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jpeg" ContentType="image/jpeg"/>
  <Default Extension="rels" ContentType="application/vnd.openxmlformats-package.relationships+xml"/>
  <Default Extension="xml" ContentType="application/xml"/>
  <Default Extension="wdp" ContentType="image/vnd.ms-photo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X:\Protegida\Sección\Ingenieria\INVENTARIO\INVENTARIO\HOLDERS\2024\"/>
    </mc:Choice>
  </mc:AlternateContent>
  <bookViews>
    <workbookView xWindow="0" yWindow="0" windowWidth="10215" windowHeight="7590" tabRatio="932" activeTab="10"/>
  </bookViews>
  <sheets>
    <sheet name="225" sheetId="1" r:id="rId1"/>
    <sheet name="264 " sheetId="26" r:id="rId2"/>
    <sheet name="Hub" sheetId="4" r:id="rId3"/>
    <sheet name="Plg" sheetId="15" r:id="rId4"/>
    <sheet name="Cap " sheetId="6" r:id="rId5"/>
    <sheet name="ZV9" sheetId="11" r:id="rId6"/>
    <sheet name="Sle" sheetId="7" r:id="rId7"/>
    <sheet name="Cover" sheetId="8" r:id="rId8"/>
    <sheet name="Brk" sheetId="13" r:id="rId9"/>
    <sheet name="Stb" sheetId="12" r:id="rId10"/>
    <sheet name="PH" sheetId="19" r:id="rId11"/>
    <sheet name="PIS" sheetId="22" r:id="rId12"/>
    <sheet name="Hus" sheetId="24" r:id="rId13"/>
    <sheet name="COV HUB" sheetId="30" r:id="rId14"/>
    <sheet name="PORTA HERRAMIENTA" sheetId="27" r:id="rId15"/>
    <sheet name="NUT_COLLET" sheetId="29" r:id="rId16"/>
    <sheet name="x" sheetId="25" r:id="rId17"/>
  </sheets>
  <externalReferences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</externalReferences>
  <definedNames>
    <definedName name="_xlnm._FilterDatabase" localSheetId="0" hidden="1">'225'!$U$5:$AC$31</definedName>
    <definedName name="_xlnm._FilterDatabase" localSheetId="1" hidden="1">'264 '!$V$5:$AD$80</definedName>
    <definedName name="_xlnm._FilterDatabase" localSheetId="8" hidden="1">Brk!$V$5:$AD$53</definedName>
    <definedName name="_xlnm._FilterDatabase" localSheetId="4" hidden="1">'Cap '!$V$5:$AC$83</definedName>
    <definedName name="_xlnm._FilterDatabase" localSheetId="13" hidden="1">'COV HUB'!$S$8:$Z$20</definedName>
    <definedName name="_xlnm._FilterDatabase" localSheetId="7" hidden="1">Cover!$V$5:$AC$44</definedName>
    <definedName name="_xlnm._FilterDatabase" localSheetId="2" hidden="1">Hub!$U$6:$AC$380</definedName>
    <definedName name="_xlnm._FilterDatabase" localSheetId="12" hidden="1">Hus!$S$8:$Z$19</definedName>
    <definedName name="_xlnm._FilterDatabase" localSheetId="15" hidden="1">NUT_COLLET!$S$8:$Z$48</definedName>
    <definedName name="_xlnm._FilterDatabase" localSheetId="10" hidden="1">PH!$U$5:$AB$36</definedName>
    <definedName name="_xlnm._FilterDatabase" localSheetId="11" hidden="1">PIS!$T$7:$AA$21</definedName>
    <definedName name="_xlnm._FilterDatabase" localSheetId="3" hidden="1">Plg!$U$5:$AB$68</definedName>
    <definedName name="_xlnm._FilterDatabase" localSheetId="14" hidden="1">'PORTA HERRAMIENTA'!$S$8:$Z$23</definedName>
    <definedName name="_xlnm._FilterDatabase" localSheetId="6" hidden="1">Sle!$V$5:$AE$96</definedName>
    <definedName name="_xlnm._FilterDatabase" localSheetId="9" hidden="1">Stb!$S$5:$Z$9</definedName>
    <definedName name="_xlnm._FilterDatabase" localSheetId="16" hidden="1">x!$A$1:$F$24</definedName>
    <definedName name="_xlnm._FilterDatabase" localSheetId="5" hidden="1">'ZV9'!$V$5:$AC$44</definedName>
    <definedName name="adafsget" localSheetId="8">#REF!</definedName>
    <definedName name="adafsget" localSheetId="13">#REF!</definedName>
    <definedName name="adafsget" localSheetId="7">#REF!</definedName>
    <definedName name="adafsget" localSheetId="2">#REF!</definedName>
    <definedName name="adafsget" localSheetId="12">#REF!</definedName>
    <definedName name="adafsget" localSheetId="15">#REF!</definedName>
    <definedName name="adafsget" localSheetId="10">#REF!</definedName>
    <definedName name="adafsget" localSheetId="11">#REF!</definedName>
    <definedName name="adafsget" localSheetId="14">#REF!</definedName>
    <definedName name="adafsget" localSheetId="6">#REF!</definedName>
    <definedName name="adafsget" localSheetId="5">#REF!</definedName>
    <definedName name="adafsget">#REF!</definedName>
    <definedName name="AND_10" localSheetId="13">#REF!</definedName>
    <definedName name="AND_10" localSheetId="12">#REF!</definedName>
    <definedName name="AND_10" localSheetId="15">#REF!</definedName>
    <definedName name="AND_10" localSheetId="11">#REF!</definedName>
    <definedName name="AND_10" localSheetId="14">#REF!</definedName>
    <definedName name="AND_10">#REF!</definedName>
    <definedName name="ANDRE10" localSheetId="13">#REF!</definedName>
    <definedName name="ANDRE10" localSheetId="12">#REF!</definedName>
    <definedName name="ANDRE10" localSheetId="15">#REF!</definedName>
    <definedName name="ANDRE10" localSheetId="11">#REF!</definedName>
    <definedName name="ANDRE10" localSheetId="14">#REF!</definedName>
    <definedName name="ANDRE10">#REF!</definedName>
    <definedName name="ANDREA" localSheetId="13">#REF!</definedName>
    <definedName name="ANDREA" localSheetId="12">#REF!</definedName>
    <definedName name="ANDREA" localSheetId="15">#REF!</definedName>
    <definedName name="ANDREA" localSheetId="14">#REF!</definedName>
    <definedName name="ANDREA">#REF!</definedName>
    <definedName name="_xlnm.Print_Area" localSheetId="0">'225'!$A$1:$P$14</definedName>
    <definedName name="_xlnm.Print_Area" localSheetId="1">'264 '!$A$1:$P$19</definedName>
    <definedName name="_xlnm.Print_Area" localSheetId="8">Brk!$A$1:$Q$11</definedName>
    <definedName name="_xlnm.Print_Area" localSheetId="4">'Cap '!$A$1:$P$15</definedName>
    <definedName name="_xlnm.Print_Area" localSheetId="13">'COV HUB'!$A$1:$O$15</definedName>
    <definedName name="_xlnm.Print_Area" localSheetId="7">Cover!$A$1:$P$21</definedName>
    <definedName name="_xlnm.Print_Area" localSheetId="2">Hub!$A$1:$P$18</definedName>
    <definedName name="_xlnm.Print_Area" localSheetId="12">Hus!$A$2:$P$14</definedName>
    <definedName name="_xlnm.Print_Area" localSheetId="15">NUT_COLLET!$A$2:$P$43</definedName>
    <definedName name="_xlnm.Print_Area" localSheetId="10">PH!$A$1:$O$13</definedName>
    <definedName name="_xlnm.Print_Area" localSheetId="11">PIS!$A$1:$S$13</definedName>
    <definedName name="_xlnm.Print_Area" localSheetId="3">Plg!$A$1:$P$13</definedName>
    <definedName name="_xlnm.Print_Area" localSheetId="14">'PORTA HERRAMIENTA'!$A$2:$P$18</definedName>
    <definedName name="_xlnm.Print_Area" localSheetId="6">Sle!$B$1:$P$10</definedName>
    <definedName name="_xlnm.Print_Area" localSheetId="9">Stb!$A$1:$O$8</definedName>
    <definedName name="_xlnm.Print_Area" localSheetId="5">'ZV9'!$B$1:$P$14</definedName>
    <definedName name="assy" localSheetId="7">Cover!#REF!</definedName>
    <definedName name="assy" localSheetId="10">PH!#REF!</definedName>
    <definedName name="assy">'[1]Abr Ass'!$H$24</definedName>
    <definedName name="bewtry" localSheetId="8">#REF!</definedName>
    <definedName name="bewtry" localSheetId="13">#REF!</definedName>
    <definedName name="bewtry" localSheetId="7">#REF!</definedName>
    <definedName name="bewtry" localSheetId="2">#REF!</definedName>
    <definedName name="bewtry" localSheetId="12">#REF!</definedName>
    <definedName name="bewtry" localSheetId="15">#REF!</definedName>
    <definedName name="bewtry" localSheetId="10">#REF!</definedName>
    <definedName name="bewtry" localSheetId="11">#REF!</definedName>
    <definedName name="bewtry" localSheetId="14">#REF!</definedName>
    <definedName name="bewtry" localSheetId="6">#REF!</definedName>
    <definedName name="bewtry" localSheetId="5">#REF!</definedName>
    <definedName name="bewtry">#REF!</definedName>
    <definedName name="Cambious" localSheetId="0">#REF!</definedName>
    <definedName name="Cambious" localSheetId="8">#REF!</definedName>
    <definedName name="Cambious" localSheetId="4">#REF!</definedName>
    <definedName name="Cambious" localSheetId="13">#REF!</definedName>
    <definedName name="Cambious" localSheetId="7">#REF!</definedName>
    <definedName name="Cambious" localSheetId="2">#REF!</definedName>
    <definedName name="Cambious" localSheetId="12">#REF!</definedName>
    <definedName name="Cambious" localSheetId="15">#REF!</definedName>
    <definedName name="Cambious" localSheetId="10">#REF!</definedName>
    <definedName name="Cambious" localSheetId="11">#REF!</definedName>
    <definedName name="Cambious" localSheetId="14">#REF!</definedName>
    <definedName name="Cambious" localSheetId="6">#REF!</definedName>
    <definedName name="Cambious" localSheetId="9">#REF!</definedName>
    <definedName name="Cambious" localSheetId="5">#REF!</definedName>
    <definedName name="Cambious">#REF!</definedName>
    <definedName name="D_2250119" localSheetId="8">'[2]APZ 225 Enero'!$C$20</definedName>
    <definedName name="D_2250119" localSheetId="7">'[2]APZ 225 Enero'!$C$20</definedName>
    <definedName name="D_2250119" localSheetId="2">#REF!</definedName>
    <definedName name="D_2250119" localSheetId="10">'[2]APZ 225 Enero'!$C$20</definedName>
    <definedName name="D_2250119" localSheetId="6">'[2]APZ 225 Enero'!$C$20</definedName>
    <definedName name="D_2250119">[3]Ene!$C$20</definedName>
    <definedName name="D_2640217" localSheetId="0">#REF!</definedName>
    <definedName name="D_2640217" localSheetId="13">#REF!</definedName>
    <definedName name="D_2640217" localSheetId="7">#REF!</definedName>
    <definedName name="D_2640217" localSheetId="12">#REF!</definedName>
    <definedName name="D_2640217" localSheetId="15">#REF!</definedName>
    <definedName name="D_2640217" localSheetId="10">#REF!</definedName>
    <definedName name="D_2640217" localSheetId="11">#REF!</definedName>
    <definedName name="D_2640217" localSheetId="14">#REF!</definedName>
    <definedName name="D_2640217" localSheetId="6">#REF!</definedName>
    <definedName name="D_2640217" localSheetId="5">#REF!</definedName>
    <definedName name="D_2640217">#REF!</definedName>
    <definedName name="D_2640319" localSheetId="1">'264 '!$C$23</definedName>
    <definedName name="D_2640419" localSheetId="1">'264 '!$C$23</definedName>
    <definedName name="D_2640619" localSheetId="0">#REF!</definedName>
    <definedName name="D_2640619" localSheetId="1">#REF!</definedName>
    <definedName name="D_2640619" localSheetId="8">#REF!</definedName>
    <definedName name="D_2640619" localSheetId="4">#REF!</definedName>
    <definedName name="D_2640619" localSheetId="13">#REF!</definedName>
    <definedName name="D_2640619" localSheetId="7">#REF!</definedName>
    <definedName name="D_2640619" localSheetId="2">#REF!</definedName>
    <definedName name="D_2640619" localSheetId="12">#REF!</definedName>
    <definedName name="D_2640619" localSheetId="15">#REF!</definedName>
    <definedName name="D_2640619" localSheetId="10">#REF!</definedName>
    <definedName name="D_2640619" localSheetId="11">#REF!</definedName>
    <definedName name="D_2640619" localSheetId="14">#REF!</definedName>
    <definedName name="D_2640619" localSheetId="6">#REF!</definedName>
    <definedName name="D_2640619" localSheetId="5">#REF!</definedName>
    <definedName name="D_2640619">#REF!</definedName>
    <definedName name="D_2640719" localSheetId="0">#REF!</definedName>
    <definedName name="D_2640719" localSheetId="1">#REF!</definedName>
    <definedName name="D_2640719" localSheetId="8">#REF!</definedName>
    <definedName name="D_2640719" localSheetId="4">#REF!</definedName>
    <definedName name="D_2640719" localSheetId="13">#REF!</definedName>
    <definedName name="D_2640719" localSheetId="7">#REF!</definedName>
    <definedName name="D_2640719" localSheetId="2">#REF!</definedName>
    <definedName name="D_2640719" localSheetId="12">#REF!</definedName>
    <definedName name="D_2640719" localSheetId="15">#REF!</definedName>
    <definedName name="D_2640719" localSheetId="10">#REF!</definedName>
    <definedName name="D_2640719" localSheetId="11">#REF!</definedName>
    <definedName name="D_2640719" localSheetId="14">#REF!</definedName>
    <definedName name="D_2640719" localSheetId="6">#REF!</definedName>
    <definedName name="D_2640719" localSheetId="5">#REF!</definedName>
    <definedName name="D_2640719">#REF!</definedName>
    <definedName name="D_2640819" localSheetId="0">#REF!</definedName>
    <definedName name="D_2640819" localSheetId="1">#REF!</definedName>
    <definedName name="D_2640819" localSheetId="8">#REF!</definedName>
    <definedName name="D_2640819" localSheetId="4">#REF!</definedName>
    <definedName name="D_2640819" localSheetId="13">#REF!</definedName>
    <definedName name="D_2640819" localSheetId="7">#REF!</definedName>
    <definedName name="D_2640819" localSheetId="2">#REF!</definedName>
    <definedName name="D_2640819" localSheetId="12">#REF!</definedName>
    <definedName name="D_2640819" localSheetId="15">#REF!</definedName>
    <definedName name="D_2640819" localSheetId="10">#REF!</definedName>
    <definedName name="D_2640819" localSheetId="11">#REF!</definedName>
    <definedName name="D_2640819" localSheetId="14">#REF!</definedName>
    <definedName name="D_2640819" localSheetId="6">#REF!</definedName>
    <definedName name="D_2640819" localSheetId="5">#REF!</definedName>
    <definedName name="D_2640819">#REF!</definedName>
    <definedName name="D_2640919" localSheetId="0">#REF!</definedName>
    <definedName name="D_2640919" localSheetId="1">#REF!</definedName>
    <definedName name="D_2640919" localSheetId="8">#REF!</definedName>
    <definedName name="D_2640919" localSheetId="4">#REF!</definedName>
    <definedName name="D_2640919" localSheetId="13">#REF!</definedName>
    <definedName name="D_2640919" localSheetId="7">#REF!</definedName>
    <definedName name="D_2640919" localSheetId="2">#REF!</definedName>
    <definedName name="D_2640919" localSheetId="12">#REF!</definedName>
    <definedName name="D_2640919" localSheetId="15">#REF!</definedName>
    <definedName name="D_2640919" localSheetId="10">#REF!</definedName>
    <definedName name="D_2640919" localSheetId="11">#REF!</definedName>
    <definedName name="D_2640919" localSheetId="14">#REF!</definedName>
    <definedName name="D_2640919" localSheetId="6">#REF!</definedName>
    <definedName name="D_2640919" localSheetId="5">#REF!</definedName>
    <definedName name="D_2640919">#REF!</definedName>
    <definedName name="D_2641019" localSheetId="0">#REF!</definedName>
    <definedName name="D_2641019" localSheetId="1">#REF!</definedName>
    <definedName name="D_2641019" localSheetId="8">#REF!</definedName>
    <definedName name="D_2641019" localSheetId="4">#REF!</definedName>
    <definedName name="D_2641019" localSheetId="13">#REF!</definedName>
    <definedName name="D_2641019" localSheetId="7">#REF!</definedName>
    <definedName name="D_2641019" localSheetId="2">#REF!</definedName>
    <definedName name="D_2641019" localSheetId="12">#REF!</definedName>
    <definedName name="D_2641019" localSheetId="15">#REF!</definedName>
    <definedName name="D_2641019" localSheetId="10">#REF!</definedName>
    <definedName name="D_2641019" localSheetId="11">#REF!</definedName>
    <definedName name="D_2641019" localSheetId="14">#REF!</definedName>
    <definedName name="D_2641019" localSheetId="6">#REF!</definedName>
    <definedName name="D_2641019" localSheetId="5">#REF!</definedName>
    <definedName name="D_2641019">#REF!</definedName>
    <definedName name="D_2641119" localSheetId="0">#REF!</definedName>
    <definedName name="D_2641119" localSheetId="1">#REF!</definedName>
    <definedName name="D_2641119" localSheetId="8">#REF!</definedName>
    <definedName name="D_2641119" localSheetId="4">#REF!</definedName>
    <definedName name="D_2641119" localSheetId="13">#REF!</definedName>
    <definedName name="D_2641119" localSheetId="7">#REF!</definedName>
    <definedName name="D_2641119" localSheetId="2">#REF!</definedName>
    <definedName name="D_2641119" localSheetId="12">#REF!</definedName>
    <definedName name="D_2641119" localSheetId="15">#REF!</definedName>
    <definedName name="D_2641119" localSheetId="10">#REF!</definedName>
    <definedName name="D_2641119" localSheetId="11">#REF!</definedName>
    <definedName name="D_2641119" localSheetId="14">#REF!</definedName>
    <definedName name="D_2641119" localSheetId="6">#REF!</definedName>
    <definedName name="D_2641119" localSheetId="5">#REF!</definedName>
    <definedName name="D_2641119">#REF!</definedName>
    <definedName name="D_2641219" localSheetId="0">#REF!</definedName>
    <definedName name="D_2641219" localSheetId="1">#REF!</definedName>
    <definedName name="D_2641219" localSheetId="8">#REF!</definedName>
    <definedName name="D_2641219" localSheetId="4">#REF!</definedName>
    <definedName name="D_2641219" localSheetId="13">#REF!</definedName>
    <definedName name="D_2641219" localSheetId="7">#REF!</definedName>
    <definedName name="D_2641219" localSheetId="2">#REF!</definedName>
    <definedName name="D_2641219" localSheetId="12">#REF!</definedName>
    <definedName name="D_2641219" localSheetId="15">#REF!</definedName>
    <definedName name="D_2641219" localSheetId="10">#REF!</definedName>
    <definedName name="D_2641219" localSheetId="11">#REF!</definedName>
    <definedName name="D_2641219" localSheetId="14">#REF!</definedName>
    <definedName name="D_2641219" localSheetId="6">#REF!</definedName>
    <definedName name="D_2641219" localSheetId="5">#REF!</definedName>
    <definedName name="D_2641219">#REF!</definedName>
    <definedName name="D_A22502" localSheetId="0">'225'!$C$15</definedName>
    <definedName name="D_A22502" localSheetId="8">'[2]APZ 225 Febrero'!$B$20</definedName>
    <definedName name="D_A22502" localSheetId="7">'[2]APZ 225 Febrero'!$B$20</definedName>
    <definedName name="D_A22502" localSheetId="2">#REF!</definedName>
    <definedName name="D_A22502" localSheetId="10">'[2]APZ 225 Febrero'!$B$20</definedName>
    <definedName name="D_A22502" localSheetId="6">'[2]APZ 225 Febrero'!$B$20</definedName>
    <definedName name="D_A22502">[3]Feb!$B$20</definedName>
    <definedName name="D_A2250319" localSheetId="0">#REF!</definedName>
    <definedName name="D_A2250319" localSheetId="13">#REF!</definedName>
    <definedName name="D_A2250319" localSheetId="7">#REF!</definedName>
    <definedName name="D_A2250319" localSheetId="12">#REF!</definedName>
    <definedName name="D_A2250319" localSheetId="15">#REF!</definedName>
    <definedName name="D_A2250319" localSheetId="10">#REF!</definedName>
    <definedName name="D_A2250319" localSheetId="11">#REF!</definedName>
    <definedName name="D_A2250319" localSheetId="14">#REF!</definedName>
    <definedName name="D_A2250319" localSheetId="6">#REF!</definedName>
    <definedName name="D_A2250319" localSheetId="5">#REF!</definedName>
    <definedName name="D_A2250319">#REF!</definedName>
    <definedName name="D_A2250419" localSheetId="0">#REF!</definedName>
    <definedName name="D_A2250419" localSheetId="13">#REF!</definedName>
    <definedName name="D_A2250419" localSheetId="7">#REF!</definedName>
    <definedName name="D_A2250419" localSheetId="12">#REF!</definedName>
    <definedName name="D_A2250419" localSheetId="15">#REF!</definedName>
    <definedName name="D_A2250419" localSheetId="10">#REF!</definedName>
    <definedName name="D_A2250419" localSheetId="11">#REF!</definedName>
    <definedName name="D_A2250419" localSheetId="14">#REF!</definedName>
    <definedName name="D_A2250419" localSheetId="6">#REF!</definedName>
    <definedName name="D_A2250419" localSheetId="5">#REF!</definedName>
    <definedName name="D_A2250419">#REF!</definedName>
    <definedName name="D_A2250420" localSheetId="0">#REF!</definedName>
    <definedName name="D_A2250420" localSheetId="13">#REF!</definedName>
    <definedName name="D_A2250420" localSheetId="7">#REF!</definedName>
    <definedName name="D_A2250420" localSheetId="12">#REF!</definedName>
    <definedName name="D_A2250420" localSheetId="15">#REF!</definedName>
    <definedName name="D_A2250420" localSheetId="10">#REF!</definedName>
    <definedName name="D_A2250420" localSheetId="11">#REF!</definedName>
    <definedName name="D_A2250420" localSheetId="14">#REF!</definedName>
    <definedName name="D_A2250420" localSheetId="6">#REF!</definedName>
    <definedName name="D_A2250420" localSheetId="5">#REF!</definedName>
    <definedName name="D_A2250420">#REF!</definedName>
    <definedName name="D_A2250519" localSheetId="0">#REF!</definedName>
    <definedName name="D_A2250519" localSheetId="13">#REF!</definedName>
    <definedName name="D_A2250519" localSheetId="7">#REF!</definedName>
    <definedName name="D_A2250519" localSheetId="12">#REF!</definedName>
    <definedName name="D_A2250519" localSheetId="15">#REF!</definedName>
    <definedName name="D_A2250519" localSheetId="10">#REF!</definedName>
    <definedName name="D_A2250519" localSheetId="11">#REF!</definedName>
    <definedName name="D_A2250519" localSheetId="14">#REF!</definedName>
    <definedName name="D_A2250519" localSheetId="6">#REF!</definedName>
    <definedName name="D_A2250519" localSheetId="5">#REF!</definedName>
    <definedName name="D_A2250519">#REF!</definedName>
    <definedName name="D_A2250619" localSheetId="0">#REF!</definedName>
    <definedName name="D_A2250619" localSheetId="13">#REF!</definedName>
    <definedName name="D_A2250619" localSheetId="7">#REF!</definedName>
    <definedName name="D_A2250619" localSheetId="12">#REF!</definedName>
    <definedName name="D_A2250619" localSheetId="15">#REF!</definedName>
    <definedName name="D_A2250619" localSheetId="10">#REF!</definedName>
    <definedName name="D_A2250619" localSheetId="11">#REF!</definedName>
    <definedName name="D_A2250619" localSheetId="14">#REF!</definedName>
    <definedName name="D_A2250619" localSheetId="6">#REF!</definedName>
    <definedName name="D_A2250619" localSheetId="5">#REF!</definedName>
    <definedName name="D_A2250619">#REF!</definedName>
    <definedName name="D_A2640119" localSheetId="0">#REF!</definedName>
    <definedName name="D_A2640119" localSheetId="1">[4]Ene!$C$19</definedName>
    <definedName name="D_A2640119" localSheetId="8">#REF!</definedName>
    <definedName name="D_A2640119" localSheetId="4">#REF!</definedName>
    <definedName name="D_A2640119" localSheetId="13">#REF!</definedName>
    <definedName name="D_A2640119" localSheetId="7">#REF!</definedName>
    <definedName name="D_A2640119" localSheetId="2">#REF!</definedName>
    <definedName name="D_A2640119" localSheetId="12">#REF!</definedName>
    <definedName name="D_A2640119" localSheetId="15">#REF!</definedName>
    <definedName name="D_A2640119" localSheetId="10">#REF!</definedName>
    <definedName name="D_A2640119" localSheetId="11">#REF!</definedName>
    <definedName name="D_A2640119" localSheetId="14">#REF!</definedName>
    <definedName name="D_A2640119" localSheetId="6">#REF!</definedName>
    <definedName name="D_A2640119" localSheetId="5">#REF!</definedName>
    <definedName name="D_A2640119">#REF!</definedName>
    <definedName name="D_A26402" localSheetId="0">'225'!$C$15</definedName>
    <definedName name="D_A26402" localSheetId="1">'264 '!$C$23</definedName>
    <definedName name="D_A26402" localSheetId="4">#REF!</definedName>
    <definedName name="D_A26402" localSheetId="5">#REF!</definedName>
    <definedName name="D_A26402">[4]Feb!$B$20</definedName>
    <definedName name="D_ASSY0219">'[1]Feb Ass'!$B$17</definedName>
    <definedName name="D_CAP02" localSheetId="4">'Cap '!#REF!</definedName>
    <definedName name="D_CAP02" localSheetId="5">'ZV9'!$C$15</definedName>
    <definedName name="D_CAP02">[5]Feb!$B$21</definedName>
    <definedName name="D_CAP0419" localSheetId="4">#REF!</definedName>
    <definedName name="D_CAP0419" localSheetId="13">#REF!</definedName>
    <definedName name="D_CAP0419" localSheetId="7">#REF!</definedName>
    <definedName name="D_CAP0419" localSheetId="12">#REF!</definedName>
    <definedName name="D_CAP0419" localSheetId="15">#REF!</definedName>
    <definedName name="D_CAP0419" localSheetId="10">#REF!</definedName>
    <definedName name="D_CAP0419" localSheetId="11">#REF!</definedName>
    <definedName name="D_CAP0419" localSheetId="14">#REF!</definedName>
    <definedName name="D_CAP0419" localSheetId="6">#REF!</definedName>
    <definedName name="D_CAP0419" localSheetId="5">#REF!</definedName>
    <definedName name="D_CAP0419">#REF!</definedName>
    <definedName name="D_CARR0219" localSheetId="8">Brk!$E$13</definedName>
    <definedName name="D_CARR0219" localSheetId="2">[6]Feb!$B$30</definedName>
    <definedName name="D_CARR0219">[6]Feb!$B$30</definedName>
    <definedName name="D_CARR0319" localSheetId="8">#REF!</definedName>
    <definedName name="D_CARR0319" localSheetId="2">[6]Mar!$B$31</definedName>
    <definedName name="D_CARR0319">[6]Mar!$B$31</definedName>
    <definedName name="D_CARR0419" localSheetId="8">#REF!</definedName>
    <definedName name="D_CARR0419" localSheetId="13">#REF!</definedName>
    <definedName name="D_CARR0419" localSheetId="7">#REF!</definedName>
    <definedName name="D_CARR0419" localSheetId="2">#REF!</definedName>
    <definedName name="D_CARR0419" localSheetId="12">#REF!</definedName>
    <definedName name="D_CARR0419" localSheetId="15">#REF!</definedName>
    <definedName name="D_CARR0419" localSheetId="10">#REF!</definedName>
    <definedName name="D_CARR0419" localSheetId="11">#REF!</definedName>
    <definedName name="D_CARR0419" localSheetId="14">#REF!</definedName>
    <definedName name="D_CARR0419" localSheetId="6">#REF!</definedName>
    <definedName name="D_CARR0419" localSheetId="5">#REF!</definedName>
    <definedName name="D_CARR0419">#REF!</definedName>
    <definedName name="D_COV0219">'[1]Ene Oil'!$B$26</definedName>
    <definedName name="D_HUB0219" localSheetId="2">Hub!#REF!</definedName>
    <definedName name="D_HUB0219">[7]Feb!$B$27</definedName>
    <definedName name="D_HUB0319" localSheetId="2">Hub!#REF!</definedName>
    <definedName name="D_HUB0319">[7]Mar!$B$27</definedName>
    <definedName name="D_OIL0419" localSheetId="13">#REF!</definedName>
    <definedName name="D_OIL0419" localSheetId="7">#REF!</definedName>
    <definedName name="D_OIL0419" localSheetId="12">#REF!</definedName>
    <definedName name="D_OIL0419" localSheetId="15">#REF!</definedName>
    <definedName name="D_OIL0419" localSheetId="10">#REF!</definedName>
    <definedName name="D_OIL0419" localSheetId="11">#REF!</definedName>
    <definedName name="D_OIL0419" localSheetId="14">#REF!</definedName>
    <definedName name="D_OIL0419" localSheetId="6">#REF!</definedName>
    <definedName name="D_OIL0419" localSheetId="5">#REF!</definedName>
    <definedName name="D_OIL0419">#REF!</definedName>
    <definedName name="D_PLU0219">[8]Feb!$B$16</definedName>
    <definedName name="D_PLU0419" localSheetId="13">#REF!</definedName>
    <definedName name="D_PLU0419" localSheetId="7">#REF!</definedName>
    <definedName name="D_PLU0419" localSheetId="12">#REF!</definedName>
    <definedName name="D_PLU0419" localSheetId="15">#REF!</definedName>
    <definedName name="D_PLU0419" localSheetId="10">#REF!</definedName>
    <definedName name="D_PLU0419" localSheetId="11">#REF!</definedName>
    <definedName name="D_PLU0419" localSheetId="14">#REF!</definedName>
    <definedName name="D_PLU0419" localSheetId="6">#REF!</definedName>
    <definedName name="D_PLU0419" localSheetId="5">#REF!</definedName>
    <definedName name="D_PLU0419">#REF!</definedName>
    <definedName name="D_SFT0218">'[1]Feb Sft'!$B$20</definedName>
    <definedName name="D_SFT0419" localSheetId="13">#REF!</definedName>
    <definedName name="D_SFT0419" localSheetId="7">#REF!</definedName>
    <definedName name="D_SFT0419" localSheetId="12">#REF!</definedName>
    <definedName name="D_SFT0419" localSheetId="15">#REF!</definedName>
    <definedName name="D_SFT0419" localSheetId="10">#REF!</definedName>
    <definedName name="D_SFT0419" localSheetId="11">#REF!</definedName>
    <definedName name="D_SFT0419" localSheetId="14">#REF!</definedName>
    <definedName name="D_SFT0419" localSheetId="6">#REF!</definedName>
    <definedName name="D_SFT0419" localSheetId="5">#REF!</definedName>
    <definedName name="D_SFT0419">#REF!</definedName>
    <definedName name="D_SLEE0219" localSheetId="6">Sle!#REF!</definedName>
    <definedName name="D_SLEE0219">[9]Feb!$B$18</definedName>
    <definedName name="D_SLEE0419" localSheetId="13">#REF!</definedName>
    <definedName name="D_SLEE0419" localSheetId="7">#REF!</definedName>
    <definedName name="D_SLEE0419" localSheetId="12">#REF!</definedName>
    <definedName name="D_SLEE0419" localSheetId="15">#REF!</definedName>
    <definedName name="D_SLEE0419" localSheetId="10">#REF!</definedName>
    <definedName name="D_SLEE0419" localSheetId="11">#REF!</definedName>
    <definedName name="D_SLEE0419" localSheetId="14">#REF!</definedName>
    <definedName name="D_SLEE0419" localSheetId="6">#REF!</definedName>
    <definedName name="D_SLEE0419" localSheetId="5">#REF!</definedName>
    <definedName name="D_SLEE0419">#REF!</definedName>
    <definedName name="D_STB0219" localSheetId="13">'COV HUB'!$B$16</definedName>
    <definedName name="D_STB0219" localSheetId="12">Hus!$B$15</definedName>
    <definedName name="D_STB0219" localSheetId="15">NUT_COLLET!$B$44</definedName>
    <definedName name="D_STB0219" localSheetId="11">PIS!$B$14</definedName>
    <definedName name="D_STB0219" localSheetId="14">'PORTA HERRAMIENTA'!$B$19</definedName>
    <definedName name="D_STB0219" localSheetId="9">Stb!$B$7</definedName>
    <definedName name="D_STB0219">[10]Febrero!$B$11</definedName>
    <definedName name="Dagosto" localSheetId="0">#REF!</definedName>
    <definedName name="Dagosto" localSheetId="8">'[11]CARRIER Agosto'!$C$29</definedName>
    <definedName name="Dagosto" localSheetId="4">'[12]CAP-MAIN BRG AGOSTO'!$D$20</definedName>
    <definedName name="Dagosto" localSheetId="7">'[13]HUB Agosto'!$C$26</definedName>
    <definedName name="Dagosto" localSheetId="2">'[13]HUB Agosto'!$C$26</definedName>
    <definedName name="Dagosto" localSheetId="10">'[13]HUB Agosto'!$C$26</definedName>
    <definedName name="Dagosto" localSheetId="6">'[14]SLEEVE Septiembre'!$C$16</definedName>
    <definedName name="Dagosto" localSheetId="5">'[12]CAP-MAIN BRG AGOSTO'!$D$20</definedName>
    <definedName name="Dagosto">'[15]APZ 225 AGOSTO'!$C$19</definedName>
    <definedName name="DDIC" localSheetId="0">'225'!$D$16</definedName>
    <definedName name="DDIC" localSheetId="8">#REF!</definedName>
    <definedName name="DDIC" localSheetId="4">[5]Ene!$D$20</definedName>
    <definedName name="DDIC" localSheetId="13">'[16]APZ 225 DICIEMBRE'!$C$19</definedName>
    <definedName name="DDIC" localSheetId="7">'[17]COVER Noviembre'!$C$18</definedName>
    <definedName name="DDIC" localSheetId="2">[7]Ene!$C$26</definedName>
    <definedName name="DDIC" localSheetId="12">'[16]APZ 225 DICIEMBRE'!$C$19</definedName>
    <definedName name="DDIC" localSheetId="15">'[16]APZ 225 DICIEMBRE'!$C$19</definedName>
    <definedName name="DDIC" localSheetId="10">'[17]COVER Noviembre'!$C$18</definedName>
    <definedName name="DDIC" localSheetId="11">'[16]APZ 225 DICIEMBRE'!$C$19</definedName>
    <definedName name="DDIC" localSheetId="14">'[16]APZ 225 DICIEMBRE'!$C$19</definedName>
    <definedName name="DDIC" localSheetId="9">'[16]APZ 225 DICIEMBRE'!$C$19</definedName>
    <definedName name="DDIC" localSheetId="5">#REF!</definedName>
    <definedName name="DDIC">[6]Ene!$C$28</definedName>
    <definedName name="dffdha65" localSheetId="0">#REF!</definedName>
    <definedName name="dffdha65" localSheetId="13">#REF!</definedName>
    <definedName name="dffdha65" localSheetId="7">#REF!</definedName>
    <definedName name="dffdha65" localSheetId="12">#REF!</definedName>
    <definedName name="dffdha65" localSheetId="15">#REF!</definedName>
    <definedName name="dffdha65" localSheetId="10">#REF!</definedName>
    <definedName name="dffdha65" localSheetId="11">#REF!</definedName>
    <definedName name="dffdha65" localSheetId="14">#REF!</definedName>
    <definedName name="dffdha65" localSheetId="6">#REF!</definedName>
    <definedName name="dffdha65" localSheetId="5">#REF!</definedName>
    <definedName name="dffdha65">#REF!</definedName>
    <definedName name="DIANA" localSheetId="0">#REF!</definedName>
    <definedName name="DIANA" localSheetId="13">#REF!</definedName>
    <definedName name="DIANA" localSheetId="7">#REF!</definedName>
    <definedName name="DIANA" localSheetId="2">#REF!</definedName>
    <definedName name="DIANA" localSheetId="12">#REF!</definedName>
    <definedName name="DIANA" localSheetId="15">#REF!</definedName>
    <definedName name="DIANA" localSheetId="10">#REF!</definedName>
    <definedName name="DIANA" localSheetId="11">#REF!</definedName>
    <definedName name="DIANA" localSheetId="14">#REF!</definedName>
    <definedName name="DIANA" localSheetId="6">#REF!</definedName>
    <definedName name="DIANA" localSheetId="5">#REF!</definedName>
    <definedName name="DIANA">#REF!</definedName>
    <definedName name="dic" localSheetId="8">#REF!</definedName>
    <definedName name="dic" localSheetId="13">#REF!</definedName>
    <definedName name="dic" localSheetId="7">#REF!</definedName>
    <definedName name="dic" localSheetId="2">#REF!</definedName>
    <definedName name="dic" localSheetId="12">#REF!</definedName>
    <definedName name="dic" localSheetId="15">#REF!</definedName>
    <definedName name="dic" localSheetId="10">#REF!</definedName>
    <definedName name="dic" localSheetId="11">#REF!</definedName>
    <definedName name="dic" localSheetId="14">#REF!</definedName>
    <definedName name="dic" localSheetId="6">#REF!</definedName>
    <definedName name="dic" localSheetId="5">#REF!</definedName>
    <definedName name="dic">#REF!</definedName>
    <definedName name="Djulio" localSheetId="0">#REF!</definedName>
    <definedName name="Djulio" localSheetId="8">'[11]CARRIER Julio'!$C$29</definedName>
    <definedName name="Djulio" localSheetId="4">'[12]CAP-MAIN BRG JULIO'!$D$20</definedName>
    <definedName name="Djulio" localSheetId="7">'[13]HUB Julio'!$C$26</definedName>
    <definedName name="Djulio" localSheetId="2">'[13]HUB Julio'!$C$26</definedName>
    <definedName name="Djulio" localSheetId="10">'[13]HUB Julio'!$C$26</definedName>
    <definedName name="Djulio" localSheetId="6">'[13]HUB Julio'!$C$26</definedName>
    <definedName name="Djulio" localSheetId="5">'[12]CAP-MAIN BRG JULIO'!$D$20</definedName>
    <definedName name="Djulio">'[15]APZ 225 JULIO'!$C$19</definedName>
    <definedName name="DNOV" localSheetId="0">#REF!</definedName>
    <definedName name="DNOV" localSheetId="8">'[11]CARRIER Noviembre'!$C$31</definedName>
    <definedName name="DNOV" localSheetId="4">'[12]CAP-MAIN BRG NOVIEMBRE'!$D$20</definedName>
    <definedName name="DNOV" localSheetId="7">'[13]HUB Noviembre'!$C$26</definedName>
    <definedName name="DNOV" localSheetId="2">'[13]HUB Noviembre'!$C$26</definedName>
    <definedName name="DNOV" localSheetId="10">'[13]HUB Noviembre'!$C$26</definedName>
    <definedName name="DNOV" localSheetId="6">'[15]APZ 225 NOVIEMBRE'!$C$19</definedName>
    <definedName name="DNOV" localSheetId="5">'[12]CAP-MAIN BRG NOVIEMBRE'!$D$20</definedName>
    <definedName name="DNOV">'[15]APZ 225 NOVIEMBRE'!$C$19</definedName>
    <definedName name="DOCT" localSheetId="0">#REF!</definedName>
    <definedName name="DOCT" localSheetId="8">'[11]CARRIER Octubre'!$C$29</definedName>
    <definedName name="DOCT" localSheetId="4">'[12]CAP-MAIN BRG OCTUBRE'!$D$20</definedName>
    <definedName name="DOCT" localSheetId="7">'[13]HUB Octubre'!$C$26</definedName>
    <definedName name="DOCT" localSheetId="2">'[13]HUB Octubre'!$C$26</definedName>
    <definedName name="DOCT" localSheetId="10">'[13]HUB Octubre'!$C$26</definedName>
    <definedName name="DOCT" localSheetId="6">'[15]APZ 225 OCTUBRE'!$C$19</definedName>
    <definedName name="DOCT" localSheetId="5">'[12]CAP-MAIN BRG OCTUBRE'!$D$20</definedName>
    <definedName name="DOCT">'[15]APZ 225 OCTUBRE'!$C$19</definedName>
    <definedName name="DOLAR" localSheetId="13">'[11]CARRIER Marzo'!$C$31</definedName>
    <definedName name="Dolar" localSheetId="7">'[13]HUB Marzo'!$C$27</definedName>
    <definedName name="Dolar" localSheetId="2">'[13]HUB Marzo'!$C$27</definedName>
    <definedName name="DOLAR" localSheetId="12">'[11]CARRIER Marzo'!$C$31</definedName>
    <definedName name="DOLAR" localSheetId="15">'[11]CARRIER Marzo'!$C$31</definedName>
    <definedName name="Dolar" localSheetId="10">'[13]HUB Marzo'!$C$27</definedName>
    <definedName name="DOLAR" localSheetId="11">'[11]CARRIER Marzo'!$C$31</definedName>
    <definedName name="DOLAR" localSheetId="14">'[11]CARRIER Marzo'!$C$31</definedName>
    <definedName name="Dolar" localSheetId="6">'[13]HUB Marzo'!$C$27</definedName>
    <definedName name="DOLAR" localSheetId="9">'[11]CARRIER Marzo'!$C$31</definedName>
    <definedName name="DOLAR">'[11]CARRIER Marzo'!$C$31</definedName>
    <definedName name="dólar_accuromm" localSheetId="2">Hub!#REF!</definedName>
    <definedName name="DOLLAR" localSheetId="0">#REF!</definedName>
    <definedName name="DOLLAR" localSheetId="8">'[18]APZ 264 MAYO'!$C$19</definedName>
    <definedName name="DOLLAR" localSheetId="13">'[18]APZ 264 MAYO'!$C$19</definedName>
    <definedName name="DOLLAR" localSheetId="7">'[18]APZ 264 MAYO'!$C$19</definedName>
    <definedName name="DOLLAR" localSheetId="2">'[18]APZ 264 MAYO'!$C$19</definedName>
    <definedName name="DOLLAR" localSheetId="12">'[18]APZ 264 MAYO'!$C$19</definedName>
    <definedName name="DOLLAR" localSheetId="15">'[18]APZ 264 MAYO'!$C$19</definedName>
    <definedName name="DOLLAR" localSheetId="10">'[18]APZ 264 MAYO'!$C$19</definedName>
    <definedName name="DOLLAR" localSheetId="11">'[18]APZ 264 MAYO'!$C$19</definedName>
    <definedName name="DOLLAR" localSheetId="14">'[18]APZ 264 MAYO'!$C$19</definedName>
    <definedName name="DOLLAR" localSheetId="6">'[18]APZ 264 MAYO'!$C$19</definedName>
    <definedName name="DOLLAR" localSheetId="9">'[18]APZ 264 MAYO'!$C$19</definedName>
    <definedName name="DOLLAR" localSheetId="5">#REF!</definedName>
    <definedName name="DOLLAR">#REF!</definedName>
    <definedName name="DSEP" localSheetId="0">#REF!</definedName>
    <definedName name="DSEP" localSheetId="8">'[18]APZ 264 SEPTIEMBRE'!$C$19</definedName>
    <definedName name="DSEP" localSheetId="4">'[12]CAP-MAIN BRG SEPTIEMBRE'!$D$20</definedName>
    <definedName name="DSEP" localSheetId="13">'[18]APZ 264 SEPTIEMBRE'!$C$19</definedName>
    <definedName name="DSEP" localSheetId="7">'[13]HUB Septiembre'!$C$26</definedName>
    <definedName name="DSEP" localSheetId="2">'[13]HUB Septiembre'!$C$26</definedName>
    <definedName name="DSEP" localSheetId="12">'[18]APZ 264 SEPTIEMBRE'!$C$19</definedName>
    <definedName name="DSEP" localSheetId="15">'[18]APZ 264 SEPTIEMBRE'!$C$19</definedName>
    <definedName name="DSEP" localSheetId="10">'[13]HUB Septiembre'!$C$26</definedName>
    <definedName name="DSEP" localSheetId="11">'[18]APZ 264 SEPTIEMBRE'!$C$19</definedName>
    <definedName name="DSEP" localSheetId="14">'[18]APZ 264 SEPTIEMBRE'!$C$19</definedName>
    <definedName name="DSEP" localSheetId="6">'[18]APZ 264 SEPTIEMBRE'!$C$19</definedName>
    <definedName name="DSEP" localSheetId="9">'[18]APZ 264 SEPTIEMBRE'!$C$19</definedName>
    <definedName name="DSEP" localSheetId="5">'[12]CAP-MAIN BRG SEPTIEMBRE'!$D$20</definedName>
    <definedName name="DSEP">#REF!</definedName>
    <definedName name="Dseptiembre" localSheetId="8">'[11]CARRIER Septiembre'!$C$29</definedName>
    <definedName name="Dseptiembre" localSheetId="7">'[15]APZ 225 SEPTIEMBRE'!$C$19</definedName>
    <definedName name="Dseptiembre" localSheetId="2">'[15]APZ 225 SEPTIEMBRE'!$C$19</definedName>
    <definedName name="Dseptiembre" localSheetId="10">'[15]APZ 225 SEPTIEMBRE'!$C$19</definedName>
    <definedName name="Dseptiembre" localSheetId="6">'[15]APZ 225 SEPTIEMBRE'!$C$19</definedName>
    <definedName name="Dseptiembre">'[15]APZ 225 SEPTIEMBRE'!$C$19</definedName>
    <definedName name="FGHB" localSheetId="13">#REF!</definedName>
    <definedName name="FGHB" localSheetId="15">#REF!</definedName>
    <definedName name="FGHB" localSheetId="14">#REF!</definedName>
    <definedName name="FGHB">#REF!</definedName>
    <definedName name="GH" localSheetId="13">#REF!</definedName>
    <definedName name="GH" localSheetId="12">#REF!</definedName>
    <definedName name="GH" localSheetId="15">#REF!</definedName>
    <definedName name="GH" localSheetId="14">#REF!</definedName>
    <definedName name="GH">#REF!</definedName>
    <definedName name="HHH" localSheetId="13">#REF!</definedName>
    <definedName name="HHH" localSheetId="12">#REF!</definedName>
    <definedName name="HHH" localSheetId="15">#REF!</definedName>
    <definedName name="HHH" localSheetId="14">#REF!</definedName>
    <definedName name="HHH">#REF!</definedName>
    <definedName name="JYDFGUIJHYGM" localSheetId="8">#REF!</definedName>
    <definedName name="JYDFGUIJHYGM" localSheetId="13">#REF!</definedName>
    <definedName name="JYDFGUIJHYGM" localSheetId="7">#REF!</definedName>
    <definedName name="JYDFGUIJHYGM" localSheetId="2">#REF!</definedName>
    <definedName name="JYDFGUIJHYGM" localSheetId="12">#REF!</definedName>
    <definedName name="JYDFGUIJHYGM" localSheetId="15">#REF!</definedName>
    <definedName name="JYDFGUIJHYGM" localSheetId="10">#REF!</definedName>
    <definedName name="JYDFGUIJHYGM" localSheetId="11">#REF!</definedName>
    <definedName name="JYDFGUIJHYGM" localSheetId="14">#REF!</definedName>
    <definedName name="JYDFGUIJHYGM" localSheetId="6">#REF!</definedName>
    <definedName name="JYDFGUIJHYGM" localSheetId="5">#REF!</definedName>
    <definedName name="JYDFGUIJHYGM">#REF!</definedName>
    <definedName name="LISTA" localSheetId="13">#REF!</definedName>
    <definedName name="LISTA" localSheetId="15">#REF!</definedName>
    <definedName name="LISTA">#REF!</definedName>
    <definedName name="M" localSheetId="13">#REF!</definedName>
    <definedName name="M" localSheetId="15">#REF!</definedName>
    <definedName name="M" localSheetId="14">#REF!</definedName>
    <definedName name="M">#REF!</definedName>
    <definedName name="mayo" localSheetId="13">#REF!</definedName>
    <definedName name="mayo" localSheetId="7">#REF!</definedName>
    <definedName name="mayo" localSheetId="12">#REF!</definedName>
    <definedName name="mayo" localSheetId="15">#REF!</definedName>
    <definedName name="mayo" localSheetId="10">#REF!</definedName>
    <definedName name="mayo" localSheetId="11">#REF!</definedName>
    <definedName name="mayo" localSheetId="14">#REF!</definedName>
    <definedName name="mayo" localSheetId="6">#REF!</definedName>
    <definedName name="mayo" localSheetId="5">#REF!</definedName>
    <definedName name="mayo">#REF!</definedName>
    <definedName name="nose" localSheetId="0">#REF!</definedName>
    <definedName name="nose" localSheetId="13">#REF!</definedName>
    <definedName name="nose" localSheetId="7">#REF!</definedName>
    <definedName name="nose" localSheetId="12">#REF!</definedName>
    <definedName name="nose" localSheetId="15">#REF!</definedName>
    <definedName name="nose" localSheetId="10">#REF!</definedName>
    <definedName name="nose" localSheetId="11">#REF!</definedName>
    <definedName name="nose" localSheetId="14">#REF!</definedName>
    <definedName name="nose" localSheetId="6">#REF!</definedName>
    <definedName name="nose" localSheetId="5">#REF!</definedName>
    <definedName name="nose">#REF!</definedName>
    <definedName name="NUTCOLLET" localSheetId="13">#REF!</definedName>
    <definedName name="NUTCOLLET">#REF!</definedName>
    <definedName name="P" localSheetId="13">#REF!</definedName>
    <definedName name="P" localSheetId="15">#REF!</definedName>
    <definedName name="P" localSheetId="14">#REF!</definedName>
    <definedName name="P">#REF!</definedName>
    <definedName name="PRECIO_DEL_DÓLAR_ACCUROMM">[19]Hoja1!$B$9</definedName>
    <definedName name="PROD_225" localSheetId="0">'225'!#REF!</definedName>
    <definedName name="PROD_225" localSheetId="1">'264 '!#REF!</definedName>
    <definedName name="PROD_225" localSheetId="8">'[2]APZ 225 Febrero'!$H$27</definedName>
    <definedName name="PROD_225" localSheetId="7">'[2]APZ 225 Febrero'!$H$27</definedName>
    <definedName name="PROD_225" localSheetId="2">#REF!</definedName>
    <definedName name="PROD_225" localSheetId="10">'[2]APZ 225 Febrero'!$H$27</definedName>
    <definedName name="PROD_225" localSheetId="6">'[2]APZ 225 Febrero'!$H$27</definedName>
    <definedName name="PROD_225">[3]Feb!$H$27</definedName>
    <definedName name="PROD_264" localSheetId="0">'225'!#REF!</definedName>
    <definedName name="PROD_264" localSheetId="1">'264 '!#REF!</definedName>
    <definedName name="PROD_264" localSheetId="4">#REF!</definedName>
    <definedName name="PROD_264" localSheetId="5">#REF!</definedName>
    <definedName name="PROD_264">[4]Feb!$H$27</definedName>
    <definedName name="PROD_2640319" localSheetId="1">'264 '!#REF!</definedName>
    <definedName name="PROD_2640419" localSheetId="1">'264 '!#REF!</definedName>
    <definedName name="PROD_2640519" localSheetId="0">#REF!</definedName>
    <definedName name="PROD_2640519" localSheetId="1">#REF!</definedName>
    <definedName name="PROD_2640519" localSheetId="8">#REF!</definedName>
    <definedName name="PROD_2640519" localSheetId="4">#REF!</definedName>
    <definedName name="PROD_2640519" localSheetId="13">#REF!</definedName>
    <definedName name="PROD_2640519" localSheetId="7">#REF!</definedName>
    <definedName name="PROD_2640519" localSheetId="2">#REF!</definedName>
    <definedName name="PROD_2640519" localSheetId="12">#REF!</definedName>
    <definedName name="PROD_2640519" localSheetId="15">#REF!</definedName>
    <definedName name="PROD_2640519" localSheetId="10">#REF!</definedName>
    <definedName name="PROD_2640519" localSheetId="11">#REF!</definedName>
    <definedName name="PROD_2640519" localSheetId="14">#REF!</definedName>
    <definedName name="PROD_2640519" localSheetId="6">#REF!</definedName>
    <definedName name="PROD_2640519" localSheetId="5">#REF!</definedName>
    <definedName name="PROD_2640519">#REF!</definedName>
    <definedName name="PROD_2640619" localSheetId="0">#REF!</definedName>
    <definedName name="PROD_2640619" localSheetId="1">#REF!</definedName>
    <definedName name="PROD_2640619" localSheetId="8">#REF!</definedName>
    <definedName name="PROD_2640619" localSheetId="4">#REF!</definedName>
    <definedName name="PROD_2640619" localSheetId="13">#REF!</definedName>
    <definedName name="PROD_2640619" localSheetId="7">#REF!</definedName>
    <definedName name="PROD_2640619" localSheetId="2">#REF!</definedName>
    <definedName name="PROD_2640619" localSheetId="12">#REF!</definedName>
    <definedName name="PROD_2640619" localSheetId="15">#REF!</definedName>
    <definedName name="PROD_2640619" localSheetId="10">#REF!</definedName>
    <definedName name="PROD_2640619" localSheetId="11">#REF!</definedName>
    <definedName name="PROD_2640619" localSheetId="14">#REF!</definedName>
    <definedName name="PROD_2640619" localSheetId="6">#REF!</definedName>
    <definedName name="PROD_2640619" localSheetId="5">#REF!</definedName>
    <definedName name="PROD_2640619">#REF!</definedName>
    <definedName name="PROD_2640719" localSheetId="0">#REF!</definedName>
    <definedName name="PROD_2640719" localSheetId="1">#REF!</definedName>
    <definedName name="PROD_2640719" localSheetId="8">#REF!</definedName>
    <definedName name="PROD_2640719" localSheetId="4">#REF!</definedName>
    <definedName name="PROD_2640719" localSheetId="13">#REF!</definedName>
    <definedName name="PROD_2640719" localSheetId="7">#REF!</definedName>
    <definedName name="PROD_2640719" localSheetId="2">#REF!</definedName>
    <definedName name="PROD_2640719" localSheetId="12">#REF!</definedName>
    <definedName name="PROD_2640719" localSheetId="15">#REF!</definedName>
    <definedName name="PROD_2640719" localSheetId="10">#REF!</definedName>
    <definedName name="PROD_2640719" localSheetId="11">#REF!</definedName>
    <definedName name="PROD_2640719" localSheetId="14">#REF!</definedName>
    <definedName name="PROD_2640719" localSheetId="6">#REF!</definedName>
    <definedName name="PROD_2640719" localSheetId="5">#REF!</definedName>
    <definedName name="PROD_2640719">#REF!</definedName>
    <definedName name="PROD_2640819" localSheetId="0">#REF!</definedName>
    <definedName name="PROD_2640819" localSheetId="1">#REF!</definedName>
    <definedName name="PROD_2640819" localSheetId="8">#REF!</definedName>
    <definedName name="PROD_2640819" localSheetId="4">#REF!</definedName>
    <definedName name="PROD_2640819" localSheetId="13">#REF!</definedName>
    <definedName name="PROD_2640819" localSheetId="7">#REF!</definedName>
    <definedName name="PROD_2640819" localSheetId="2">#REF!</definedName>
    <definedName name="PROD_2640819" localSheetId="12">#REF!</definedName>
    <definedName name="PROD_2640819" localSheetId="15">#REF!</definedName>
    <definedName name="PROD_2640819" localSheetId="10">#REF!</definedName>
    <definedName name="PROD_2640819" localSheetId="11">#REF!</definedName>
    <definedName name="PROD_2640819" localSheetId="14">#REF!</definedName>
    <definedName name="PROD_2640819" localSheetId="6">#REF!</definedName>
    <definedName name="PROD_2640819" localSheetId="5">#REF!</definedName>
    <definedName name="PROD_2640819">#REF!</definedName>
    <definedName name="PROD_2640919" localSheetId="0">#REF!</definedName>
    <definedName name="PROD_2640919" localSheetId="1">#REF!</definedName>
    <definedName name="PROD_2640919" localSheetId="8">#REF!</definedName>
    <definedName name="PROD_2640919" localSheetId="4">#REF!</definedName>
    <definedName name="PROD_2640919" localSheetId="13">#REF!</definedName>
    <definedName name="PROD_2640919" localSheetId="7">#REF!</definedName>
    <definedName name="PROD_2640919" localSheetId="2">#REF!</definedName>
    <definedName name="PROD_2640919" localSheetId="12">#REF!</definedName>
    <definedName name="PROD_2640919" localSheetId="15">#REF!</definedName>
    <definedName name="PROD_2640919" localSheetId="10">#REF!</definedName>
    <definedName name="PROD_2640919" localSheetId="11">#REF!</definedName>
    <definedName name="PROD_2640919" localSheetId="14">#REF!</definedName>
    <definedName name="PROD_2640919" localSheetId="6">#REF!</definedName>
    <definedName name="PROD_2640919" localSheetId="5">#REF!</definedName>
    <definedName name="PROD_2640919">#REF!</definedName>
    <definedName name="PROD_2641019" localSheetId="0">#REF!</definedName>
    <definedName name="PROD_2641019" localSheetId="1">#REF!</definedName>
    <definedName name="PROD_2641019" localSheetId="8">#REF!</definedName>
    <definedName name="PROD_2641019" localSheetId="4">#REF!</definedName>
    <definedName name="PROD_2641019" localSheetId="13">#REF!</definedName>
    <definedName name="PROD_2641019" localSheetId="7">#REF!</definedName>
    <definedName name="PROD_2641019" localSheetId="2">#REF!</definedName>
    <definedName name="PROD_2641019" localSheetId="12">#REF!</definedName>
    <definedName name="PROD_2641019" localSheetId="15">#REF!</definedName>
    <definedName name="PROD_2641019" localSheetId="10">#REF!</definedName>
    <definedName name="PROD_2641019" localSheetId="11">#REF!</definedName>
    <definedName name="PROD_2641019" localSheetId="14">#REF!</definedName>
    <definedName name="PROD_2641019" localSheetId="6">#REF!</definedName>
    <definedName name="PROD_2641019" localSheetId="5">#REF!</definedName>
    <definedName name="PROD_2641019">#REF!</definedName>
    <definedName name="PROD_2641020" localSheetId="13">#REF!</definedName>
    <definedName name="PROD_2641020" localSheetId="7">#REF!</definedName>
    <definedName name="PROD_2641020" localSheetId="2">#REF!</definedName>
    <definedName name="PROD_2641020" localSheetId="12">#REF!</definedName>
    <definedName name="PROD_2641020" localSheetId="15">#REF!</definedName>
    <definedName name="PROD_2641020" localSheetId="10">#REF!</definedName>
    <definedName name="PROD_2641020" localSheetId="11">#REF!</definedName>
    <definedName name="PROD_2641020" localSheetId="14">#REF!</definedName>
    <definedName name="PROD_2641020" localSheetId="6">#REF!</definedName>
    <definedName name="PROD_2641020" localSheetId="5">#REF!</definedName>
    <definedName name="PROD_2641020">#REF!</definedName>
    <definedName name="PROD_2641119" localSheetId="0">#REF!</definedName>
    <definedName name="PROD_2641119" localSheetId="1">#REF!</definedName>
    <definedName name="PROD_2641119" localSheetId="8">#REF!</definedName>
    <definedName name="PROD_2641119" localSheetId="4">#REF!</definedName>
    <definedName name="PROD_2641119" localSheetId="13">#REF!</definedName>
    <definedName name="PROD_2641119" localSheetId="7">#REF!</definedName>
    <definedName name="PROD_2641119" localSheetId="2">#REF!</definedName>
    <definedName name="PROD_2641119" localSheetId="12">#REF!</definedName>
    <definedName name="PROD_2641119" localSheetId="15">#REF!</definedName>
    <definedName name="PROD_2641119" localSheetId="10">#REF!</definedName>
    <definedName name="PROD_2641119" localSheetId="11">#REF!</definedName>
    <definedName name="PROD_2641119" localSheetId="14">#REF!</definedName>
    <definedName name="PROD_2641119" localSheetId="6">#REF!</definedName>
    <definedName name="PROD_2641119" localSheetId="5">#REF!</definedName>
    <definedName name="PROD_2641119">#REF!</definedName>
    <definedName name="PROD_2641219" localSheetId="0">#REF!</definedName>
    <definedName name="PROD_2641219" localSheetId="1">#REF!</definedName>
    <definedName name="PROD_2641219" localSheetId="8">#REF!</definedName>
    <definedName name="PROD_2641219" localSheetId="4">#REF!</definedName>
    <definedName name="PROD_2641219" localSheetId="13">#REF!</definedName>
    <definedName name="PROD_2641219" localSheetId="7">#REF!</definedName>
    <definedName name="PROD_2641219" localSheetId="2">#REF!</definedName>
    <definedName name="PROD_2641219" localSheetId="12">#REF!</definedName>
    <definedName name="PROD_2641219" localSheetId="15">#REF!</definedName>
    <definedName name="PROD_2641219" localSheetId="10">#REF!</definedName>
    <definedName name="PROD_2641219" localSheetId="11">#REF!</definedName>
    <definedName name="PROD_2641219" localSheetId="14">#REF!</definedName>
    <definedName name="PROD_2641219" localSheetId="6">#REF!</definedName>
    <definedName name="PROD_2641219" localSheetId="5">#REF!</definedName>
    <definedName name="PROD_2641219">#REF!</definedName>
    <definedName name="PROD_ASSY0219">'[1]Feb Ass'!$H$24</definedName>
    <definedName name="PROD_CAP02" localSheetId="4">'Cap '!#REF!</definedName>
    <definedName name="PROD_CAP02" localSheetId="5">'ZV9'!#REF!</definedName>
    <definedName name="PROD_CAP02">[5]Feb!$H$28</definedName>
    <definedName name="PROD_CARR0219" localSheetId="8">Brk!#REF!</definedName>
    <definedName name="PROD_CARR0219" localSheetId="2">[6]Feb!$H$37</definedName>
    <definedName name="PROD_CARR0219">[6]Feb!$H$37</definedName>
    <definedName name="PROD_COV0219" localSheetId="2">Hub!#REF!</definedName>
    <definedName name="PROD_COV0219">'[1]Ene Oil'!$H$33</definedName>
    <definedName name="PROD_HUB0219" localSheetId="2">Hub!#REF!</definedName>
    <definedName name="PROD_HUB0219">[7]Feb!$H$34</definedName>
    <definedName name="PROD_PLU0219">[8]Feb!$H$23</definedName>
    <definedName name="PROD_SFT0219">'[1]Feb Sft'!$H$27</definedName>
    <definedName name="PROD_SLEE0219" localSheetId="6">Sle!#REF!</definedName>
    <definedName name="PROD_SLEE0219">[9]Feb!$H$25</definedName>
    <definedName name="PROD_STB0219" localSheetId="13">'COV HUB'!#REF!</definedName>
    <definedName name="PROD_STB0219" localSheetId="12">Hus!#REF!</definedName>
    <definedName name="PROD_STB0219" localSheetId="15">NUT_COLLET!#REF!</definedName>
    <definedName name="PROD_STB0219" localSheetId="11">PIS!#REF!</definedName>
    <definedName name="PROD_STB0219" localSheetId="14">'PORTA HERRAMIENTA'!#REF!</definedName>
    <definedName name="PROD_STB0219" localSheetId="9">Stb!#REF!</definedName>
    <definedName name="PROD_STB0219">[10]Febrero!$H$18</definedName>
    <definedName name="PRODUCCION" localSheetId="8">#REF!</definedName>
    <definedName name="PRODUCCION" localSheetId="2">[6]Mar!$H$38</definedName>
    <definedName name="PRODUCCION">[6]Mar!$H$38</definedName>
    <definedName name="PUM" localSheetId="13">#REF!</definedName>
    <definedName name="PUM" localSheetId="12">#REF!</definedName>
    <definedName name="PUM" localSheetId="15">#REF!</definedName>
    <definedName name="PUM" localSheetId="11">#REF!</definedName>
    <definedName name="PUM" localSheetId="14">#REF!</definedName>
    <definedName name="PUM">#REF!</definedName>
    <definedName name="Saghrtwjhb" localSheetId="8">#REF!</definedName>
    <definedName name="Saghrtwjhb" localSheetId="13">#REF!</definedName>
    <definedName name="Saghrtwjhb" localSheetId="7">#REF!</definedName>
    <definedName name="Saghrtwjhb" localSheetId="2">#REF!</definedName>
    <definedName name="Saghrtwjhb" localSheetId="12">#REF!</definedName>
    <definedName name="Saghrtwjhb" localSheetId="15">#REF!</definedName>
    <definedName name="Saghrtwjhb" localSheetId="10">#REF!</definedName>
    <definedName name="Saghrtwjhb" localSheetId="11">#REF!</definedName>
    <definedName name="Saghrtwjhb" localSheetId="14">#REF!</definedName>
    <definedName name="Saghrtwjhb" localSheetId="6">#REF!</definedName>
    <definedName name="Saghrtwjhb" localSheetId="5">#REF!</definedName>
    <definedName name="Saghrtwjhb">#REF!</definedName>
    <definedName name="STB" localSheetId="13">#REF!</definedName>
    <definedName name="STB" localSheetId="12">#REF!</definedName>
    <definedName name="STB" localSheetId="15">#REF!</definedName>
    <definedName name="STB" localSheetId="10">#REF!</definedName>
    <definedName name="STB" localSheetId="11">#REF!</definedName>
    <definedName name="STB" localSheetId="14">#REF!</definedName>
    <definedName name="STB">#REF!</definedName>
    <definedName name="total" localSheetId="8">#REF!</definedName>
    <definedName name="total" localSheetId="13">#REF!</definedName>
    <definedName name="total" localSheetId="7">#REF!</definedName>
    <definedName name="total" localSheetId="2">#REF!</definedName>
    <definedName name="total" localSheetId="12">#REF!</definedName>
    <definedName name="total" localSheetId="15">#REF!</definedName>
    <definedName name="total" localSheetId="10">#REF!</definedName>
    <definedName name="total" localSheetId="11">#REF!</definedName>
    <definedName name="total" localSheetId="14">#REF!</definedName>
    <definedName name="total" localSheetId="6">#REF!</definedName>
    <definedName name="total" localSheetId="5">#REF!</definedName>
    <definedName name="total">#REF!</definedName>
    <definedName name="totall" localSheetId="8">#REF!</definedName>
    <definedName name="totall" localSheetId="13">#REF!</definedName>
    <definedName name="totall" localSheetId="7">#REF!</definedName>
    <definedName name="totall" localSheetId="2">#REF!</definedName>
    <definedName name="totall" localSheetId="12">#REF!</definedName>
    <definedName name="totall" localSheetId="15">#REF!</definedName>
    <definedName name="totall" localSheetId="10">#REF!</definedName>
    <definedName name="totall" localSheetId="11">#REF!</definedName>
    <definedName name="totall" localSheetId="14">#REF!</definedName>
    <definedName name="totall" localSheetId="6">#REF!</definedName>
    <definedName name="totall" localSheetId="5">#REF!</definedName>
    <definedName name="totall">#REF!</definedName>
    <definedName name="V" localSheetId="13">#REF!</definedName>
    <definedName name="V" localSheetId="15">#REF!</definedName>
    <definedName name="V" localSheetId="14">#REF!</definedName>
    <definedName name="V">#REF!</definedName>
    <definedName name="W" localSheetId="13">#REF!</definedName>
    <definedName name="W" localSheetId="15">#REF!</definedName>
    <definedName name="W" localSheetId="14">#REF!</definedName>
    <definedName name="W">#REF!</definedName>
    <definedName name="YTU" localSheetId="13">#REF!</definedName>
    <definedName name="YTU" localSheetId="15">#REF!</definedName>
    <definedName name="YTU" localSheetId="14">#REF!</definedName>
    <definedName name="YTU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Q9" i="24" l="1"/>
  <c r="Q10" i="24"/>
  <c r="Q11" i="24"/>
  <c r="Q12" i="24"/>
  <c r="Q8" i="22"/>
  <c r="Q10" i="22"/>
  <c r="Q12" i="22"/>
  <c r="Q13" i="22"/>
  <c r="R11" i="6" l="1"/>
  <c r="G17" i="27" l="1"/>
  <c r="N17" i="27" s="1"/>
  <c r="O17" i="27" s="1"/>
  <c r="H17" i="27"/>
  <c r="I17" i="27" l="1"/>
  <c r="G10" i="29"/>
  <c r="N33" i="29" l="1"/>
  <c r="N34" i="29"/>
  <c r="N35" i="29"/>
  <c r="N36" i="29"/>
  <c r="N37" i="29"/>
  <c r="N38" i="29"/>
  <c r="N39" i="29"/>
  <c r="N40" i="29"/>
  <c r="N41" i="29"/>
  <c r="N42" i="29"/>
  <c r="N43" i="29"/>
  <c r="G12" i="30" l="1"/>
  <c r="G13" i="30"/>
  <c r="G14" i="30"/>
  <c r="G15" i="30"/>
  <c r="R9" i="8"/>
  <c r="R10" i="8"/>
  <c r="R11" i="8"/>
  <c r="R12" i="8"/>
  <c r="R13" i="8"/>
  <c r="R14" i="8"/>
  <c r="R15" i="8"/>
  <c r="R16" i="8"/>
  <c r="R17" i="8"/>
  <c r="R18" i="8"/>
  <c r="R19" i="8"/>
  <c r="R20" i="8"/>
  <c r="R21" i="8"/>
  <c r="R14" i="6"/>
  <c r="R15" i="6"/>
  <c r="X7" i="6"/>
  <c r="X8" i="6"/>
  <c r="X9" i="6"/>
  <c r="X10" i="6"/>
  <c r="X11" i="6"/>
  <c r="X12" i="6"/>
  <c r="X13" i="6"/>
  <c r="X14" i="6"/>
  <c r="X15" i="6"/>
  <c r="X16" i="6"/>
  <c r="X17" i="6"/>
  <c r="X18" i="6"/>
  <c r="X19" i="6"/>
  <c r="X20" i="6"/>
  <c r="X21" i="6"/>
  <c r="X6" i="6"/>
  <c r="K14" i="6"/>
  <c r="J14" i="6"/>
  <c r="H14" i="6"/>
  <c r="Y9" i="24"/>
  <c r="U9" i="24"/>
  <c r="Q13" i="24"/>
  <c r="U13" i="24"/>
  <c r="Y13" i="24"/>
  <c r="Z13" i="24"/>
  <c r="O14" i="6" l="1"/>
  <c r="P14" i="6" s="1"/>
  <c r="Q14" i="6" s="1"/>
  <c r="G13" i="24"/>
  <c r="I13" i="24"/>
  <c r="J13" i="24"/>
  <c r="G14" i="24"/>
  <c r="I14" i="24"/>
  <c r="J14" i="24"/>
  <c r="P13" i="22"/>
  <c r="J15" i="6"/>
  <c r="K15" i="6"/>
  <c r="AB15" i="6"/>
  <c r="AC15" i="6"/>
  <c r="O18" i="26"/>
  <c r="O19" i="26"/>
  <c r="J7" i="1"/>
  <c r="J8" i="1"/>
  <c r="J9" i="1"/>
  <c r="J10" i="1"/>
  <c r="J9" i="6"/>
  <c r="O15" i="6" l="1"/>
  <c r="P15" i="6" s="1"/>
  <c r="Q15" i="6" s="1"/>
  <c r="N13" i="24"/>
  <c r="O13" i="24" s="1"/>
  <c r="P13" i="24" s="1"/>
  <c r="N14" i="24"/>
  <c r="O14" i="24" s="1"/>
  <c r="K13" i="6"/>
  <c r="U9" i="29" l="1"/>
  <c r="U10" i="29"/>
  <c r="X7" i="11" l="1"/>
  <c r="I10" i="22" l="1"/>
  <c r="J6" i="7"/>
  <c r="K11" i="1"/>
  <c r="V11" i="22" l="1"/>
  <c r="Q12" i="30" l="1"/>
  <c r="Q13" i="30"/>
  <c r="Q14" i="30"/>
  <c r="Q15" i="30"/>
  <c r="J12" i="30"/>
  <c r="J13" i="30"/>
  <c r="J14" i="30"/>
  <c r="J15" i="30"/>
  <c r="I12" i="30"/>
  <c r="N12" i="30" s="1"/>
  <c r="I13" i="30"/>
  <c r="N13" i="30" s="1"/>
  <c r="I14" i="30"/>
  <c r="N14" i="30" s="1"/>
  <c r="I15" i="30"/>
  <c r="N15" i="30" s="1"/>
  <c r="S7" i="15" l="1"/>
  <c r="S8" i="15"/>
  <c r="S9" i="15"/>
  <c r="S10" i="15"/>
  <c r="S11" i="15"/>
  <c r="S12" i="15"/>
  <c r="S13" i="15"/>
  <c r="S6" i="15"/>
  <c r="O12" i="30" l="1"/>
  <c r="P12" i="30" s="1"/>
  <c r="O13" i="30"/>
  <c r="P13" i="30" s="1"/>
  <c r="O14" i="30"/>
  <c r="P14" i="30" s="1"/>
  <c r="O15" i="30"/>
  <c r="P15" i="30" s="1"/>
  <c r="U22" i="30"/>
  <c r="U21" i="30"/>
  <c r="Z20" i="30"/>
  <c r="U20" i="30"/>
  <c r="Z19" i="30"/>
  <c r="U19" i="30"/>
  <c r="Z18" i="30"/>
  <c r="U18" i="30"/>
  <c r="Z17" i="30"/>
  <c r="Y17" i="30"/>
  <c r="U17" i="30"/>
  <c r="Z16" i="30"/>
  <c r="Y16" i="30"/>
  <c r="U16" i="30"/>
  <c r="Y11" i="30"/>
  <c r="Z11" i="30" s="1"/>
  <c r="U11" i="30"/>
  <c r="Q11" i="30"/>
  <c r="J11" i="30"/>
  <c r="I11" i="30"/>
  <c r="G11" i="30"/>
  <c r="Y10" i="30"/>
  <c r="Z10" i="30" s="1"/>
  <c r="U10" i="30"/>
  <c r="Q10" i="30"/>
  <c r="J10" i="30"/>
  <c r="I10" i="30"/>
  <c r="G10" i="30"/>
  <c r="Y9" i="30"/>
  <c r="Z9" i="30" s="1"/>
  <c r="U9" i="30"/>
  <c r="Q9" i="30"/>
  <c r="J9" i="30"/>
  <c r="I9" i="30"/>
  <c r="G9" i="30"/>
  <c r="N10" i="30" l="1"/>
  <c r="O10" i="30" s="1"/>
  <c r="P10" i="30" s="1"/>
  <c r="N11" i="30"/>
  <c r="O11" i="30" s="1"/>
  <c r="P11" i="30" s="1"/>
  <c r="N9" i="30"/>
  <c r="O9" i="30" s="1"/>
  <c r="P9" i="30" s="1"/>
  <c r="AA7" i="1"/>
  <c r="AA9" i="1"/>
  <c r="AA6" i="1"/>
  <c r="AA10" i="1"/>
  <c r="AA8" i="1"/>
  <c r="AB8" i="1" s="1"/>
  <c r="J9" i="8"/>
  <c r="Q9" i="19" l="1"/>
  <c r="Q12" i="19"/>
  <c r="Q13" i="19"/>
  <c r="Q11" i="19"/>
  <c r="Q7" i="19"/>
  <c r="S16" i="26"/>
  <c r="S17" i="26"/>
  <c r="S18" i="26"/>
  <c r="S19" i="26"/>
  <c r="W6" i="19" l="1"/>
  <c r="AB8" i="11"/>
  <c r="AB10" i="11"/>
  <c r="AC10" i="11" s="1"/>
  <c r="AE12" i="11"/>
  <c r="AF12" i="11" s="1"/>
  <c r="AB6" i="11"/>
  <c r="AC6" i="11" s="1"/>
  <c r="R8" i="11"/>
  <c r="X12" i="11"/>
  <c r="AB12" i="11"/>
  <c r="AC12" i="11" s="1"/>
  <c r="J12" i="11"/>
  <c r="J13" i="11"/>
  <c r="H12" i="11"/>
  <c r="K12" i="11"/>
  <c r="X6" i="11"/>
  <c r="O12" i="11" l="1"/>
  <c r="P12" i="11" s="1"/>
  <c r="Q12" i="11" s="1"/>
  <c r="AE7" i="11"/>
  <c r="AF7" i="11" s="1"/>
  <c r="AE14" i="11"/>
  <c r="AE13" i="11"/>
  <c r="AE11" i="11"/>
  <c r="AF11" i="11" s="1"/>
  <c r="AF10" i="11"/>
  <c r="AE10" i="11"/>
  <c r="AE9" i="11"/>
  <c r="AF9" i="11" s="1"/>
  <c r="AE8" i="11"/>
  <c r="AF8" i="11" s="1"/>
  <c r="AD9" i="22"/>
  <c r="AD10" i="22"/>
  <c r="AD11" i="22"/>
  <c r="AD8" i="22"/>
  <c r="AC9" i="22"/>
  <c r="AC8" i="22"/>
  <c r="AC10" i="22"/>
  <c r="AC11" i="22"/>
  <c r="AC12" i="22"/>
  <c r="AC13" i="22"/>
  <c r="Z9" i="22" l="1"/>
  <c r="AA9" i="22" s="1"/>
  <c r="R10" i="22"/>
  <c r="R12" i="22"/>
  <c r="V9" i="22"/>
  <c r="V10" i="22"/>
  <c r="R9" i="11"/>
  <c r="R6" i="11"/>
  <c r="H42" i="29" l="1"/>
  <c r="G42" i="29"/>
  <c r="G36" i="29"/>
  <c r="H36" i="29"/>
  <c r="G37" i="29"/>
  <c r="H37" i="29"/>
  <c r="G38" i="29"/>
  <c r="H38" i="29"/>
  <c r="G39" i="29"/>
  <c r="H39" i="29"/>
  <c r="G40" i="29"/>
  <c r="H40" i="29"/>
  <c r="G41" i="29"/>
  <c r="H41" i="29"/>
  <c r="G43" i="29"/>
  <c r="H43" i="29"/>
  <c r="G29" i="29"/>
  <c r="H29" i="29"/>
  <c r="G30" i="29"/>
  <c r="H30" i="29"/>
  <c r="G31" i="29"/>
  <c r="H31" i="29"/>
  <c r="G32" i="29"/>
  <c r="H32" i="29"/>
  <c r="G33" i="29"/>
  <c r="H33" i="29"/>
  <c r="G34" i="29"/>
  <c r="H34" i="29"/>
  <c r="G35" i="29"/>
  <c r="H35" i="29"/>
  <c r="G17" i="29"/>
  <c r="H17" i="29"/>
  <c r="G18" i="29"/>
  <c r="H18" i="29"/>
  <c r="G19" i="29"/>
  <c r="H19" i="29"/>
  <c r="G20" i="29"/>
  <c r="H20" i="29"/>
  <c r="G21" i="29"/>
  <c r="H21" i="29"/>
  <c r="G22" i="29"/>
  <c r="H22" i="29"/>
  <c r="G23" i="29"/>
  <c r="H23" i="29"/>
  <c r="G24" i="29"/>
  <c r="H24" i="29"/>
  <c r="G25" i="29"/>
  <c r="H25" i="29"/>
  <c r="G26" i="29"/>
  <c r="H26" i="29"/>
  <c r="G27" i="29"/>
  <c r="H27" i="29"/>
  <c r="G28" i="29"/>
  <c r="H28" i="29"/>
  <c r="U50" i="29"/>
  <c r="U49" i="29"/>
  <c r="Z48" i="29"/>
  <c r="U48" i="29"/>
  <c r="Z47" i="29"/>
  <c r="U47" i="29"/>
  <c r="Z46" i="29"/>
  <c r="U46" i="29"/>
  <c r="Z45" i="29"/>
  <c r="Y45" i="29"/>
  <c r="U45" i="29"/>
  <c r="Z44" i="29"/>
  <c r="Y44" i="29"/>
  <c r="U44" i="29"/>
  <c r="H16" i="29"/>
  <c r="G16" i="29"/>
  <c r="H15" i="29"/>
  <c r="G15" i="29"/>
  <c r="H14" i="29"/>
  <c r="G14" i="29"/>
  <c r="H13" i="29"/>
  <c r="G13" i="29"/>
  <c r="H12" i="29"/>
  <c r="G12" i="29"/>
  <c r="Z11" i="29"/>
  <c r="Y11" i="29"/>
  <c r="U11" i="29"/>
  <c r="Q11" i="29"/>
  <c r="H11" i="29"/>
  <c r="G11" i="29"/>
  <c r="Z10" i="29"/>
  <c r="Y10" i="29"/>
  <c r="Q10" i="29"/>
  <c r="H10" i="29"/>
  <c r="Y9" i="29"/>
  <c r="Z9" i="29" s="1"/>
  <c r="Q9" i="29"/>
  <c r="H9" i="29"/>
  <c r="G9" i="29"/>
  <c r="J2" i="29"/>
  <c r="I38" i="29" l="1"/>
  <c r="O36" i="29"/>
  <c r="N18" i="29"/>
  <c r="O18" i="29" s="1"/>
  <c r="I42" i="29"/>
  <c r="I40" i="29"/>
  <c r="O43" i="29"/>
  <c r="N28" i="29"/>
  <c r="O28" i="29" s="1"/>
  <c r="N20" i="29"/>
  <c r="O20" i="29" s="1"/>
  <c r="O35" i="29"/>
  <c r="O33" i="29"/>
  <c r="N29" i="29"/>
  <c r="O29" i="29" s="1"/>
  <c r="N21" i="29"/>
  <c r="O21" i="29" s="1"/>
  <c r="N17" i="29"/>
  <c r="O17" i="29" s="1"/>
  <c r="O41" i="29"/>
  <c r="I39" i="29"/>
  <c r="I37" i="29"/>
  <c r="N27" i="29"/>
  <c r="O27" i="29" s="1"/>
  <c r="N25" i="29"/>
  <c r="I25" i="29" s="1"/>
  <c r="N30" i="29"/>
  <c r="O30" i="29" s="1"/>
  <c r="N26" i="29"/>
  <c r="I26" i="29" s="1"/>
  <c r="N24" i="29"/>
  <c r="O24" i="29" s="1"/>
  <c r="N22" i="29"/>
  <c r="O22" i="29" s="1"/>
  <c r="N31" i="29"/>
  <c r="O31" i="29" s="1"/>
  <c r="I34" i="29"/>
  <c r="N32" i="29"/>
  <c r="O32" i="29" s="1"/>
  <c r="N19" i="29"/>
  <c r="I19" i="29" s="1"/>
  <c r="I30" i="29"/>
  <c r="N23" i="29"/>
  <c r="I23" i="29" s="1"/>
  <c r="N15" i="29"/>
  <c r="O15" i="29" s="1"/>
  <c r="N9" i="29"/>
  <c r="O9" i="29" s="1"/>
  <c r="P9" i="29" s="1"/>
  <c r="N11" i="29"/>
  <c r="I11" i="29" s="1"/>
  <c r="N13" i="29"/>
  <c r="I13" i="29" s="1"/>
  <c r="N16" i="29"/>
  <c r="O16" i="29" s="1"/>
  <c r="N10" i="29"/>
  <c r="I10" i="29" s="1"/>
  <c r="N14" i="29"/>
  <c r="O14" i="29" s="1"/>
  <c r="N12" i="29"/>
  <c r="O12" i="29" s="1"/>
  <c r="W11" i="15"/>
  <c r="AA11" i="15"/>
  <c r="AB11" i="15"/>
  <c r="O38" i="29" l="1"/>
  <c r="I36" i="29"/>
  <c r="I18" i="29"/>
  <c r="O42" i="29"/>
  <c r="I20" i="29"/>
  <c r="I21" i="29"/>
  <c r="O19" i="29"/>
  <c r="O40" i="29"/>
  <c r="I22" i="29"/>
  <c r="I27" i="29"/>
  <c r="I29" i="29"/>
  <c r="I43" i="29"/>
  <c r="O39" i="29"/>
  <c r="I28" i="29"/>
  <c r="O25" i="29"/>
  <c r="I24" i="29"/>
  <c r="I17" i="29"/>
  <c r="I35" i="29"/>
  <c r="I31" i="29"/>
  <c r="O37" i="29"/>
  <c r="I41" i="29"/>
  <c r="I33" i="29"/>
  <c r="O26" i="29"/>
  <c r="O34" i="29"/>
  <c r="I32" i="29"/>
  <c r="O23" i="29"/>
  <c r="I15" i="29"/>
  <c r="O13" i="29"/>
  <c r="I16" i="29"/>
  <c r="I9" i="29"/>
  <c r="I14" i="29"/>
  <c r="O11" i="29"/>
  <c r="P11" i="29" s="1"/>
  <c r="O10" i="29"/>
  <c r="P10" i="29" s="1"/>
  <c r="I12" i="29"/>
  <c r="R12" i="4"/>
  <c r="AB7" i="6" l="1"/>
  <c r="AC7" i="6" s="1"/>
  <c r="AB6" i="6"/>
  <c r="AB8" i="6"/>
  <c r="AC8" i="6" s="1"/>
  <c r="R12" i="6" l="1"/>
  <c r="R13" i="6"/>
  <c r="R9" i="6"/>
  <c r="E16" i="27" l="1"/>
  <c r="E15" i="27"/>
  <c r="G15" i="27"/>
  <c r="H15" i="27"/>
  <c r="G16" i="27"/>
  <c r="H16" i="27"/>
  <c r="H12" i="27"/>
  <c r="H13" i="27"/>
  <c r="H14" i="27"/>
  <c r="G12" i="27"/>
  <c r="G13" i="27"/>
  <c r="G14" i="27"/>
  <c r="U25" i="27"/>
  <c r="U24" i="27"/>
  <c r="Z23" i="27"/>
  <c r="U23" i="27"/>
  <c r="Z22" i="27"/>
  <c r="U22" i="27"/>
  <c r="Z21" i="27"/>
  <c r="U21" i="27"/>
  <c r="Z20" i="27"/>
  <c r="Y20" i="27"/>
  <c r="U20" i="27"/>
  <c r="Z19" i="27"/>
  <c r="Y19" i="27"/>
  <c r="U19" i="27"/>
  <c r="Z18" i="27"/>
  <c r="Y18" i="27"/>
  <c r="U18" i="27"/>
  <c r="Q18" i="27"/>
  <c r="H18" i="27"/>
  <c r="G18" i="27"/>
  <c r="E18" i="27"/>
  <c r="Y11" i="27"/>
  <c r="Z11" i="27" s="1"/>
  <c r="U11" i="27"/>
  <c r="Q11" i="27"/>
  <c r="H11" i="27"/>
  <c r="G11" i="27"/>
  <c r="Y10" i="27"/>
  <c r="Z10" i="27" s="1"/>
  <c r="U10" i="27"/>
  <c r="Q10" i="27"/>
  <c r="H10" i="27"/>
  <c r="G10" i="27"/>
  <c r="Y9" i="27"/>
  <c r="Z9" i="27" s="1"/>
  <c r="U9" i="27"/>
  <c r="Q9" i="27"/>
  <c r="H9" i="27"/>
  <c r="G9" i="27"/>
  <c r="J2" i="27"/>
  <c r="N14" i="27" l="1"/>
  <c r="I14" i="27" s="1"/>
  <c r="N16" i="27"/>
  <c r="N13" i="27"/>
  <c r="O13" i="27" s="1"/>
  <c r="N15" i="27"/>
  <c r="O15" i="27" s="1"/>
  <c r="N12" i="27"/>
  <c r="O12" i="27" s="1"/>
  <c r="N18" i="27"/>
  <c r="N9" i="27"/>
  <c r="O9" i="27" s="1"/>
  <c r="P9" i="27" s="1"/>
  <c r="N11" i="27"/>
  <c r="O11" i="27" s="1"/>
  <c r="P11" i="27" s="1"/>
  <c r="N10" i="27"/>
  <c r="I10" i="27" s="1"/>
  <c r="Q8" i="13"/>
  <c r="Q9" i="13"/>
  <c r="Q11" i="13"/>
  <c r="Q6" i="13"/>
  <c r="J7" i="13"/>
  <c r="K7" i="13"/>
  <c r="O18" i="27" l="1"/>
  <c r="P18" i="27" s="1"/>
  <c r="I18" i="27"/>
  <c r="O16" i="27"/>
  <c r="I16" i="27"/>
  <c r="O14" i="27"/>
  <c r="I15" i="27"/>
  <c r="I13" i="27"/>
  <c r="I12" i="27"/>
  <c r="I11" i="27"/>
  <c r="I9" i="27"/>
  <c r="O10" i="27"/>
  <c r="P10" i="27" s="1"/>
  <c r="X9" i="11" l="1"/>
  <c r="K7" i="11"/>
  <c r="P18" i="26" l="1"/>
  <c r="Q18" i="26" s="1"/>
  <c r="P19" i="26"/>
  <c r="Q19" i="26" s="1"/>
  <c r="O17" i="26"/>
  <c r="P17" i="26" s="1"/>
  <c r="Q17" i="26" s="1"/>
  <c r="O16" i="26"/>
  <c r="O15" i="26"/>
  <c r="G10" i="22" l="1"/>
  <c r="G12" i="22"/>
  <c r="I12" i="22"/>
  <c r="I13" i="22"/>
  <c r="J11" i="19"/>
  <c r="J12" i="19"/>
  <c r="J13" i="19"/>
  <c r="I11" i="19"/>
  <c r="I12" i="19"/>
  <c r="I13" i="19"/>
  <c r="G11" i="19"/>
  <c r="G12" i="19"/>
  <c r="G13" i="19"/>
  <c r="H6" i="6"/>
  <c r="H9" i="6"/>
  <c r="H11" i="6"/>
  <c r="H12" i="6"/>
  <c r="H13" i="6"/>
  <c r="K9" i="6"/>
  <c r="K11" i="6"/>
  <c r="J11" i="6"/>
  <c r="N13" i="19" l="1"/>
  <c r="O13" i="19" s="1"/>
  <c r="P13" i="19" s="1"/>
  <c r="N12" i="19"/>
  <c r="O12" i="19" s="1"/>
  <c r="P12" i="19" s="1"/>
  <c r="O9" i="6"/>
  <c r="P9" i="6" s="1"/>
  <c r="Q9" i="6" s="1"/>
  <c r="O11" i="6"/>
  <c r="P11" i="6" s="1"/>
  <c r="Q11" i="6" s="1"/>
  <c r="N11" i="19"/>
  <c r="O11" i="19" s="1"/>
  <c r="P11" i="19" s="1"/>
  <c r="O7" i="13"/>
  <c r="Q7" i="13" s="1"/>
  <c r="O8" i="13"/>
  <c r="H7" i="13"/>
  <c r="H8" i="13"/>
  <c r="H17" i="8" l="1"/>
  <c r="J17" i="8"/>
  <c r="K17" i="8"/>
  <c r="H18" i="8"/>
  <c r="J18" i="8"/>
  <c r="K18" i="8"/>
  <c r="H20" i="8"/>
  <c r="J20" i="8"/>
  <c r="K20" i="8"/>
  <c r="H21" i="8"/>
  <c r="J21" i="8"/>
  <c r="K21" i="8"/>
  <c r="J16" i="8"/>
  <c r="K16" i="8"/>
  <c r="J15" i="8"/>
  <c r="K15" i="8"/>
  <c r="H16" i="8"/>
  <c r="H15" i="8"/>
  <c r="J12" i="8"/>
  <c r="K12" i="8"/>
  <c r="J13" i="8"/>
  <c r="K13" i="8"/>
  <c r="H12" i="8"/>
  <c r="H13" i="8"/>
  <c r="K9" i="8"/>
  <c r="J10" i="8"/>
  <c r="K10" i="8"/>
  <c r="J11" i="8"/>
  <c r="K11" i="8"/>
  <c r="K22" i="8" s="1"/>
  <c r="J7" i="8"/>
  <c r="K7" i="8"/>
  <c r="T7" i="8" s="1"/>
  <c r="K7" i="7"/>
  <c r="J7" i="7"/>
  <c r="H7" i="7"/>
  <c r="H9" i="11"/>
  <c r="H10" i="11"/>
  <c r="H6" i="11"/>
  <c r="W10" i="15"/>
  <c r="AA10" i="15"/>
  <c r="AB10" i="15"/>
  <c r="H10" i="15"/>
  <c r="H11" i="15"/>
  <c r="H12" i="15"/>
  <c r="H7" i="15"/>
  <c r="H9" i="15"/>
  <c r="H6" i="15"/>
  <c r="J6" i="15"/>
  <c r="K6" i="15"/>
  <c r="T6" i="15" s="1"/>
  <c r="J7" i="15"/>
  <c r="K7" i="15"/>
  <c r="J8" i="15"/>
  <c r="K8" i="15"/>
  <c r="T8" i="15" s="1"/>
  <c r="J9" i="15"/>
  <c r="K9" i="15"/>
  <c r="T9" i="15" s="1"/>
  <c r="J10" i="15"/>
  <c r="K10" i="15"/>
  <c r="J12" i="15"/>
  <c r="K12" i="15"/>
  <c r="J13" i="15"/>
  <c r="K13" i="15"/>
  <c r="T13" i="15" s="1"/>
  <c r="K11" i="15"/>
  <c r="J11" i="15"/>
  <c r="J18" i="4"/>
  <c r="K18" i="4"/>
  <c r="J8" i="4"/>
  <c r="K8" i="4"/>
  <c r="R8" i="4"/>
  <c r="J12" i="4"/>
  <c r="K12" i="4"/>
  <c r="R13" i="4"/>
  <c r="J13" i="4"/>
  <c r="K13" i="4"/>
  <c r="P15" i="26"/>
  <c r="P16" i="26"/>
  <c r="Q16" i="26" s="1"/>
  <c r="P7" i="26"/>
  <c r="Q8" i="26" s="1"/>
  <c r="R8" i="26" s="1"/>
  <c r="P11" i="26"/>
  <c r="Q11" i="26" s="1"/>
  <c r="O6" i="26"/>
  <c r="P6" i="26" s="1"/>
  <c r="Q6" i="26" s="1"/>
  <c r="R6" i="26" s="1"/>
  <c r="K17" i="4"/>
  <c r="J17" i="4"/>
  <c r="H17" i="4"/>
  <c r="H18" i="4"/>
  <c r="K11" i="4"/>
  <c r="J11" i="4"/>
  <c r="J10" i="4"/>
  <c r="K10" i="4"/>
  <c r="J7" i="4"/>
  <c r="K7" i="4"/>
  <c r="J9" i="4"/>
  <c r="K9" i="4"/>
  <c r="H15" i="26"/>
  <c r="H16" i="26"/>
  <c r="H13" i="26"/>
  <c r="H11" i="26"/>
  <c r="H12" i="26"/>
  <c r="H10" i="26"/>
  <c r="H6" i="26"/>
  <c r="H7" i="26"/>
  <c r="H18" i="26"/>
  <c r="H17" i="26"/>
  <c r="H19" i="26"/>
  <c r="J10" i="26"/>
  <c r="K10" i="26"/>
  <c r="O10" i="26"/>
  <c r="P10" i="26" s="1"/>
  <c r="Q10" i="26" s="1"/>
  <c r="S10" i="26"/>
  <c r="W10" i="26"/>
  <c r="AD10" i="26" s="1"/>
  <c r="AA10" i="26"/>
  <c r="AB10" i="26"/>
  <c r="AC10" i="26"/>
  <c r="J6" i="26"/>
  <c r="K6" i="26"/>
  <c r="AB36" i="26"/>
  <c r="AA36" i="26"/>
  <c r="W36" i="26"/>
  <c r="AD36" i="26" s="1"/>
  <c r="AC35" i="26"/>
  <c r="AB35" i="26"/>
  <c r="AA35" i="26"/>
  <c r="W35" i="26"/>
  <c r="AD35" i="26" s="1"/>
  <c r="AC34" i="26"/>
  <c r="AB34" i="26"/>
  <c r="AA34" i="26"/>
  <c r="W34" i="26"/>
  <c r="AD34" i="26" s="1"/>
  <c r="AC33" i="26"/>
  <c r="AB33" i="26"/>
  <c r="AA33" i="26"/>
  <c r="W33" i="26"/>
  <c r="AD33" i="26" s="1"/>
  <c r="AC32" i="26"/>
  <c r="AB32" i="26"/>
  <c r="AA32" i="26"/>
  <c r="W32" i="26"/>
  <c r="AD32" i="26" s="1"/>
  <c r="AC31" i="26"/>
  <c r="AB31" i="26"/>
  <c r="AA31" i="26"/>
  <c r="W31" i="26"/>
  <c r="AD31" i="26" s="1"/>
  <c r="AC30" i="26"/>
  <c r="AB30" i="26"/>
  <c r="AA30" i="26"/>
  <c r="W30" i="26"/>
  <c r="AD30" i="26" s="1"/>
  <c r="AC29" i="26"/>
  <c r="AB29" i="26"/>
  <c r="AA29" i="26"/>
  <c r="W29" i="26"/>
  <c r="AD29" i="26" s="1"/>
  <c r="AC28" i="26"/>
  <c r="AB28" i="26"/>
  <c r="AA28" i="26"/>
  <c r="W28" i="26"/>
  <c r="AD28" i="26" s="1"/>
  <c r="AC27" i="26"/>
  <c r="AB27" i="26"/>
  <c r="AA27" i="26"/>
  <c r="W27" i="26"/>
  <c r="AD27" i="26" s="1"/>
  <c r="AC26" i="26"/>
  <c r="AB26" i="26"/>
  <c r="AA26" i="26"/>
  <c r="W26" i="26"/>
  <c r="AD26" i="26" s="1"/>
  <c r="AC25" i="26"/>
  <c r="AB25" i="26"/>
  <c r="AA25" i="26"/>
  <c r="W25" i="26"/>
  <c r="AD25" i="26" s="1"/>
  <c r="AC24" i="26"/>
  <c r="AB24" i="26"/>
  <c r="AA24" i="26"/>
  <c r="W24" i="26"/>
  <c r="AD24" i="26" s="1"/>
  <c r="AC23" i="26"/>
  <c r="AB23" i="26"/>
  <c r="AA23" i="26"/>
  <c r="W23" i="26"/>
  <c r="AD23" i="26" s="1"/>
  <c r="AC22" i="26"/>
  <c r="AB22" i="26"/>
  <c r="AA22" i="26"/>
  <c r="W22" i="26"/>
  <c r="AD22" i="26" s="1"/>
  <c r="AC21" i="26"/>
  <c r="AB21" i="26"/>
  <c r="AA21" i="26"/>
  <c r="W21" i="26"/>
  <c r="AD21" i="26" s="1"/>
  <c r="AC20" i="26"/>
  <c r="AB20" i="26"/>
  <c r="AA20" i="26"/>
  <c r="W20" i="26"/>
  <c r="AD20" i="26" s="1"/>
  <c r="J7" i="26"/>
  <c r="J15" i="26"/>
  <c r="J12" i="26"/>
  <c r="J13" i="26"/>
  <c r="J20" i="26"/>
  <c r="AB15" i="26"/>
  <c r="AA15" i="26"/>
  <c r="W15" i="26"/>
  <c r="AD15" i="26" s="1"/>
  <c r="K15" i="26"/>
  <c r="S15" i="26"/>
  <c r="Q15" i="26"/>
  <c r="R15" i="26" s="1"/>
  <c r="AB13" i="26"/>
  <c r="AA13" i="26"/>
  <c r="W13" i="26"/>
  <c r="AD13" i="26" s="1"/>
  <c r="K13" i="26"/>
  <c r="S13" i="26"/>
  <c r="O13" i="26"/>
  <c r="P13" i="26" s="1"/>
  <c r="Q13" i="26" s="1"/>
  <c r="R13" i="26" s="1"/>
  <c r="AC12" i="26"/>
  <c r="AB12" i="26"/>
  <c r="AA12" i="26"/>
  <c r="W12" i="26"/>
  <c r="K12" i="26"/>
  <c r="S12" i="26"/>
  <c r="O12" i="26"/>
  <c r="AC11" i="26"/>
  <c r="AB11" i="26"/>
  <c r="AA11" i="26"/>
  <c r="W11" i="26"/>
  <c r="AD11" i="26" s="1"/>
  <c r="S11" i="26"/>
  <c r="J11" i="26"/>
  <c r="K11" i="26"/>
  <c r="O11" i="26"/>
  <c r="AC8" i="26"/>
  <c r="AB8" i="26"/>
  <c r="AA8" i="26"/>
  <c r="W8" i="26"/>
  <c r="K7" i="26"/>
  <c r="S8" i="26"/>
  <c r="O7" i="26"/>
  <c r="AC6" i="26"/>
  <c r="AB6" i="26"/>
  <c r="AA6" i="26"/>
  <c r="W6" i="26"/>
  <c r="AD6" i="26" s="1"/>
  <c r="S6" i="26"/>
  <c r="L3" i="26"/>
  <c r="S7" i="1"/>
  <c r="S8" i="1"/>
  <c r="S9" i="1"/>
  <c r="S10" i="1"/>
  <c r="S11" i="1"/>
  <c r="S12" i="1"/>
  <c r="S13" i="1"/>
  <c r="S14" i="1"/>
  <c r="S6" i="1"/>
  <c r="J12" i="1"/>
  <c r="K12" i="1"/>
  <c r="T12" i="1" s="1"/>
  <c r="L3" i="1"/>
  <c r="K8" i="1"/>
  <c r="K9" i="1"/>
  <c r="K10" i="1"/>
  <c r="T10" i="1" s="1"/>
  <c r="J11" i="1"/>
  <c r="T11" i="1"/>
  <c r="J13" i="1"/>
  <c r="K13" i="1"/>
  <c r="T13" i="1" s="1"/>
  <c r="J14" i="1"/>
  <c r="K14" i="1"/>
  <c r="T14" i="1" s="1"/>
  <c r="K7" i="1"/>
  <c r="H9" i="1"/>
  <c r="K6" i="1"/>
  <c r="T6" i="1" s="1"/>
  <c r="L3" i="4"/>
  <c r="K6" i="7"/>
  <c r="J1" i="19"/>
  <c r="V28" i="22"/>
  <c r="Z28" i="22"/>
  <c r="AA28" i="22"/>
  <c r="W37" i="19"/>
  <c r="Z27" i="22"/>
  <c r="AA27" i="22"/>
  <c r="L3" i="7"/>
  <c r="W34" i="19"/>
  <c r="W35" i="19"/>
  <c r="W36" i="19"/>
  <c r="W33" i="19"/>
  <c r="AA33" i="19"/>
  <c r="AB33" i="19"/>
  <c r="Z16" i="22"/>
  <c r="AA16" i="22"/>
  <c r="Z17" i="22"/>
  <c r="AA17" i="22"/>
  <c r="Z18" i="22"/>
  <c r="AA18" i="22"/>
  <c r="Z19" i="22"/>
  <c r="AA19" i="22"/>
  <c r="Z20" i="22"/>
  <c r="Z21" i="22"/>
  <c r="AA21" i="22"/>
  <c r="Z22" i="22"/>
  <c r="AA22" i="22"/>
  <c r="Z23" i="22"/>
  <c r="AA23" i="22"/>
  <c r="Z24" i="22"/>
  <c r="Z25" i="22"/>
  <c r="Z26" i="22"/>
  <c r="AA26" i="22"/>
  <c r="AA20" i="22"/>
  <c r="AA24" i="22"/>
  <c r="AA25" i="22"/>
  <c r="V24" i="22"/>
  <c r="V25" i="22"/>
  <c r="V26" i="22"/>
  <c r="V27" i="22"/>
  <c r="V22" i="22"/>
  <c r="V23" i="22"/>
  <c r="X22" i="11"/>
  <c r="X23" i="11"/>
  <c r="X24" i="11"/>
  <c r="X25" i="11"/>
  <c r="X26" i="11"/>
  <c r="W154" i="4"/>
  <c r="J6" i="1"/>
  <c r="O6" i="1" s="1"/>
  <c r="K8" i="11"/>
  <c r="V12" i="22"/>
  <c r="J11" i="13"/>
  <c r="J9" i="13"/>
  <c r="J10" i="13"/>
  <c r="U10" i="24"/>
  <c r="Y10" i="24"/>
  <c r="Z10" i="24" s="1"/>
  <c r="V16" i="22"/>
  <c r="V17" i="22"/>
  <c r="V18" i="22"/>
  <c r="V19" i="22"/>
  <c r="V20" i="22"/>
  <c r="V21" i="22"/>
  <c r="AA31" i="19"/>
  <c r="AB31" i="19"/>
  <c r="W17" i="19"/>
  <c r="W20" i="19"/>
  <c r="W21" i="19"/>
  <c r="W22" i="19"/>
  <c r="W23" i="19"/>
  <c r="W24" i="19"/>
  <c r="W25" i="19"/>
  <c r="W26" i="19"/>
  <c r="W27" i="19"/>
  <c r="W28" i="19"/>
  <c r="W29" i="19"/>
  <c r="W30" i="19"/>
  <c r="W31" i="19"/>
  <c r="W32" i="19"/>
  <c r="W128" i="4"/>
  <c r="W129" i="4"/>
  <c r="W130" i="4"/>
  <c r="W131" i="4"/>
  <c r="W132" i="4"/>
  <c r="W133" i="4"/>
  <c r="W134" i="4"/>
  <c r="W135" i="4"/>
  <c r="W136" i="4"/>
  <c r="W137" i="4"/>
  <c r="W138" i="4"/>
  <c r="W141" i="4"/>
  <c r="W142" i="4"/>
  <c r="W143" i="4"/>
  <c r="W144" i="4"/>
  <c r="W145" i="4"/>
  <c r="W100" i="4"/>
  <c r="W101" i="4"/>
  <c r="W102" i="4"/>
  <c r="W146" i="4"/>
  <c r="W147" i="4"/>
  <c r="W148" i="4"/>
  <c r="W149" i="4"/>
  <c r="W150" i="4"/>
  <c r="W151" i="4"/>
  <c r="W152" i="4"/>
  <c r="W153" i="4"/>
  <c r="W111" i="4"/>
  <c r="W112" i="4"/>
  <c r="W113" i="4"/>
  <c r="W164" i="4"/>
  <c r="W165" i="4"/>
  <c r="W166" i="4"/>
  <c r="W167" i="4"/>
  <c r="W168" i="4"/>
  <c r="W169" i="4"/>
  <c r="W170" i="4"/>
  <c r="W171" i="4"/>
  <c r="U12" i="24"/>
  <c r="U15" i="24"/>
  <c r="U16" i="24"/>
  <c r="U17" i="24"/>
  <c r="U18" i="24"/>
  <c r="U19" i="24"/>
  <c r="U20" i="24"/>
  <c r="U21" i="24"/>
  <c r="X15" i="11"/>
  <c r="X16" i="11"/>
  <c r="X17" i="11"/>
  <c r="X18" i="11"/>
  <c r="X19" i="11"/>
  <c r="X20" i="11"/>
  <c r="R13" i="22"/>
  <c r="R8" i="22"/>
  <c r="R6" i="6"/>
  <c r="U9" i="12"/>
  <c r="U8" i="12"/>
  <c r="W76" i="4"/>
  <c r="U7" i="12"/>
  <c r="J9" i="7"/>
  <c r="J10" i="7"/>
  <c r="J8" i="7"/>
  <c r="K9" i="7"/>
  <c r="S9" i="7" s="1"/>
  <c r="K10" i="7"/>
  <c r="S10" i="7" s="1"/>
  <c r="K8" i="7"/>
  <c r="S8" i="7" s="1"/>
  <c r="K14" i="11"/>
  <c r="K9" i="11"/>
  <c r="K6" i="11"/>
  <c r="K10" i="11"/>
  <c r="K13" i="11"/>
  <c r="X37" i="11"/>
  <c r="X38" i="11"/>
  <c r="X39" i="11"/>
  <c r="AB39" i="11"/>
  <c r="AC39" i="11"/>
  <c r="X40" i="11"/>
  <c r="AB40" i="11"/>
  <c r="AC40" i="11"/>
  <c r="X41" i="11"/>
  <c r="AB41" i="11"/>
  <c r="AC41" i="11"/>
  <c r="X42" i="11"/>
  <c r="AB42" i="11"/>
  <c r="AC42" i="11"/>
  <c r="X43" i="11"/>
  <c r="AB43" i="11"/>
  <c r="AC43" i="11"/>
  <c r="X44" i="11"/>
  <c r="AB44" i="11"/>
  <c r="AC44" i="11"/>
  <c r="R17" i="4"/>
  <c r="R15" i="4"/>
  <c r="R16" i="4"/>
  <c r="R14" i="4"/>
  <c r="R11" i="4"/>
  <c r="R9" i="4"/>
  <c r="R10" i="4"/>
  <c r="X33" i="11"/>
  <c r="X71" i="6"/>
  <c r="AB71" i="6"/>
  <c r="AC71" i="6"/>
  <c r="AD71" i="6"/>
  <c r="X72" i="6"/>
  <c r="AB72" i="6"/>
  <c r="AC72" i="6"/>
  <c r="AD72" i="6"/>
  <c r="X73" i="6"/>
  <c r="AB73" i="6"/>
  <c r="AC73" i="6"/>
  <c r="AD73" i="6"/>
  <c r="X74" i="6"/>
  <c r="AB74" i="6"/>
  <c r="AC74" i="6"/>
  <c r="AD74" i="6"/>
  <c r="X75" i="6"/>
  <c r="AB75" i="6"/>
  <c r="AC75" i="6"/>
  <c r="AD75" i="6"/>
  <c r="X76" i="6"/>
  <c r="AB76" i="6"/>
  <c r="AC76" i="6"/>
  <c r="AD76" i="6"/>
  <c r="X77" i="6"/>
  <c r="AB77" i="6"/>
  <c r="AC77" i="6"/>
  <c r="AD77" i="6"/>
  <c r="X78" i="6"/>
  <c r="AB78" i="6"/>
  <c r="AC78" i="6"/>
  <c r="AD78" i="6"/>
  <c r="X79" i="6"/>
  <c r="AB79" i="6"/>
  <c r="AC79" i="6"/>
  <c r="AD79" i="6"/>
  <c r="X80" i="6"/>
  <c r="AB80" i="6"/>
  <c r="AC80" i="6"/>
  <c r="AD80" i="6"/>
  <c r="X81" i="6"/>
  <c r="AB81" i="6"/>
  <c r="AC81" i="6"/>
  <c r="AD81" i="6"/>
  <c r="X82" i="6"/>
  <c r="AB82" i="6"/>
  <c r="AC82" i="6"/>
  <c r="AD82" i="6"/>
  <c r="X83" i="6"/>
  <c r="AB83" i="6"/>
  <c r="AC83" i="6"/>
  <c r="AD83" i="6"/>
  <c r="AD55" i="6"/>
  <c r="AD56" i="6"/>
  <c r="AD57" i="6"/>
  <c r="AD58" i="6"/>
  <c r="AD59" i="6"/>
  <c r="AD60" i="6"/>
  <c r="AD61" i="6"/>
  <c r="AD62" i="6"/>
  <c r="AD63" i="6"/>
  <c r="AD64" i="6"/>
  <c r="AD65" i="6"/>
  <c r="AD66" i="6"/>
  <c r="AD67" i="6"/>
  <c r="AD68" i="6"/>
  <c r="AD69" i="6"/>
  <c r="AD70" i="6"/>
  <c r="K6" i="6"/>
  <c r="G9" i="24"/>
  <c r="G10" i="24"/>
  <c r="G11" i="24"/>
  <c r="G12" i="24"/>
  <c r="J14" i="4"/>
  <c r="J15" i="4"/>
  <c r="J16" i="4"/>
  <c r="K14" i="4"/>
  <c r="K15" i="4"/>
  <c r="K16" i="4"/>
  <c r="I6" i="12"/>
  <c r="Z16" i="24"/>
  <c r="Z17" i="24"/>
  <c r="Z18" i="24"/>
  <c r="Z19" i="24"/>
  <c r="W283" i="4"/>
  <c r="W266" i="4"/>
  <c r="W267" i="4"/>
  <c r="W268" i="4"/>
  <c r="W269" i="4"/>
  <c r="W248" i="4"/>
  <c r="W249" i="4"/>
  <c r="W250" i="4"/>
  <c r="W251" i="4"/>
  <c r="W284" i="4"/>
  <c r="W285" i="4"/>
  <c r="W286" i="4"/>
  <c r="W287" i="4"/>
  <c r="W288" i="4"/>
  <c r="W289" i="4"/>
  <c r="W290" i="4"/>
  <c r="W291" i="4"/>
  <c r="W292" i="4"/>
  <c r="W293" i="4"/>
  <c r="W294" i="4"/>
  <c r="W295" i="4"/>
  <c r="W296" i="4"/>
  <c r="W297" i="4"/>
  <c r="W298" i="4"/>
  <c r="W299" i="4"/>
  <c r="W300" i="4"/>
  <c r="W301" i="4"/>
  <c r="W302" i="4"/>
  <c r="W303" i="4"/>
  <c r="W304" i="4"/>
  <c r="W305" i="4"/>
  <c r="W306" i="4"/>
  <c r="W307" i="4"/>
  <c r="W308" i="4"/>
  <c r="W309" i="4"/>
  <c r="W310" i="4"/>
  <c r="W311" i="4"/>
  <c r="W312" i="4"/>
  <c r="W313" i="4"/>
  <c r="W314" i="4"/>
  <c r="W315" i="4"/>
  <c r="W316" i="4"/>
  <c r="W317" i="4"/>
  <c r="W318" i="4"/>
  <c r="W319" i="4"/>
  <c r="W320" i="4"/>
  <c r="W321" i="4"/>
  <c r="W322" i="4"/>
  <c r="W323" i="4"/>
  <c r="AA323" i="4"/>
  <c r="AB323" i="4"/>
  <c r="W56" i="4"/>
  <c r="W57" i="4"/>
  <c r="W58" i="4"/>
  <c r="W59" i="4"/>
  <c r="W60" i="4"/>
  <c r="W324" i="4"/>
  <c r="W325" i="4"/>
  <c r="W326" i="4"/>
  <c r="W327" i="4"/>
  <c r="W328" i="4"/>
  <c r="W329" i="4"/>
  <c r="W330" i="4"/>
  <c r="W331" i="4"/>
  <c r="W332" i="4"/>
  <c r="W333" i="4"/>
  <c r="W334" i="4"/>
  <c r="W335" i="4"/>
  <c r="W336" i="4"/>
  <c r="W337" i="4"/>
  <c r="W338" i="4"/>
  <c r="W61" i="4"/>
  <c r="W62" i="4"/>
  <c r="W339" i="4"/>
  <c r="W340" i="4"/>
  <c r="W341" i="4"/>
  <c r="W342" i="4"/>
  <c r="W343" i="4"/>
  <c r="W344" i="4"/>
  <c r="W345" i="4"/>
  <c r="AA345" i="4"/>
  <c r="AB345" i="4"/>
  <c r="W346" i="4"/>
  <c r="W347" i="4"/>
  <c r="W348" i="4"/>
  <c r="W349" i="4"/>
  <c r="W350" i="4"/>
  <c r="W351" i="4"/>
  <c r="W352" i="4"/>
  <c r="AA352" i="4"/>
  <c r="AB352" i="4"/>
  <c r="W353" i="4"/>
  <c r="AA353" i="4"/>
  <c r="AB353" i="4"/>
  <c r="W354" i="4"/>
  <c r="AA354" i="4"/>
  <c r="AB354" i="4"/>
  <c r="W355" i="4"/>
  <c r="AA355" i="4"/>
  <c r="AB355" i="4"/>
  <c r="W356" i="4"/>
  <c r="AA356" i="4"/>
  <c r="AB356" i="4"/>
  <c r="W357" i="4"/>
  <c r="AA357" i="4"/>
  <c r="AB357" i="4"/>
  <c r="W358" i="4"/>
  <c r="AA358" i="4"/>
  <c r="AB358" i="4"/>
  <c r="W359" i="4"/>
  <c r="AA359" i="4"/>
  <c r="AB359" i="4"/>
  <c r="W360" i="4"/>
  <c r="AA360" i="4"/>
  <c r="AB360" i="4"/>
  <c r="W361" i="4"/>
  <c r="AA361" i="4"/>
  <c r="AB361" i="4"/>
  <c r="W362" i="4"/>
  <c r="AA362" i="4"/>
  <c r="AB362" i="4"/>
  <c r="W363" i="4"/>
  <c r="AA363" i="4"/>
  <c r="AB363" i="4"/>
  <c r="W364" i="4"/>
  <c r="AA364" i="4"/>
  <c r="AB364" i="4"/>
  <c r="W365" i="4"/>
  <c r="AA365" i="4"/>
  <c r="AB365" i="4"/>
  <c r="W366" i="4"/>
  <c r="AA366" i="4"/>
  <c r="AB366" i="4"/>
  <c r="W367" i="4"/>
  <c r="AA367" i="4"/>
  <c r="AB367" i="4"/>
  <c r="W368" i="4"/>
  <c r="AA368" i="4"/>
  <c r="AB368" i="4"/>
  <c r="W369" i="4"/>
  <c r="AA369" i="4"/>
  <c r="AB369" i="4"/>
  <c r="W370" i="4"/>
  <c r="AA370" i="4"/>
  <c r="AB370" i="4"/>
  <c r="W371" i="4"/>
  <c r="AA371" i="4"/>
  <c r="AB371" i="4"/>
  <c r="W372" i="4"/>
  <c r="AA372" i="4"/>
  <c r="AB372" i="4"/>
  <c r="W373" i="4"/>
  <c r="AA373" i="4"/>
  <c r="AB373" i="4"/>
  <c r="W374" i="4"/>
  <c r="AA374" i="4"/>
  <c r="AB374" i="4"/>
  <c r="W375" i="4"/>
  <c r="AA375" i="4"/>
  <c r="AB375" i="4"/>
  <c r="W376" i="4"/>
  <c r="AA376" i="4"/>
  <c r="AB376" i="4"/>
  <c r="W377" i="4"/>
  <c r="AA377" i="4"/>
  <c r="AB377" i="4"/>
  <c r="W378" i="4"/>
  <c r="AA378" i="4"/>
  <c r="AB378" i="4"/>
  <c r="W379" i="4"/>
  <c r="AA379" i="4"/>
  <c r="AB379" i="4"/>
  <c r="W257" i="4"/>
  <c r="G13" i="22"/>
  <c r="Z9" i="24"/>
  <c r="Y11" i="24"/>
  <c r="Z11" i="24"/>
  <c r="Y12" i="24"/>
  <c r="Z12" i="24"/>
  <c r="Y15" i="24"/>
  <c r="Z15" i="24"/>
  <c r="Y16" i="24"/>
  <c r="W244" i="4"/>
  <c r="W245" i="4"/>
  <c r="W246" i="4"/>
  <c r="W247" i="4"/>
  <c r="W252" i="4"/>
  <c r="W253" i="4"/>
  <c r="W254" i="4"/>
  <c r="W255" i="4"/>
  <c r="W256" i="4"/>
  <c r="W258" i="4"/>
  <c r="W259" i="4"/>
  <c r="W260" i="4"/>
  <c r="W261" i="4"/>
  <c r="W262" i="4"/>
  <c r="W263" i="4"/>
  <c r="W264" i="4"/>
  <c r="W265" i="4"/>
  <c r="W270" i="4"/>
  <c r="W271" i="4"/>
  <c r="W272" i="4"/>
  <c r="W273" i="4"/>
  <c r="W274" i="4"/>
  <c r="W275" i="4"/>
  <c r="W276" i="4"/>
  <c r="W277" i="4"/>
  <c r="W278" i="4"/>
  <c r="W279" i="4"/>
  <c r="W280" i="4"/>
  <c r="W281" i="4"/>
  <c r="W282" i="4"/>
  <c r="W235" i="4"/>
  <c r="W236" i="4"/>
  <c r="W237" i="4"/>
  <c r="W238" i="4"/>
  <c r="W239" i="4"/>
  <c r="W240" i="4"/>
  <c r="W241" i="4"/>
  <c r="W242" i="4"/>
  <c r="W243" i="4"/>
  <c r="Z15" i="22"/>
  <c r="AA15" i="22"/>
  <c r="J10" i="24"/>
  <c r="J11" i="24"/>
  <c r="J12" i="24"/>
  <c r="J9" i="24"/>
  <c r="AA22" i="1"/>
  <c r="AB22" i="1"/>
  <c r="W198" i="4"/>
  <c r="X8" i="11"/>
  <c r="R7" i="4"/>
  <c r="V8" i="22"/>
  <c r="W66" i="4"/>
  <c r="W7" i="19"/>
  <c r="W8" i="19"/>
  <c r="W9" i="19"/>
  <c r="W11" i="19"/>
  <c r="W12" i="19"/>
  <c r="W13" i="19"/>
  <c r="W10" i="19"/>
  <c r="W18" i="19"/>
  <c r="W19" i="19"/>
  <c r="W14" i="19"/>
  <c r="W15" i="19"/>
  <c r="W16" i="19"/>
  <c r="U6" i="12"/>
  <c r="AB13" i="6"/>
  <c r="AC13" i="6"/>
  <c r="AB12" i="6"/>
  <c r="AC12" i="6"/>
  <c r="AB17" i="6"/>
  <c r="AC17" i="6"/>
  <c r="X26" i="6"/>
  <c r="X28" i="6"/>
  <c r="X29" i="6"/>
  <c r="X30" i="6"/>
  <c r="X33" i="6"/>
  <c r="X31" i="6"/>
  <c r="X34" i="6"/>
  <c r="X32" i="6"/>
  <c r="X35" i="6"/>
  <c r="X36" i="6"/>
  <c r="X22" i="6"/>
  <c r="X23" i="6"/>
  <c r="X24" i="6"/>
  <c r="AB24" i="6"/>
  <c r="AC24" i="6"/>
  <c r="X25" i="6"/>
  <c r="AB25" i="6"/>
  <c r="AC25" i="6"/>
  <c r="X37" i="6"/>
  <c r="X38" i="6"/>
  <c r="X39" i="6"/>
  <c r="X40" i="6"/>
  <c r="X41" i="6"/>
  <c r="X42" i="6"/>
  <c r="AB42" i="6"/>
  <c r="AC42" i="6"/>
  <c r="X43" i="6"/>
  <c r="AB43" i="6"/>
  <c r="AC43" i="6"/>
  <c r="X44" i="6"/>
  <c r="X45" i="6"/>
  <c r="X46" i="6"/>
  <c r="X47" i="6"/>
  <c r="X48" i="6"/>
  <c r="X49" i="6"/>
  <c r="X50" i="6"/>
  <c r="X51" i="6"/>
  <c r="X52" i="6"/>
  <c r="AB52" i="6"/>
  <c r="AC52" i="6"/>
  <c r="X53" i="6"/>
  <c r="X54" i="6"/>
  <c r="X55" i="6"/>
  <c r="X6" i="13"/>
  <c r="X7" i="13"/>
  <c r="X8" i="13"/>
  <c r="X9" i="13"/>
  <c r="X10" i="13"/>
  <c r="X11" i="13"/>
  <c r="X6" i="8"/>
  <c r="AC22" i="8"/>
  <c r="X7" i="8"/>
  <c r="X9" i="8"/>
  <c r="X10" i="8"/>
  <c r="X11" i="8"/>
  <c r="X6" i="7"/>
  <c r="X7" i="7"/>
  <c r="X8" i="7"/>
  <c r="X9" i="7"/>
  <c r="X10" i="7"/>
  <c r="X11" i="7"/>
  <c r="X13" i="7"/>
  <c r="X14" i="7"/>
  <c r="X15" i="7"/>
  <c r="X16" i="7"/>
  <c r="X17" i="7"/>
  <c r="X18" i="7"/>
  <c r="X19" i="7"/>
  <c r="X20" i="7"/>
  <c r="X21" i="7"/>
  <c r="X22" i="7"/>
  <c r="X12" i="7"/>
  <c r="X23" i="7"/>
  <c r="X24" i="7"/>
  <c r="X25" i="7"/>
  <c r="X26" i="7"/>
  <c r="X27" i="7"/>
  <c r="X28" i="7"/>
  <c r="X29" i="7"/>
  <c r="X30" i="7"/>
  <c r="X31" i="7"/>
  <c r="X10" i="11"/>
  <c r="X11" i="11"/>
  <c r="X13" i="11"/>
  <c r="X14" i="11"/>
  <c r="X21" i="11"/>
  <c r="W6" i="15"/>
  <c r="W7" i="15"/>
  <c r="W8" i="15"/>
  <c r="W9" i="15"/>
  <c r="W13" i="15"/>
  <c r="W14" i="15"/>
  <c r="W15" i="15"/>
  <c r="W16" i="15"/>
  <c r="AA16" i="15"/>
  <c r="AB16" i="15"/>
  <c r="W17" i="15"/>
  <c r="AA17" i="15"/>
  <c r="AB17" i="15"/>
  <c r="W18" i="15"/>
  <c r="AA18" i="15"/>
  <c r="AB18" i="15"/>
  <c r="W19" i="15"/>
  <c r="AA19" i="15"/>
  <c r="AB19" i="15"/>
  <c r="W20" i="15"/>
  <c r="AA20" i="15"/>
  <c r="AB20" i="15"/>
  <c r="W21" i="15"/>
  <c r="AA21" i="15"/>
  <c r="AB21" i="15"/>
  <c r="W22" i="15"/>
  <c r="AA22" i="15"/>
  <c r="AB22" i="15"/>
  <c r="W23" i="15"/>
  <c r="AA23" i="15"/>
  <c r="AB23" i="15"/>
  <c r="W24" i="15"/>
  <c r="AA24" i="15"/>
  <c r="AB24" i="15"/>
  <c r="W25" i="15"/>
  <c r="AA25" i="15"/>
  <c r="AB25" i="15"/>
  <c r="W26" i="15"/>
  <c r="AA26" i="15"/>
  <c r="AB26" i="15"/>
  <c r="W27" i="15"/>
  <c r="AA27" i="15"/>
  <c r="AB27" i="15"/>
  <c r="W28" i="15"/>
  <c r="AA28" i="15"/>
  <c r="AB28" i="15"/>
  <c r="W29" i="15"/>
  <c r="AA29" i="15"/>
  <c r="AB29" i="15"/>
  <c r="W30" i="15"/>
  <c r="AA30" i="15"/>
  <c r="AB30" i="15"/>
  <c r="W31" i="15"/>
  <c r="AA31" i="15"/>
  <c r="AB31" i="15"/>
  <c r="W7" i="4"/>
  <c r="W8" i="4"/>
  <c r="W9" i="4"/>
  <c r="W10" i="4"/>
  <c r="W11" i="4"/>
  <c r="W12" i="4"/>
  <c r="W79" i="4"/>
  <c r="W80" i="4"/>
  <c r="W81" i="4"/>
  <c r="W82" i="4"/>
  <c r="W83" i="4"/>
  <c r="W84" i="4"/>
  <c r="W63" i="4"/>
  <c r="W19" i="4"/>
  <c r="W20" i="4"/>
  <c r="W64" i="4"/>
  <c r="W65" i="4"/>
  <c r="W67" i="4"/>
  <c r="W68" i="4"/>
  <c r="W69" i="4"/>
  <c r="W70" i="4"/>
  <c r="W71" i="4"/>
  <c r="W72" i="4"/>
  <c r="W73" i="4"/>
  <c r="W74" i="4"/>
  <c r="W75" i="4"/>
  <c r="W77" i="4"/>
  <c r="W13" i="4"/>
  <c r="W14" i="4"/>
  <c r="W15" i="4"/>
  <c r="W16" i="4"/>
  <c r="W17" i="4"/>
  <c r="W18" i="4"/>
  <c r="W21" i="4"/>
  <c r="W22" i="4"/>
  <c r="W23" i="4"/>
  <c r="W24" i="4"/>
  <c r="W25" i="4"/>
  <c r="W26" i="4"/>
  <c r="W27" i="4"/>
  <c r="W28" i="4"/>
  <c r="W29" i="4"/>
  <c r="W30" i="4"/>
  <c r="W31" i="4"/>
  <c r="W103" i="4"/>
  <c r="W47" i="4"/>
  <c r="W48" i="4"/>
  <c r="W49" i="4"/>
  <c r="W50" i="4"/>
  <c r="W51" i="4"/>
  <c r="W52" i="4"/>
  <c r="W53" i="4"/>
  <c r="W54" i="4"/>
  <c r="W55" i="4"/>
  <c r="W85" i="4"/>
  <c r="W86" i="4"/>
  <c r="W87" i="4"/>
  <c r="W88" i="4"/>
  <c r="W89" i="4"/>
  <c r="W90" i="4"/>
  <c r="W91" i="4"/>
  <c r="W92" i="4"/>
  <c r="W93" i="4"/>
  <c r="W94" i="4"/>
  <c r="W95" i="4"/>
  <c r="W96" i="4"/>
  <c r="W97" i="4"/>
  <c r="W98" i="4"/>
  <c r="W99" i="4"/>
  <c r="W32" i="4"/>
  <c r="W33" i="4"/>
  <c r="W34" i="4"/>
  <c r="W35" i="4"/>
  <c r="W36" i="4"/>
  <c r="W37" i="4"/>
  <c r="W38" i="4"/>
  <c r="W39" i="4"/>
  <c r="W40" i="4"/>
  <c r="W41" i="4"/>
  <c r="W42" i="4"/>
  <c r="W43" i="4"/>
  <c r="W44" i="4"/>
  <c r="W45" i="4"/>
  <c r="W46" i="4"/>
  <c r="W104" i="4"/>
  <c r="W105" i="4"/>
  <c r="W106" i="4"/>
  <c r="W107" i="4"/>
  <c r="W108" i="4"/>
  <c r="W109" i="4"/>
  <c r="W6" i="1"/>
  <c r="W7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8" i="1"/>
  <c r="W24" i="1"/>
  <c r="J14" i="11"/>
  <c r="R14" i="11"/>
  <c r="AB37" i="11"/>
  <c r="AC37" i="11"/>
  <c r="J6" i="11"/>
  <c r="H7" i="8"/>
  <c r="X56" i="6"/>
  <c r="X57" i="6"/>
  <c r="X58" i="6"/>
  <c r="X59" i="6"/>
  <c r="AB59" i="6"/>
  <c r="AC59" i="6"/>
  <c r="X60" i="6"/>
  <c r="X61" i="6"/>
  <c r="X62" i="6"/>
  <c r="X63" i="6"/>
  <c r="X64" i="6"/>
  <c r="X65" i="6"/>
  <c r="AB65" i="6"/>
  <c r="AC65" i="6"/>
  <c r="X66" i="6"/>
  <c r="AB66" i="6"/>
  <c r="AC66" i="6"/>
  <c r="X67" i="6"/>
  <c r="AB67" i="6"/>
  <c r="AC67" i="6"/>
  <c r="X68" i="6"/>
  <c r="AB68" i="6"/>
  <c r="AC68" i="6"/>
  <c r="X69" i="6"/>
  <c r="AB69" i="6"/>
  <c r="AC69" i="6"/>
  <c r="X70" i="6"/>
  <c r="AB70" i="6"/>
  <c r="AC70" i="6"/>
  <c r="R13" i="11"/>
  <c r="AB27" i="6"/>
  <c r="AC27" i="6"/>
  <c r="AD20" i="6"/>
  <c r="AD21" i="6"/>
  <c r="AD22" i="6"/>
  <c r="AD23" i="6"/>
  <c r="AD24" i="6"/>
  <c r="AD25" i="6"/>
  <c r="AD26" i="6"/>
  <c r="AD27" i="6"/>
  <c r="AD28" i="6"/>
  <c r="AD29" i="6"/>
  <c r="AD30" i="6"/>
  <c r="AD31" i="6"/>
  <c r="AD32" i="6"/>
  <c r="AD33" i="6"/>
  <c r="AD34" i="6"/>
  <c r="AD35" i="6"/>
  <c r="AD36" i="6"/>
  <c r="AD37" i="6"/>
  <c r="AD38" i="6"/>
  <c r="AD39" i="6"/>
  <c r="AD40" i="6"/>
  <c r="AD41" i="6"/>
  <c r="AD42" i="6"/>
  <c r="AD43" i="6"/>
  <c r="AD44" i="6"/>
  <c r="AD45" i="6"/>
  <c r="AD46" i="6"/>
  <c r="AD47" i="6"/>
  <c r="AD48" i="6"/>
  <c r="AD49" i="6"/>
  <c r="AD50" i="6"/>
  <c r="AD51" i="6"/>
  <c r="AD52" i="6"/>
  <c r="AD53" i="6"/>
  <c r="AD54" i="6"/>
  <c r="R6" i="7"/>
  <c r="R7" i="11"/>
  <c r="R10" i="11"/>
  <c r="K1" i="12"/>
  <c r="X27" i="11"/>
  <c r="AB27" i="11"/>
  <c r="AC27" i="11"/>
  <c r="X28" i="11"/>
  <c r="X29" i="11"/>
  <c r="X30" i="11"/>
  <c r="X31" i="11"/>
  <c r="AB31" i="11"/>
  <c r="AC31" i="11"/>
  <c r="X32" i="11"/>
  <c r="X34" i="11"/>
  <c r="X35" i="11"/>
  <c r="X36" i="11"/>
  <c r="AD16" i="6"/>
  <c r="AD17" i="6"/>
  <c r="AD18" i="6"/>
  <c r="AD19" i="6"/>
  <c r="AD13" i="6"/>
  <c r="AA27" i="19"/>
  <c r="AB27" i="19"/>
  <c r="AA12" i="19"/>
  <c r="AB12" i="19"/>
  <c r="AA8" i="19"/>
  <c r="AB8" i="19" s="1"/>
  <c r="AA32" i="19"/>
  <c r="AB32" i="19"/>
  <c r="AA25" i="19"/>
  <c r="AB25" i="19"/>
  <c r="AA26" i="19"/>
  <c r="AB26" i="19"/>
  <c r="W110" i="4"/>
  <c r="W127" i="4"/>
  <c r="W114" i="4"/>
  <c r="W115" i="4"/>
  <c r="W116" i="4"/>
  <c r="W117" i="4"/>
  <c r="W118" i="4"/>
  <c r="W119" i="4"/>
  <c r="W120" i="4"/>
  <c r="W121" i="4"/>
  <c r="W122" i="4"/>
  <c r="W123" i="4"/>
  <c r="W124" i="4"/>
  <c r="W125" i="4"/>
  <c r="W126" i="4"/>
  <c r="W172" i="4"/>
  <c r="W173" i="4"/>
  <c r="W174" i="4"/>
  <c r="W175" i="4"/>
  <c r="W176" i="4"/>
  <c r="W177" i="4"/>
  <c r="W178" i="4"/>
  <c r="W179" i="4"/>
  <c r="W180" i="4"/>
  <c r="W181" i="4"/>
  <c r="W182" i="4"/>
  <c r="W184" i="4"/>
  <c r="W185" i="4"/>
  <c r="W186" i="4"/>
  <c r="W187" i="4"/>
  <c r="W188" i="4"/>
  <c r="W78" i="4"/>
  <c r="W189" i="4"/>
  <c r="W190" i="4"/>
  <c r="W191" i="4"/>
  <c r="W192" i="4"/>
  <c r="W193" i="4"/>
  <c r="W194" i="4"/>
  <c r="W195" i="4"/>
  <c r="W196" i="4"/>
  <c r="W197" i="4"/>
  <c r="W199" i="4"/>
  <c r="W200" i="4"/>
  <c r="W201" i="4"/>
  <c r="W202" i="4"/>
  <c r="W203" i="4"/>
  <c r="W204" i="4"/>
  <c r="W205" i="4"/>
  <c r="W206" i="4"/>
  <c r="W207" i="4"/>
  <c r="W208" i="4"/>
  <c r="W209" i="4"/>
  <c r="W210" i="4"/>
  <c r="W211" i="4"/>
  <c r="W212" i="4"/>
  <c r="W213" i="4"/>
  <c r="W214" i="4"/>
  <c r="W215" i="4"/>
  <c r="W216" i="4"/>
  <c r="W217" i="4"/>
  <c r="W218" i="4"/>
  <c r="W139" i="4"/>
  <c r="W140" i="4"/>
  <c r="W183" i="4"/>
  <c r="W155" i="4"/>
  <c r="W156" i="4"/>
  <c r="W157" i="4"/>
  <c r="W158" i="4"/>
  <c r="W159" i="4"/>
  <c r="W160" i="4"/>
  <c r="W161" i="4"/>
  <c r="W162" i="4"/>
  <c r="W163" i="4"/>
  <c r="W219" i="4"/>
  <c r="W220" i="4"/>
  <c r="W221" i="4"/>
  <c r="W222" i="4"/>
  <c r="W223" i="4"/>
  <c r="W224" i="4"/>
  <c r="W225" i="4"/>
  <c r="W226" i="4"/>
  <c r="W227" i="4"/>
  <c r="W228" i="4"/>
  <c r="W229" i="4"/>
  <c r="W230" i="4"/>
  <c r="W231" i="4"/>
  <c r="W232" i="4"/>
  <c r="W233" i="4"/>
  <c r="W234" i="4"/>
  <c r="AD12" i="6"/>
  <c r="J9" i="19"/>
  <c r="V13" i="22"/>
  <c r="X22" i="8"/>
  <c r="X23" i="8"/>
  <c r="X24" i="8"/>
  <c r="X25" i="8"/>
  <c r="X26" i="8"/>
  <c r="X27" i="8"/>
  <c r="X28" i="8"/>
  <c r="X29" i="8"/>
  <c r="X30" i="8"/>
  <c r="X31" i="8"/>
  <c r="X32" i="7"/>
  <c r="X33" i="7"/>
  <c r="X34" i="7"/>
  <c r="X35" i="7"/>
  <c r="X36" i="7"/>
  <c r="X37" i="7"/>
  <c r="X38" i="7"/>
  <c r="X39" i="7"/>
  <c r="X40" i="7"/>
  <c r="X41" i="7"/>
  <c r="X42" i="7"/>
  <c r="X43" i="7"/>
  <c r="X44" i="7"/>
  <c r="X43" i="26"/>
  <c r="X44" i="26"/>
  <c r="X45" i="26"/>
  <c r="X46" i="26"/>
  <c r="X47" i="26"/>
  <c r="X48" i="26"/>
  <c r="X49" i="26"/>
  <c r="X50" i="26"/>
  <c r="X51" i="26"/>
  <c r="X52" i="26"/>
  <c r="X53" i="26"/>
  <c r="X54" i="26"/>
  <c r="X55" i="26"/>
  <c r="X56" i="26"/>
  <c r="X57" i="26"/>
  <c r="X58" i="26"/>
  <c r="X59" i="26"/>
  <c r="X60" i="26"/>
  <c r="X61" i="26"/>
  <c r="X62" i="26"/>
  <c r="X63" i="26"/>
  <c r="X64" i="26"/>
  <c r="X65" i="26"/>
  <c r="X66" i="26"/>
  <c r="X67" i="26"/>
  <c r="X68" i="26"/>
  <c r="X69" i="26"/>
  <c r="X70" i="26"/>
  <c r="X71" i="26"/>
  <c r="X72" i="26"/>
  <c r="X73" i="26"/>
  <c r="X74" i="26"/>
  <c r="X75" i="26"/>
  <c r="X76" i="26"/>
  <c r="X77" i="26"/>
  <c r="X78" i="26"/>
  <c r="X79" i="26"/>
  <c r="X80" i="26"/>
  <c r="X81" i="26"/>
  <c r="T9" i="13"/>
  <c r="T10" i="13"/>
  <c r="T11" i="13"/>
  <c r="I10" i="24"/>
  <c r="I11" i="24"/>
  <c r="I12" i="24"/>
  <c r="I9" i="24"/>
  <c r="J6" i="6"/>
  <c r="J12" i="6"/>
  <c r="J13" i="6"/>
  <c r="H11" i="1"/>
  <c r="H12" i="1"/>
  <c r="H6" i="1"/>
  <c r="I9" i="19"/>
  <c r="I7" i="19"/>
  <c r="X32" i="8"/>
  <c r="AB30" i="8"/>
  <c r="AC30" i="8"/>
  <c r="AB31" i="8"/>
  <c r="AC31" i="8"/>
  <c r="AB32" i="8"/>
  <c r="AC32" i="8"/>
  <c r="U11" i="24"/>
  <c r="J7" i="19"/>
  <c r="I8" i="22"/>
  <c r="J8" i="11"/>
  <c r="J9" i="11"/>
  <c r="J10" i="11"/>
  <c r="J7" i="11"/>
  <c r="O7" i="11" s="1"/>
  <c r="P7" i="11" s="1"/>
  <c r="X45" i="7"/>
  <c r="X46" i="7"/>
  <c r="X47" i="7"/>
  <c r="X48" i="7"/>
  <c r="X49" i="7"/>
  <c r="X50" i="7"/>
  <c r="X51" i="7"/>
  <c r="X52" i="7"/>
  <c r="X53" i="7"/>
  <c r="X54" i="7"/>
  <c r="X55" i="7"/>
  <c r="X56" i="7"/>
  <c r="AB54" i="7"/>
  <c r="AC54" i="7"/>
  <c r="AB55" i="7"/>
  <c r="AC55" i="7"/>
  <c r="AB56" i="7"/>
  <c r="AC56" i="7"/>
  <c r="AB57" i="7"/>
  <c r="AC57" i="7"/>
  <c r="AB58" i="7"/>
  <c r="AC58" i="7"/>
  <c r="AB59" i="7"/>
  <c r="AC59" i="7"/>
  <c r="AB60" i="7"/>
  <c r="AC60" i="7"/>
  <c r="AB61" i="7"/>
  <c r="AC61" i="7"/>
  <c r="AB62" i="7"/>
  <c r="AC62" i="7"/>
  <c r="AB63" i="7"/>
  <c r="AC63" i="7"/>
  <c r="AB64" i="7"/>
  <c r="AC64" i="7"/>
  <c r="J6" i="12"/>
  <c r="R9" i="7"/>
  <c r="R8" i="7"/>
  <c r="X27" i="6"/>
  <c r="R10" i="7"/>
  <c r="J13" i="22"/>
  <c r="N13" i="22" s="1"/>
  <c r="J8" i="22"/>
  <c r="AD11" i="6"/>
  <c r="AD9" i="6"/>
  <c r="V15" i="22"/>
  <c r="V14" i="22"/>
  <c r="J12" i="22"/>
  <c r="N12" i="22" s="1"/>
  <c r="J10" i="22"/>
  <c r="N10" i="22" s="1"/>
  <c r="G8" i="22"/>
  <c r="AC37" i="19"/>
  <c r="AC36" i="19"/>
  <c r="AC35" i="19"/>
  <c r="AC34" i="19"/>
  <c r="AC33" i="19"/>
  <c r="AC32" i="19"/>
  <c r="AC31" i="19"/>
  <c r="AC30" i="19"/>
  <c r="AC29" i="19"/>
  <c r="AC28" i="19"/>
  <c r="AC27" i="19"/>
  <c r="G9" i="19"/>
  <c r="AA11" i="19"/>
  <c r="AB11" i="19"/>
  <c r="G7" i="19"/>
  <c r="G6" i="12"/>
  <c r="H7" i="12" s="1"/>
  <c r="AB48" i="6"/>
  <c r="AC48" i="6"/>
  <c r="AB28" i="6"/>
  <c r="AC28" i="6"/>
  <c r="K12" i="6"/>
  <c r="L3" i="6"/>
  <c r="AD28" i="13"/>
  <c r="AD27" i="13"/>
  <c r="AD26" i="13"/>
  <c r="AD25" i="13"/>
  <c r="AD24" i="13"/>
  <c r="AD23" i="13"/>
  <c r="AD22" i="13"/>
  <c r="AD21" i="13"/>
  <c r="AD20" i="13"/>
  <c r="AD19" i="13"/>
  <c r="AD18" i="13"/>
  <c r="AD17" i="13"/>
  <c r="AD16" i="13"/>
  <c r="AD15" i="13"/>
  <c r="AD14" i="13"/>
  <c r="AD13" i="13"/>
  <c r="AD12" i="13"/>
  <c r="K12" i="13"/>
  <c r="J12" i="13"/>
  <c r="AB11" i="13"/>
  <c r="AC11" i="13"/>
  <c r="AB10" i="13"/>
  <c r="AC10" i="13"/>
  <c r="AB8" i="13"/>
  <c r="AC8" i="13"/>
  <c r="AB7" i="13"/>
  <c r="AC7" i="13"/>
  <c r="K11" i="13"/>
  <c r="H11" i="13"/>
  <c r="K10" i="13"/>
  <c r="U10" i="13" s="1"/>
  <c r="H10" i="13"/>
  <c r="K9" i="13"/>
  <c r="U9" i="13" s="1"/>
  <c r="H9" i="13"/>
  <c r="K8" i="13"/>
  <c r="J8" i="13"/>
  <c r="K6" i="13"/>
  <c r="J6" i="13"/>
  <c r="H6" i="13"/>
  <c r="M3" i="13"/>
  <c r="AD44" i="8"/>
  <c r="AD43" i="8"/>
  <c r="AD42" i="8"/>
  <c r="AD41" i="8"/>
  <c r="AD40" i="8"/>
  <c r="AD39" i="8"/>
  <c r="AD38" i="8"/>
  <c r="AD37" i="8"/>
  <c r="AD36" i="8"/>
  <c r="AD35" i="8"/>
  <c r="AD34" i="8"/>
  <c r="AD33" i="8"/>
  <c r="AD32" i="8"/>
  <c r="AD31" i="8"/>
  <c r="AD30" i="8"/>
  <c r="AD29" i="8"/>
  <c r="AD28" i="8"/>
  <c r="AD27" i="8"/>
  <c r="AD26" i="8"/>
  <c r="AD25" i="8"/>
  <c r="AD24" i="8"/>
  <c r="AD23" i="8"/>
  <c r="AD22" i="8"/>
  <c r="AD11" i="8"/>
  <c r="AD10" i="8"/>
  <c r="AD9" i="8"/>
  <c r="AB28" i="8"/>
  <c r="AC28" i="8"/>
  <c r="H11" i="8"/>
  <c r="AB11" i="8"/>
  <c r="AC11" i="8"/>
  <c r="H10" i="8"/>
  <c r="H9" i="8"/>
  <c r="R7" i="8"/>
  <c r="T6" i="8"/>
  <c r="S6" i="8"/>
  <c r="R6" i="8"/>
  <c r="M3" i="8"/>
  <c r="AB53" i="7"/>
  <c r="AC53" i="7"/>
  <c r="AB51" i="7"/>
  <c r="AC51" i="7"/>
  <c r="AB49" i="7"/>
  <c r="AC49" i="7"/>
  <c r="H10" i="7"/>
  <c r="H9" i="7"/>
  <c r="H6" i="7"/>
  <c r="AB44" i="7"/>
  <c r="AC44" i="7"/>
  <c r="AB26" i="11"/>
  <c r="AC26" i="11"/>
  <c r="AC8" i="11"/>
  <c r="AB20" i="11"/>
  <c r="AC20" i="11"/>
  <c r="H8" i="11"/>
  <c r="AB16" i="11"/>
  <c r="AC16" i="11"/>
  <c r="M3" i="11"/>
  <c r="AC94" i="15"/>
  <c r="AC93" i="15"/>
  <c r="AC92" i="15"/>
  <c r="AC91" i="15"/>
  <c r="AC90" i="15"/>
  <c r="AC89" i="15"/>
  <c r="AC88" i="15"/>
  <c r="AC87" i="15"/>
  <c r="AC86" i="15"/>
  <c r="AC85" i="15"/>
  <c r="AC84" i="15"/>
  <c r="AC83" i="15"/>
  <c r="AC82" i="15"/>
  <c r="AC81" i="15"/>
  <c r="AC80" i="15"/>
  <c r="AC79" i="15"/>
  <c r="AC78" i="15"/>
  <c r="AC77" i="15"/>
  <c r="AC76" i="15"/>
  <c r="AC75" i="15"/>
  <c r="AC74" i="15"/>
  <c r="AC73" i="15"/>
  <c r="AC72" i="15"/>
  <c r="AC71" i="15"/>
  <c r="AB68" i="15"/>
  <c r="AC70" i="15"/>
  <c r="AB67" i="15"/>
  <c r="AC69" i="15"/>
  <c r="AB66" i="15"/>
  <c r="AC68" i="15"/>
  <c r="AB65" i="15"/>
  <c r="AC67" i="15"/>
  <c r="AB64" i="15"/>
  <c r="AC66" i="15"/>
  <c r="AB63" i="15"/>
  <c r="AC65" i="15"/>
  <c r="AB62" i="15"/>
  <c r="AC64" i="15"/>
  <c r="AB61" i="15"/>
  <c r="AC63" i="15"/>
  <c r="AB60" i="15"/>
  <c r="AC62" i="15"/>
  <c r="AB59" i="15"/>
  <c r="AC61" i="15"/>
  <c r="AB58" i="15"/>
  <c r="AA58" i="15"/>
  <c r="W58" i="15"/>
  <c r="AC60" i="15"/>
  <c r="AB57" i="15"/>
  <c r="AA57" i="15"/>
  <c r="W57" i="15"/>
  <c r="AC59" i="15"/>
  <c r="AB56" i="15"/>
  <c r="AA56" i="15"/>
  <c r="W56" i="15"/>
  <c r="AC58" i="15"/>
  <c r="AB55" i="15"/>
  <c r="AA55" i="15"/>
  <c r="W55" i="15"/>
  <c r="AB54" i="15"/>
  <c r="AA54" i="15"/>
  <c r="W54" i="15"/>
  <c r="AB53" i="15"/>
  <c r="AA53" i="15"/>
  <c r="W53" i="15"/>
  <c r="AB52" i="15"/>
  <c r="AA52" i="15"/>
  <c r="W52" i="15"/>
  <c r="AB51" i="15"/>
  <c r="AA51" i="15"/>
  <c r="W51" i="15"/>
  <c r="AB50" i="15"/>
  <c r="AA50" i="15"/>
  <c r="W50" i="15"/>
  <c r="AB49" i="15"/>
  <c r="AA49" i="15"/>
  <c r="W49" i="15"/>
  <c r="AB48" i="15"/>
  <c r="AA48" i="15"/>
  <c r="W48" i="15"/>
  <c r="AB47" i="15"/>
  <c r="AA47" i="15"/>
  <c r="W47" i="15"/>
  <c r="AB46" i="15"/>
  <c r="AA46" i="15"/>
  <c r="W46" i="15"/>
  <c r="AB45" i="15"/>
  <c r="AA45" i="15"/>
  <c r="W45" i="15"/>
  <c r="AB44" i="15"/>
  <c r="AA44" i="15"/>
  <c r="W44" i="15"/>
  <c r="AB43" i="15"/>
  <c r="AA43" i="15"/>
  <c r="W43" i="15"/>
  <c r="AB42" i="15"/>
  <c r="AA42" i="15"/>
  <c r="W42" i="15"/>
  <c r="AB41" i="15"/>
  <c r="AA41" i="15"/>
  <c r="W41" i="15"/>
  <c r="AB40" i="15"/>
  <c r="AA40" i="15"/>
  <c r="W40" i="15"/>
  <c r="AB39" i="15"/>
  <c r="AA39" i="15"/>
  <c r="W39" i="15"/>
  <c r="AB38" i="15"/>
  <c r="AA38" i="15"/>
  <c r="W38" i="15"/>
  <c r="AB37" i="15"/>
  <c r="AA37" i="15"/>
  <c r="W37" i="15"/>
  <c r="AB36" i="15"/>
  <c r="AA36" i="15"/>
  <c r="W36" i="15"/>
  <c r="AB35" i="15"/>
  <c r="AA35" i="15"/>
  <c r="W35" i="15"/>
  <c r="AB34" i="15"/>
  <c r="AA34" i="15"/>
  <c r="W34" i="15"/>
  <c r="AB33" i="15"/>
  <c r="AA33" i="15"/>
  <c r="W33" i="15"/>
  <c r="AB32" i="15"/>
  <c r="AA32" i="15"/>
  <c r="W32" i="15"/>
  <c r="AA9" i="15"/>
  <c r="AB9" i="15"/>
  <c r="AA7" i="15"/>
  <c r="AB7" i="15" s="1"/>
  <c r="AA14" i="15"/>
  <c r="AB14" i="15"/>
  <c r="AA8" i="15"/>
  <c r="AB8" i="15"/>
  <c r="AA6" i="15"/>
  <c r="AB6" i="15" s="1"/>
  <c r="L3" i="15"/>
  <c r="AA296" i="4"/>
  <c r="AB296" i="4"/>
  <c r="AA266" i="4"/>
  <c r="AB266" i="4"/>
  <c r="AA140" i="4"/>
  <c r="AB140" i="4"/>
  <c r="AA181" i="4"/>
  <c r="AB181" i="4"/>
  <c r="AA75" i="4"/>
  <c r="AB75" i="4"/>
  <c r="AA332" i="4"/>
  <c r="AB332" i="4"/>
  <c r="AA290" i="4"/>
  <c r="AB290" i="4"/>
  <c r="AA331" i="4"/>
  <c r="AB331" i="4"/>
  <c r="AA330" i="4"/>
  <c r="AB330" i="4"/>
  <c r="AA7" i="4"/>
  <c r="AB7" i="4" s="1"/>
  <c r="H16" i="4"/>
  <c r="H15" i="4"/>
  <c r="AA242" i="4"/>
  <c r="AB242" i="4"/>
  <c r="H14" i="4"/>
  <c r="AA72" i="4"/>
  <c r="AB72" i="4"/>
  <c r="H13" i="4"/>
  <c r="H12" i="4"/>
  <c r="H11" i="4"/>
  <c r="AA196" i="4"/>
  <c r="AB196" i="4"/>
  <c r="H10" i="4"/>
  <c r="H9" i="4"/>
  <c r="AA221" i="4"/>
  <c r="AB221" i="4"/>
  <c r="H8" i="4"/>
  <c r="AA255" i="4"/>
  <c r="AB255" i="4"/>
  <c r="H7" i="4"/>
  <c r="AA271" i="4"/>
  <c r="AB271" i="4"/>
  <c r="AD81" i="26"/>
  <c r="AC81" i="26"/>
  <c r="AB81" i="26"/>
  <c r="AD80" i="26"/>
  <c r="AC80" i="26"/>
  <c r="AB80" i="26"/>
  <c r="AD79" i="26"/>
  <c r="AC79" i="26"/>
  <c r="AB79" i="26"/>
  <c r="AD78" i="26"/>
  <c r="AC78" i="26"/>
  <c r="AB78" i="26"/>
  <c r="AD77" i="26"/>
  <c r="AC77" i="26"/>
  <c r="AB77" i="26"/>
  <c r="AD76" i="26"/>
  <c r="AC76" i="26"/>
  <c r="AB76" i="26"/>
  <c r="AD75" i="26"/>
  <c r="AC75" i="26"/>
  <c r="AB75" i="26"/>
  <c r="AD74" i="26"/>
  <c r="AC74" i="26"/>
  <c r="AB74" i="26"/>
  <c r="AD73" i="26"/>
  <c r="AC73" i="26"/>
  <c r="AB73" i="26"/>
  <c r="AD72" i="26"/>
  <c r="AC72" i="26"/>
  <c r="AB72" i="26"/>
  <c r="AD71" i="26"/>
  <c r="AC71" i="26"/>
  <c r="AB71" i="26"/>
  <c r="AD70" i="26"/>
  <c r="AC70" i="26"/>
  <c r="AB70" i="26"/>
  <c r="AD69" i="26"/>
  <c r="AC69" i="26"/>
  <c r="AB69" i="26"/>
  <c r="AD68" i="26"/>
  <c r="AC68" i="26"/>
  <c r="AB68" i="26"/>
  <c r="AD67" i="26"/>
  <c r="AC67" i="26"/>
  <c r="AB67" i="26"/>
  <c r="AD66" i="26"/>
  <c r="AC66" i="26"/>
  <c r="AB66" i="26"/>
  <c r="AD65" i="26"/>
  <c r="AC65" i="26"/>
  <c r="AB65" i="26"/>
  <c r="AD64" i="26"/>
  <c r="AC64" i="26"/>
  <c r="AB64" i="26"/>
  <c r="AD63" i="26"/>
  <c r="AC63" i="26"/>
  <c r="AB63" i="26"/>
  <c r="AD62" i="26"/>
  <c r="AC62" i="26"/>
  <c r="AB62" i="26"/>
  <c r="AD61" i="26"/>
  <c r="AC61" i="26"/>
  <c r="AB61" i="26"/>
  <c r="AD60" i="26"/>
  <c r="AC60" i="26"/>
  <c r="AB60" i="26"/>
  <c r="AD59" i="26"/>
  <c r="AC59" i="26"/>
  <c r="AB59" i="26"/>
  <c r="AD58" i="26"/>
  <c r="AC58" i="26"/>
  <c r="AB58" i="26"/>
  <c r="AD57" i="26"/>
  <c r="AC57" i="26"/>
  <c r="AB57" i="26"/>
  <c r="AD56" i="26"/>
  <c r="AC56" i="26"/>
  <c r="AB56" i="26"/>
  <c r="AD55" i="26"/>
  <c r="AC55" i="26"/>
  <c r="AB55" i="26"/>
  <c r="AD54" i="26"/>
  <c r="AC54" i="26"/>
  <c r="AB54" i="26"/>
  <c r="AD53" i="26"/>
  <c r="AC53" i="26"/>
  <c r="AB53" i="26"/>
  <c r="AD52" i="26"/>
  <c r="AC52" i="26"/>
  <c r="AB52" i="26"/>
  <c r="AD51" i="26"/>
  <c r="AC51" i="26"/>
  <c r="AB51" i="26"/>
  <c r="AD50" i="26"/>
  <c r="AC50" i="26"/>
  <c r="AB50" i="26"/>
  <c r="AD49" i="26"/>
  <c r="AC49" i="26"/>
  <c r="AB49" i="26"/>
  <c r="AD48" i="26"/>
  <c r="AC48" i="26"/>
  <c r="AB48" i="26"/>
  <c r="AD47" i="26"/>
  <c r="AC47" i="26"/>
  <c r="AB47" i="26"/>
  <c r="AD46" i="26"/>
  <c r="AC46" i="26"/>
  <c r="AB46" i="26"/>
  <c r="AD45" i="26"/>
  <c r="AC45" i="26"/>
  <c r="AB45" i="26"/>
  <c r="AD44" i="26"/>
  <c r="AC44" i="26"/>
  <c r="AB44" i="26"/>
  <c r="AD43" i="26"/>
  <c r="AC43" i="26"/>
  <c r="AB43" i="26"/>
  <c r="AD42" i="26"/>
  <c r="AD41" i="26"/>
  <c r="AD40" i="26"/>
  <c r="AD39" i="26"/>
  <c r="AD38" i="26"/>
  <c r="AD37" i="26"/>
  <c r="AD12" i="26"/>
  <c r="AD8" i="26"/>
  <c r="AB31" i="1"/>
  <c r="AA31" i="1"/>
  <c r="W31" i="1"/>
  <c r="AC30" i="1"/>
  <c r="AB30" i="1"/>
  <c r="AA30" i="1"/>
  <c r="W30" i="1"/>
  <c r="AC29" i="1"/>
  <c r="AA29" i="1"/>
  <c r="AB29" i="1"/>
  <c r="W29" i="1"/>
  <c r="AC28" i="1"/>
  <c r="W28" i="1"/>
  <c r="AC27" i="1"/>
  <c r="AA27" i="1"/>
  <c r="AB27" i="1"/>
  <c r="W27" i="1"/>
  <c r="AC26" i="1"/>
  <c r="W26" i="1"/>
  <c r="AC25" i="1"/>
  <c r="W25" i="1"/>
  <c r="AC24" i="1"/>
  <c r="AC8" i="1"/>
  <c r="AC23" i="1"/>
  <c r="AC22" i="1"/>
  <c r="AC21" i="1"/>
  <c r="AC20" i="1"/>
  <c r="AC19" i="1"/>
  <c r="AC18" i="1"/>
  <c r="AC9" i="1"/>
  <c r="W9" i="1"/>
  <c r="AC17" i="1"/>
  <c r="AC16" i="1"/>
  <c r="AC15" i="1"/>
  <c r="AC14" i="1"/>
  <c r="AC11" i="1"/>
  <c r="AC10" i="1"/>
  <c r="H13" i="1"/>
  <c r="H10" i="1"/>
  <c r="H8" i="1"/>
  <c r="H7" i="1"/>
  <c r="AA17" i="1"/>
  <c r="AB17" i="1" s="1"/>
  <c r="AA16" i="1"/>
  <c r="AB16" i="1" s="1"/>
  <c r="AB9" i="13"/>
  <c r="AC9" i="13"/>
  <c r="AB6" i="13"/>
  <c r="AC6" i="13"/>
  <c r="AA9" i="19"/>
  <c r="AB9" i="19"/>
  <c r="AA21" i="19"/>
  <c r="AB21" i="19"/>
  <c r="AA29" i="19"/>
  <c r="AB29" i="19"/>
  <c r="AA14" i="19"/>
  <c r="AB14" i="19"/>
  <c r="AA30" i="19"/>
  <c r="AB30" i="19"/>
  <c r="AA15" i="19"/>
  <c r="AB15" i="19"/>
  <c r="AA20" i="19"/>
  <c r="AB20" i="19"/>
  <c r="Z10" i="22"/>
  <c r="AA10" i="22" s="1"/>
  <c r="AB7" i="11"/>
  <c r="AC7" i="11" s="1"/>
  <c r="AB36" i="11"/>
  <c r="AB15" i="11"/>
  <c r="AC15" i="11"/>
  <c r="AB21" i="6"/>
  <c r="AC21" i="6"/>
  <c r="AB53" i="6"/>
  <c r="AC53" i="6"/>
  <c r="AB32" i="6"/>
  <c r="AC32" i="6"/>
  <c r="AB23" i="6"/>
  <c r="AC23" i="6"/>
  <c r="AB55" i="6"/>
  <c r="AC55" i="6"/>
  <c r="AB34" i="6"/>
  <c r="AC34" i="6"/>
  <c r="AA26" i="1"/>
  <c r="AB26" i="1"/>
  <c r="AB9" i="8"/>
  <c r="AC9" i="8"/>
  <c r="AB10" i="8"/>
  <c r="AC10" i="8"/>
  <c r="AB20" i="6"/>
  <c r="AC20" i="6"/>
  <c r="AB6" i="8"/>
  <c r="AC6" i="8" s="1"/>
  <c r="AB7" i="8"/>
  <c r="AC7" i="8" s="1"/>
  <c r="AB34" i="11"/>
  <c r="AC34" i="11"/>
  <c r="AA24" i="19"/>
  <c r="AB24" i="19"/>
  <c r="AA28" i="19"/>
  <c r="AB28" i="19"/>
  <c r="AA19" i="19"/>
  <c r="AB19" i="19"/>
  <c r="AA10" i="19"/>
  <c r="AB10" i="19"/>
  <c r="AA7" i="19"/>
  <c r="AB7" i="19" s="1"/>
  <c r="AA22" i="19"/>
  <c r="AB22" i="19"/>
  <c r="AA6" i="19"/>
  <c r="AB6" i="19" s="1"/>
  <c r="AA13" i="19"/>
  <c r="AB13" i="19"/>
  <c r="AA18" i="19"/>
  <c r="AB18" i="19"/>
  <c r="AA16" i="19"/>
  <c r="AB16" i="19"/>
  <c r="AA17" i="19"/>
  <c r="AB17" i="19"/>
  <c r="AA23" i="19"/>
  <c r="AB23" i="19"/>
  <c r="Y6" i="12"/>
  <c r="Z6" i="12"/>
  <c r="Y9" i="12"/>
  <c r="Z9" i="12"/>
  <c r="Y8" i="12"/>
  <c r="Z8" i="12"/>
  <c r="Y7" i="12"/>
  <c r="Z7" i="12"/>
  <c r="Z14" i="22"/>
  <c r="AA14" i="22"/>
  <c r="Z8" i="22"/>
  <c r="AA8" i="22" s="1"/>
  <c r="Z11" i="22"/>
  <c r="AA11" i="22" s="1"/>
  <c r="AA344" i="4"/>
  <c r="AB344" i="4"/>
  <c r="AA329" i="4"/>
  <c r="AB329" i="4"/>
  <c r="AA324" i="4"/>
  <c r="AB324" i="4"/>
  <c r="AA339" i="4"/>
  <c r="AB339" i="4"/>
  <c r="AA341" i="4"/>
  <c r="AB341" i="4"/>
  <c r="AA326" i="4"/>
  <c r="AB326" i="4"/>
  <c r="AA349" i="4"/>
  <c r="AB349" i="4"/>
  <c r="AA336" i="4"/>
  <c r="AB336" i="4"/>
  <c r="AA328" i="4"/>
  <c r="AB328" i="4"/>
  <c r="AA343" i="4"/>
  <c r="AB343" i="4"/>
  <c r="AA346" i="4"/>
  <c r="AB346" i="4"/>
  <c r="AA333" i="4"/>
  <c r="AB333" i="4"/>
  <c r="AA335" i="4"/>
  <c r="AB335" i="4"/>
  <c r="AA348" i="4"/>
  <c r="AB348" i="4"/>
  <c r="AA342" i="4"/>
  <c r="AB342" i="4"/>
  <c r="AA327" i="4"/>
  <c r="AB327" i="4"/>
  <c r="AA347" i="4"/>
  <c r="AB347" i="4"/>
  <c r="AA334" i="4"/>
  <c r="AB334" i="4"/>
  <c r="AA351" i="4"/>
  <c r="AB351" i="4"/>
  <c r="AA338" i="4"/>
  <c r="AB338" i="4"/>
  <c r="AA337" i="4"/>
  <c r="AB337" i="4"/>
  <c r="AA350" i="4"/>
  <c r="AB350" i="4"/>
  <c r="AA325" i="4"/>
  <c r="AB325" i="4"/>
  <c r="AA340" i="4"/>
  <c r="AB340" i="4"/>
  <c r="AB38" i="11"/>
  <c r="AC38" i="11"/>
  <c r="AB35" i="11"/>
  <c r="AC35" i="11"/>
  <c r="AB7" i="1"/>
  <c r="AB6" i="1"/>
  <c r="AA18" i="1"/>
  <c r="AB18" i="1"/>
  <c r="AB10" i="1"/>
  <c r="AA19" i="1"/>
  <c r="AB19" i="1"/>
  <c r="AA11" i="1"/>
  <c r="AB11" i="1"/>
  <c r="AA12" i="1"/>
  <c r="AB12" i="1"/>
  <c r="AA20" i="1"/>
  <c r="AB20" i="1"/>
  <c r="AA13" i="1"/>
  <c r="AB13" i="1"/>
  <c r="AA21" i="1"/>
  <c r="AB21" i="1"/>
  <c r="AA15" i="1"/>
  <c r="AB15" i="1" s="1"/>
  <c r="AA14" i="1"/>
  <c r="AB14" i="1"/>
  <c r="AA23" i="1"/>
  <c r="AB23" i="1"/>
  <c r="AA25" i="1"/>
  <c r="AB25" i="1"/>
  <c r="AA24" i="1"/>
  <c r="AB24" i="1"/>
  <c r="AA28" i="1"/>
  <c r="AB28" i="1"/>
  <c r="AB52" i="7"/>
  <c r="AC52" i="7"/>
  <c r="AB47" i="7"/>
  <c r="AC47" i="7"/>
  <c r="AB48" i="7"/>
  <c r="AC48" i="7"/>
  <c r="AB45" i="7"/>
  <c r="AC45" i="7"/>
  <c r="AB50" i="7"/>
  <c r="AC50" i="7"/>
  <c r="AB46" i="7"/>
  <c r="AC46" i="7"/>
  <c r="AB51" i="6"/>
  <c r="AC51" i="6"/>
  <c r="AB39" i="6"/>
  <c r="AC39" i="6"/>
  <c r="AB45" i="6"/>
  <c r="AC45" i="6"/>
  <c r="AB11" i="6"/>
  <c r="AC11" i="6"/>
  <c r="AB18" i="6"/>
  <c r="AC18" i="6"/>
  <c r="AB33" i="6"/>
  <c r="AC33" i="6"/>
  <c r="AB57" i="6"/>
  <c r="AC57" i="6"/>
  <c r="AB16" i="6"/>
  <c r="AC16" i="6"/>
  <c r="AB31" i="6"/>
  <c r="AC31" i="6"/>
  <c r="AB38" i="6"/>
  <c r="AC38" i="6"/>
  <c r="AB44" i="6"/>
  <c r="AC44" i="6"/>
  <c r="AB50" i="6"/>
  <c r="AC50" i="6"/>
  <c r="AB54" i="6"/>
  <c r="AC54" i="6"/>
  <c r="AB26" i="6"/>
  <c r="AC26" i="6"/>
  <c r="AB35" i="6"/>
  <c r="AC35" i="6"/>
  <c r="AB60" i="6"/>
  <c r="AC60" i="6"/>
  <c r="AB19" i="6"/>
  <c r="AC19" i="6"/>
  <c r="AB22" i="6"/>
  <c r="AC22" i="6"/>
  <c r="AB37" i="6"/>
  <c r="AC37" i="6"/>
  <c r="AB41" i="6"/>
  <c r="AC41" i="6"/>
  <c r="AB47" i="6"/>
  <c r="AC47" i="6"/>
  <c r="AB30" i="6"/>
  <c r="AC30" i="6"/>
  <c r="AB61" i="6"/>
  <c r="AC61" i="6"/>
  <c r="AB58" i="6"/>
  <c r="AC58" i="6"/>
  <c r="AB62" i="6"/>
  <c r="AC62" i="6"/>
  <c r="AB64" i="6"/>
  <c r="AC64" i="6"/>
  <c r="AC6" i="6"/>
  <c r="AB63" i="6"/>
  <c r="AC63" i="6"/>
  <c r="AB29" i="6"/>
  <c r="AC29" i="6"/>
  <c r="AB36" i="6"/>
  <c r="AC36" i="6"/>
  <c r="AB40" i="6"/>
  <c r="AC40" i="6"/>
  <c r="AB46" i="6"/>
  <c r="AC46" i="6"/>
  <c r="AB9" i="6"/>
  <c r="AC9" i="6"/>
  <c r="AB49" i="6"/>
  <c r="AC49" i="6"/>
  <c r="AB56" i="6"/>
  <c r="AC56" i="6"/>
  <c r="AA15" i="15"/>
  <c r="AB15" i="15"/>
  <c r="AB23" i="11"/>
  <c r="AC23" i="11"/>
  <c r="AB19" i="11"/>
  <c r="AC19" i="11"/>
  <c r="AB28" i="11"/>
  <c r="AC28" i="11"/>
  <c r="AB32" i="11"/>
  <c r="AC32" i="11"/>
  <c r="AB33" i="11"/>
  <c r="AC33" i="11"/>
  <c r="AB30" i="11"/>
  <c r="AC30" i="11"/>
  <c r="AB21" i="11"/>
  <c r="AC21" i="11"/>
  <c r="AB11" i="11"/>
  <c r="AC11" i="11" s="1"/>
  <c r="AB24" i="11"/>
  <c r="AC24" i="11"/>
  <c r="AB13" i="11"/>
  <c r="AC13" i="11" s="1"/>
  <c r="AB25" i="11"/>
  <c r="AC25" i="11"/>
  <c r="AB18" i="11"/>
  <c r="AC18" i="11"/>
  <c r="AB22" i="11"/>
  <c r="AC22" i="11"/>
  <c r="AB29" i="11"/>
  <c r="AC29" i="11"/>
  <c r="AA310" i="4"/>
  <c r="AB310" i="4"/>
  <c r="AA297" i="4"/>
  <c r="AB297" i="4"/>
  <c r="AA312" i="4"/>
  <c r="AB312" i="4"/>
  <c r="AA314" i="4"/>
  <c r="AB314" i="4"/>
  <c r="AA299" i="4"/>
  <c r="AB299" i="4"/>
  <c r="AA216" i="4"/>
  <c r="AB216" i="4"/>
  <c r="AA303" i="4"/>
  <c r="AB303" i="4"/>
  <c r="AA267" i="4"/>
  <c r="AB267" i="4"/>
  <c r="AA318" i="4"/>
  <c r="AB318" i="4"/>
  <c r="AA249" i="4"/>
  <c r="AB249" i="4"/>
  <c r="AA309" i="4"/>
  <c r="AB309" i="4"/>
  <c r="AA308" i="4"/>
  <c r="AB308" i="4"/>
  <c r="AA307" i="4"/>
  <c r="AB307" i="4"/>
  <c r="AA322" i="4"/>
  <c r="AB322" i="4"/>
  <c r="AA201" i="4"/>
  <c r="AB201" i="4"/>
  <c r="AA301" i="4"/>
  <c r="AB301" i="4"/>
  <c r="AA316" i="4"/>
  <c r="AB316" i="4"/>
  <c r="AA218" i="4"/>
  <c r="AB218" i="4"/>
  <c r="AA311" i="4"/>
  <c r="AB311" i="4"/>
  <c r="AA300" i="4"/>
  <c r="AB300" i="4"/>
  <c r="AA315" i="4"/>
  <c r="AB315" i="4"/>
  <c r="AA282" i="4"/>
  <c r="AB282" i="4"/>
  <c r="AA217" i="4"/>
  <c r="AB217" i="4"/>
  <c r="AA305" i="4"/>
  <c r="AB305" i="4"/>
  <c r="AA292" i="4"/>
  <c r="AB292" i="4"/>
  <c r="AA320" i="4"/>
  <c r="AB320" i="4"/>
  <c r="AA273" i="4"/>
  <c r="AB273" i="4"/>
  <c r="AA321" i="4"/>
  <c r="AB321" i="4"/>
  <c r="AA306" i="4"/>
  <c r="AB306" i="4"/>
  <c r="AA298" i="4"/>
  <c r="AB298" i="4"/>
  <c r="AA313" i="4"/>
  <c r="AB313" i="4"/>
  <c r="AA194" i="4"/>
  <c r="AB194" i="4"/>
  <c r="AA302" i="4"/>
  <c r="AB302" i="4"/>
  <c r="AA317" i="4"/>
  <c r="AB317" i="4"/>
  <c r="AA219" i="4"/>
  <c r="AB219" i="4"/>
  <c r="AA304" i="4"/>
  <c r="AB304" i="4"/>
  <c r="AA319" i="4"/>
  <c r="AB319" i="4"/>
  <c r="AB14" i="7"/>
  <c r="AC14" i="7"/>
  <c r="AB21" i="7"/>
  <c r="AC21" i="7"/>
  <c r="AB12" i="7"/>
  <c r="AC12" i="7"/>
  <c r="AB7" i="7"/>
  <c r="AC7" i="7" s="1"/>
  <c r="AB26" i="7"/>
  <c r="AC26" i="7"/>
  <c r="AB33" i="7"/>
  <c r="AC33" i="7"/>
  <c r="AB41" i="7"/>
  <c r="AC41" i="7"/>
  <c r="AB35" i="7"/>
  <c r="AC35" i="7"/>
  <c r="AB6" i="7"/>
  <c r="AC6" i="7" s="1"/>
  <c r="AB11" i="7"/>
  <c r="AC11" i="7"/>
  <c r="AB22" i="7"/>
  <c r="AC22" i="7"/>
  <c r="AB20" i="7"/>
  <c r="AC20" i="7"/>
  <c r="AB13" i="7"/>
  <c r="AC13" i="7"/>
  <c r="AB40" i="7"/>
  <c r="AC40" i="7"/>
  <c r="AB32" i="7"/>
  <c r="AC32" i="7"/>
  <c r="AB9" i="7"/>
  <c r="AC9" i="7"/>
  <c r="AB17" i="7"/>
  <c r="AC17" i="7"/>
  <c r="AB34" i="7"/>
  <c r="AC34" i="7"/>
  <c r="AB38" i="7"/>
  <c r="AC38" i="7"/>
  <c r="AB29" i="7"/>
  <c r="AC29" i="7"/>
  <c r="AB43" i="7"/>
  <c r="AC43" i="7"/>
  <c r="AB24" i="7"/>
  <c r="AC24" i="7"/>
  <c r="AB31" i="7"/>
  <c r="AC31" i="7"/>
  <c r="AB19" i="7"/>
  <c r="AC19" i="7"/>
  <c r="AB16" i="7"/>
  <c r="AC16" i="7"/>
  <c r="AB37" i="7"/>
  <c r="AC37" i="7"/>
  <c r="AB28" i="7"/>
  <c r="AC28" i="7"/>
  <c r="AB42" i="7"/>
  <c r="AC42" i="7"/>
  <c r="AB8" i="7"/>
  <c r="AC8" i="7" s="1"/>
  <c r="AB15" i="7"/>
  <c r="AC15" i="7"/>
  <c r="AB36" i="7"/>
  <c r="AC36" i="7"/>
  <c r="AB27" i="7"/>
  <c r="AC27" i="7"/>
  <c r="AB18" i="7"/>
  <c r="AC18" i="7"/>
  <c r="AB10" i="7"/>
  <c r="AC10" i="7"/>
  <c r="AB30" i="7"/>
  <c r="AC30" i="7"/>
  <c r="AB39" i="7"/>
  <c r="AC39" i="7"/>
  <c r="Z12" i="22"/>
  <c r="AA12" i="22"/>
  <c r="Z13" i="22"/>
  <c r="AA13" i="22"/>
  <c r="AA184" i="4"/>
  <c r="AB184" i="4"/>
  <c r="AA151" i="4"/>
  <c r="AB151" i="4"/>
  <c r="AA188" i="4"/>
  <c r="AB188" i="4"/>
  <c r="AA79" i="4"/>
  <c r="AB79" i="4"/>
  <c r="AB9" i="11"/>
  <c r="AC9" i="11" s="1"/>
  <c r="AB9" i="1"/>
  <c r="U11" i="13"/>
  <c r="AB25" i="7"/>
  <c r="AC25" i="7"/>
  <c r="AB23" i="7"/>
  <c r="AC23" i="7"/>
  <c r="AB29" i="8"/>
  <c r="AC29" i="8"/>
  <c r="AB24" i="8"/>
  <c r="AC24" i="8"/>
  <c r="AB27" i="8"/>
  <c r="AC27" i="8"/>
  <c r="AB25" i="8"/>
  <c r="AC25" i="8"/>
  <c r="AB26" i="8"/>
  <c r="AC26" i="8"/>
  <c r="AB23" i="8"/>
  <c r="AC23" i="8"/>
  <c r="AB22" i="8"/>
  <c r="L1" i="22"/>
  <c r="AC36" i="11"/>
  <c r="AA155" i="4"/>
  <c r="AB155" i="4"/>
  <c r="AA85" i="4"/>
  <c r="AB85" i="4"/>
  <c r="AA110" i="4"/>
  <c r="AB110" i="4"/>
  <c r="AA138" i="4"/>
  <c r="AB138" i="4"/>
  <c r="AA175" i="4"/>
  <c r="AB175" i="4"/>
  <c r="AA109" i="4"/>
  <c r="AB109" i="4"/>
  <c r="AB17" i="11"/>
  <c r="AC17" i="11"/>
  <c r="AB14" i="11"/>
  <c r="AC14" i="11" s="1"/>
  <c r="AA97" i="4"/>
  <c r="AB97" i="4"/>
  <c r="AA132" i="4"/>
  <c r="AB132" i="4"/>
  <c r="AA133" i="4"/>
  <c r="AB133" i="4"/>
  <c r="AA13" i="15"/>
  <c r="AB13" i="15"/>
  <c r="AA98" i="4"/>
  <c r="AB98" i="4"/>
  <c r="AA100" i="4"/>
  <c r="AB100" i="4"/>
  <c r="AA44" i="4"/>
  <c r="AB44" i="4"/>
  <c r="AA37" i="4"/>
  <c r="AB37" i="4"/>
  <c r="AA50" i="4"/>
  <c r="AB50" i="4"/>
  <c r="AA92" i="4"/>
  <c r="AB92" i="4"/>
  <c r="AA39" i="4"/>
  <c r="AB39" i="4"/>
  <c r="AA86" i="4"/>
  <c r="AB86" i="4"/>
  <c r="AA78" i="4"/>
  <c r="AB78" i="4"/>
  <c r="AA89" i="4"/>
  <c r="AB89" i="4"/>
  <c r="AA20" i="4"/>
  <c r="AB20" i="4"/>
  <c r="AA48" i="4"/>
  <c r="AB48" i="4"/>
  <c r="AA38" i="4"/>
  <c r="AB38" i="4"/>
  <c r="H18" i="19"/>
  <c r="H20" i="19" s="1"/>
  <c r="AA203" i="4"/>
  <c r="AB203" i="4"/>
  <c r="AA16" i="4"/>
  <c r="AB16" i="4"/>
  <c r="AA69" i="4"/>
  <c r="AB69" i="4"/>
  <c r="AA107" i="4"/>
  <c r="AB107" i="4"/>
  <c r="AA122" i="4"/>
  <c r="AB122" i="4"/>
  <c r="AA146" i="4"/>
  <c r="AB146" i="4"/>
  <c r="AA289" i="4"/>
  <c r="AB289" i="4"/>
  <c r="AA234" i="4"/>
  <c r="AB234" i="4"/>
  <c r="AA99" i="4"/>
  <c r="AB99" i="4"/>
  <c r="AA73" i="4"/>
  <c r="AB73" i="4"/>
  <c r="AA82" i="4"/>
  <c r="AB82" i="4"/>
  <c r="AA186" i="4"/>
  <c r="AB186" i="4"/>
  <c r="AA104" i="4"/>
  <c r="AB104" i="4"/>
  <c r="AA166" i="4"/>
  <c r="AB166" i="4"/>
  <c r="AA161" i="4"/>
  <c r="AB161" i="4"/>
  <c r="AA227" i="4"/>
  <c r="AB227" i="4"/>
  <c r="AA258" i="4"/>
  <c r="AB258" i="4"/>
  <c r="AA284" i="4"/>
  <c r="AB284" i="4"/>
  <c r="AA61" i="4"/>
  <c r="AB61" i="4"/>
  <c r="AA64" i="4"/>
  <c r="AB64" i="4"/>
  <c r="AA71" i="4"/>
  <c r="AB71" i="4"/>
  <c r="AA112" i="4"/>
  <c r="AB112" i="4"/>
  <c r="AA47" i="4"/>
  <c r="AB47" i="4"/>
  <c r="AA42" i="4"/>
  <c r="AB42" i="4"/>
  <c r="AA149" i="4"/>
  <c r="AB149" i="4"/>
  <c r="AA130" i="4"/>
  <c r="AB130" i="4"/>
  <c r="AA56" i="4"/>
  <c r="AB56" i="4"/>
  <c r="AA134" i="4"/>
  <c r="AB134" i="4"/>
  <c r="AA192" i="4"/>
  <c r="AB192" i="4"/>
  <c r="AA183" i="4"/>
  <c r="AB183" i="4"/>
  <c r="AA254" i="4"/>
  <c r="AB254" i="4"/>
  <c r="AA105" i="4"/>
  <c r="AB105" i="4"/>
  <c r="AA33" i="4"/>
  <c r="AB33" i="4"/>
  <c r="AA80" i="4"/>
  <c r="AB80" i="4"/>
  <c r="AA285" i="4"/>
  <c r="AB285" i="4"/>
  <c r="AA205" i="4"/>
  <c r="AB205" i="4"/>
  <c r="AA147" i="4"/>
  <c r="AB147" i="4"/>
  <c r="AA167" i="4"/>
  <c r="AB167" i="4"/>
  <c r="AA65" i="4"/>
  <c r="AB65" i="4"/>
  <c r="AA14" i="4"/>
  <c r="AB14" i="4"/>
  <c r="AA236" i="4"/>
  <c r="AB236" i="4"/>
  <c r="AA35" i="4"/>
  <c r="AB35" i="4"/>
  <c r="AA21" i="4"/>
  <c r="AB21" i="4"/>
  <c r="AA169" i="4"/>
  <c r="AB169" i="4"/>
  <c r="AA136" i="4"/>
  <c r="AB136" i="4"/>
  <c r="AA207" i="4"/>
  <c r="AB207" i="4"/>
  <c r="AA256" i="4"/>
  <c r="AB256" i="4"/>
  <c r="AA287" i="4"/>
  <c r="AB287" i="4"/>
  <c r="AA91" i="4"/>
  <c r="AB91" i="4"/>
  <c r="AA124" i="4"/>
  <c r="AB124" i="4"/>
  <c r="AA67" i="4"/>
  <c r="AB67" i="4"/>
  <c r="AA275" i="4"/>
  <c r="AB275" i="4"/>
  <c r="AA52" i="4"/>
  <c r="AB52" i="4"/>
  <c r="AA93" i="4"/>
  <c r="AB93" i="4"/>
  <c r="AA126" i="4"/>
  <c r="AB126" i="4"/>
  <c r="AA18" i="4"/>
  <c r="AB18" i="4"/>
  <c r="AA84" i="4"/>
  <c r="AB84" i="4"/>
  <c r="AA157" i="4"/>
  <c r="AB157" i="4"/>
  <c r="AA223" i="4"/>
  <c r="AB223" i="4"/>
  <c r="AA10" i="4"/>
  <c r="AB10" i="4"/>
  <c r="AA209" i="4"/>
  <c r="AB209" i="4"/>
  <c r="AA23" i="4"/>
  <c r="AB23" i="4"/>
  <c r="AA171" i="4"/>
  <c r="AB171" i="4"/>
  <c r="AA238" i="4"/>
  <c r="AB238" i="4"/>
  <c r="AA261" i="4"/>
  <c r="AB261" i="4"/>
  <c r="AA27" i="4"/>
  <c r="AB27" i="4"/>
  <c r="AA144" i="4"/>
  <c r="AB144" i="4"/>
  <c r="AA115" i="4"/>
  <c r="AB115" i="4"/>
  <c r="AA8" i="4"/>
  <c r="AB8" i="4" s="1"/>
  <c r="AA58" i="4"/>
  <c r="AB58" i="4"/>
  <c r="AA279" i="4"/>
  <c r="AB279" i="4"/>
  <c r="AA213" i="4"/>
  <c r="AB213" i="4"/>
  <c r="AA199" i="4"/>
  <c r="AB199" i="4"/>
  <c r="AA189" i="4"/>
  <c r="AB189" i="4"/>
  <c r="AA251" i="4"/>
  <c r="AB251" i="4"/>
  <c r="AA270" i="4"/>
  <c r="AB270" i="4"/>
  <c r="AA233" i="4"/>
  <c r="AB233" i="4"/>
  <c r="AA88" i="4"/>
  <c r="AB88" i="4"/>
  <c r="AA121" i="4"/>
  <c r="AB121" i="4"/>
  <c r="AA32" i="4"/>
  <c r="AB32" i="4"/>
  <c r="AA13" i="4"/>
  <c r="AB13" i="4"/>
  <c r="AA102" i="4"/>
  <c r="AB102" i="4"/>
  <c r="AA204" i="4"/>
  <c r="AB204" i="4"/>
  <c r="AA191" i="4"/>
  <c r="AB191" i="4"/>
  <c r="AA253" i="4"/>
  <c r="AB253" i="4"/>
  <c r="AA263" i="4"/>
  <c r="AB263" i="4"/>
  <c r="AA229" i="4"/>
  <c r="AB229" i="4"/>
  <c r="AA163" i="4"/>
  <c r="AB163" i="4"/>
  <c r="AA215" i="4"/>
  <c r="AB215" i="4"/>
  <c r="AA60" i="4"/>
  <c r="AB60" i="4"/>
  <c r="AA281" i="4"/>
  <c r="AB281" i="4"/>
  <c r="AA244" i="4"/>
  <c r="AB244" i="4"/>
  <c r="AA117" i="4"/>
  <c r="AB117" i="4"/>
  <c r="AA187" i="4"/>
  <c r="AB187" i="4"/>
  <c r="AA177" i="4"/>
  <c r="AB177" i="4"/>
  <c r="AA29" i="4"/>
  <c r="AB29" i="4"/>
  <c r="AA11" i="4"/>
  <c r="AB11" i="4"/>
  <c r="AA264" i="4"/>
  <c r="AB264" i="4"/>
  <c r="AA164" i="4"/>
  <c r="AB164" i="4"/>
  <c r="AA30" i="4"/>
  <c r="AB30" i="4"/>
  <c r="AA45" i="4"/>
  <c r="AB45" i="4"/>
  <c r="AA12" i="4"/>
  <c r="AB12" i="4"/>
  <c r="AA246" i="4"/>
  <c r="AB246" i="4"/>
  <c r="AA202" i="4"/>
  <c r="AB202" i="4"/>
  <c r="AA178" i="4"/>
  <c r="AB178" i="4"/>
  <c r="AA76" i="4"/>
  <c r="AB76" i="4"/>
  <c r="AA295" i="4"/>
  <c r="AB295" i="4"/>
  <c r="AA230" i="4"/>
  <c r="AB230" i="4"/>
  <c r="AA269" i="4"/>
  <c r="AB269" i="4"/>
  <c r="AA119" i="4"/>
  <c r="AB119" i="4"/>
  <c r="AA139" i="4"/>
  <c r="AB139" i="4"/>
  <c r="AA283" i="4"/>
  <c r="AB283" i="4"/>
  <c r="AA103" i="4"/>
  <c r="AB103" i="4"/>
  <c r="AA77" i="4"/>
  <c r="AB77" i="4"/>
  <c r="AA232" i="4"/>
  <c r="AB232" i="4"/>
  <c r="AA247" i="4"/>
  <c r="AB247" i="4"/>
  <c r="AA87" i="4"/>
  <c r="AB87" i="4"/>
  <c r="AA31" i="4"/>
  <c r="AB31" i="4"/>
  <c r="AA252" i="4"/>
  <c r="AB252" i="4"/>
  <c r="AA62" i="4"/>
  <c r="AB62" i="4"/>
  <c r="AA179" i="4"/>
  <c r="AB179" i="4"/>
  <c r="AA120" i="4"/>
  <c r="AB120" i="4"/>
  <c r="AA46" i="4"/>
  <c r="AB46" i="4"/>
  <c r="AA165" i="4"/>
  <c r="AB165" i="4"/>
  <c r="AA265" i="4"/>
  <c r="AB265" i="4"/>
  <c r="AA211" i="4"/>
  <c r="AB211" i="4"/>
  <c r="AA197" i="4"/>
  <c r="AB197" i="4"/>
  <c r="AA259" i="4"/>
  <c r="AB259" i="4"/>
  <c r="AA131" i="4"/>
  <c r="AB131" i="4"/>
  <c r="AA214" i="4"/>
  <c r="AB214" i="4"/>
  <c r="AA170" i="4"/>
  <c r="AB170" i="4"/>
  <c r="AA180" i="4"/>
  <c r="AB180" i="4"/>
  <c r="AA276" i="4"/>
  <c r="AB276" i="4"/>
  <c r="AA195" i="4"/>
  <c r="AB195" i="4"/>
  <c r="AA277" i="4"/>
  <c r="AB277" i="4"/>
  <c r="AA114" i="4"/>
  <c r="AB114" i="4"/>
  <c r="AA123" i="4"/>
  <c r="AB123" i="4"/>
  <c r="AA68" i="4"/>
  <c r="AB68" i="4"/>
  <c r="AA83" i="4"/>
  <c r="AB83" i="4"/>
  <c r="AA168" i="4"/>
  <c r="AB168" i="4"/>
  <c r="AA262" i="4"/>
  <c r="AB262" i="4"/>
  <c r="AA208" i="4"/>
  <c r="AB208" i="4"/>
  <c r="AA231" i="4"/>
  <c r="AB231" i="4"/>
  <c r="AA182" i="4"/>
  <c r="AB182" i="4"/>
  <c r="AA81" i="4"/>
  <c r="AB81" i="4"/>
  <c r="AA174" i="4"/>
  <c r="AB174" i="4"/>
  <c r="AA17" i="4"/>
  <c r="AB17" i="4"/>
  <c r="AA152" i="4"/>
  <c r="AB152" i="4"/>
  <c r="AA173" i="4"/>
  <c r="AB173" i="4"/>
  <c r="AA176" i="4"/>
  <c r="AB176" i="4"/>
  <c r="AA153" i="4"/>
  <c r="AB153" i="4"/>
  <c r="AA54" i="4"/>
  <c r="AB54" i="4"/>
  <c r="AA118" i="4"/>
  <c r="AB118" i="4"/>
  <c r="AA53" i="4"/>
  <c r="AB53" i="4"/>
  <c r="AA116" i="4"/>
  <c r="AB116" i="4"/>
  <c r="AA235" i="4"/>
  <c r="AB235" i="4"/>
  <c r="AA260" i="4"/>
  <c r="AB260" i="4"/>
  <c r="AA248" i="4"/>
  <c r="AB248" i="4"/>
  <c r="AA190" i="4"/>
  <c r="AB190" i="4"/>
  <c r="AA198" i="4"/>
  <c r="AB198" i="4"/>
  <c r="AA158" i="4"/>
  <c r="AB158" i="4"/>
  <c r="AA156" i="4"/>
  <c r="AB156" i="4"/>
  <c r="AA272" i="4"/>
  <c r="AB272" i="4"/>
  <c r="AA185" i="4"/>
  <c r="AB185" i="4"/>
  <c r="AA15" i="4"/>
  <c r="AB15" i="4"/>
  <c r="AA34" i="4"/>
  <c r="AB34" i="4"/>
  <c r="AA135" i="4"/>
  <c r="AB135" i="4"/>
  <c r="AA286" i="4"/>
  <c r="AB286" i="4"/>
  <c r="AA220" i="4"/>
  <c r="AB220" i="4"/>
  <c r="AA148" i="4"/>
  <c r="AB148" i="4"/>
  <c r="AA49" i="4"/>
  <c r="AB49" i="4"/>
  <c r="AA193" i="4"/>
  <c r="AB193" i="4"/>
  <c r="AA206" i="4"/>
  <c r="AB206" i="4"/>
  <c r="AA74" i="4"/>
  <c r="AB74" i="4"/>
  <c r="AA90" i="4"/>
  <c r="AB90" i="4"/>
  <c r="AA63" i="4"/>
  <c r="AB63" i="4"/>
  <c r="AA70" i="4"/>
  <c r="AB70" i="4"/>
  <c r="AA125" i="4"/>
  <c r="AB125" i="4"/>
  <c r="AA141" i="4"/>
  <c r="AB141" i="4"/>
  <c r="AA150" i="4"/>
  <c r="AB150" i="4"/>
  <c r="AA128" i="4"/>
  <c r="AB128" i="4"/>
  <c r="AA106" i="4"/>
  <c r="AB106" i="4"/>
  <c r="AA94" i="4"/>
  <c r="AB94" i="4"/>
  <c r="AA210" i="4"/>
  <c r="AB210" i="4"/>
  <c r="AA237" i="4"/>
  <c r="AB237" i="4"/>
  <c r="AA288" i="4"/>
  <c r="AB288" i="4"/>
  <c r="AA257" i="4"/>
  <c r="AB257" i="4"/>
  <c r="AA137" i="4"/>
  <c r="AB137" i="4"/>
  <c r="AA19" i="4"/>
  <c r="AB19" i="4"/>
  <c r="AA274" i="4"/>
  <c r="AB274" i="4"/>
  <c r="AA22" i="4"/>
  <c r="AB22" i="4"/>
  <c r="AA51" i="4"/>
  <c r="AB51" i="4"/>
  <c r="AA57" i="4"/>
  <c r="AB57" i="4"/>
  <c r="AA212" i="4"/>
  <c r="AB212" i="4"/>
  <c r="AA160" i="4"/>
  <c r="AB160" i="4"/>
  <c r="AA101" i="4"/>
  <c r="AB101" i="4"/>
  <c r="AA41" i="4"/>
  <c r="AB41" i="4"/>
  <c r="AA96" i="4"/>
  <c r="AB96" i="4"/>
  <c r="AA241" i="4"/>
  <c r="AB241" i="4"/>
  <c r="AA278" i="4"/>
  <c r="AB278" i="4"/>
  <c r="AA291" i="4"/>
  <c r="AB291" i="4"/>
  <c r="AA26" i="4"/>
  <c r="AB26" i="4"/>
  <c r="AA129" i="4"/>
  <c r="AB129" i="4"/>
  <c r="AA55" i="4"/>
  <c r="AB55" i="4"/>
  <c r="AA226" i="4"/>
  <c r="AB226" i="4"/>
  <c r="AA143" i="4"/>
  <c r="AB143" i="4"/>
  <c r="AA59" i="4"/>
  <c r="AB59" i="4"/>
  <c r="AA228" i="4"/>
  <c r="AB228" i="4"/>
  <c r="AA243" i="4"/>
  <c r="AB243" i="4"/>
  <c r="AA293" i="4"/>
  <c r="AB293" i="4"/>
  <c r="AA280" i="4"/>
  <c r="AB280" i="4"/>
  <c r="AA9" i="4"/>
  <c r="AB9" i="4"/>
  <c r="AA162" i="4"/>
  <c r="AB162" i="4"/>
  <c r="AA200" i="4"/>
  <c r="AB200" i="4"/>
  <c r="AA113" i="4"/>
  <c r="AB113" i="4"/>
  <c r="AA28" i="4"/>
  <c r="AB28" i="4"/>
  <c r="AA245" i="4"/>
  <c r="AB245" i="4"/>
  <c r="AA268" i="4"/>
  <c r="AB268" i="4"/>
  <c r="AA294" i="4"/>
  <c r="AB294" i="4"/>
  <c r="AA66" i="4"/>
  <c r="AB66" i="4"/>
  <c r="AA111" i="4"/>
  <c r="AB111" i="4"/>
  <c r="AA108" i="4"/>
  <c r="AB108" i="4"/>
  <c r="AA145" i="4"/>
  <c r="AB145" i="4"/>
  <c r="AA43" i="4"/>
  <c r="AB43" i="4"/>
  <c r="AA36" i="4"/>
  <c r="AB36" i="4"/>
  <c r="AA222" i="4"/>
  <c r="AB222" i="4"/>
  <c r="AA154" i="4"/>
  <c r="AB154" i="4"/>
  <c r="AA250" i="4"/>
  <c r="AB250" i="4"/>
  <c r="AA224" i="4"/>
  <c r="AB224" i="4"/>
  <c r="AA239" i="4"/>
  <c r="AB239" i="4"/>
  <c r="AA24" i="4"/>
  <c r="AB24" i="4"/>
  <c r="AA172" i="4"/>
  <c r="AB172" i="4"/>
  <c r="AA225" i="4"/>
  <c r="AB225" i="4"/>
  <c r="AA40" i="4"/>
  <c r="AB40" i="4"/>
  <c r="AA142" i="4"/>
  <c r="AB142" i="4"/>
  <c r="AA25" i="4"/>
  <c r="AB25" i="4"/>
  <c r="AA127" i="4"/>
  <c r="AB127" i="4"/>
  <c r="AA95" i="4"/>
  <c r="AB95" i="4"/>
  <c r="AA240" i="4"/>
  <c r="AB240" i="4"/>
  <c r="AA159" i="4"/>
  <c r="AB159" i="4"/>
  <c r="Q7" i="11" l="1"/>
  <c r="O17" i="8"/>
  <c r="P17" i="8" s="1"/>
  <c r="Q17" i="8" s="1"/>
  <c r="T7" i="1"/>
  <c r="O7" i="1"/>
  <c r="P7" i="1" s="1"/>
  <c r="Q7" i="1" s="1"/>
  <c r="R7" i="1" s="1"/>
  <c r="O12" i="15"/>
  <c r="P12" i="15" s="1"/>
  <c r="Q12" i="15" s="1"/>
  <c r="O6" i="15"/>
  <c r="P6" i="15" s="1"/>
  <c r="Q6" i="15" s="1"/>
  <c r="R6" i="15" s="1"/>
  <c r="O7" i="15"/>
  <c r="P7" i="15" s="1"/>
  <c r="O9" i="15"/>
  <c r="P9" i="15" s="1"/>
  <c r="Q9" i="15" s="1"/>
  <c r="R9" i="15" s="1"/>
  <c r="P10" i="22"/>
  <c r="P12" i="22"/>
  <c r="S6" i="7"/>
  <c r="O6" i="7"/>
  <c r="O12" i="8"/>
  <c r="P12" i="8" s="1"/>
  <c r="Q12" i="8" s="1"/>
  <c r="O13" i="8"/>
  <c r="P13" i="8" s="1"/>
  <c r="Q13" i="8" s="1"/>
  <c r="O16" i="8"/>
  <c r="P16" i="8" s="1"/>
  <c r="Q16" i="8" s="1"/>
  <c r="O21" i="8"/>
  <c r="P21" i="8" s="1"/>
  <c r="Q21" i="8" s="1"/>
  <c r="O14" i="4"/>
  <c r="P14" i="4" s="1"/>
  <c r="Q14" i="4" s="1"/>
  <c r="O9" i="4"/>
  <c r="P9" i="4" s="1"/>
  <c r="O8" i="7"/>
  <c r="P8" i="7" s="1"/>
  <c r="Q8" i="7" s="1"/>
  <c r="O7" i="7"/>
  <c r="O10" i="7"/>
  <c r="P10" i="7" s="1"/>
  <c r="Q10" i="7" s="1"/>
  <c r="O9" i="7"/>
  <c r="P9" i="7" s="1"/>
  <c r="Q9" i="7" s="1"/>
  <c r="O13" i="15"/>
  <c r="P13" i="15" s="1"/>
  <c r="Q13" i="15" s="1"/>
  <c r="R13" i="15" s="1"/>
  <c r="O10" i="15"/>
  <c r="P10" i="15" s="1"/>
  <c r="Q10" i="15" s="1"/>
  <c r="O8" i="15"/>
  <c r="P8" i="15" s="1"/>
  <c r="Q8" i="15" s="1"/>
  <c r="R8" i="15" s="1"/>
  <c r="O10" i="1"/>
  <c r="P10" i="1" s="1"/>
  <c r="Q10" i="1" s="1"/>
  <c r="R10" i="1" s="1"/>
  <c r="O18" i="4"/>
  <c r="P18" i="4" s="1"/>
  <c r="Q18" i="4" s="1"/>
  <c r="O11" i="8"/>
  <c r="P11" i="8" s="1"/>
  <c r="Q11" i="8" s="1"/>
  <c r="O18" i="8"/>
  <c r="P18" i="8" s="1"/>
  <c r="Q18" i="8" s="1"/>
  <c r="O7" i="8"/>
  <c r="P7" i="8" s="1"/>
  <c r="Q7" i="8" s="1"/>
  <c r="O20" i="8"/>
  <c r="P20" i="8" s="1"/>
  <c r="Q20" i="8" s="1"/>
  <c r="T11" i="8"/>
  <c r="O9" i="8"/>
  <c r="P9" i="8" s="1"/>
  <c r="Q9" i="8" s="1"/>
  <c r="O10" i="8"/>
  <c r="P10" i="8" s="1"/>
  <c r="Q10" i="8" s="1"/>
  <c r="O15" i="8"/>
  <c r="P15" i="8" s="1"/>
  <c r="Q15" i="8" s="1"/>
  <c r="O14" i="1"/>
  <c r="P14" i="1" s="1"/>
  <c r="Q14" i="1" s="1"/>
  <c r="R14" i="1" s="1"/>
  <c r="O11" i="1"/>
  <c r="P11" i="1" s="1"/>
  <c r="Q11" i="1" s="1"/>
  <c r="R11" i="1" s="1"/>
  <c r="P6" i="1"/>
  <c r="Q6" i="1" s="1"/>
  <c r="O8" i="1"/>
  <c r="P8" i="1" s="1"/>
  <c r="Q8" i="1" s="1"/>
  <c r="R8" i="1" s="1"/>
  <c r="O13" i="1"/>
  <c r="P13" i="1" s="1"/>
  <c r="Q13" i="1" s="1"/>
  <c r="R13" i="1" s="1"/>
  <c r="O12" i="1"/>
  <c r="P12" i="1" s="1"/>
  <c r="Q12" i="1" s="1"/>
  <c r="R12" i="1" s="1"/>
  <c r="O9" i="1"/>
  <c r="P9" i="1" s="1"/>
  <c r="Q9" i="1" s="1"/>
  <c r="R9" i="1" s="1"/>
  <c r="N7" i="19"/>
  <c r="O7" i="19" s="1"/>
  <c r="P7" i="19" s="1"/>
  <c r="O10" i="11"/>
  <c r="P10" i="11" s="1"/>
  <c r="Q10" i="11" s="1"/>
  <c r="O13" i="11"/>
  <c r="P13" i="11" s="1"/>
  <c r="Q13" i="11" s="1"/>
  <c r="O11" i="15"/>
  <c r="P11" i="15" s="1"/>
  <c r="Q11" i="15" s="1"/>
  <c r="J15" i="1"/>
  <c r="O15" i="4"/>
  <c r="P15" i="4" s="1"/>
  <c r="Q15" i="4" s="1"/>
  <c r="O8" i="4"/>
  <c r="P8" i="4" s="1"/>
  <c r="O10" i="4"/>
  <c r="P10" i="4" s="1"/>
  <c r="O12" i="4"/>
  <c r="P12" i="4" s="1"/>
  <c r="Q12" i="4" s="1"/>
  <c r="O16" i="4"/>
  <c r="P16" i="4" s="1"/>
  <c r="Q16" i="4" s="1"/>
  <c r="O7" i="4"/>
  <c r="P7" i="4" s="1"/>
  <c r="O11" i="4"/>
  <c r="P11" i="4" s="1"/>
  <c r="O17" i="4"/>
  <c r="P17" i="4" s="1"/>
  <c r="Q17" i="4" s="1"/>
  <c r="O13" i="4"/>
  <c r="P13" i="4" s="1"/>
  <c r="Q13" i="4" s="1"/>
  <c r="O9" i="11"/>
  <c r="P9" i="11" s="1"/>
  <c r="Q9" i="11" s="1"/>
  <c r="N8" i="22"/>
  <c r="P8" i="22" s="1"/>
  <c r="N12" i="24"/>
  <c r="O6" i="11"/>
  <c r="P6" i="11" s="1"/>
  <c r="Q6" i="11" s="1"/>
  <c r="O14" i="11"/>
  <c r="P14" i="11" s="1"/>
  <c r="Q14" i="11" s="1"/>
  <c r="O8" i="11"/>
  <c r="P8" i="11" s="1"/>
  <c r="Q8" i="11" s="1"/>
  <c r="N6" i="12"/>
  <c r="O6" i="12" s="1"/>
  <c r="N11" i="24"/>
  <c r="N10" i="24"/>
  <c r="N9" i="24"/>
  <c r="J14" i="19"/>
  <c r="P12" i="26"/>
  <c r="Q12" i="26" s="1"/>
  <c r="R12" i="26" s="1"/>
  <c r="N9" i="19"/>
  <c r="O9" i="19" s="1"/>
  <c r="P9" i="19" s="1"/>
  <c r="H19" i="19"/>
  <c r="H21" i="19" s="1"/>
  <c r="O12" i="6"/>
  <c r="O13" i="6"/>
  <c r="O6" i="6"/>
  <c r="O11" i="13"/>
  <c r="O10" i="13"/>
  <c r="O9" i="13"/>
  <c r="R9" i="13" s="1"/>
  <c r="S9" i="13" s="1"/>
  <c r="O6" i="13"/>
  <c r="Q10" i="4" l="1"/>
  <c r="S10" i="4" s="1"/>
  <c r="Q9" i="4"/>
  <c r="S9" i="4" s="1"/>
  <c r="S17" i="4"/>
  <c r="S13" i="4"/>
  <c r="S16" i="4"/>
  <c r="S15" i="4"/>
  <c r="S14" i="4"/>
  <c r="Q11" i="4"/>
  <c r="S11" i="4" s="1"/>
  <c r="Q8" i="4"/>
  <c r="S8" i="4" s="1"/>
  <c r="Q7" i="4"/>
  <c r="S7" i="4" s="1"/>
  <c r="R10" i="13"/>
  <c r="S10" i="13" s="1"/>
  <c r="Q10" i="13"/>
  <c r="P6" i="7"/>
  <c r="Q6" i="7" s="1"/>
  <c r="P7" i="7"/>
  <c r="P13" i="6"/>
  <c r="Q13" i="6" s="1"/>
  <c r="P12" i="6"/>
  <c r="Q12" i="6" s="1"/>
  <c r="R11" i="13"/>
  <c r="S11" i="13" s="1"/>
  <c r="O12" i="24"/>
  <c r="P12" i="24" s="1"/>
  <c r="P6" i="6"/>
  <c r="Q6" i="6" s="1"/>
  <c r="O11" i="24"/>
  <c r="P11" i="24" s="1"/>
  <c r="O10" i="24"/>
  <c r="P10" i="24" s="1"/>
  <c r="O9" i="24"/>
  <c r="P9" i="24" s="1"/>
  <c r="R6" i="1" l="1"/>
</calcChain>
</file>

<file path=xl/sharedStrings.xml><?xml version="1.0" encoding="utf-8"?>
<sst xmlns="http://schemas.openxmlformats.org/spreadsheetml/2006/main" count="1075" uniqueCount="454">
  <si>
    <t>PZAS POR DIA</t>
  </si>
  <si>
    <t>Dias Laborables del mes</t>
  </si>
  <si>
    <t>PLAN MENSUAL</t>
  </si>
  <si>
    <t>Dias Laborados a hoy</t>
  </si>
  <si>
    <t>PROCESO</t>
  </si>
  <si>
    <t>CODIGO DEL SISTEMA</t>
  </si>
  <si>
    <t>COSTO USD</t>
  </si>
  <si>
    <t>COSTO PESOS</t>
  </si>
  <si>
    <t>INVENTARIO MES PASADO</t>
  </si>
  <si>
    <t>INGENIERIA (ENTRADAS)</t>
  </si>
  <si>
    <t>PRODUCCION (SALIDAS)</t>
  </si>
  <si>
    <t xml:space="preserve">TOTAL INVENTARIO </t>
  </si>
  <si>
    <t>G04</t>
  </si>
  <si>
    <t>G05</t>
  </si>
  <si>
    <t>G06</t>
  </si>
  <si>
    <t>G07</t>
  </si>
  <si>
    <t>dólar accuromm</t>
  </si>
  <si>
    <t>PIEZAS OK</t>
  </si>
  <si>
    <t>PIEZAS NG</t>
  </si>
  <si>
    <t>CONSUMO PLANEADO</t>
  </si>
  <si>
    <t>CONSUMO REAL</t>
  </si>
  <si>
    <t>COSTO PLANEADO</t>
  </si>
  <si>
    <t>COSTO REAL</t>
  </si>
  <si>
    <t>MOVIMEINTO</t>
  </si>
  <si>
    <t>CODIGO DEL PRODUCTO</t>
  </si>
  <si>
    <t>NOMBRE</t>
  </si>
  <si>
    <t>CANTIDAD</t>
  </si>
  <si>
    <t>PROVEEDOR / CLIENTE</t>
  </si>
  <si>
    <t>RECEPCION/ ENTREGA</t>
  </si>
  <si>
    <t>PRECIO UNITARIO</t>
  </si>
  <si>
    <t>COSTO</t>
  </si>
  <si>
    <t>ENTRADA</t>
  </si>
  <si>
    <t>COSTO POR HERRAMIENTA</t>
  </si>
  <si>
    <t>COSTO DEL TOTAL</t>
  </si>
  <si>
    <t>MAXIMO Y MINIMO</t>
  </si>
  <si>
    <t>TIPO DE CAMBIO</t>
  </si>
  <si>
    <t>G08</t>
  </si>
  <si>
    <t>G13</t>
  </si>
  <si>
    <t>MAX- MIN</t>
  </si>
  <si>
    <t xml:space="preserve">ENTRADAS </t>
  </si>
  <si>
    <t>RPMT2006M0-H (PR1210)</t>
  </si>
  <si>
    <t>SCMM120408EFM (AC700G)</t>
  </si>
  <si>
    <t>TCGT110204FN (H1ZX)</t>
  </si>
  <si>
    <t>MIN</t>
  </si>
  <si>
    <t>MAX</t>
  </si>
  <si>
    <t>TPMT110308XP</t>
  </si>
  <si>
    <t>TOTAL</t>
  </si>
  <si>
    <t>Dólar accuromm</t>
  </si>
  <si>
    <t>N9MT11T3CT</t>
  </si>
  <si>
    <t>SDMT 09T204C</t>
  </si>
  <si>
    <t>CANT</t>
  </si>
  <si>
    <t xml:space="preserve">                           INVENTARIO DE HERRAMIENTAS DE CORTE STABILINK         F-TE-28 </t>
  </si>
  <si>
    <t>TPGB090204  PV720</t>
  </si>
  <si>
    <t>MAX-MIN,</t>
  </si>
  <si>
    <t>SALIDA</t>
  </si>
  <si>
    <t xml:space="preserve"> </t>
  </si>
  <si>
    <t xml:space="preserve">  INVENTARIO DE HERRAMIENTAS DE CORTE PUMP-HUB        </t>
  </si>
  <si>
    <t>TOMT060508ER-GM PR1525</t>
  </si>
  <si>
    <t>MOVIMIENTO</t>
  </si>
  <si>
    <t xml:space="preserve">                           INVENTARIO DE HERRAMIENTAS DE CORTE AXO PISTON </t>
  </si>
  <si>
    <t>GBA43L200-020  KW10</t>
  </si>
  <si>
    <t>CNMG120408AH PDL010</t>
  </si>
  <si>
    <t>GBA43R200-020MY PR1215</t>
  </si>
  <si>
    <t xml:space="preserve">                       </t>
  </si>
  <si>
    <t>COST TOTAL</t>
  </si>
  <si>
    <t>LOGT100404FR-AM</t>
  </si>
  <si>
    <t>WNGG080408AH</t>
  </si>
  <si>
    <t>MOVIMIEINTO</t>
  </si>
  <si>
    <t xml:space="preserve">                           INVENTARIO DE HERRAMIENTAS DE CORTE HOUSING</t>
  </si>
  <si>
    <t>REQUISICION</t>
  </si>
  <si>
    <t>TUNGALOY</t>
  </si>
  <si>
    <t>.</t>
  </si>
  <si>
    <t xml:space="preserve">  F-TE-28</t>
  </si>
  <si>
    <t>Dias Laborables</t>
  </si>
  <si>
    <t>RECEPCION / ENTREGA</t>
  </si>
  <si>
    <t xml:space="preserve">                  INVENTARIO DE HERRAMIENTAS DE CORTE PLUNGER</t>
  </si>
  <si>
    <t>PLAN DE PRODUCCION MENSUAL</t>
  </si>
  <si>
    <t>PRODUCCION DIARIA</t>
  </si>
  <si>
    <t xml:space="preserve">SDMT09T204C (PR1225) </t>
  </si>
  <si>
    <t>PRODUCCION MENSUAL</t>
  </si>
  <si>
    <t>DIAS LABORABLES</t>
  </si>
  <si>
    <t xml:space="preserve">      F-TE-28 </t>
  </si>
  <si>
    <t>+</t>
  </si>
  <si>
    <t>PIEZAS MENSUALES</t>
  </si>
  <si>
    <t>DIAS</t>
  </si>
  <si>
    <t>MIN  -  MAX</t>
  </si>
  <si>
    <t>GBA32R250-020</t>
  </si>
  <si>
    <t>CNMG120404PQ (CA525)</t>
  </si>
  <si>
    <t>CNMG120408-TM T9225</t>
  </si>
  <si>
    <t>HA0001</t>
  </si>
  <si>
    <t>HOLDER</t>
  </si>
  <si>
    <t>INSERTO</t>
  </si>
  <si>
    <t>WNMG080408C</t>
  </si>
  <si>
    <t>FOTO DE INSERTO</t>
  </si>
  <si>
    <t>GSH-357</t>
  </si>
  <si>
    <t>A32S-AWLNR08-D400
(TUNGALOY)</t>
  </si>
  <si>
    <t>XGMM4020-200R-EJF</t>
  </si>
  <si>
    <t>DWLNR2525M08
(KYOCERA)</t>
  </si>
  <si>
    <t>S25S-WWLNR08-28E
(KYOCERA)</t>
  </si>
  <si>
    <t>A32S-ACLNR12-D400
(TUNGALOY)</t>
  </si>
  <si>
    <t>HA0002</t>
  </si>
  <si>
    <t>HA0003</t>
  </si>
  <si>
    <t>HA0004</t>
  </si>
  <si>
    <t>CNMG120408KQ</t>
  </si>
  <si>
    <t>YWMT16T308-ZF　</t>
  </si>
  <si>
    <t>DCLNR2525M-12
(KYOCERA)</t>
  </si>
  <si>
    <t>S25R-PTUNR16-30
(KYOCERA)</t>
  </si>
  <si>
    <t>GSH-345
(DAIKING)</t>
  </si>
  <si>
    <t>TNMG160408</t>
  </si>
  <si>
    <t>VBMT110304HQ</t>
  </si>
  <si>
    <t>CNMG120408</t>
  </si>
  <si>
    <t>HA0005</t>
  </si>
  <si>
    <t>HA0008</t>
  </si>
  <si>
    <t>HA0009</t>
  </si>
  <si>
    <t>HA0010</t>
  </si>
  <si>
    <t xml:space="preserve">                           INVENTARIO DE HOLDER APZ 225      </t>
  </si>
  <si>
    <t>MES PASADO</t>
  </si>
  <si>
    <t>A20Q-PWLNR06-D250
(TUNGALOY)</t>
  </si>
  <si>
    <t>A40T-AWLNR08-D500
(TUNGALOY)</t>
  </si>
  <si>
    <t>A25RPDQNR15
(MITSUBISHI)</t>
  </si>
  <si>
    <t>WNMG060408GS</t>
  </si>
  <si>
    <t>WNMG080412</t>
  </si>
  <si>
    <t>DNMG150408PH</t>
  </si>
  <si>
    <t>DCLNR2525M12
(KYOCERA)</t>
  </si>
  <si>
    <t>KGBAR2525M22-15
(KYOCERA)</t>
  </si>
  <si>
    <t>A40TPDUNR15
(KYOCERA)</t>
  </si>
  <si>
    <t>GVFR600-040C</t>
  </si>
  <si>
    <t>GIFVR5032B-502C
(KYOCERA)</t>
  </si>
  <si>
    <t>VBMT160408GP</t>
  </si>
  <si>
    <t>A20R-SVZBR11-D250
(TUNGALOY)</t>
  </si>
  <si>
    <t>SVPBR2525M-16N
(KYOCERA)</t>
  </si>
  <si>
    <t>GBA43R200-020MY PV7040</t>
  </si>
  <si>
    <t xml:space="preserve">                           INVENTARIO DE HOLDER APZ 264      </t>
  </si>
  <si>
    <t>HA0012</t>
  </si>
  <si>
    <t>HA0013</t>
  </si>
  <si>
    <t>HA00014</t>
  </si>
  <si>
    <t>HA0016</t>
  </si>
  <si>
    <t>HA0017</t>
  </si>
  <si>
    <t>HA0018</t>
  </si>
  <si>
    <t>HA0019</t>
  </si>
  <si>
    <t>HA0020</t>
  </si>
  <si>
    <t>HA0119</t>
  </si>
  <si>
    <t>WNMG080412-ZM</t>
  </si>
  <si>
    <t>A40T-DWLNR08-50
(KYOCERA)</t>
  </si>
  <si>
    <t>PWLNR2525M-08
(KYOCERA)</t>
  </si>
  <si>
    <t>PDJNR2525M-15
(KYOCERA)</t>
  </si>
  <si>
    <t>DNMG150408-ZM</t>
  </si>
  <si>
    <t>S40T-PWLNL08-50
(KYOCERA)</t>
  </si>
  <si>
    <t>VBMT160412PP</t>
  </si>
  <si>
    <t>A40T-SVJBL16-50AE
(KYOCERA)</t>
  </si>
  <si>
    <t>A25S-SVJBL11-30AE
(KYOCERA)</t>
  </si>
  <si>
    <t>PVLNL2525M-16Q
(KYOCERA)</t>
  </si>
  <si>
    <t>VBMT110308-VF</t>
  </si>
  <si>
    <t>VNMG160408-TSF</t>
  </si>
  <si>
    <t>CNMG120408-XF</t>
  </si>
  <si>
    <t>S40T-PCLNR12-50
(KYOCERA)</t>
  </si>
  <si>
    <t>PCLNR2525M-12
(KYOCERA)</t>
  </si>
  <si>
    <t>GBR43125</t>
  </si>
  <si>
    <t>XGBA32L1565-025-AUT (ESPECIAL)</t>
  </si>
  <si>
    <t>KIGBAL4032-22
(KYOCERA)</t>
  </si>
  <si>
    <t>KIGBAR4032-22
(KYOCERA)</t>
  </si>
  <si>
    <t xml:space="preserve">XGBA43L1565-025-AUT (ESPECIAL) </t>
  </si>
  <si>
    <t>KIGBAR3525-16
(KYOCERA)</t>
  </si>
  <si>
    <t xml:space="preserve"> INVENTARIO HOLDER HUB F-TE-28</t>
  </si>
  <si>
    <t>HA0120</t>
  </si>
  <si>
    <t>HA0024</t>
  </si>
  <si>
    <t>HA0162</t>
  </si>
  <si>
    <t>HA0170</t>
  </si>
  <si>
    <t>HA0043</t>
  </si>
  <si>
    <t>HA0034</t>
  </si>
  <si>
    <t>HA0045</t>
  </si>
  <si>
    <t>HA0184</t>
  </si>
  <si>
    <t>HA0036</t>
  </si>
  <si>
    <t>HA0099</t>
  </si>
  <si>
    <t>HA0138</t>
  </si>
  <si>
    <t>COSTO EN PESOS</t>
  </si>
  <si>
    <t>MAX         MIN</t>
  </si>
  <si>
    <t>A25S-SCLPR09-27AE
(KYOCERA)</t>
  </si>
  <si>
    <t>KGDR2525M-2T06
(KYOCERA)</t>
  </si>
  <si>
    <t>CPMT090308PP</t>
  </si>
  <si>
    <t>WNMG080408XQ</t>
  </si>
  <si>
    <t xml:space="preserve">DNMG150408PQ </t>
  </si>
  <si>
    <t>GDM2020N-020PM</t>
  </si>
  <si>
    <t>A25S-SCLPL09-27AE
(KYOCERA)</t>
  </si>
  <si>
    <t>A20R-SVZBR11-AE
(KYOCERA)</t>
  </si>
  <si>
    <t>PDHNR2525M-15
(KYOCERA)</t>
  </si>
  <si>
    <t>SALIDAS</t>
  </si>
  <si>
    <t>ENTRADAS</t>
  </si>
  <si>
    <t>VBMT110308VF</t>
  </si>
  <si>
    <t>GST-147K</t>
  </si>
  <si>
    <t>HA0082</t>
  </si>
  <si>
    <t>HA0065</t>
  </si>
  <si>
    <t>HA0067</t>
  </si>
  <si>
    <t>HA0083</t>
  </si>
  <si>
    <t>HA0069</t>
  </si>
  <si>
    <t>MEW032R-10-4T-M
(KYOCERA)</t>
  </si>
  <si>
    <t>99616-14
(NINE)</t>
  </si>
  <si>
    <t>LOMU100408ER-GM</t>
  </si>
  <si>
    <t>MRP080R-20
(KYOCERA)</t>
  </si>
  <si>
    <t>RPMT2006M0-H　</t>
  </si>
  <si>
    <t>MCSE104
(KYOCERA)</t>
  </si>
  <si>
    <t>ASC03NANO ISO-WSP DIA 8.0M</t>
  </si>
  <si>
    <t>SW6986A
(BIG)</t>
  </si>
  <si>
    <t>SCMM120408EFM</t>
  </si>
  <si>
    <t>TCGT110204FN</t>
  </si>
  <si>
    <t>HA0063</t>
  </si>
  <si>
    <t>HA0176</t>
  </si>
  <si>
    <t>EWN53-95CKB5
(BIG)</t>
  </si>
  <si>
    <t>HA0060</t>
  </si>
  <si>
    <r>
      <t xml:space="preserve">        </t>
    </r>
    <r>
      <rPr>
        <b/>
        <sz val="26"/>
        <color theme="1"/>
        <rFont val="Calibri"/>
        <family val="2"/>
        <scheme val="minor"/>
      </rPr>
      <t xml:space="preserve">  INVENTARIO DE HOLDER BEARING CAP ZV9</t>
    </r>
  </si>
  <si>
    <t>TNMG160408-XP</t>
  </si>
  <si>
    <t xml:space="preserve">          INVENTARIO DE HOLDER SLEEVE</t>
  </si>
  <si>
    <t>DTGNR2020K-16
(KYOCERA)</t>
  </si>
  <si>
    <t>S16M-PTUNL16-20
(KYOCERA)</t>
  </si>
  <si>
    <t>DTGNL2020K-16
(KYOCERA)</t>
  </si>
  <si>
    <t>A16Q-STLPL11-18AE
(KYOCERA)</t>
  </si>
  <si>
    <t>A16Q-STLPR11-18AE
(KYOCERA)</t>
  </si>
  <si>
    <t>HA0076</t>
  </si>
  <si>
    <t>HA0102</t>
  </si>
  <si>
    <t>HA0173</t>
  </si>
  <si>
    <t>HA0093</t>
  </si>
  <si>
    <t>E16X-STLPR11-18A-2/3
(KYOCERA)</t>
  </si>
  <si>
    <t>A16Q-SVJCR08-20AE
(KYOCERA)</t>
  </si>
  <si>
    <t>A08X-SCLCR06-10AE
(KYOCERA)</t>
  </si>
  <si>
    <t>CCMT060204SE</t>
  </si>
  <si>
    <t>TPMX110308WP</t>
  </si>
  <si>
    <t>VCMT080204-HQ</t>
  </si>
  <si>
    <t>VBMT160404SE</t>
  </si>
  <si>
    <t>ASSY</t>
  </si>
  <si>
    <t>SHAFT</t>
  </si>
  <si>
    <t>TPMT110308-PP</t>
  </si>
  <si>
    <t>DWLNR2525M-12
(KYOCERA)</t>
  </si>
  <si>
    <t>WNMG060408-TSF</t>
  </si>
  <si>
    <t>WNMG080408-PP</t>
  </si>
  <si>
    <t>VBMT110304-PP</t>
  </si>
  <si>
    <t>GDM3020N-150R-CM</t>
  </si>
  <si>
    <t>CNMM120404M</t>
  </si>
  <si>
    <t>KGDR2525M-3T06
(KYOCERA</t>
  </si>
  <si>
    <t>A16Q-SVUBR11-20AE
(KYOCERA)</t>
  </si>
  <si>
    <t>DCMT11T304SE</t>
  </si>
  <si>
    <t>A20R-SDUCR11-27AE
(KYOCERA)</t>
  </si>
  <si>
    <t>A32S-SVJBL16-40AE</t>
  </si>
  <si>
    <t>A25S-SDQCR11-30AE</t>
  </si>
  <si>
    <t>DUMMY</t>
  </si>
  <si>
    <t>G012</t>
  </si>
  <si>
    <t xml:space="preserve">  INVENTARIO DE HOLDER COVER   </t>
  </si>
  <si>
    <t>WNGU060308TN-MJ</t>
  </si>
  <si>
    <t>SEMT 120304C</t>
  </si>
  <si>
    <t>KS-100W10.0B16.00Z10
(TUNGALOY)</t>
  </si>
  <si>
    <t>MEW 032R-10-4T-M
(KYOCERA)</t>
  </si>
  <si>
    <t>MEW 20-S20-10-150-2T
(KYOCERA)</t>
  </si>
  <si>
    <t>MEW 30-S25-10-4T
(KYOCERA)</t>
  </si>
  <si>
    <t>MCSE106
(KYOCERA)</t>
  </si>
  <si>
    <t xml:space="preserve">           INVENTARIO DE HOLDER BRKT</t>
  </si>
  <si>
    <t xml:space="preserve"> MAX </t>
  </si>
  <si>
    <t>SW5370A
(BIG)</t>
  </si>
  <si>
    <t>ENH5-1
(BIG)</t>
  </si>
  <si>
    <t xml:space="preserve">                           INVENTARIO DE HOLDER CAP-MAIN-BRG F-TE-28</t>
  </si>
  <si>
    <t>A25R-PCLNR12-D320
(TUNGALOY)</t>
  </si>
  <si>
    <t>A20Q-PCLNL0904-D250
(TUNGALOY)</t>
  </si>
  <si>
    <t>CNMG090404-HQ CA530</t>
  </si>
  <si>
    <t>PCLNL2525M-09
(KYOCERA)</t>
  </si>
  <si>
    <t>MEV20-M10-06-3T
(KYOCERA)</t>
  </si>
  <si>
    <t xml:space="preserve"> INVENTARIO DE HOLDER AXO PISTON </t>
  </si>
  <si>
    <t>GSH-396
(DAICHI)</t>
  </si>
  <si>
    <t>KGBAL2525M22-15
(KYOCERA)</t>
  </si>
  <si>
    <t>HA0126</t>
  </si>
  <si>
    <t>HA0127</t>
  </si>
  <si>
    <t>HA0123</t>
  </si>
  <si>
    <t>MEW25-M12-10-3T</t>
  </si>
  <si>
    <t>S40T-PWLNL08-50</t>
  </si>
  <si>
    <t>KIGBAL3525-16</t>
  </si>
  <si>
    <t>KIGBAL4032-22</t>
  </si>
  <si>
    <t>GBA43R200-010</t>
  </si>
  <si>
    <t>GDH-395</t>
  </si>
  <si>
    <t>HA0048</t>
  </si>
  <si>
    <t>IMAGEN INSERTO</t>
  </si>
  <si>
    <t>HA0101</t>
  </si>
  <si>
    <t>HA0096</t>
  </si>
  <si>
    <t>A16M-PWLNR06-D200
(TUNGALOY)</t>
  </si>
  <si>
    <t>HA0088</t>
  </si>
  <si>
    <t>HA0122</t>
  </si>
  <si>
    <t>HA0133</t>
  </si>
  <si>
    <t>HA0137</t>
  </si>
  <si>
    <t>IMSGEN INSERTO</t>
  </si>
  <si>
    <t>HA0159</t>
  </si>
  <si>
    <t>LINEA</t>
  </si>
  <si>
    <t>PORTA HERRAMIENTA</t>
  </si>
  <si>
    <t xml:space="preserve">                           INVENTARIO DE PORTAHERRAMIENTAS</t>
  </si>
  <si>
    <t>COVER</t>
  </si>
  <si>
    <t>SLEEVE</t>
  </si>
  <si>
    <t>BT30-NBS13-75NL</t>
  </si>
  <si>
    <t>BT30-NBS13-45NL</t>
  </si>
  <si>
    <t>BT30-NBS8-45</t>
  </si>
  <si>
    <t>BT30-NBS6-90</t>
  </si>
  <si>
    <t>BT30-HDC10S-90</t>
  </si>
  <si>
    <t>BRKT</t>
  </si>
  <si>
    <t>BRG CAP</t>
  </si>
  <si>
    <t>ZV9</t>
  </si>
  <si>
    <t>BBT30-HDC5S-90</t>
  </si>
  <si>
    <t>BBT30-CKB5-6S</t>
  </si>
  <si>
    <t>KS-100W10.0B16.00Z10</t>
  </si>
  <si>
    <t>HA0117</t>
  </si>
  <si>
    <t>BBT30-FMA25.4-45</t>
  </si>
  <si>
    <t>HA0177</t>
  </si>
  <si>
    <t>HA0079</t>
  </si>
  <si>
    <t>HA0077</t>
  </si>
  <si>
    <t>HA0086</t>
  </si>
  <si>
    <t>HA0073</t>
  </si>
  <si>
    <t>HA0132</t>
  </si>
  <si>
    <t>HA0136</t>
  </si>
  <si>
    <t>GBA43L200-020  KW11</t>
  </si>
  <si>
    <t>XD54665MRP080R-20
(KYOCERA)</t>
  </si>
  <si>
    <t>26897 G2P.URDM.035-040-16
(AURA)</t>
  </si>
  <si>
    <t>HA0183</t>
  </si>
  <si>
    <t>HA0185</t>
  </si>
  <si>
    <t>S25M-AYXXR16-D28
(TUNGALOY)</t>
  </si>
  <si>
    <t>HA0104</t>
  </si>
  <si>
    <t>HA0050</t>
  </si>
  <si>
    <t>NBC 13-10 AA</t>
  </si>
  <si>
    <t>NBC 10-10 AA</t>
  </si>
  <si>
    <t>NBC 13-12 AA</t>
  </si>
  <si>
    <t>NBC 16-12 AA</t>
  </si>
  <si>
    <t>NBC 20-6 AA</t>
  </si>
  <si>
    <t>NBC 20-12 AA</t>
  </si>
  <si>
    <t>NBC 13-8 AA</t>
  </si>
  <si>
    <t>NBC 8-6 AA</t>
  </si>
  <si>
    <t>NBC 8-5 AA</t>
  </si>
  <si>
    <t>NBC 8-7AA</t>
  </si>
  <si>
    <t>NBC 8-3 AA</t>
  </si>
  <si>
    <t>NBC 8-8 AA</t>
  </si>
  <si>
    <t>NBC 6-6 AA</t>
  </si>
  <si>
    <t>NBC 8-4 AA</t>
  </si>
  <si>
    <t>NBC 13-6 AA</t>
  </si>
  <si>
    <t>NBC 16-6 AA</t>
  </si>
  <si>
    <t>NBN 10</t>
  </si>
  <si>
    <t>NBN 16</t>
  </si>
  <si>
    <t>NBN 20</t>
  </si>
  <si>
    <t>NBN 8</t>
  </si>
  <si>
    <t>NBN 6</t>
  </si>
  <si>
    <t>BPS13-0708</t>
  </si>
  <si>
    <t>BPS13-0910</t>
  </si>
  <si>
    <t>BPS16-0506</t>
  </si>
  <si>
    <t>FONC 13-6 AA</t>
  </si>
  <si>
    <t>MPS8-05055</t>
  </si>
  <si>
    <t>SG 20-6 YUKIWA</t>
  </si>
  <si>
    <t>SG 20-8 YUKIWA</t>
  </si>
  <si>
    <t>SG 20-12 YUKIWA</t>
  </si>
  <si>
    <t>P30T - 1   45°  YUKIWA</t>
  </si>
  <si>
    <t>ENH5-1</t>
  </si>
  <si>
    <t>CA0007</t>
  </si>
  <si>
    <t>CA0003</t>
  </si>
  <si>
    <t>CA0004</t>
  </si>
  <si>
    <t>CA0015</t>
  </si>
  <si>
    <t>CA0006</t>
  </si>
  <si>
    <t>CA0005</t>
  </si>
  <si>
    <t>CA0026</t>
  </si>
  <si>
    <t>CA0030</t>
  </si>
  <si>
    <t>CA0021</t>
  </si>
  <si>
    <t>CA0025</t>
  </si>
  <si>
    <t>CA0027</t>
  </si>
  <si>
    <t>CA0028</t>
  </si>
  <si>
    <t>NUTA0001</t>
  </si>
  <si>
    <t>REFA0080</t>
  </si>
  <si>
    <t>MR0565</t>
  </si>
  <si>
    <t>NUTA0003</t>
  </si>
  <si>
    <t>REFA0134</t>
  </si>
  <si>
    <t>30P-1MGH</t>
  </si>
  <si>
    <t>P40-2MG</t>
  </si>
  <si>
    <t>HA0061</t>
  </si>
  <si>
    <t>HA0153</t>
  </si>
  <si>
    <t>SPL0118-02</t>
  </si>
  <si>
    <t>HA0053</t>
  </si>
  <si>
    <t>FECHA LIMITE</t>
  </si>
  <si>
    <t>TIEMPO DE ENTREGA</t>
  </si>
  <si>
    <t>-</t>
  </si>
  <si>
    <t xml:space="preserve">A25S-SCLPR09-27AE </t>
  </si>
  <si>
    <t>MFH040R-04-5T-M</t>
  </si>
  <si>
    <t>HA0187</t>
  </si>
  <si>
    <t>LOMU040410ER-GM PR1510</t>
  </si>
  <si>
    <t>HA0186</t>
  </si>
  <si>
    <t>HA0091</t>
  </si>
  <si>
    <t>A12M-SDUCR07-D160
(TUNGALOY)</t>
  </si>
  <si>
    <t>WNMG080408-XS</t>
  </si>
  <si>
    <t>VNMG160404-PP</t>
  </si>
  <si>
    <t>GBA43R200-020GM</t>
  </si>
  <si>
    <t xml:space="preserve">TPMT110308-XP </t>
  </si>
  <si>
    <t xml:space="preserve">DCMT070204-PP </t>
  </si>
  <si>
    <t>CPMH080208-HQ</t>
  </si>
  <si>
    <t>PVPNR2525M-16Q
(KYOCERA)</t>
  </si>
  <si>
    <t>RME5793</t>
  </si>
  <si>
    <t>HA0188</t>
  </si>
  <si>
    <t>HA0189</t>
  </si>
  <si>
    <t>HA0190</t>
  </si>
  <si>
    <t>HA0130</t>
  </si>
  <si>
    <t>BC10-10 (BCK50S)
SUGINO</t>
  </si>
  <si>
    <t>REBABEADOR</t>
  </si>
  <si>
    <t>GFVL2525M-1502C</t>
  </si>
  <si>
    <t>GFVR2525M-1502C</t>
  </si>
  <si>
    <t>ANTERIOR</t>
  </si>
  <si>
    <t>HA0171</t>
  </si>
  <si>
    <t>ACCUROMM</t>
  </si>
  <si>
    <t>RME-9174 (16/12)</t>
  </si>
  <si>
    <t>RME-9149 (18/10)</t>
  </si>
  <si>
    <t>RME-9171 (20/10)</t>
  </si>
  <si>
    <t>RME-9139 (16/12)</t>
  </si>
  <si>
    <t>RME-9153 (22/11)</t>
  </si>
  <si>
    <t>HA0134</t>
  </si>
  <si>
    <t>RME-9146 (18/10)</t>
  </si>
  <si>
    <t>RME-5149(22/11)</t>
  </si>
  <si>
    <t>HA0023</t>
  </si>
  <si>
    <t>RME-9151 (22/11)</t>
  </si>
  <si>
    <t>E08L-STLPR09-10AN
(TUNGALOY)</t>
  </si>
  <si>
    <t>T12M-SCLCR06-14AE
(KYOCERA)</t>
  </si>
  <si>
    <t>ITEM</t>
  </si>
  <si>
    <t>PROVEEDOR</t>
  </si>
  <si>
    <t>REQUISCION</t>
  </si>
  <si>
    <t>COTIZACION</t>
  </si>
  <si>
    <t>A32S-AWLNR08-D400</t>
  </si>
  <si>
    <t>GSH-345</t>
  </si>
  <si>
    <t>A20Q-PWLNR06-D250</t>
  </si>
  <si>
    <t>A40T-SVJBL16-50AE</t>
  </si>
  <si>
    <t>HUB</t>
  </si>
  <si>
    <t>A25S-SCLPL09-27AE</t>
  </si>
  <si>
    <t>PDHNR2525M-15</t>
  </si>
  <si>
    <t>A32S-PDUNR15
(MITSUBISHI)</t>
  </si>
  <si>
    <t>DNMG150408AR</t>
  </si>
  <si>
    <t>PLUNGER</t>
  </si>
  <si>
    <t>SW5370A</t>
  </si>
  <si>
    <t>A16Q-STLPR11-18AE</t>
  </si>
  <si>
    <t>A16M-PWLNR06-D200</t>
  </si>
  <si>
    <t>DWLNR2525M-12</t>
  </si>
  <si>
    <t>A16Q-SVUBR11-20AE</t>
  </si>
  <si>
    <t>A20R-SDUCR11-27AE</t>
  </si>
  <si>
    <t>MEW 30-S25-10-4T</t>
  </si>
  <si>
    <t>MCSE104</t>
  </si>
  <si>
    <t>MEW 032R-10-4T-M</t>
  </si>
  <si>
    <t>A20Q-PCLNL0904-D250</t>
  </si>
  <si>
    <t>PUMP HUB</t>
  </si>
  <si>
    <t>HOUSING</t>
  </si>
  <si>
    <t>E08L-STLPR09-10AN</t>
  </si>
  <si>
    <t>A12M-SDUCR07-D160</t>
  </si>
  <si>
    <t>T12M-SCLCR06-14AE</t>
  </si>
  <si>
    <t>PWLNR2525M-08</t>
  </si>
  <si>
    <t>KGBAR2525M22-15</t>
  </si>
  <si>
    <t>COVER HUB</t>
  </si>
  <si>
    <t>HA0059</t>
  </si>
  <si>
    <t>HA0227</t>
  </si>
  <si>
    <t>BBT30-NBS13-90NL</t>
  </si>
  <si>
    <t>X</t>
  </si>
  <si>
    <t>RME-9350</t>
  </si>
  <si>
    <t>RME-9349</t>
  </si>
  <si>
    <t>RME-9348</t>
  </si>
  <si>
    <t>RME-9438 (05/02)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</si>
</sst>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8">
    <numFmt numFmtId="44" formatCode="_-&quot;$&quot;* #,##0.00_-;\-&quot;$&quot;* #,##0.00_-;_-&quot;$&quot;* &quot;-&quot;??_-;_-@_-"/>
    <numFmt numFmtId="164" formatCode="&quot;$&quot;#,##0.00"/>
    <numFmt numFmtId="165" formatCode="&quot;US$&quot;#,##0.00;\-&quot;US$&quot;#,##0.00"/>
    <numFmt numFmtId="166" formatCode="_-[$$-409]* #,##0.00_ ;_-[$$-409]* \-#,##0.00\ ;_-[$$-409]* &quot;-&quot;??_ ;_-@_ "/>
    <numFmt numFmtId="167" formatCode="&quot;$&quot;#,##0"/>
    <numFmt numFmtId="168" formatCode="_-[$$-80A]* #,##0.00_-;\-[$$-80A]* #,##0.00_-;_-[$$-80A]* &quot;-&quot;??_-;_-@_-"/>
    <numFmt numFmtId="169" formatCode="0.0000"/>
    <numFmt numFmtId="170" formatCode="0.000"/>
  </numFmts>
  <fonts count="7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9"/>
      <color rgb="FF0000FF"/>
      <name val="Calibri"/>
      <family val="2"/>
      <scheme val="minor"/>
    </font>
    <font>
      <sz val="28"/>
      <color theme="1"/>
      <name val="Arial Black"/>
      <family val="2"/>
    </font>
    <font>
      <b/>
      <sz val="10"/>
      <name val="Arial"/>
      <family val="2"/>
    </font>
    <font>
      <b/>
      <sz val="10"/>
      <color theme="1"/>
      <name val="Calibri"/>
      <family val="2"/>
      <scheme val="minor"/>
    </font>
    <font>
      <sz val="8"/>
      <name val="Calibri"/>
      <family val="2"/>
      <scheme val="minor"/>
    </font>
    <font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sz val="6"/>
      <color theme="0" tint="-0.14999847407452621"/>
      <name val="Calibri"/>
      <family val="2"/>
      <scheme val="minor"/>
    </font>
    <font>
      <b/>
      <sz val="18"/>
      <color theme="1"/>
      <name val="Calibri"/>
      <family val="2"/>
      <scheme val="minor"/>
    </font>
    <font>
      <sz val="12"/>
      <color theme="0" tint="-4.9989318521683403E-2"/>
      <name val="Calibri"/>
      <family val="2"/>
      <scheme val="minor"/>
    </font>
    <font>
      <sz val="11"/>
      <color theme="1"/>
      <name val="MS PGothic"/>
      <family val="2"/>
    </font>
    <font>
      <sz val="16"/>
      <color theme="1"/>
      <name val="Calibri"/>
      <family val="2"/>
      <scheme val="minor"/>
    </font>
    <font>
      <sz val="11"/>
      <name val="ＭＳ Ｐゴシック"/>
      <family val="3"/>
      <charset val="128"/>
    </font>
    <font>
      <sz val="11"/>
      <name val="ＭＳ ゴシック"/>
      <family val="3"/>
      <charset val="128"/>
    </font>
    <font>
      <sz val="9"/>
      <name val="Calibri"/>
      <family val="2"/>
    </font>
    <font>
      <sz val="11"/>
      <color theme="1"/>
      <name val="Bahnschrift Light"/>
      <family val="2"/>
    </font>
    <font>
      <b/>
      <sz val="16"/>
      <color theme="1"/>
      <name val="Bahnschrift Light"/>
      <family val="2"/>
    </font>
    <font>
      <b/>
      <sz val="12"/>
      <color theme="1"/>
      <name val="Bahnschrift Light"/>
      <family val="2"/>
    </font>
    <font>
      <b/>
      <sz val="22"/>
      <color theme="1"/>
      <name val="Calibri"/>
      <family val="2"/>
      <scheme val="minor"/>
    </font>
    <font>
      <sz val="12"/>
      <color theme="1"/>
      <name val="Bahnschrift Light"/>
      <family val="2"/>
    </font>
    <font>
      <sz val="12"/>
      <color theme="0"/>
      <name val="Bahnschrift Light"/>
      <family val="2"/>
    </font>
    <font>
      <sz val="14"/>
      <color theme="1"/>
      <name val="Bahnschrift Light"/>
      <family val="2"/>
    </font>
    <font>
      <b/>
      <sz val="14"/>
      <color theme="1"/>
      <name val="Bahnschrift Light"/>
      <family val="2"/>
    </font>
    <font>
      <sz val="16"/>
      <color theme="1"/>
      <name val="Bahnschrift Light"/>
      <family val="2"/>
    </font>
    <font>
      <sz val="18"/>
      <color theme="1"/>
      <name val="Bahnschrift Light"/>
      <family val="2"/>
    </font>
    <font>
      <b/>
      <i/>
      <sz val="14"/>
      <color theme="1"/>
      <name val="Bahnschrift Light"/>
      <family val="2"/>
    </font>
    <font>
      <sz val="20"/>
      <color theme="1"/>
      <name val="Calibri"/>
      <family val="2"/>
      <scheme val="minor"/>
    </font>
    <font>
      <sz val="20"/>
      <color theme="1"/>
      <name val="Bahnschrift Light"/>
      <family val="2"/>
    </font>
    <font>
      <sz val="2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6"/>
      <color theme="0"/>
      <name val="Bahnschrift Light"/>
      <family val="2"/>
    </font>
    <font>
      <sz val="24"/>
      <color theme="1"/>
      <name val="Calibri"/>
      <family val="2"/>
      <scheme val="minor"/>
    </font>
    <font>
      <b/>
      <sz val="24"/>
      <color theme="1"/>
      <name val="Bahnschrift Light"/>
      <family val="2"/>
    </font>
    <font>
      <sz val="11"/>
      <color theme="2"/>
      <name val="Calibri"/>
      <family val="2"/>
      <scheme val="minor"/>
    </font>
    <font>
      <b/>
      <sz val="26"/>
      <color theme="0"/>
      <name val="Bahnschrift Light"/>
      <family val="2"/>
    </font>
    <font>
      <sz val="14"/>
      <color theme="2"/>
      <name val="Bahnschrift Light"/>
      <family val="2"/>
    </font>
    <font>
      <sz val="18"/>
      <name val="Arial"/>
      <family val="2"/>
    </font>
    <font>
      <sz val="20"/>
      <color theme="1"/>
      <name val="Arial Narrow"/>
      <family val="2"/>
    </font>
    <font>
      <sz val="10"/>
      <color theme="1"/>
      <name val="Bahnschrift Light"/>
      <family val="2"/>
    </font>
    <font>
      <sz val="5"/>
      <color theme="0" tint="-0.249977111117893"/>
      <name val="Calibri"/>
      <family val="2"/>
      <scheme val="minor"/>
    </font>
    <font>
      <sz val="15"/>
      <color theme="1"/>
      <name val="Bahnschrift Light"/>
      <family val="2"/>
    </font>
    <font>
      <sz val="15"/>
      <color theme="0"/>
      <name val="Bahnschrift Light"/>
      <family val="2"/>
    </font>
    <font>
      <sz val="14"/>
      <color theme="0"/>
      <name val="Bahnschrift Light"/>
      <family val="2"/>
    </font>
    <font>
      <b/>
      <sz val="28"/>
      <color theme="1"/>
      <name val="Calibri"/>
      <family val="2"/>
      <scheme val="minor"/>
    </font>
    <font>
      <b/>
      <sz val="18"/>
      <color theme="1"/>
      <name val="Bahnschrift Light"/>
      <family val="2"/>
    </font>
    <font>
      <sz val="18"/>
      <color theme="0"/>
      <name val="Bahnschrift Light"/>
      <family val="2"/>
    </font>
    <font>
      <sz val="8"/>
      <color theme="0"/>
      <name val="Bahnschrift Light"/>
      <family val="2"/>
    </font>
    <font>
      <sz val="28"/>
      <color theme="1"/>
      <name val="Calibri"/>
      <family val="2"/>
      <scheme val="minor"/>
    </font>
    <font>
      <sz val="10"/>
      <color theme="0" tint="-0.249977111117893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0"/>
      <name val="Bahnschrift Light"/>
      <family val="2"/>
    </font>
    <font>
      <sz val="14"/>
      <color theme="1"/>
      <name val="Bahnschrift Light SemiCondensed"/>
      <family val="2"/>
    </font>
    <font>
      <sz val="14"/>
      <name val="Bahnschrift Light SemiCondensed"/>
      <family val="2"/>
    </font>
    <font>
      <sz val="14"/>
      <color theme="0" tint="-4.9989318521683403E-2"/>
      <name val="Calibri"/>
      <family val="2"/>
      <scheme val="minor"/>
    </font>
    <font>
      <sz val="16"/>
      <name val="Bahnschrift Light"/>
      <family val="2"/>
    </font>
    <font>
      <sz val="26"/>
      <color theme="1"/>
      <name val="Bahnschrift Light"/>
      <family val="2"/>
    </font>
    <font>
      <b/>
      <sz val="2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0"/>
      <name val="Calibri"/>
      <family val="2"/>
      <scheme val="minor"/>
    </font>
    <font>
      <b/>
      <sz val="36"/>
      <color theme="1"/>
      <name val="Calibri"/>
      <family val="2"/>
      <scheme val="minor"/>
    </font>
    <font>
      <sz val="14"/>
      <name val="Calibri"/>
      <family val="2"/>
      <scheme val="minor"/>
    </font>
    <font>
      <sz val="11"/>
      <name val="Calibri"/>
      <family val="2"/>
    </font>
    <font>
      <u/>
      <sz val="11"/>
      <color theme="1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CCFFCC"/>
        <bgColor indexed="64"/>
      </patternFill>
    </fill>
  </fills>
  <borders count="13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auto="1"/>
      </left>
      <right/>
      <top style="thin">
        <color auto="1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ck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ck">
        <color indexed="64"/>
      </top>
      <bottom/>
      <diagonal/>
    </border>
    <border>
      <left/>
      <right style="thin">
        <color indexed="64"/>
      </right>
      <top style="thick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ck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/>
      <top style="thin">
        <color theme="0"/>
      </top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/>
      <right style="thin">
        <color theme="0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thin">
        <color indexed="64"/>
      </bottom>
      <diagonal/>
    </border>
    <border>
      <left style="medium">
        <color theme="1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theme="1"/>
      </bottom>
      <diagonal/>
    </border>
    <border>
      <left style="thin">
        <color indexed="64"/>
      </left>
      <right style="medium">
        <color theme="1"/>
      </right>
      <top style="thin">
        <color indexed="64"/>
      </top>
      <bottom style="medium">
        <color theme="1"/>
      </bottom>
      <diagonal/>
    </border>
    <border>
      <left style="medium">
        <color theme="1"/>
      </left>
      <right style="thin">
        <color indexed="64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 style="medium">
        <color theme="1"/>
      </right>
      <top style="medium">
        <color theme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theme="1"/>
      </bottom>
      <diagonal/>
    </border>
    <border>
      <left/>
      <right style="medium">
        <color theme="1"/>
      </right>
      <top style="medium">
        <color indexed="64"/>
      </top>
      <bottom/>
      <diagonal/>
    </border>
    <border>
      <left style="medium">
        <color theme="1"/>
      </left>
      <right style="medium">
        <color indexed="64"/>
      </right>
      <top style="medium">
        <color indexed="64"/>
      </top>
      <bottom/>
      <diagonal/>
    </border>
    <border>
      <left style="medium">
        <color theme="1"/>
      </left>
      <right/>
      <top/>
      <bottom style="medium">
        <color indexed="64"/>
      </bottom>
      <diagonal/>
    </border>
    <border>
      <left/>
      <right style="medium">
        <color theme="1"/>
      </right>
      <top/>
      <bottom style="medium">
        <color indexed="64"/>
      </bottom>
      <diagonal/>
    </border>
    <border>
      <left style="medium">
        <color theme="1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medium">
        <color theme="1"/>
      </right>
      <top/>
      <bottom style="thin">
        <color theme="0"/>
      </bottom>
      <diagonal/>
    </border>
    <border>
      <left style="thin">
        <color theme="0"/>
      </left>
      <right style="medium">
        <color theme="1"/>
      </right>
      <top style="thin">
        <color theme="0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theme="0"/>
      </left>
      <right style="medium">
        <color theme="1"/>
      </right>
      <top/>
      <bottom/>
      <diagonal/>
    </border>
    <border>
      <left/>
      <right style="medium">
        <color indexed="64"/>
      </right>
      <top/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theme="0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theme="0"/>
      </left>
      <right style="thin">
        <color indexed="64"/>
      </right>
      <top/>
      <bottom style="thin">
        <color theme="0"/>
      </bottom>
      <diagonal/>
    </border>
    <border>
      <left style="thin">
        <color indexed="64"/>
      </left>
      <right style="medium">
        <color theme="1"/>
      </right>
      <top/>
      <bottom/>
      <diagonal/>
    </border>
    <border>
      <left style="medium">
        <color theme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medium">
        <color indexed="64"/>
      </top>
      <bottom style="thin">
        <color indexed="64"/>
      </bottom>
      <diagonal/>
    </border>
    <border>
      <left/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 style="medium">
        <color indexed="64"/>
      </right>
      <top style="medium">
        <color indexed="64"/>
      </top>
      <bottom/>
      <diagonal/>
    </border>
    <border>
      <left/>
      <right style="thin">
        <color theme="0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theme="0"/>
      </right>
      <top/>
      <bottom style="medium">
        <color indexed="64"/>
      </bottom>
      <diagonal/>
    </border>
    <border>
      <left style="thin">
        <color theme="0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theme="0"/>
      </right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 style="thin">
        <color theme="0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theme="0"/>
      </right>
      <top/>
      <bottom/>
      <diagonal/>
    </border>
  </borders>
  <cellStyleXfs count="7">
    <xf numFmtId="0" fontId="0" fillId="0" borderId="0"/>
    <xf numFmtId="44" fontId="1" fillId="0" borderId="0" applyFont="0" applyFill="0" applyBorder="0" applyAlignment="0" applyProtection="0"/>
    <xf numFmtId="0" fontId="25" fillId="0" borderId="0"/>
    <xf numFmtId="0" fontId="27" fillId="0" borderId="0">
      <alignment vertical="center"/>
    </xf>
    <xf numFmtId="0" fontId="28" fillId="0" borderId="0"/>
    <xf numFmtId="0" fontId="28" fillId="0" borderId="0"/>
    <xf numFmtId="0" fontId="27" fillId="0" borderId="0"/>
  </cellStyleXfs>
  <cellXfs count="1390">
    <xf numFmtId="0" fontId="0" fillId="0" borderId="0" xfId="0"/>
    <xf numFmtId="0" fontId="0" fillId="0" borderId="0" xfId="0" applyProtection="1">
      <protection hidden="1"/>
    </xf>
    <xf numFmtId="0" fontId="4" fillId="0" borderId="0" xfId="0" applyFont="1" applyAlignment="1" applyProtection="1">
      <alignment vertical="center"/>
      <protection hidden="1"/>
    </xf>
    <xf numFmtId="0" fontId="0" fillId="0" borderId="0" xfId="0" applyAlignment="1" applyProtection="1">
      <alignment horizontal="left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>
      <alignment horizontal="center" vertical="center"/>
    </xf>
    <xf numFmtId="164" fontId="0" fillId="0" borderId="0" xfId="0" applyNumberFormat="1" applyBorder="1" applyAlignment="1"/>
    <xf numFmtId="0" fontId="0" fillId="0" borderId="0" xfId="0" applyFill="1" applyProtection="1">
      <protection hidden="1"/>
    </xf>
    <xf numFmtId="0" fontId="0" fillId="0" borderId="0" xfId="0" applyAlignment="1" applyProtection="1">
      <protection hidden="1"/>
    </xf>
    <xf numFmtId="0" fontId="2" fillId="7" borderId="17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hidden="1"/>
    </xf>
    <xf numFmtId="1" fontId="5" fillId="0" borderId="0" xfId="0" applyNumberFormat="1" applyFont="1" applyBorder="1" applyAlignment="1"/>
    <xf numFmtId="1" fontId="0" fillId="0" borderId="0" xfId="0" applyNumberFormat="1"/>
    <xf numFmtId="0" fontId="0" fillId="0" borderId="0" xfId="0" applyAlignment="1">
      <alignment horizontal="left"/>
    </xf>
    <xf numFmtId="0" fontId="12" fillId="0" borderId="0" xfId="0" applyFon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horizontal="center" vertical="center"/>
      <protection hidden="1"/>
    </xf>
    <xf numFmtId="3" fontId="5" fillId="0" borderId="10" xfId="1" applyNumberFormat="1" applyFont="1" applyBorder="1" applyAlignment="1" applyProtection="1">
      <alignment horizontal="right" vertical="center"/>
      <protection hidden="1"/>
    </xf>
    <xf numFmtId="0" fontId="0" fillId="0" borderId="0" xfId="0" applyAlignment="1" applyProtection="1">
      <alignment horizontal="center"/>
      <protection hidden="1"/>
    </xf>
    <xf numFmtId="164" fontId="5" fillId="0" borderId="29" xfId="1" applyNumberFormat="1" applyFont="1" applyBorder="1" applyAlignment="1" applyProtection="1">
      <alignment horizontal="right" vertical="center"/>
      <protection hidden="1"/>
    </xf>
    <xf numFmtId="0" fontId="14" fillId="0" borderId="0" xfId="0" applyFont="1" applyBorder="1" applyAlignment="1" applyProtection="1">
      <protection hidden="1"/>
    </xf>
    <xf numFmtId="164" fontId="5" fillId="0" borderId="14" xfId="1" applyNumberFormat="1" applyFont="1" applyBorder="1" applyAlignment="1" applyProtection="1">
      <alignment horizontal="right" vertical="center"/>
      <protection hidden="1"/>
    </xf>
    <xf numFmtId="0" fontId="0" fillId="0" borderId="0" xfId="0" applyAlignment="1">
      <alignment vertical="center"/>
    </xf>
    <xf numFmtId="0" fontId="0" fillId="0" borderId="17" xfId="0" applyBorder="1"/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0" fontId="12" fillId="0" borderId="0" xfId="0" applyFont="1" applyFill="1" applyBorder="1" applyAlignment="1" applyProtection="1">
      <alignment horizontal="center" vertical="center"/>
      <protection hidden="1"/>
    </xf>
    <xf numFmtId="3" fontId="5" fillId="0" borderId="40" xfId="1" applyNumberFormat="1" applyFont="1" applyBorder="1" applyAlignment="1" applyProtection="1">
      <alignment horizontal="right" vertical="center"/>
      <protection hidden="1"/>
    </xf>
    <xf numFmtId="166" fontId="16" fillId="0" borderId="0" xfId="0" applyNumberFormat="1" applyFont="1" applyBorder="1" applyAlignment="1" applyProtection="1">
      <alignment horizontal="center" vertical="center"/>
      <protection hidden="1"/>
    </xf>
    <xf numFmtId="0" fontId="5" fillId="0" borderId="0" xfId="0" applyFont="1" applyBorder="1" applyAlignment="1" applyProtection="1">
      <alignment vertical="center" wrapText="1"/>
      <protection hidden="1"/>
    </xf>
    <xf numFmtId="166" fontId="0" fillId="0" borderId="0" xfId="0" applyNumberFormat="1"/>
    <xf numFmtId="1" fontId="0" fillId="7" borderId="19" xfId="0" applyNumberFormat="1" applyFill="1" applyBorder="1" applyAlignment="1" applyProtection="1">
      <alignment horizontal="center"/>
      <protection hidden="1"/>
    </xf>
    <xf numFmtId="166" fontId="9" fillId="0" borderId="12" xfId="0" applyNumberFormat="1" applyFont="1" applyFill="1" applyBorder="1" applyAlignment="1" applyProtection="1">
      <alignment horizontal="center" vertical="center"/>
      <protection hidden="1"/>
    </xf>
    <xf numFmtId="166" fontId="0" fillId="0" borderId="0" xfId="0" applyNumberFormat="1" applyProtection="1">
      <protection hidden="1"/>
    </xf>
    <xf numFmtId="0" fontId="0" fillId="0" borderId="0" xfId="0" applyFill="1" applyBorder="1" applyAlignment="1" applyProtection="1">
      <alignment horizontal="center"/>
      <protection hidden="1"/>
    </xf>
    <xf numFmtId="0" fontId="9" fillId="0" borderId="0" xfId="0" applyFont="1" applyFill="1" applyBorder="1" applyAlignment="1" applyProtection="1">
      <alignment vertical="center"/>
      <protection hidden="1"/>
    </xf>
    <xf numFmtId="0" fontId="0" fillId="0" borderId="0" xfId="0" applyAlignment="1">
      <alignment horizontal="center"/>
    </xf>
    <xf numFmtId="0" fontId="21" fillId="0" borderId="0" xfId="0" applyFont="1" applyAlignment="1">
      <alignment vertical="center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20" fillId="0" borderId="0" xfId="0" applyFont="1" applyAlignment="1" applyProtection="1">
      <protection hidden="1"/>
    </xf>
    <xf numFmtId="1" fontId="0" fillId="7" borderId="18" xfId="0" applyNumberFormat="1" applyFill="1" applyBorder="1" applyAlignment="1" applyProtection="1">
      <alignment horizontal="center"/>
      <protection hidden="1"/>
    </xf>
    <xf numFmtId="1" fontId="3" fillId="7" borderId="20" xfId="0" applyNumberFormat="1" applyFont="1" applyFill="1" applyBorder="1" applyAlignment="1" applyProtection="1">
      <alignment horizontal="center"/>
      <protection hidden="1"/>
    </xf>
    <xf numFmtId="0" fontId="23" fillId="0" borderId="0" xfId="0" applyFont="1" applyAlignment="1" applyProtection="1">
      <alignment vertical="center"/>
      <protection hidden="1"/>
    </xf>
    <xf numFmtId="0" fontId="6" fillId="0" borderId="17" xfId="0" applyFont="1" applyFill="1" applyBorder="1" applyAlignment="1" applyProtection="1">
      <alignment horizontal="right" vertical="center" indent="1"/>
      <protection hidden="1"/>
    </xf>
    <xf numFmtId="0" fontId="0" fillId="0" borderId="2" xfId="0" applyFill="1" applyBorder="1" applyAlignment="1" applyProtection="1">
      <alignment horizontal="center" vertical="center" wrapText="1"/>
      <protection hidden="1"/>
    </xf>
    <xf numFmtId="166" fontId="24" fillId="0" borderId="0" xfId="0" applyNumberFormat="1" applyFont="1" applyFill="1" applyBorder="1" applyAlignment="1" applyProtection="1">
      <alignment vertical="center"/>
      <protection hidden="1"/>
    </xf>
    <xf numFmtId="0" fontId="0" fillId="0" borderId="0" xfId="0" applyBorder="1" applyAlignment="1" applyProtection="1">
      <alignment horizontal="left"/>
      <protection hidden="1"/>
    </xf>
    <xf numFmtId="166" fontId="0" fillId="0" borderId="0" xfId="0" applyNumberFormat="1" applyBorder="1" applyAlignment="1" applyProtection="1">
      <alignment horizont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0" borderId="6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Fill="1" applyBorder="1" applyAlignment="1" applyProtection="1">
      <alignment horizontal="center" vertical="center" wrapText="1"/>
      <protection hidden="1"/>
    </xf>
    <xf numFmtId="0" fontId="26" fillId="0" borderId="0" xfId="0" applyFont="1" applyAlignment="1">
      <alignment horizontal="center" vertical="center"/>
    </xf>
    <xf numFmtId="0" fontId="26" fillId="0" borderId="0" xfId="0" applyFont="1" applyFill="1" applyBorder="1" applyAlignment="1" applyProtection="1">
      <alignment horizontal="center" vertical="center"/>
      <protection hidden="1"/>
    </xf>
    <xf numFmtId="0" fontId="18" fillId="0" borderId="0" xfId="0" applyFont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0" fontId="5" fillId="0" borderId="2" xfId="0" applyFont="1" applyBorder="1" applyAlignment="1" applyProtection="1">
      <alignment wrapText="1"/>
      <protection hidden="1"/>
    </xf>
    <xf numFmtId="1" fontId="23" fillId="0" borderId="16" xfId="0" applyNumberFormat="1" applyFont="1" applyFill="1" applyBorder="1" applyAlignment="1" applyProtection="1">
      <alignment horizontal="center" vertical="center"/>
      <protection hidden="1"/>
    </xf>
    <xf numFmtId="1" fontId="0" fillId="2" borderId="59" xfId="0" applyNumberFormat="1" applyFill="1" applyBorder="1" applyAlignment="1" applyProtection="1">
      <alignment horizontal="center" vertical="center"/>
      <protection hidden="1"/>
    </xf>
    <xf numFmtId="1" fontId="0" fillId="3" borderId="60" xfId="0" applyNumberFormat="1" applyFill="1" applyBorder="1" applyAlignment="1" applyProtection="1">
      <alignment horizontal="center" vertical="center"/>
      <protection hidden="1"/>
    </xf>
    <xf numFmtId="0" fontId="0" fillId="0" borderId="59" xfId="0" applyFont="1" applyBorder="1" applyAlignment="1" applyProtection="1">
      <alignment horizontal="center" vertical="center"/>
      <protection hidden="1"/>
    </xf>
    <xf numFmtId="0" fontId="0" fillId="0" borderId="25" xfId="0" applyFont="1" applyBorder="1" applyAlignment="1" applyProtection="1">
      <alignment horizontal="center" vertical="center"/>
      <protection hidden="1"/>
    </xf>
    <xf numFmtId="0" fontId="5" fillId="0" borderId="0" xfId="0" applyFont="1" applyFill="1" applyBorder="1" applyAlignment="1" applyProtection="1">
      <alignment vertical="center" wrapText="1"/>
      <protection hidden="1"/>
    </xf>
    <xf numFmtId="1" fontId="23" fillId="0" borderId="0" xfId="0" applyNumberFormat="1" applyFont="1" applyFill="1" applyBorder="1" applyAlignment="1" applyProtection="1">
      <alignment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1" fontId="2" fillId="0" borderId="17" xfId="0" applyNumberFormat="1" applyFont="1" applyBorder="1" applyAlignment="1" applyProtection="1">
      <alignment horizontal="center" vertical="center"/>
      <protection hidden="1"/>
    </xf>
    <xf numFmtId="1" fontId="0" fillId="2" borderId="24" xfId="0" applyNumberFormat="1" applyFill="1" applyBorder="1" applyAlignment="1" applyProtection="1">
      <alignment vertical="center"/>
      <protection hidden="1"/>
    </xf>
    <xf numFmtId="0" fontId="0" fillId="0" borderId="2" xfId="0" applyFont="1" applyBorder="1" applyAlignment="1" applyProtection="1">
      <alignment vertical="center"/>
      <protection hidden="1"/>
    </xf>
    <xf numFmtId="0" fontId="5" fillId="0" borderId="26" xfId="0" applyFont="1" applyBorder="1" applyAlignment="1" applyProtection="1">
      <alignment vertical="center" wrapText="1"/>
      <protection hidden="1"/>
    </xf>
    <xf numFmtId="0" fontId="5" fillId="0" borderId="2" xfId="0" applyFont="1" applyBorder="1" applyAlignment="1" applyProtection="1">
      <alignment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17" xfId="0" applyBorder="1" applyAlignment="1">
      <alignment horizontal="center"/>
    </xf>
    <xf numFmtId="167" fontId="6" fillId="0" borderId="0" xfId="1" applyNumberFormat="1" applyFont="1" applyBorder="1" applyAlignment="1" applyProtection="1">
      <alignment vertical="center"/>
      <protection hidden="1"/>
    </xf>
    <xf numFmtId="0" fontId="0" fillId="0" borderId="0" xfId="0" applyProtection="1">
      <protection hidden="1"/>
    </xf>
    <xf numFmtId="0" fontId="0" fillId="4" borderId="7" xfId="0" applyFill="1" applyBorder="1" applyAlignment="1" applyProtection="1">
      <alignment horizontal="center" vertical="center" wrapText="1"/>
      <protection hidden="1"/>
    </xf>
    <xf numFmtId="0" fontId="0" fillId="4" borderId="62" xfId="0" applyFont="1" applyFill="1" applyBorder="1" applyAlignment="1" applyProtection="1">
      <alignment horizontal="center" vertical="center"/>
      <protection hidden="1"/>
    </xf>
    <xf numFmtId="0" fontId="6" fillId="4" borderId="58" xfId="0" applyFont="1" applyFill="1" applyBorder="1" applyAlignment="1" applyProtection="1">
      <alignment horizontal="center" vertical="center" wrapText="1"/>
      <protection hidden="1"/>
    </xf>
    <xf numFmtId="0" fontId="0" fillId="4" borderId="58" xfId="0" applyFill="1" applyBorder="1" applyAlignment="1" applyProtection="1">
      <alignment horizontal="center" vertical="center"/>
      <protection hidden="1"/>
    </xf>
    <xf numFmtId="0" fontId="6" fillId="5" borderId="58" xfId="0" applyFont="1" applyFill="1" applyBorder="1" applyAlignment="1" applyProtection="1">
      <alignment horizontal="center" vertical="center" wrapText="1"/>
      <protection hidden="1"/>
    </xf>
    <xf numFmtId="0" fontId="6" fillId="8" borderId="63" xfId="0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5" fillId="0" borderId="25" xfId="0" applyFont="1" applyBorder="1" applyAlignment="1" applyProtection="1">
      <alignment horizontal="center" vertical="center" wrapText="1"/>
      <protection hidden="1"/>
    </xf>
    <xf numFmtId="0" fontId="0" fillId="0" borderId="25" xfId="0" applyFill="1" applyBorder="1" applyAlignment="1" applyProtection="1">
      <alignment vertical="center" wrapText="1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3" borderId="3" xfId="0" applyNumberFormat="1" applyFill="1" applyBorder="1" applyAlignment="1" applyProtection="1">
      <alignment vertical="center"/>
      <protection hidden="1"/>
    </xf>
    <xf numFmtId="166" fontId="24" fillId="0" borderId="0" xfId="0" applyNumberFormat="1" applyFont="1" applyFill="1" applyBorder="1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Fill="1" applyAlignment="1">
      <alignment horizontal="center" vertical="center"/>
    </xf>
    <xf numFmtId="0" fontId="0" fillId="0" borderId="0" xfId="0" applyFill="1" applyAlignment="1">
      <alignment vertical="center"/>
    </xf>
    <xf numFmtId="0" fontId="8" fillId="0" borderId="0" xfId="0" applyFont="1" applyBorder="1" applyAlignment="1">
      <alignment horizontal="center" vertical="top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13" fillId="0" borderId="0" xfId="0" applyFont="1" applyBorder="1" applyAlignment="1">
      <alignment horizontal="center" vertical="center" wrapText="1"/>
    </xf>
    <xf numFmtId="164" fontId="0" fillId="0" borderId="0" xfId="0" applyNumberFormat="1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0" xfId="0" applyBorder="1" applyAlignment="1">
      <alignment horizontal="center" vertical="center"/>
    </xf>
    <xf numFmtId="166" fontId="12" fillId="0" borderId="0" xfId="0" applyNumberFormat="1" applyFont="1" applyFill="1" applyBorder="1" applyAlignment="1" applyProtection="1">
      <alignment vertical="center"/>
      <protection hidden="1"/>
    </xf>
    <xf numFmtId="169" fontId="0" fillId="0" borderId="38" xfId="0" applyNumberFormat="1" applyBorder="1" applyAlignment="1" applyProtection="1">
      <alignment horizontal="center" vertical="center"/>
      <protection hidden="1"/>
    </xf>
    <xf numFmtId="0" fontId="0" fillId="0" borderId="0" xfId="0"/>
    <xf numFmtId="168" fontId="12" fillId="10" borderId="0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>
      <alignment horizontal="center" vertical="center"/>
    </xf>
    <xf numFmtId="1" fontId="2" fillId="0" borderId="12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2" fillId="0" borderId="17" xfId="0" applyFont="1" applyFill="1" applyBorder="1" applyAlignment="1" applyProtection="1">
      <alignment horizontal="center" vertical="center"/>
      <protection locked="0"/>
    </xf>
    <xf numFmtId="0" fontId="0" fillId="0" borderId="0" xfId="0" applyFill="1" applyBorder="1"/>
    <xf numFmtId="0" fontId="0" fillId="0" borderId="0" xfId="0" applyAlignment="1">
      <alignment horizontal="center" vertical="center"/>
    </xf>
    <xf numFmtId="166" fontId="16" fillId="0" borderId="0" xfId="0" applyNumberFormat="1" applyFont="1" applyFill="1" applyBorder="1" applyAlignment="1" applyProtection="1">
      <alignment horizontal="center" vertical="center"/>
      <protection hidden="1"/>
    </xf>
    <xf numFmtId="1" fontId="0" fillId="0" borderId="59" xfId="0" applyNumberFormat="1" applyFont="1" applyBorder="1" applyAlignment="1" applyProtection="1">
      <alignment horizontal="center" vertical="center"/>
      <protection hidden="1"/>
    </xf>
    <xf numFmtId="0" fontId="6" fillId="0" borderId="17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5" fillId="0" borderId="0" xfId="0" applyFont="1" applyBorder="1" applyAlignment="1" applyProtection="1">
      <alignment horizontal="center" vertical="center" wrapText="1"/>
      <protection hidden="1"/>
    </xf>
    <xf numFmtId="0" fontId="0" fillId="0" borderId="0" xfId="0" applyAlignment="1">
      <alignment horizontal="center" vertical="center" wrapText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left" indent="1"/>
      <protection hidden="1"/>
    </xf>
    <xf numFmtId="0" fontId="0" fillId="0" borderId="0" xfId="0" applyAlignment="1">
      <alignment horizontal="left" vertical="top"/>
    </xf>
    <xf numFmtId="0" fontId="0" fillId="0" borderId="0" xfId="0" applyProtection="1">
      <protection hidden="1"/>
    </xf>
    <xf numFmtId="0" fontId="6" fillId="0" borderId="12" xfId="0" applyFont="1" applyFill="1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 vertical="center"/>
      <protection hidden="1"/>
    </xf>
    <xf numFmtId="0" fontId="34" fillId="0" borderId="0" xfId="0" applyFont="1" applyFill="1" applyBorder="1" applyAlignment="1" applyProtection="1">
      <alignment horizontal="center" vertical="center"/>
      <protection hidden="1"/>
    </xf>
    <xf numFmtId="0" fontId="34" fillId="4" borderId="7" xfId="0" applyFont="1" applyFill="1" applyBorder="1" applyAlignment="1" applyProtection="1">
      <alignment horizontal="center" vertical="center" wrapText="1"/>
      <protection hidden="1"/>
    </xf>
    <xf numFmtId="1" fontId="37" fillId="0" borderId="17" xfId="0" applyNumberFormat="1" applyFont="1" applyFill="1" applyBorder="1" applyAlignment="1" applyProtection="1">
      <alignment horizontal="center" vertical="center"/>
      <protection hidden="1"/>
    </xf>
    <xf numFmtId="0" fontId="36" fillId="0" borderId="17" xfId="0" applyFont="1" applyFill="1" applyBorder="1" applyAlignment="1" applyProtection="1">
      <alignment horizontal="center" vertical="center"/>
      <protection hidden="1"/>
    </xf>
    <xf numFmtId="165" fontId="36" fillId="0" borderId="0" xfId="0" applyNumberFormat="1" applyFont="1" applyFill="1" applyBorder="1" applyProtection="1">
      <protection hidden="1"/>
    </xf>
    <xf numFmtId="165" fontId="40" fillId="0" borderId="0" xfId="0" applyNumberFormat="1" applyFont="1" applyFill="1" applyBorder="1" applyAlignment="1" applyProtection="1">
      <alignment horizontal="center"/>
      <protection hidden="1"/>
    </xf>
    <xf numFmtId="1" fontId="36" fillId="0" borderId="0" xfId="0" applyNumberFormat="1" applyFont="1" applyFill="1" applyBorder="1" applyProtection="1">
      <protection hidden="1"/>
    </xf>
    <xf numFmtId="166" fontId="37" fillId="0" borderId="0" xfId="0" applyNumberFormat="1" applyFont="1" applyBorder="1" applyAlignment="1" applyProtection="1">
      <alignment horizontal="center" vertical="center"/>
      <protection hidden="1"/>
    </xf>
    <xf numFmtId="0" fontId="41" fillId="0" borderId="0" xfId="0" applyFont="1" applyAlignment="1">
      <alignment horizontal="center" vertical="center"/>
    </xf>
    <xf numFmtId="0" fontId="42" fillId="0" borderId="0" xfId="0" applyFont="1" applyAlignment="1">
      <alignment horizontal="center" vertical="center"/>
    </xf>
    <xf numFmtId="0" fontId="32" fillId="0" borderId="0" xfId="0" applyFont="1" applyFill="1" applyBorder="1" applyAlignment="1" applyProtection="1">
      <alignment vertical="center"/>
      <protection hidden="1"/>
    </xf>
    <xf numFmtId="0" fontId="34" fillId="0" borderId="0" xfId="0" applyFont="1" applyAlignment="1" applyProtection="1">
      <alignment horizontal="center" vertical="center" wrapText="1"/>
      <protection hidden="1"/>
    </xf>
    <xf numFmtId="0" fontId="34" fillId="0" borderId="0" xfId="0" applyFont="1" applyBorder="1" applyAlignment="1" applyProtection="1">
      <alignment vertical="center"/>
      <protection hidden="1"/>
    </xf>
    <xf numFmtId="166" fontId="34" fillId="0" borderId="0" xfId="0" applyNumberFormat="1" applyFont="1" applyAlignment="1" applyProtection="1">
      <alignment horizontal="center" vertical="center"/>
      <protection hidden="1"/>
    </xf>
    <xf numFmtId="166" fontId="34" fillId="0" borderId="0" xfId="0" applyNumberFormat="1" applyFont="1" applyAlignment="1" applyProtection="1">
      <alignment vertical="center"/>
      <protection hidden="1"/>
    </xf>
    <xf numFmtId="0" fontId="44" fillId="0" borderId="0" xfId="0" applyFont="1" applyAlignment="1">
      <alignment horizontal="center"/>
    </xf>
    <xf numFmtId="1" fontId="31" fillId="11" borderId="17" xfId="0" applyNumberFormat="1" applyFont="1" applyFill="1" applyBorder="1" applyAlignment="1" applyProtection="1">
      <alignment horizontal="center" vertical="center"/>
      <protection hidden="1"/>
    </xf>
    <xf numFmtId="0" fontId="36" fillId="4" borderId="32" xfId="0" applyFont="1" applyFill="1" applyBorder="1" applyAlignment="1" applyProtection="1">
      <alignment horizontal="center" vertical="center" wrapText="1"/>
      <protection hidden="1"/>
    </xf>
    <xf numFmtId="0" fontId="12" fillId="0" borderId="0" xfId="0" applyFont="1" applyFill="1" applyBorder="1" applyAlignment="1" applyProtection="1">
      <alignment horizontal="left" vertical="center"/>
      <protection hidden="1"/>
    </xf>
    <xf numFmtId="1" fontId="12" fillId="0" borderId="0" xfId="0" applyNumberFormat="1" applyFont="1" applyFill="1" applyBorder="1" applyAlignment="1" applyProtection="1">
      <alignment horizontal="left" vertical="center"/>
      <protection hidden="1"/>
    </xf>
    <xf numFmtId="0" fontId="41" fillId="0" borderId="0" xfId="0" applyFont="1" applyFill="1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8" borderId="6" xfId="0" applyFont="1" applyFill="1" applyBorder="1" applyAlignment="1" applyProtection="1">
      <alignment horizontal="center" vertical="center" wrapText="1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14" fontId="10" fillId="0" borderId="0" xfId="0" applyNumberFormat="1" applyFont="1" applyAlignment="1">
      <alignment horizontal="center"/>
    </xf>
    <xf numFmtId="0" fontId="46" fillId="0" borderId="0" xfId="0" applyFont="1" applyAlignment="1" applyProtection="1">
      <alignment horizontal="center" vertical="center"/>
      <protection hidden="1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vertical="center"/>
    </xf>
    <xf numFmtId="0" fontId="29" fillId="0" borderId="17" xfId="6" applyFont="1" applyBorder="1" applyAlignment="1">
      <alignment horizontal="center" vertical="center"/>
    </xf>
    <xf numFmtId="0" fontId="29" fillId="0" borderId="17" xfId="6" applyFont="1" applyFill="1" applyBorder="1" applyAlignment="1">
      <alignment horizontal="center" vertical="center"/>
    </xf>
    <xf numFmtId="1" fontId="47" fillId="0" borderId="29" xfId="0" applyNumberFormat="1" applyFont="1" applyFill="1" applyBorder="1" applyAlignment="1" applyProtection="1">
      <alignment horizontal="center" vertical="center"/>
      <protection hidden="1"/>
    </xf>
    <xf numFmtId="166" fontId="0" fillId="0" borderId="0" xfId="0" applyNumberFormat="1" applyAlignment="1">
      <alignment horizontal="center" vertical="center"/>
    </xf>
    <xf numFmtId="0" fontId="48" fillId="0" borderId="0" xfId="0" applyFont="1" applyAlignment="1">
      <alignment horizontal="center" vertical="center"/>
    </xf>
    <xf numFmtId="0" fontId="48" fillId="0" borderId="0" xfId="0" applyFont="1" applyAlignment="1" applyProtection="1">
      <alignment horizontal="center" vertical="center"/>
    </xf>
    <xf numFmtId="0" fontId="0" fillId="0" borderId="70" xfId="0" applyBorder="1" applyProtection="1">
      <protection hidden="1"/>
    </xf>
    <xf numFmtId="0" fontId="0" fillId="0" borderId="74" xfId="0" applyBorder="1" applyAlignment="1">
      <alignment horizontal="center" vertical="center"/>
    </xf>
    <xf numFmtId="0" fontId="26" fillId="0" borderId="74" xfId="0" applyFont="1" applyBorder="1" applyAlignment="1">
      <alignment horizontal="center" vertical="center"/>
    </xf>
    <xf numFmtId="0" fontId="0" fillId="0" borderId="72" xfId="0" applyBorder="1" applyAlignment="1">
      <alignment vertical="center"/>
    </xf>
    <xf numFmtId="0" fontId="33" fillId="0" borderId="69" xfId="0" applyFont="1" applyBorder="1" applyAlignment="1" applyProtection="1">
      <alignment vertical="center"/>
      <protection hidden="1"/>
    </xf>
    <xf numFmtId="0" fontId="33" fillId="0" borderId="0" xfId="0" applyFont="1" applyBorder="1" applyAlignment="1" applyProtection="1">
      <alignment vertical="center"/>
      <protection hidden="1"/>
    </xf>
    <xf numFmtId="0" fontId="50" fillId="0" borderId="0" xfId="0" applyFont="1" applyAlignment="1">
      <alignment horizontal="left"/>
    </xf>
    <xf numFmtId="0" fontId="36" fillId="0" borderId="0" xfId="0" applyFont="1" applyAlignment="1">
      <alignment horizontal="left"/>
    </xf>
    <xf numFmtId="0" fontId="38" fillId="0" borderId="17" xfId="0" quotePrefix="1" applyFont="1" applyFill="1" applyBorder="1" applyAlignment="1" applyProtection="1">
      <alignment horizontal="left"/>
      <protection hidden="1"/>
    </xf>
    <xf numFmtId="0" fontId="0" fillId="0" borderId="75" xfId="0" applyBorder="1" applyAlignment="1">
      <alignment vertical="center"/>
    </xf>
    <xf numFmtId="0" fontId="38" fillId="0" borderId="17" xfId="0" quotePrefix="1" applyFont="1" applyFill="1" applyBorder="1" applyAlignment="1" applyProtection="1">
      <alignment horizontal="left"/>
      <protection locked="0"/>
    </xf>
    <xf numFmtId="0" fontId="38" fillId="0" borderId="17" xfId="0" applyFont="1" applyBorder="1" applyAlignment="1" applyProtection="1">
      <alignment horizontal="left"/>
      <protection locked="0"/>
    </xf>
    <xf numFmtId="168" fontId="38" fillId="0" borderId="17" xfId="0" applyNumberFormat="1" applyFont="1" applyBorder="1" applyAlignment="1" applyProtection="1">
      <alignment horizontal="left"/>
      <protection locked="0"/>
    </xf>
    <xf numFmtId="168" fontId="38" fillId="0" borderId="18" xfId="0" applyNumberFormat="1" applyFont="1" applyBorder="1" applyAlignment="1" applyProtection="1">
      <alignment horizontal="left"/>
      <protection locked="0"/>
    </xf>
    <xf numFmtId="0" fontId="38" fillId="0" borderId="17" xfId="0" applyFont="1" applyBorder="1" applyAlignment="1" applyProtection="1">
      <alignment horizontal="center" vertical="center"/>
      <protection locked="0"/>
    </xf>
    <xf numFmtId="14" fontId="38" fillId="0" borderId="17" xfId="0" applyNumberFormat="1" applyFont="1" applyBorder="1" applyAlignment="1" applyProtection="1">
      <alignment horizontal="left"/>
      <protection locked="0"/>
    </xf>
    <xf numFmtId="0" fontId="0" fillId="0" borderId="78" xfId="0" applyBorder="1" applyAlignment="1">
      <alignment horizontal="center" vertical="center"/>
    </xf>
    <xf numFmtId="0" fontId="0" fillId="0" borderId="70" xfId="0" applyBorder="1" applyAlignment="1">
      <alignment horizontal="center" vertical="center"/>
    </xf>
    <xf numFmtId="0" fontId="0" fillId="0" borderId="78" xfId="0" applyBorder="1"/>
    <xf numFmtId="0" fontId="33" fillId="0" borderId="79" xfId="0" applyFont="1" applyBorder="1" applyAlignment="1" applyProtection="1">
      <alignment vertical="center"/>
      <protection hidden="1"/>
    </xf>
    <xf numFmtId="0" fontId="33" fillId="0" borderId="80" xfId="0" applyFont="1" applyBorder="1" applyAlignment="1" applyProtection="1">
      <alignment vertical="center"/>
      <protection hidden="1"/>
    </xf>
    <xf numFmtId="0" fontId="33" fillId="0" borderId="70" xfId="0" applyFont="1" applyBorder="1" applyAlignment="1" applyProtection="1">
      <alignment vertical="center"/>
      <protection hidden="1"/>
    </xf>
    <xf numFmtId="0" fontId="33" fillId="0" borderId="78" xfId="0" applyFont="1" applyBorder="1" applyAlignment="1" applyProtection="1">
      <alignment vertical="center"/>
      <protection hidden="1"/>
    </xf>
    <xf numFmtId="0" fontId="48" fillId="0" borderId="78" xfId="0" applyFont="1" applyBorder="1" applyAlignment="1" applyProtection="1">
      <alignment horizontal="center" vertical="center"/>
    </xf>
    <xf numFmtId="0" fontId="0" fillId="0" borderId="70" xfId="0" applyBorder="1" applyAlignment="1">
      <alignment vertical="center"/>
    </xf>
    <xf numFmtId="0" fontId="0" fillId="0" borderId="70" xfId="0" applyBorder="1" applyAlignment="1" applyProtection="1">
      <alignment horizontal="center" vertical="center"/>
      <protection hidden="1"/>
    </xf>
    <xf numFmtId="0" fontId="0" fillId="0" borderId="70" xfId="0" applyBorder="1" applyAlignment="1" applyProtection="1">
      <alignment horizontal="center" vertical="center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0" fontId="0" fillId="0" borderId="70" xfId="0" applyBorder="1" applyAlignment="1" applyProtection="1">
      <alignment vertical="center"/>
      <protection hidden="1"/>
    </xf>
    <xf numFmtId="0" fontId="12" fillId="0" borderId="70" xfId="0" applyFont="1" applyFill="1" applyBorder="1" applyAlignment="1" applyProtection="1">
      <alignment vertical="center"/>
      <protection hidden="1"/>
    </xf>
    <xf numFmtId="0" fontId="26" fillId="0" borderId="70" xfId="0" applyFont="1" applyFill="1" applyBorder="1" applyAlignment="1" applyProtection="1">
      <alignment vertical="center"/>
      <protection hidden="1"/>
    </xf>
    <xf numFmtId="0" fontId="0" fillId="0" borderId="81" xfId="0" applyFill="1" applyBorder="1" applyAlignment="1" applyProtection="1">
      <alignment horizontal="center" vertical="center"/>
      <protection hidden="1"/>
    </xf>
    <xf numFmtId="0" fontId="0" fillId="0" borderId="81" xfId="0" applyFill="1" applyBorder="1" applyAlignment="1" applyProtection="1">
      <alignment horizontal="center"/>
      <protection hidden="1"/>
    </xf>
    <xf numFmtId="0" fontId="0" fillId="0" borderId="81" xfId="0" applyFill="1" applyBorder="1" applyProtection="1">
      <protection hidden="1"/>
    </xf>
    <xf numFmtId="0" fontId="0" fillId="0" borderId="81" xfId="0" applyBorder="1" applyAlignment="1">
      <alignment horizontal="center" vertical="center"/>
    </xf>
    <xf numFmtId="0" fontId="48" fillId="0" borderId="78" xfId="0" applyFont="1" applyFill="1" applyBorder="1" applyAlignment="1" applyProtection="1">
      <alignment horizontal="center" vertical="center"/>
    </xf>
    <xf numFmtId="0" fontId="0" fillId="0" borderId="80" xfId="0" applyBorder="1" applyAlignment="1" applyProtection="1">
      <alignment horizontal="center" vertical="center"/>
    </xf>
    <xf numFmtId="0" fontId="0" fillId="0" borderId="82" xfId="0" applyBorder="1" applyProtection="1">
      <protection hidden="1"/>
    </xf>
    <xf numFmtId="0" fontId="0" fillId="0" borderId="81" xfId="0" applyBorder="1" applyAlignment="1" applyProtection="1">
      <alignment horizontal="left" vertical="top"/>
      <protection hidden="1"/>
    </xf>
    <xf numFmtId="0" fontId="0" fillId="0" borderId="81" xfId="0" applyBorder="1" applyAlignment="1" applyProtection="1">
      <alignment horizontal="center" vertical="center"/>
      <protection hidden="1"/>
    </xf>
    <xf numFmtId="0" fontId="12" fillId="0" borderId="83" xfId="0" applyFont="1" applyFill="1" applyBorder="1" applyAlignment="1" applyProtection="1">
      <alignment horizontal="center" vertical="center"/>
      <protection hidden="1"/>
    </xf>
    <xf numFmtId="0" fontId="48" fillId="0" borderId="78" xfId="0" applyFont="1" applyBorder="1" applyAlignment="1">
      <alignment horizontal="center" vertical="center"/>
    </xf>
    <xf numFmtId="0" fontId="0" fillId="0" borderId="77" xfId="0" applyBorder="1" applyAlignment="1">
      <alignment vertical="top"/>
    </xf>
    <xf numFmtId="0" fontId="10" fillId="7" borderId="70" xfId="0" applyFont="1" applyFill="1" applyBorder="1" applyAlignment="1" applyProtection="1">
      <alignment horizontal="center" vertical="center"/>
      <protection hidden="1"/>
    </xf>
    <xf numFmtId="0" fontId="0" fillId="0" borderId="78" xfId="0" applyBorder="1" applyAlignment="1" applyProtection="1">
      <alignment vertical="center"/>
      <protection hidden="1"/>
    </xf>
    <xf numFmtId="0" fontId="18" fillId="0" borderId="91" xfId="0" applyFont="1" applyBorder="1" applyAlignment="1">
      <alignment horizontal="center" vertical="center" wrapText="1"/>
    </xf>
    <xf numFmtId="0" fontId="51" fillId="6" borderId="85" xfId="0" applyFont="1" applyFill="1" applyBorder="1" applyAlignment="1">
      <alignment horizontal="center" vertical="center" wrapText="1"/>
    </xf>
    <xf numFmtId="0" fontId="18" fillId="0" borderId="85" xfId="0" applyFont="1" applyBorder="1" applyAlignment="1">
      <alignment horizontal="center" vertical="center"/>
    </xf>
    <xf numFmtId="0" fontId="51" fillId="6" borderId="85" xfId="0" applyFont="1" applyFill="1" applyBorder="1" applyAlignment="1">
      <alignment horizontal="center" vertical="center"/>
    </xf>
    <xf numFmtId="0" fontId="51" fillId="6" borderId="92" xfId="0" applyFont="1" applyFill="1" applyBorder="1" applyAlignment="1">
      <alignment horizontal="center" vertical="center" wrapText="1"/>
    </xf>
    <xf numFmtId="0" fontId="38" fillId="0" borderId="86" xfId="0" applyFont="1" applyBorder="1" applyAlignment="1" applyProtection="1">
      <alignment horizontal="left"/>
      <protection locked="0"/>
    </xf>
    <xf numFmtId="168" fontId="38" fillId="0" borderId="87" xfId="0" applyNumberFormat="1" applyFont="1" applyBorder="1" applyAlignment="1">
      <alignment horizontal="left"/>
    </xf>
    <xf numFmtId="0" fontId="38" fillId="0" borderId="88" xfId="0" applyFont="1" applyBorder="1" applyAlignment="1" applyProtection="1">
      <alignment horizontal="left"/>
      <protection locked="0"/>
    </xf>
    <xf numFmtId="0" fontId="38" fillId="0" borderId="89" xfId="0" quotePrefix="1" applyFont="1" applyFill="1" applyBorder="1" applyAlignment="1" applyProtection="1">
      <alignment horizontal="left"/>
      <protection locked="0"/>
    </xf>
    <xf numFmtId="0" fontId="38" fillId="0" borderId="89" xfId="0" quotePrefix="1" applyFont="1" applyFill="1" applyBorder="1" applyAlignment="1" applyProtection="1">
      <alignment horizontal="left"/>
      <protection hidden="1"/>
    </xf>
    <xf numFmtId="0" fontId="38" fillId="0" borderId="89" xfId="0" applyFont="1" applyBorder="1" applyAlignment="1" applyProtection="1">
      <alignment horizontal="center" vertical="center"/>
      <protection locked="0"/>
    </xf>
    <xf numFmtId="14" fontId="38" fillId="0" borderId="89" xfId="0" applyNumberFormat="1" applyFont="1" applyBorder="1" applyAlignment="1" applyProtection="1">
      <alignment horizontal="left"/>
      <protection locked="0"/>
    </xf>
    <xf numFmtId="168" fontId="38" fillId="0" borderId="89" xfId="0" applyNumberFormat="1" applyFont="1" applyBorder="1" applyAlignment="1" applyProtection="1">
      <alignment horizontal="left"/>
      <protection locked="0"/>
    </xf>
    <xf numFmtId="168" fontId="38" fillId="0" borderId="93" xfId="0" applyNumberFormat="1" applyFont="1" applyBorder="1" applyAlignment="1" applyProtection="1">
      <alignment horizontal="left"/>
      <protection locked="0"/>
    </xf>
    <xf numFmtId="168" fontId="38" fillId="0" borderId="90" xfId="0" applyNumberFormat="1" applyFont="1" applyBorder="1" applyAlignment="1">
      <alignment horizontal="left"/>
    </xf>
    <xf numFmtId="0" fontId="0" fillId="0" borderId="80" xfId="0" applyBorder="1" applyAlignment="1">
      <alignment vertical="center"/>
    </xf>
    <xf numFmtId="0" fontId="0" fillId="0" borderId="82" xfId="0" applyBorder="1" applyAlignment="1">
      <alignment horizontal="center" vertical="center"/>
    </xf>
    <xf numFmtId="0" fontId="26" fillId="0" borderId="82" xfId="0" applyFont="1" applyBorder="1" applyAlignment="1">
      <alignment horizontal="center" vertical="center"/>
    </xf>
    <xf numFmtId="0" fontId="12" fillId="7" borderId="0" xfId="0" applyFont="1" applyFill="1" applyBorder="1" applyAlignment="1" applyProtection="1">
      <alignment vertical="center"/>
      <protection hidden="1"/>
    </xf>
    <xf numFmtId="0" fontId="26" fillId="7" borderId="0" xfId="0" applyFont="1" applyFill="1" applyBorder="1" applyAlignment="1" applyProtection="1">
      <alignment horizontal="center" vertical="center"/>
      <protection hidden="1"/>
    </xf>
    <xf numFmtId="0" fontId="0" fillId="0" borderId="0" xfId="0" applyFill="1" applyBorder="1" applyAlignment="1" applyProtection="1">
      <alignment vertical="center"/>
      <protection hidden="1"/>
    </xf>
    <xf numFmtId="0" fontId="38" fillId="6" borderId="12" xfId="0" applyFont="1" applyFill="1" applyBorder="1" applyAlignment="1" applyProtection="1">
      <alignment horizontal="center" vertical="center"/>
      <protection hidden="1"/>
    </xf>
    <xf numFmtId="0" fontId="36" fillId="2" borderId="2" xfId="0" applyFont="1" applyFill="1" applyBorder="1" applyAlignment="1" applyProtection="1">
      <alignment horizontal="center" vertical="center" wrapText="1"/>
      <protection hidden="1"/>
    </xf>
    <xf numFmtId="0" fontId="36" fillId="0" borderId="12" xfId="0" applyFont="1" applyFill="1" applyBorder="1" applyAlignment="1" applyProtection="1">
      <alignment horizontal="center" vertical="center"/>
      <protection hidden="1"/>
    </xf>
    <xf numFmtId="14" fontId="22" fillId="0" borderId="0" xfId="0" applyNumberFormat="1" applyFont="1" applyAlignment="1">
      <alignment horizontal="center" vertical="center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Alignment="1">
      <alignment horizontal="right"/>
    </xf>
    <xf numFmtId="0" fontId="51" fillId="6" borderId="85" xfId="0" applyFont="1" applyFill="1" applyBorder="1" applyAlignment="1">
      <alignment horizontal="right" vertical="center"/>
    </xf>
    <xf numFmtId="168" fontId="38" fillId="0" borderId="17" xfId="0" applyNumberFormat="1" applyFont="1" applyBorder="1" applyAlignment="1" applyProtection="1">
      <alignment horizontal="left"/>
    </xf>
    <xf numFmtId="168" fontId="38" fillId="0" borderId="18" xfId="0" applyNumberFormat="1" applyFont="1" applyBorder="1" applyAlignment="1" applyProtection="1">
      <alignment horizontal="right"/>
    </xf>
    <xf numFmtId="168" fontId="38" fillId="0" borderId="89" xfId="0" applyNumberFormat="1" applyFont="1" applyBorder="1" applyAlignment="1" applyProtection="1">
      <alignment horizontal="left"/>
    </xf>
    <xf numFmtId="168" fontId="38" fillId="0" borderId="93" xfId="0" applyNumberFormat="1" applyFont="1" applyBorder="1" applyAlignment="1" applyProtection="1">
      <alignment horizontal="right"/>
    </xf>
    <xf numFmtId="168" fontId="38" fillId="0" borderId="87" xfId="0" applyNumberFormat="1" applyFont="1" applyBorder="1" applyAlignment="1" applyProtection="1">
      <alignment horizontal="left"/>
      <protection locked="0"/>
    </xf>
    <xf numFmtId="168" fontId="38" fillId="0" borderId="90" xfId="0" applyNumberFormat="1" applyFont="1" applyBorder="1" applyAlignment="1" applyProtection="1">
      <alignment horizontal="left"/>
      <protection locked="0"/>
    </xf>
    <xf numFmtId="0" fontId="54" fillId="0" borderId="78" xfId="0" applyFont="1" applyBorder="1" applyAlignment="1" applyProtection="1">
      <alignment horizontal="center" wrapText="1"/>
      <protection hidden="1"/>
    </xf>
    <xf numFmtId="1" fontId="49" fillId="0" borderId="104" xfId="0" applyNumberFormat="1" applyFont="1" applyFill="1" applyBorder="1" applyAlignment="1" applyProtection="1">
      <alignment horizontal="left" vertical="center"/>
      <protection hidden="1"/>
    </xf>
    <xf numFmtId="0" fontId="10" fillId="7" borderId="70" xfId="0" applyFont="1" applyFill="1" applyBorder="1" applyAlignment="1" applyProtection="1">
      <alignment horizontal="center" vertical="center"/>
      <protection hidden="1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0" fontId="0" fillId="0" borderId="80" xfId="0" applyBorder="1" applyAlignment="1" applyProtection="1">
      <alignment horizontal="center" vertical="center"/>
      <protection hidden="1"/>
    </xf>
    <xf numFmtId="0" fontId="55" fillId="0" borderId="17" xfId="0" applyFont="1" applyFill="1" applyBorder="1" applyAlignment="1">
      <alignment vertical="center"/>
    </xf>
    <xf numFmtId="0" fontId="56" fillId="7" borderId="23" xfId="0" applyFont="1" applyFill="1" applyBorder="1" applyAlignment="1" applyProtection="1">
      <alignment vertical="center"/>
      <protection hidden="1"/>
    </xf>
    <xf numFmtId="0" fontId="36" fillId="2" borderId="3" xfId="0" applyFont="1" applyFill="1" applyBorder="1" applyAlignment="1" applyProtection="1">
      <alignment horizontal="center" vertical="center"/>
      <protection hidden="1"/>
    </xf>
    <xf numFmtId="1" fontId="55" fillId="0" borderId="6" xfId="0" applyNumberFormat="1" applyFont="1" applyFill="1" applyBorder="1" applyAlignment="1" applyProtection="1">
      <alignment horizontal="center" vertical="center"/>
      <protection hidden="1"/>
    </xf>
    <xf numFmtId="0" fontId="56" fillId="7" borderId="41" xfId="0" applyFont="1" applyFill="1" applyBorder="1" applyAlignment="1" applyProtection="1">
      <alignment vertical="center"/>
      <protection hidden="1"/>
    </xf>
    <xf numFmtId="0" fontId="34" fillId="4" borderId="32" xfId="0" applyFont="1" applyFill="1" applyBorder="1" applyAlignment="1" applyProtection="1">
      <alignment horizontal="center" vertical="center"/>
      <protection hidden="1"/>
    </xf>
    <xf numFmtId="0" fontId="34" fillId="4" borderId="7" xfId="0" applyFont="1" applyFill="1" applyBorder="1" applyAlignment="1" applyProtection="1">
      <alignment horizontal="center" vertical="center"/>
      <protection hidden="1"/>
    </xf>
    <xf numFmtId="0" fontId="34" fillId="0" borderId="2" xfId="0" applyFont="1" applyFill="1" applyBorder="1" applyAlignment="1" applyProtection="1">
      <alignment horizontal="center" vertical="center" wrapText="1"/>
      <protection hidden="1"/>
    </xf>
    <xf numFmtId="0" fontId="34" fillId="0" borderId="38" xfId="0" applyFont="1" applyBorder="1" applyAlignment="1" applyProtection="1">
      <alignment horizontal="center" vertical="center"/>
      <protection hidden="1"/>
    </xf>
    <xf numFmtId="166" fontId="34" fillId="4" borderId="38" xfId="0" applyNumberFormat="1" applyFont="1" applyFill="1" applyBorder="1" applyAlignment="1" applyProtection="1">
      <alignment horizontal="center" vertical="center"/>
      <protection hidden="1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0" fontId="0" fillId="0" borderId="80" xfId="0" applyBorder="1" applyAlignment="1" applyProtection="1">
      <alignment horizontal="center" vertical="center"/>
      <protection hidden="1"/>
    </xf>
    <xf numFmtId="0" fontId="0" fillId="0" borderId="0" xfId="0" applyProtection="1">
      <protection hidden="1"/>
    </xf>
    <xf numFmtId="0" fontId="0" fillId="0" borderId="0" xfId="0" applyAlignment="1">
      <alignment horizontal="center"/>
    </xf>
    <xf numFmtId="0" fontId="0" fillId="0" borderId="0" xfId="0" applyFill="1" applyBorder="1" applyAlignment="1" applyProtection="1">
      <alignment vertical="center" wrapText="1"/>
      <protection hidden="1"/>
    </xf>
    <xf numFmtId="0" fontId="0" fillId="0" borderId="24" xfId="0" applyBorder="1" applyAlignment="1" applyProtection="1">
      <alignment horizontal="center"/>
      <protection hidden="1"/>
    </xf>
    <xf numFmtId="0" fontId="0" fillId="0" borderId="78" xfId="0" applyBorder="1" applyAlignment="1" applyProtection="1">
      <alignment horizontal="center" vertical="center"/>
    </xf>
    <xf numFmtId="0" fontId="10" fillId="7" borderId="78" xfId="0" applyFont="1" applyFill="1" applyBorder="1" applyAlignment="1" applyProtection="1">
      <alignment horizontal="center" vertical="center"/>
      <protection hidden="1"/>
    </xf>
    <xf numFmtId="166" fontId="0" fillId="0" borderId="25" xfId="0" applyNumberFormat="1" applyBorder="1" applyAlignment="1" applyProtection="1">
      <alignment horizontal="center" vertical="center"/>
      <protection hidden="1"/>
    </xf>
    <xf numFmtId="0" fontId="36" fillId="4" borderId="26" xfId="0" applyFont="1" applyFill="1" applyBorder="1" applyAlignment="1" applyProtection="1">
      <alignment horizontal="center" vertical="center"/>
      <protection hidden="1"/>
    </xf>
    <xf numFmtId="1" fontId="37" fillId="0" borderId="12" xfId="0" applyNumberFormat="1" applyFont="1" applyFill="1" applyBorder="1" applyAlignment="1" applyProtection="1">
      <alignment horizontal="center" vertical="center"/>
      <protection hidden="1"/>
    </xf>
    <xf numFmtId="14" fontId="0" fillId="0" borderId="0" xfId="0" applyNumberFormat="1"/>
    <xf numFmtId="14" fontId="51" fillId="6" borderId="85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/>
    </xf>
    <xf numFmtId="0" fontId="0" fillId="0" borderId="0" xfId="0" applyProtection="1">
      <protection hidden="1"/>
    </xf>
    <xf numFmtId="0" fontId="36" fillId="0" borderId="6" xfId="0" applyFont="1" applyFill="1" applyBorder="1" applyAlignment="1" applyProtection="1">
      <alignment horizontal="center" vertical="center" wrapText="1"/>
      <protection hidden="1"/>
    </xf>
    <xf numFmtId="0" fontId="36" fillId="0" borderId="16" xfId="0" applyFont="1" applyFill="1" applyBorder="1" applyAlignment="1" applyProtection="1">
      <alignment horizontal="center" vertical="center" wrapText="1"/>
      <protection hidden="1"/>
    </xf>
    <xf numFmtId="165" fontId="36" fillId="0" borderId="16" xfId="0" applyNumberFormat="1" applyFont="1" applyFill="1" applyBorder="1" applyAlignment="1" applyProtection="1">
      <alignment horizontal="center" vertical="center"/>
      <protection hidden="1"/>
    </xf>
    <xf numFmtId="1" fontId="36" fillId="0" borderId="18" xfId="0" applyNumberFormat="1" applyFont="1" applyFill="1" applyBorder="1" applyAlignment="1">
      <alignment horizontal="center" vertical="center"/>
    </xf>
    <xf numFmtId="0" fontId="57" fillId="0" borderId="20" xfId="0" applyFont="1" applyFill="1" applyBorder="1" applyAlignment="1" applyProtection="1">
      <alignment horizontal="center" vertical="center"/>
      <protection hidden="1"/>
    </xf>
    <xf numFmtId="1" fontId="36" fillId="0" borderId="19" xfId="0" applyNumberFormat="1" applyFont="1" applyFill="1" applyBorder="1" applyAlignment="1" applyProtection="1">
      <alignment horizontal="center" vertical="center"/>
      <protection hidden="1"/>
    </xf>
    <xf numFmtId="0" fontId="36" fillId="0" borderId="17" xfId="0" applyFont="1" applyFill="1" applyBorder="1" applyAlignment="1" applyProtection="1">
      <alignment horizontal="center" vertical="center" wrapText="1"/>
      <protection hidden="1"/>
    </xf>
    <xf numFmtId="166" fontId="37" fillId="0" borderId="17" xfId="0" applyNumberFormat="1" applyFont="1" applyFill="1" applyBorder="1" applyAlignment="1" applyProtection="1">
      <alignment horizontal="center" vertical="center"/>
      <protection hidden="1"/>
    </xf>
    <xf numFmtId="165" fontId="36" fillId="0" borderId="12" xfId="0" applyNumberFormat="1" applyFont="1" applyFill="1" applyBorder="1" applyAlignment="1" applyProtection="1">
      <alignment horizontal="center" vertical="center"/>
      <protection hidden="1"/>
    </xf>
    <xf numFmtId="166" fontId="37" fillId="0" borderId="12" xfId="0" applyNumberFormat="1" applyFont="1" applyFill="1" applyBorder="1" applyAlignment="1" applyProtection="1">
      <alignment horizontal="center" vertical="center"/>
      <protection hidden="1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0" fontId="0" fillId="0" borderId="0" xfId="0" applyProtection="1">
      <protection hidden="1"/>
    </xf>
    <xf numFmtId="0" fontId="0" fillId="0" borderId="17" xfId="0" applyBorder="1" applyAlignment="1">
      <alignment horizontal="center" vertical="center"/>
    </xf>
    <xf numFmtId="168" fontId="38" fillId="0" borderId="17" xfId="0" applyNumberFormat="1" applyFont="1" applyBorder="1" applyAlignment="1">
      <alignment horizontal="left"/>
    </xf>
    <xf numFmtId="165" fontId="39" fillId="0" borderId="16" xfId="0" applyNumberFormat="1" applyFont="1" applyFill="1" applyBorder="1" applyAlignment="1" applyProtection="1">
      <alignment horizontal="center" vertical="center"/>
      <protection hidden="1"/>
    </xf>
    <xf numFmtId="0" fontId="39" fillId="0" borderId="17" xfId="0" applyFont="1" applyFill="1" applyBorder="1" applyAlignment="1" applyProtection="1">
      <alignment horizontal="left"/>
      <protection hidden="1"/>
    </xf>
    <xf numFmtId="0" fontId="39" fillId="0" borderId="12" xfId="0" applyFont="1" applyFill="1" applyBorder="1" applyAlignment="1" applyProtection="1">
      <alignment horizontal="left"/>
      <protection hidden="1"/>
    </xf>
    <xf numFmtId="1" fontId="39" fillId="0" borderId="12" xfId="0" applyNumberFormat="1" applyFont="1" applyFill="1" applyBorder="1" applyAlignment="1" applyProtection="1">
      <alignment horizontal="center" vertical="center"/>
      <protection locked="0"/>
    </xf>
    <xf numFmtId="0" fontId="33" fillId="0" borderId="76" xfId="0" applyFont="1" applyBorder="1" applyAlignment="1" applyProtection="1">
      <alignment vertical="center"/>
      <protection hidden="1"/>
    </xf>
    <xf numFmtId="0" fontId="33" fillId="0" borderId="73" xfId="0" applyFont="1" applyBorder="1" applyAlignment="1" applyProtection="1">
      <alignment vertical="center"/>
      <protection hidden="1"/>
    </xf>
    <xf numFmtId="0" fontId="38" fillId="0" borderId="17" xfId="0" quotePrefix="1" applyFont="1" applyFill="1" applyBorder="1" applyAlignment="1" applyProtection="1">
      <alignment horizontal="left" vertical="center"/>
      <protection hidden="1"/>
    </xf>
    <xf numFmtId="0" fontId="0" fillId="0" borderId="72" xfId="0" applyBorder="1" applyAlignment="1">
      <alignment horizontal="left" vertical="center"/>
    </xf>
    <xf numFmtId="0" fontId="0" fillId="0" borderId="75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5" fillId="0" borderId="0" xfId="0" applyFont="1" applyBorder="1" applyAlignment="1" applyProtection="1">
      <alignment horizontal="left" vertical="center" wrapText="1"/>
      <protection hidden="1"/>
    </xf>
    <xf numFmtId="14" fontId="10" fillId="0" borderId="0" xfId="0" applyNumberFormat="1" applyFont="1" applyAlignment="1">
      <alignment horizontal="center" vertical="center"/>
    </xf>
    <xf numFmtId="166" fontId="0" fillId="0" borderId="0" xfId="0" applyNumberFormat="1" applyAlignment="1">
      <alignment vertical="center"/>
    </xf>
    <xf numFmtId="0" fontId="0" fillId="0" borderId="38" xfId="0" applyFill="1" applyBorder="1" applyAlignment="1" applyProtection="1">
      <alignment vertical="center" wrapText="1"/>
      <protection hidden="1"/>
    </xf>
    <xf numFmtId="1" fontId="39" fillId="0" borderId="17" xfId="0" applyNumberFormat="1" applyFont="1" applyFill="1" applyBorder="1" applyAlignment="1" applyProtection="1">
      <alignment horizontal="center" vertical="center"/>
      <protection locked="0"/>
    </xf>
    <xf numFmtId="1" fontId="59" fillId="0" borderId="77" xfId="0" applyNumberFormat="1" applyFont="1" applyFill="1" applyBorder="1" applyAlignment="1" applyProtection="1">
      <alignment horizontal="center" vertical="center"/>
      <protection hidden="1"/>
    </xf>
    <xf numFmtId="0" fontId="39" fillId="0" borderId="17" xfId="0" applyFont="1" applyFill="1" applyBorder="1" applyAlignment="1" applyProtection="1">
      <alignment horizontal="center" vertical="center"/>
    </xf>
    <xf numFmtId="1" fontId="39" fillId="0" borderId="57" xfId="0" applyNumberFormat="1" applyFont="1" applyFill="1" applyBorder="1" applyAlignment="1" applyProtection="1">
      <alignment horizontal="center" vertical="center"/>
      <protection hidden="1"/>
    </xf>
    <xf numFmtId="170" fontId="60" fillId="0" borderId="84" xfId="0" applyNumberFormat="1" applyFont="1" applyFill="1" applyBorder="1" applyAlignment="1" applyProtection="1">
      <alignment horizontal="center" vertical="center"/>
      <protection hidden="1"/>
    </xf>
    <xf numFmtId="1" fontId="39" fillId="0" borderId="19" xfId="0" applyNumberFormat="1" applyFont="1" applyFill="1" applyBorder="1" applyAlignment="1" applyProtection="1">
      <alignment horizontal="center" vertical="center"/>
      <protection hidden="1"/>
    </xf>
    <xf numFmtId="0" fontId="39" fillId="0" borderId="12" xfId="0" applyFont="1" applyFill="1" applyBorder="1" applyAlignment="1" applyProtection="1">
      <alignment horizontal="left" vertical="center"/>
      <protection hidden="1"/>
    </xf>
    <xf numFmtId="0" fontId="39" fillId="0" borderId="12" xfId="0" applyFont="1" applyFill="1" applyBorder="1" applyAlignment="1" applyProtection="1">
      <alignment horizontal="center" vertical="center"/>
    </xf>
    <xf numFmtId="1" fontId="39" fillId="0" borderId="34" xfId="0" applyNumberFormat="1" applyFont="1" applyFill="1" applyBorder="1" applyAlignment="1" applyProtection="1">
      <alignment horizontal="center" vertical="center"/>
      <protection hidden="1"/>
    </xf>
    <xf numFmtId="0" fontId="38" fillId="4" borderId="7" xfId="0" applyFont="1" applyFill="1" applyBorder="1" applyAlignment="1" applyProtection="1">
      <alignment horizontal="center" vertical="center" wrapText="1"/>
      <protection hidden="1"/>
    </xf>
    <xf numFmtId="0" fontId="38" fillId="4" borderId="7" xfId="0" applyFont="1" applyFill="1" applyBorder="1" applyAlignment="1" applyProtection="1">
      <alignment horizontal="center" vertical="center"/>
      <protection hidden="1"/>
    </xf>
    <xf numFmtId="0" fontId="38" fillId="4" borderId="32" xfId="0" applyFont="1" applyFill="1" applyBorder="1" applyAlignment="1" applyProtection="1">
      <alignment horizontal="center" vertical="center"/>
      <protection hidden="1"/>
    </xf>
    <xf numFmtId="0" fontId="0" fillId="2" borderId="2" xfId="0" applyFill="1" applyBorder="1" applyAlignment="1" applyProtection="1">
      <alignment horizontal="center" vertical="center" wrapText="1"/>
      <protection hidden="1"/>
    </xf>
    <xf numFmtId="165" fontId="38" fillId="0" borderId="17" xfId="0" applyNumberFormat="1" applyFont="1" applyFill="1" applyBorder="1" applyAlignment="1" applyProtection="1">
      <alignment horizontal="center" vertical="center"/>
      <protection hidden="1"/>
    </xf>
    <xf numFmtId="0" fontId="62" fillId="0" borderId="72" xfId="0" applyFont="1" applyBorder="1" applyAlignment="1">
      <alignment horizontal="left" vertical="center"/>
    </xf>
    <xf numFmtId="0" fontId="62" fillId="0" borderId="75" xfId="0" applyFont="1" applyBorder="1" applyAlignment="1">
      <alignment horizontal="left" vertical="center"/>
    </xf>
    <xf numFmtId="0" fontId="62" fillId="0" borderId="0" xfId="0" applyFont="1" applyAlignment="1" applyProtection="1">
      <alignment horizontal="left" vertical="center"/>
      <protection hidden="1"/>
    </xf>
    <xf numFmtId="0" fontId="62" fillId="0" borderId="0" xfId="0" applyFont="1" applyAlignment="1" applyProtection="1">
      <alignment horizontal="left"/>
      <protection hidden="1"/>
    </xf>
    <xf numFmtId="0" fontId="62" fillId="0" borderId="0" xfId="0" applyFont="1" applyAlignment="1">
      <alignment horizontal="left" vertical="center"/>
    </xf>
    <xf numFmtId="0" fontId="62" fillId="0" borderId="0" xfId="0" applyFont="1" applyAlignment="1">
      <alignment horizontal="left"/>
    </xf>
    <xf numFmtId="0" fontId="0" fillId="0" borderId="38" xfId="0" applyBorder="1" applyAlignment="1" applyProtection="1">
      <alignment horizontal="center" vertical="center"/>
      <protection hidden="1"/>
    </xf>
    <xf numFmtId="14" fontId="38" fillId="0" borderId="17" xfId="0" applyNumberFormat="1" applyFont="1" applyBorder="1" applyAlignment="1" applyProtection="1">
      <alignment horizontal="center" vertical="center"/>
      <protection locked="0"/>
    </xf>
    <xf numFmtId="14" fontId="51" fillId="6" borderId="17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10" fillId="0" borderId="0" xfId="0" applyFont="1" applyAlignment="1" applyProtection="1">
      <alignment horizontal="center" vertical="center"/>
      <protection hidden="1"/>
    </xf>
    <xf numFmtId="0" fontId="7" fillId="0" borderId="12" xfId="0" applyFont="1" applyFill="1" applyBorder="1" applyAlignment="1">
      <alignment vertical="center"/>
    </xf>
    <xf numFmtId="168" fontId="38" fillId="0" borderId="51" xfId="0" applyNumberFormat="1" applyFont="1" applyFill="1" applyBorder="1" applyAlignment="1" applyProtection="1">
      <alignment horizontal="left"/>
      <protection locked="0"/>
    </xf>
    <xf numFmtId="168" fontId="38" fillId="0" borderId="112" xfId="0" applyNumberFormat="1" applyFont="1" applyFill="1" applyBorder="1" applyAlignment="1">
      <alignment horizontal="left"/>
    </xf>
    <xf numFmtId="168" fontId="38" fillId="0" borderId="52" xfId="0" applyNumberFormat="1" applyFont="1" applyFill="1" applyBorder="1" applyAlignment="1" applyProtection="1">
      <alignment horizontal="left"/>
      <protection locked="0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1" fontId="55" fillId="7" borderId="13" xfId="0" applyNumberFormat="1" applyFont="1" applyFill="1" applyBorder="1" applyAlignment="1" applyProtection="1">
      <alignment vertical="center"/>
      <protection hidden="1"/>
    </xf>
    <xf numFmtId="1" fontId="55" fillId="7" borderId="19" xfId="0" applyNumberFormat="1" applyFont="1" applyFill="1" applyBorder="1" applyAlignment="1" applyProtection="1">
      <alignment horizontal="center" vertical="center"/>
      <protection hidden="1"/>
    </xf>
    <xf numFmtId="1" fontId="55" fillId="7" borderId="34" xfId="0" applyNumberFormat="1" applyFont="1" applyFill="1" applyBorder="1" applyAlignment="1" applyProtection="1">
      <alignment horizontal="center" vertical="center"/>
      <protection hidden="1"/>
    </xf>
    <xf numFmtId="1" fontId="55" fillId="7" borderId="33" xfId="0" applyNumberFormat="1" applyFont="1" applyFill="1" applyBorder="1" applyAlignment="1" applyProtection="1">
      <alignment horizontal="center" vertical="center"/>
      <protection hidden="1"/>
    </xf>
    <xf numFmtId="0" fontId="10" fillId="7" borderId="70" xfId="0" applyFont="1" applyFill="1" applyBorder="1" applyAlignment="1" applyProtection="1">
      <alignment horizontal="center" vertical="center"/>
      <protection hidden="1"/>
    </xf>
    <xf numFmtId="0" fontId="38" fillId="0" borderId="17" xfId="0" applyFont="1" applyFill="1" applyBorder="1" applyAlignment="1" applyProtection="1">
      <alignment horizontal="left"/>
      <protection locked="0"/>
    </xf>
    <xf numFmtId="168" fontId="38" fillId="0" borderId="17" xfId="0" applyNumberFormat="1" applyFont="1" applyFill="1" applyBorder="1" applyAlignment="1" applyProtection="1">
      <alignment horizontal="left"/>
      <protection locked="0"/>
    </xf>
    <xf numFmtId="168" fontId="38" fillId="0" borderId="0" xfId="0" applyNumberFormat="1" applyFont="1" applyBorder="1" applyAlignment="1" applyProtection="1">
      <alignment horizontal="left"/>
      <protection locked="0"/>
    </xf>
    <xf numFmtId="0" fontId="0" fillId="0" borderId="0" xfId="0" applyAlignment="1" applyProtection="1">
      <alignment horizontal="center" vertical="center"/>
      <protection hidden="1"/>
    </xf>
    <xf numFmtId="0" fontId="33" fillId="0" borderId="80" xfId="0" applyFont="1" applyBorder="1" applyAlignment="1" applyProtection="1">
      <alignment horizontal="center" vertical="center"/>
      <protection hidden="1"/>
    </xf>
    <xf numFmtId="1" fontId="31" fillId="0" borderId="12" xfId="0" applyNumberFormat="1" applyFont="1" applyFill="1" applyBorder="1" applyAlignment="1" applyProtection="1">
      <alignment horizontal="center" vertical="center"/>
      <protection hidden="1"/>
    </xf>
    <xf numFmtId="0" fontId="38" fillId="0" borderId="0" xfId="0" applyFont="1"/>
    <xf numFmtId="14" fontId="38" fillId="0" borderId="17" xfId="0" applyNumberFormat="1" applyFont="1" applyBorder="1" applyAlignment="1" applyProtection="1">
      <alignment horizontal="center"/>
      <protection locked="0"/>
    </xf>
    <xf numFmtId="0" fontId="18" fillId="0" borderId="0" xfId="0" applyFont="1" applyAlignment="1">
      <alignment horizontal="left" vertical="center"/>
    </xf>
    <xf numFmtId="14" fontId="38" fillId="0" borderId="17" xfId="0" applyNumberFormat="1" applyFont="1" applyFill="1" applyBorder="1" applyAlignment="1" applyProtection="1">
      <alignment horizontal="center" vertical="center"/>
      <protection locked="0"/>
    </xf>
    <xf numFmtId="0" fontId="39" fillId="0" borderId="17" xfId="0" applyFont="1" applyBorder="1" applyAlignment="1" applyProtection="1">
      <alignment horizontal="center" vertical="center"/>
      <protection locked="0"/>
    </xf>
    <xf numFmtId="0" fontId="39" fillId="0" borderId="89" xfId="0" applyFont="1" applyBorder="1" applyAlignment="1" applyProtection="1">
      <alignment horizontal="center" vertical="center"/>
      <protection locked="0"/>
    </xf>
    <xf numFmtId="14" fontId="38" fillId="0" borderId="89" xfId="0" applyNumberFormat="1" applyFont="1" applyBorder="1" applyAlignment="1" applyProtection="1">
      <alignment horizontal="center" vertical="center"/>
      <protection locked="0"/>
    </xf>
    <xf numFmtId="0" fontId="0" fillId="0" borderId="0" xfId="0" applyAlignment="1" applyProtection="1">
      <alignment horizontal="center" vertical="center"/>
      <protection hidden="1"/>
    </xf>
    <xf numFmtId="0" fontId="44" fillId="0" borderId="0" xfId="0" applyFont="1" applyBorder="1" applyAlignment="1">
      <alignment horizontal="left" vertical="center"/>
    </xf>
    <xf numFmtId="0" fontId="44" fillId="0" borderId="82" xfId="0" applyFont="1" applyBorder="1" applyAlignment="1">
      <alignment horizontal="left" vertical="center"/>
    </xf>
    <xf numFmtId="0" fontId="44" fillId="0" borderId="0" xfId="0" applyFont="1" applyAlignment="1" applyProtection="1">
      <alignment horizontal="left"/>
      <protection hidden="1"/>
    </xf>
    <xf numFmtId="0" fontId="44" fillId="0" borderId="0" xfId="0" applyFont="1" applyAlignment="1" applyProtection="1">
      <alignment horizontal="left" vertical="center"/>
      <protection hidden="1"/>
    </xf>
    <xf numFmtId="0" fontId="44" fillId="0" borderId="0" xfId="0" applyFont="1" applyAlignment="1">
      <alignment horizontal="left"/>
    </xf>
    <xf numFmtId="0" fontId="44" fillId="0" borderId="0" xfId="0" applyFont="1" applyAlignment="1">
      <alignment horizontal="left" vertical="center"/>
    </xf>
    <xf numFmtId="0" fontId="0" fillId="0" borderId="80" xfId="0" applyBorder="1" applyAlignment="1" applyProtection="1">
      <alignment horizontal="center" vertical="center"/>
      <protection hidden="1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1" fontId="0" fillId="0" borderId="1" xfId="0" applyNumberFormat="1" applyFont="1" applyBorder="1" applyAlignment="1" applyProtection="1">
      <alignment vertical="center"/>
      <protection hidden="1"/>
    </xf>
    <xf numFmtId="14" fontId="38" fillId="0" borderId="89" xfId="0" applyNumberFormat="1" applyFont="1" applyBorder="1" applyAlignment="1" applyProtection="1">
      <alignment horizontal="center"/>
      <protection locked="0"/>
    </xf>
    <xf numFmtId="0" fontId="0" fillId="0" borderId="80" xfId="0" applyBorder="1" applyAlignment="1" applyProtection="1">
      <alignment horizontal="center" vertical="center"/>
      <protection hidden="1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0" fontId="10" fillId="7" borderId="81" xfId="0" applyFont="1" applyFill="1" applyBorder="1" applyAlignment="1" applyProtection="1">
      <alignment vertical="center"/>
      <protection hidden="1"/>
    </xf>
    <xf numFmtId="0" fontId="0" fillId="0" borderId="0" xfId="0" applyFill="1" applyBorder="1" applyAlignment="1" applyProtection="1">
      <alignment horizontal="left" vertical="center"/>
      <protection hidden="1"/>
    </xf>
    <xf numFmtId="0" fontId="38" fillId="0" borderId="0" xfId="0" applyFont="1" applyAlignment="1">
      <alignment horizontal="center" vertical="center"/>
    </xf>
    <xf numFmtId="0" fontId="38" fillId="0" borderId="0" xfId="0" applyFont="1" applyAlignment="1">
      <alignment horizontal="right"/>
    </xf>
    <xf numFmtId="0" fontId="38" fillId="0" borderId="17" xfId="0" applyFont="1" applyBorder="1"/>
    <xf numFmtId="0" fontId="38" fillId="0" borderId="17" xfId="0" applyFont="1" applyBorder="1" applyAlignment="1">
      <alignment horizontal="center" vertical="center"/>
    </xf>
    <xf numFmtId="0" fontId="38" fillId="0" borderId="17" xfId="0" applyFont="1" applyFill="1" applyBorder="1" applyAlignment="1" applyProtection="1">
      <alignment horizontal="center" vertical="center"/>
      <protection locked="0"/>
    </xf>
    <xf numFmtId="0" fontId="38" fillId="0" borderId="17" xfId="0" quotePrefix="1" applyFont="1" applyFill="1" applyBorder="1" applyAlignment="1" applyProtection="1">
      <alignment horizontal="center" vertical="center"/>
      <protection locked="0"/>
    </xf>
    <xf numFmtId="0" fontId="38" fillId="0" borderId="17" xfId="0" quotePrefix="1" applyFont="1" applyFill="1" applyBorder="1" applyAlignment="1" applyProtection="1">
      <alignment horizontal="center" vertical="center"/>
      <protection hidden="1"/>
    </xf>
    <xf numFmtId="168" fontId="38" fillId="0" borderId="17" xfId="0" applyNumberFormat="1" applyFont="1" applyBorder="1" applyAlignment="1" applyProtection="1">
      <alignment horizontal="center" vertical="center"/>
      <protection locked="0"/>
    </xf>
    <xf numFmtId="168" fontId="38" fillId="0" borderId="17" xfId="0" applyNumberFormat="1" applyFont="1" applyBorder="1" applyAlignment="1">
      <alignment horizontal="center" vertical="center"/>
    </xf>
    <xf numFmtId="168" fontId="38" fillId="0" borderId="17" xfId="0" applyNumberFormat="1" applyFont="1" applyFill="1" applyBorder="1" applyAlignment="1" applyProtection="1">
      <alignment horizontal="center" vertical="center"/>
      <protection locked="0"/>
    </xf>
    <xf numFmtId="168" fontId="38" fillId="0" borderId="17" xfId="0" applyNumberFormat="1" applyFont="1" applyFill="1" applyBorder="1" applyAlignment="1">
      <alignment horizontal="center" vertical="center"/>
    </xf>
    <xf numFmtId="168" fontId="31" fillId="7" borderId="87" xfId="0" applyNumberFormat="1" applyFont="1" applyFill="1" applyBorder="1" applyAlignment="1">
      <alignment horizontal="left"/>
    </xf>
    <xf numFmtId="1" fontId="55" fillId="7" borderId="9" xfId="0" applyNumberFormat="1" applyFont="1" applyFill="1" applyBorder="1" applyAlignment="1" applyProtection="1">
      <alignment vertical="center"/>
      <protection hidden="1"/>
    </xf>
    <xf numFmtId="0" fontId="38" fillId="0" borderId="0" xfId="0" applyFont="1" applyAlignment="1">
      <alignment horizontal="center"/>
    </xf>
    <xf numFmtId="0" fontId="0" fillId="0" borderId="52" xfId="0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66" fillId="0" borderId="0" xfId="0" applyFont="1" applyAlignment="1" applyProtection="1">
      <alignment horizontal="center" vertical="center"/>
      <protection hidden="1"/>
    </xf>
    <xf numFmtId="0" fontId="66" fillId="0" borderId="0" xfId="0" applyFont="1" applyAlignment="1">
      <alignment horizontal="center" vertical="center"/>
    </xf>
    <xf numFmtId="0" fontId="66" fillId="0" borderId="91" xfId="0" applyFont="1" applyBorder="1" applyAlignment="1">
      <alignment horizontal="center" vertical="center" wrapText="1"/>
    </xf>
    <xf numFmtId="0" fontId="67" fillId="6" borderId="85" xfId="0" applyFont="1" applyFill="1" applyBorder="1" applyAlignment="1">
      <alignment horizontal="center" vertical="center" wrapText="1"/>
    </xf>
    <xf numFmtId="0" fontId="66" fillId="0" borderId="85" xfId="0" applyFont="1" applyBorder="1" applyAlignment="1">
      <alignment horizontal="center" vertical="center"/>
    </xf>
    <xf numFmtId="0" fontId="67" fillId="6" borderId="85" xfId="0" applyFont="1" applyFill="1" applyBorder="1" applyAlignment="1">
      <alignment horizontal="center" vertical="center"/>
    </xf>
    <xf numFmtId="0" fontId="67" fillId="6" borderId="92" xfId="0" applyFont="1" applyFill="1" applyBorder="1" applyAlignment="1">
      <alignment horizontal="center" vertical="center" wrapText="1"/>
    </xf>
    <xf numFmtId="0" fontId="66" fillId="0" borderId="17" xfId="0" applyFont="1" applyBorder="1" applyAlignment="1" applyProtection="1">
      <alignment horizontal="center" vertical="center"/>
      <protection locked="0"/>
    </xf>
    <xf numFmtId="0" fontId="66" fillId="0" borderId="17" xfId="0" applyFont="1" applyBorder="1" applyAlignment="1">
      <alignment horizontal="center" vertical="center"/>
    </xf>
    <xf numFmtId="0" fontId="66" fillId="0" borderId="16" xfId="0" applyFont="1" applyBorder="1" applyAlignment="1" applyProtection="1">
      <alignment horizontal="center" vertical="center"/>
      <protection locked="0"/>
    </xf>
    <xf numFmtId="0" fontId="66" fillId="0" borderId="89" xfId="0" applyFont="1" applyBorder="1" applyAlignment="1" applyProtection="1">
      <alignment horizontal="center" vertical="center"/>
      <protection locked="0"/>
    </xf>
    <xf numFmtId="0" fontId="66" fillId="0" borderId="86" xfId="0" applyFont="1" applyBorder="1" applyAlignment="1" applyProtection="1">
      <alignment horizontal="center" vertical="center"/>
      <protection locked="0"/>
    </xf>
    <xf numFmtId="0" fontId="66" fillId="0" borderId="17" xfId="0" quotePrefix="1" applyFont="1" applyFill="1" applyBorder="1" applyAlignment="1" applyProtection="1">
      <alignment horizontal="center" vertical="center"/>
      <protection locked="0"/>
    </xf>
    <xf numFmtId="0" fontId="66" fillId="0" borderId="17" xfId="0" quotePrefix="1" applyFont="1" applyFill="1" applyBorder="1" applyAlignment="1" applyProtection="1">
      <alignment horizontal="center" vertical="center"/>
      <protection hidden="1"/>
    </xf>
    <xf numFmtId="14" fontId="66" fillId="0" borderId="17" xfId="0" applyNumberFormat="1" applyFont="1" applyBorder="1" applyAlignment="1" applyProtection="1">
      <alignment horizontal="center" vertical="center"/>
      <protection locked="0"/>
    </xf>
    <xf numFmtId="168" fontId="66" fillId="0" borderId="17" xfId="0" applyNumberFormat="1" applyFont="1" applyBorder="1" applyAlignment="1" applyProtection="1">
      <alignment horizontal="center" vertical="center"/>
      <protection locked="0"/>
    </xf>
    <xf numFmtId="168" fontId="66" fillId="0" borderId="18" xfId="0" applyNumberFormat="1" applyFont="1" applyBorder="1" applyAlignment="1" applyProtection="1">
      <alignment horizontal="center" vertical="center"/>
      <protection locked="0"/>
    </xf>
    <xf numFmtId="168" fontId="66" fillId="0" borderId="87" xfId="0" applyNumberFormat="1" applyFont="1" applyBorder="1" applyAlignment="1">
      <alignment horizontal="center" vertical="center"/>
    </xf>
    <xf numFmtId="168" fontId="66" fillId="0" borderId="20" xfId="0" applyNumberFormat="1" applyFont="1" applyBorder="1" applyAlignment="1" applyProtection="1">
      <alignment horizontal="center" vertical="center"/>
      <protection locked="0"/>
    </xf>
    <xf numFmtId="0" fontId="66" fillId="0" borderId="113" xfId="0" applyFont="1" applyBorder="1" applyAlignment="1" applyProtection="1">
      <alignment horizontal="center" vertical="center"/>
      <protection locked="0"/>
    </xf>
    <xf numFmtId="0" fontId="66" fillId="0" borderId="16" xfId="0" quotePrefix="1" applyFont="1" applyFill="1" applyBorder="1" applyAlignment="1" applyProtection="1">
      <alignment horizontal="center" vertical="center"/>
      <protection locked="0"/>
    </xf>
    <xf numFmtId="0" fontId="66" fillId="0" borderId="16" xfId="0" quotePrefix="1" applyFont="1" applyFill="1" applyBorder="1" applyAlignment="1" applyProtection="1">
      <alignment horizontal="center" vertical="center"/>
      <protection hidden="1"/>
    </xf>
    <xf numFmtId="14" fontId="66" fillId="0" borderId="16" xfId="0" applyNumberFormat="1" applyFont="1" applyBorder="1" applyAlignment="1" applyProtection="1">
      <alignment horizontal="center" vertical="center"/>
      <protection locked="0"/>
    </xf>
    <xf numFmtId="168" fontId="66" fillId="0" borderId="16" xfId="0" applyNumberFormat="1" applyFont="1" applyBorder="1" applyAlignment="1" applyProtection="1">
      <alignment horizontal="center" vertical="center"/>
      <protection locked="0"/>
    </xf>
    <xf numFmtId="0" fontId="66" fillId="0" borderId="88" xfId="0" applyFont="1" applyBorder="1" applyAlignment="1" applyProtection="1">
      <alignment horizontal="center" vertical="center"/>
      <protection locked="0"/>
    </xf>
    <xf numFmtId="0" fontId="66" fillId="0" borderId="89" xfId="0" quotePrefix="1" applyFont="1" applyFill="1" applyBorder="1" applyAlignment="1" applyProtection="1">
      <alignment horizontal="center" vertical="center"/>
      <protection locked="0"/>
    </xf>
    <xf numFmtId="0" fontId="66" fillId="0" borderId="89" xfId="0" quotePrefix="1" applyFont="1" applyFill="1" applyBorder="1" applyAlignment="1" applyProtection="1">
      <alignment horizontal="center" vertical="center"/>
      <protection hidden="1"/>
    </xf>
    <xf numFmtId="14" fontId="66" fillId="0" borderId="89" xfId="0" applyNumberFormat="1" applyFont="1" applyBorder="1" applyAlignment="1" applyProtection="1">
      <alignment horizontal="center" vertical="center"/>
      <protection locked="0"/>
    </xf>
    <xf numFmtId="168" fontId="66" fillId="0" borderId="89" xfId="0" applyNumberFormat="1" applyFont="1" applyBorder="1" applyAlignment="1" applyProtection="1">
      <alignment horizontal="center" vertical="center"/>
      <protection locked="0"/>
    </xf>
    <xf numFmtId="168" fontId="66" fillId="0" borderId="93" xfId="0" applyNumberFormat="1" applyFont="1" applyBorder="1" applyAlignment="1" applyProtection="1">
      <alignment horizontal="center" vertical="center"/>
      <protection locked="0"/>
    </xf>
    <xf numFmtId="168" fontId="66" fillId="0" borderId="90" xfId="0" applyNumberFormat="1" applyFont="1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0" fontId="15" fillId="6" borderId="0" xfId="0" applyFont="1" applyFill="1" applyBorder="1" applyAlignment="1">
      <alignment horizontal="center" vertical="center" wrapText="1"/>
    </xf>
    <xf numFmtId="14" fontId="0" fillId="0" borderId="0" xfId="0" applyNumberFormat="1" applyAlignment="1">
      <alignment horizontal="center" vertical="center"/>
    </xf>
    <xf numFmtId="0" fontId="38" fillId="0" borderId="17" xfId="0" quotePrefix="1" applyFont="1" applyFill="1" applyBorder="1" applyAlignment="1" applyProtection="1">
      <alignment horizontal="left" vertical="center"/>
      <protection locked="0"/>
    </xf>
    <xf numFmtId="0" fontId="38" fillId="0" borderId="89" xfId="0" quotePrefix="1" applyFont="1" applyFill="1" applyBorder="1" applyAlignment="1" applyProtection="1">
      <alignment horizontal="left" vertical="center"/>
      <protection locked="0"/>
    </xf>
    <xf numFmtId="0" fontId="38" fillId="0" borderId="86" xfId="0" applyFont="1" applyBorder="1" applyAlignment="1" applyProtection="1">
      <alignment horizontal="left" vertical="center"/>
      <protection locked="0"/>
    </xf>
    <xf numFmtId="0" fontId="38" fillId="0" borderId="88" xfId="0" applyFont="1" applyBorder="1" applyAlignment="1" applyProtection="1">
      <alignment horizontal="left" vertical="center"/>
      <protection locked="0"/>
    </xf>
    <xf numFmtId="0" fontId="38" fillId="0" borderId="32" xfId="0" applyFont="1" applyBorder="1" applyAlignment="1" applyProtection="1">
      <alignment horizontal="left" wrapText="1"/>
      <protection locked="0"/>
    </xf>
    <xf numFmtId="0" fontId="38" fillId="0" borderId="7" xfId="0" quotePrefix="1" applyFont="1" applyFill="1" applyBorder="1" applyAlignment="1" applyProtection="1">
      <alignment horizontal="left" wrapText="1"/>
      <protection locked="0"/>
    </xf>
    <xf numFmtId="0" fontId="38" fillId="0" borderId="7" xfId="0" quotePrefix="1" applyFont="1" applyFill="1" applyBorder="1" applyAlignment="1" applyProtection="1">
      <alignment horizontal="left" wrapText="1"/>
      <protection hidden="1"/>
    </xf>
    <xf numFmtId="0" fontId="38" fillId="0" borderId="7" xfId="0" applyFont="1" applyBorder="1" applyAlignment="1" applyProtection="1">
      <alignment horizontal="center" vertical="center" wrapText="1"/>
      <protection locked="0"/>
    </xf>
    <xf numFmtId="14" fontId="38" fillId="0" borderId="7" xfId="0" applyNumberFormat="1" applyFont="1" applyBorder="1" applyAlignment="1" applyProtection="1">
      <alignment horizontal="left" wrapText="1"/>
      <protection locked="0"/>
    </xf>
    <xf numFmtId="0" fontId="0" fillId="0" borderId="0" xfId="0" applyAlignment="1" applyProtection="1">
      <alignment horizontal="center" vertical="center"/>
      <protection hidden="1"/>
    </xf>
    <xf numFmtId="166" fontId="16" fillId="0" borderId="70" xfId="0" applyNumberFormat="1" applyFont="1" applyBorder="1" applyAlignment="1" applyProtection="1">
      <alignment horizontal="left" vertical="center"/>
      <protection hidden="1"/>
    </xf>
    <xf numFmtId="1" fontId="0" fillId="7" borderId="18" xfId="0" applyNumberFormat="1" applyFill="1" applyBorder="1" applyAlignment="1" applyProtection="1">
      <alignment horizontal="center" vertical="center"/>
      <protection hidden="1"/>
    </xf>
    <xf numFmtId="0" fontId="0" fillId="7" borderId="19" xfId="0" applyFill="1" applyBorder="1" applyAlignment="1" applyProtection="1">
      <alignment horizontal="center" vertical="center"/>
      <protection hidden="1"/>
    </xf>
    <xf numFmtId="0" fontId="23" fillId="0" borderId="0" xfId="0" applyFont="1" applyAlignment="1" applyProtection="1">
      <alignment horizontal="center" vertical="center"/>
      <protection hidden="1"/>
    </xf>
    <xf numFmtId="0" fontId="31" fillId="0" borderId="17" xfId="0" applyFont="1" applyFill="1" applyBorder="1" applyAlignment="1" applyProtection="1">
      <alignment horizontal="center" vertical="center"/>
      <protection locked="0"/>
    </xf>
    <xf numFmtId="0" fontId="10" fillId="0" borderId="0" xfId="0" applyFont="1" applyAlignment="1" applyProtection="1">
      <alignment horizontal="center" vertical="center"/>
      <protection hidden="1"/>
    </xf>
    <xf numFmtId="168" fontId="38" fillId="0" borderId="7" xfId="0" applyNumberFormat="1" applyFont="1" applyBorder="1" applyAlignment="1" applyProtection="1">
      <alignment horizontal="left" wrapText="1"/>
      <protection locked="0"/>
    </xf>
    <xf numFmtId="168" fontId="38" fillId="0" borderId="8" xfId="0" applyNumberFormat="1" applyFont="1" applyBorder="1" applyAlignment="1" applyProtection="1">
      <alignment horizontal="left" wrapText="1"/>
      <protection locked="0"/>
    </xf>
    <xf numFmtId="168" fontId="38" fillId="0" borderId="106" xfId="0" applyNumberFormat="1" applyFont="1" applyBorder="1" applyAlignment="1">
      <alignment horizontal="left" wrapText="1"/>
    </xf>
    <xf numFmtId="168" fontId="18" fillId="0" borderId="17" xfId="0" applyNumberFormat="1" applyFont="1" applyBorder="1"/>
    <xf numFmtId="0" fontId="10" fillId="0" borderId="0" xfId="0" applyFont="1" applyAlignment="1" applyProtection="1">
      <alignment vertical="center"/>
      <protection hidden="1"/>
    </xf>
    <xf numFmtId="14" fontId="38" fillId="0" borderId="17" xfId="0" applyNumberFormat="1" applyFont="1" applyBorder="1" applyAlignment="1">
      <alignment horizontal="center" vertical="center"/>
    </xf>
    <xf numFmtId="0" fontId="55" fillId="0" borderId="17" xfId="0" applyNumberFormat="1" applyFont="1" applyFill="1" applyBorder="1" applyAlignment="1" applyProtection="1">
      <alignment horizontal="center" vertical="center"/>
      <protection hidden="1"/>
    </xf>
    <xf numFmtId="165" fontId="0" fillId="0" borderId="17" xfId="0" applyNumberFormat="1" applyFill="1" applyBorder="1" applyAlignment="1" applyProtection="1">
      <alignment vertical="center"/>
      <protection hidden="1"/>
    </xf>
    <xf numFmtId="0" fontId="64" fillId="7" borderId="18" xfId="0" applyFont="1" applyFill="1" applyBorder="1" applyAlignment="1" applyProtection="1">
      <alignment horizontal="center" vertical="center"/>
      <protection hidden="1"/>
    </xf>
    <xf numFmtId="0" fontId="68" fillId="7" borderId="20" xfId="0" applyFont="1" applyFill="1" applyBorder="1" applyAlignment="1" applyProtection="1">
      <alignment horizontal="center" vertical="center"/>
      <protection hidden="1"/>
    </xf>
    <xf numFmtId="0" fontId="64" fillId="7" borderId="19" xfId="0" applyFont="1" applyFill="1" applyBorder="1" applyAlignment="1" applyProtection="1">
      <alignment horizontal="center" vertical="center"/>
      <protection hidden="1"/>
    </xf>
    <xf numFmtId="0" fontId="0" fillId="0" borderId="17" xfId="0" applyFill="1" applyBorder="1" applyAlignment="1">
      <alignment horizontal="center" vertical="center"/>
    </xf>
    <xf numFmtId="0" fontId="38" fillId="0" borderId="17" xfId="0" quotePrefix="1" applyFont="1" applyFill="1" applyBorder="1" applyAlignment="1" applyProtection="1">
      <protection locked="0"/>
    </xf>
    <xf numFmtId="0" fontId="38" fillId="0" borderId="17" xfId="0" quotePrefix="1" applyFont="1" applyFill="1" applyBorder="1" applyAlignment="1" applyProtection="1">
      <alignment vertical="center"/>
      <protection locked="0"/>
    </xf>
    <xf numFmtId="0" fontId="38" fillId="0" borderId="17" xfId="0" applyFont="1" applyFill="1" applyBorder="1" applyAlignment="1" applyProtection="1">
      <alignment horizontal="left" vertical="center"/>
      <protection locked="0"/>
    </xf>
    <xf numFmtId="0" fontId="7" fillId="0" borderId="1" xfId="0" applyFont="1" applyBorder="1" applyAlignment="1" applyProtection="1">
      <alignment horizontal="center" vertical="center" wrapText="1"/>
      <protection hidden="1"/>
    </xf>
    <xf numFmtId="1" fontId="39" fillId="0" borderId="16" xfId="0" applyNumberFormat="1" applyFont="1" applyFill="1" applyBorder="1" applyAlignment="1" applyProtection="1">
      <alignment horizontal="center" vertical="center"/>
      <protection hidden="1"/>
    </xf>
    <xf numFmtId="0" fontId="30" fillId="4" borderId="32" xfId="0" applyFont="1" applyFill="1" applyBorder="1" applyAlignment="1" applyProtection="1">
      <alignment horizontal="center" vertical="center"/>
      <protection hidden="1"/>
    </xf>
    <xf numFmtId="166" fontId="2" fillId="0" borderId="81" xfId="0" applyNumberFormat="1" applyFont="1" applyBorder="1" applyAlignment="1" applyProtection="1">
      <alignment horizontal="left" vertical="center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36" fillId="4" borderId="32" xfId="0" applyFont="1" applyFill="1" applyBorder="1" applyAlignment="1" applyProtection="1">
      <alignment horizontal="center" vertical="center"/>
      <protection hidden="1"/>
    </xf>
    <xf numFmtId="0" fontId="36" fillId="4" borderId="7" xfId="0" applyFont="1" applyFill="1" applyBorder="1" applyAlignment="1" applyProtection="1">
      <alignment horizontal="center" vertical="center" wrapText="1"/>
      <protection hidden="1"/>
    </xf>
    <xf numFmtId="0" fontId="36" fillId="4" borderId="7" xfId="0" applyFont="1" applyFill="1" applyBorder="1" applyAlignment="1" applyProtection="1">
      <alignment horizontal="center" vertical="center"/>
      <protection hidden="1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39" fillId="0" borderId="17" xfId="0" applyFont="1" applyFill="1" applyBorder="1" applyAlignment="1" applyProtection="1">
      <alignment horizontal="center" vertical="center"/>
      <protection hidden="1"/>
    </xf>
    <xf numFmtId="0" fontId="39" fillId="0" borderId="17" xfId="0" applyFont="1" applyFill="1" applyBorder="1" applyAlignment="1" applyProtection="1">
      <alignment horizontal="center" vertical="center" wrapText="1"/>
      <protection hidden="1"/>
    </xf>
    <xf numFmtId="0" fontId="38" fillId="13" borderId="15" xfId="0" applyFont="1" applyFill="1" applyBorder="1" applyAlignment="1" applyProtection="1">
      <alignment horizontal="center" vertical="center"/>
      <protection hidden="1"/>
    </xf>
    <xf numFmtId="168" fontId="39" fillId="0" borderId="17" xfId="0" applyNumberFormat="1" applyFont="1" applyFill="1" applyBorder="1" applyAlignment="1" applyProtection="1">
      <alignment horizontal="center" vertical="center"/>
      <protection hidden="1"/>
    </xf>
    <xf numFmtId="0" fontId="38" fillId="13" borderId="5" xfId="0" applyFont="1" applyFill="1" applyBorder="1" applyAlignment="1" applyProtection="1">
      <alignment horizontal="center" vertical="center"/>
      <protection hidden="1"/>
    </xf>
    <xf numFmtId="0" fontId="39" fillId="0" borderId="6" xfId="0" applyFont="1" applyFill="1" applyBorder="1" applyAlignment="1" applyProtection="1">
      <alignment horizontal="center" vertical="center"/>
      <protection hidden="1"/>
    </xf>
    <xf numFmtId="0" fontId="39" fillId="0" borderId="6" xfId="0" applyFont="1" applyFill="1" applyBorder="1" applyAlignment="1" applyProtection="1">
      <alignment horizontal="center" vertical="center" wrapText="1"/>
      <protection hidden="1"/>
    </xf>
    <xf numFmtId="0" fontId="39" fillId="0" borderId="6" xfId="0" applyFont="1" applyFill="1" applyBorder="1" applyAlignment="1" applyProtection="1">
      <alignment horizontal="left"/>
      <protection hidden="1"/>
    </xf>
    <xf numFmtId="165" fontId="39" fillId="0" borderId="6" xfId="0" applyNumberFormat="1" applyFont="1" applyFill="1" applyBorder="1" applyAlignment="1" applyProtection="1">
      <alignment horizontal="center" vertical="center"/>
      <protection hidden="1"/>
    </xf>
    <xf numFmtId="168" fontId="39" fillId="0" borderId="6" xfId="0" applyNumberFormat="1" applyFont="1" applyFill="1" applyBorder="1" applyAlignment="1" applyProtection="1">
      <alignment horizontal="center" vertical="center"/>
      <protection hidden="1"/>
    </xf>
    <xf numFmtId="1" fontId="39" fillId="0" borderId="6" xfId="0" applyNumberFormat="1" applyFont="1" applyFill="1" applyBorder="1" applyAlignment="1" applyProtection="1">
      <alignment horizontal="center" vertical="center"/>
      <protection locked="0"/>
    </xf>
    <xf numFmtId="0" fontId="39" fillId="0" borderId="6" xfId="0" applyFont="1" applyFill="1" applyBorder="1" applyAlignment="1" applyProtection="1">
      <alignment horizontal="center" vertical="center"/>
    </xf>
    <xf numFmtId="1" fontId="39" fillId="0" borderId="6" xfId="0" applyNumberFormat="1" applyFont="1" applyFill="1" applyBorder="1" applyAlignment="1" applyProtection="1">
      <alignment horizontal="center" vertical="center"/>
      <protection hidden="1"/>
    </xf>
    <xf numFmtId="1" fontId="39" fillId="0" borderId="115" xfId="0" applyNumberFormat="1" applyFont="1" applyFill="1" applyBorder="1" applyAlignment="1" applyProtection="1">
      <alignment horizontal="center" vertical="center"/>
      <protection hidden="1"/>
    </xf>
    <xf numFmtId="170" fontId="60" fillId="0" borderId="116" xfId="0" applyNumberFormat="1" applyFont="1" applyFill="1" applyBorder="1" applyAlignment="1" applyProtection="1">
      <alignment horizontal="center" vertical="center"/>
      <protection hidden="1"/>
    </xf>
    <xf numFmtId="1" fontId="39" fillId="0" borderId="33" xfId="0" applyNumberFormat="1" applyFont="1" applyFill="1" applyBorder="1" applyAlignment="1" applyProtection="1">
      <alignment horizontal="center" vertical="center"/>
      <protection hidden="1"/>
    </xf>
    <xf numFmtId="1" fontId="59" fillId="0" borderId="117" xfId="0" applyNumberFormat="1" applyFont="1" applyFill="1" applyBorder="1" applyAlignment="1" applyProtection="1">
      <alignment horizontal="center" vertical="center"/>
      <protection hidden="1"/>
    </xf>
    <xf numFmtId="0" fontId="38" fillId="13" borderId="11" xfId="0" applyFont="1" applyFill="1" applyBorder="1" applyAlignment="1" applyProtection="1">
      <alignment horizontal="center" vertical="center"/>
      <protection hidden="1"/>
    </xf>
    <xf numFmtId="0" fontId="39" fillId="0" borderId="12" xfId="0" applyFont="1" applyFill="1" applyBorder="1" applyAlignment="1" applyProtection="1">
      <alignment horizontal="center" vertical="center"/>
      <protection hidden="1"/>
    </xf>
    <xf numFmtId="0" fontId="39" fillId="0" borderId="12" xfId="0" applyFont="1" applyFill="1" applyBorder="1" applyAlignment="1" applyProtection="1">
      <alignment horizontal="center" vertical="center" wrapText="1"/>
      <protection hidden="1"/>
    </xf>
    <xf numFmtId="165" fontId="39" fillId="0" borderId="114" xfId="0" applyNumberFormat="1" applyFont="1" applyFill="1" applyBorder="1" applyAlignment="1" applyProtection="1">
      <alignment horizontal="center" vertical="center"/>
      <protection hidden="1"/>
    </xf>
    <xf numFmtId="168" fontId="39" fillId="0" borderId="12" xfId="0" applyNumberFormat="1" applyFont="1" applyFill="1" applyBorder="1" applyAlignment="1" applyProtection="1">
      <alignment horizontal="center" vertical="center"/>
      <protection hidden="1"/>
    </xf>
    <xf numFmtId="1" fontId="39" fillId="0" borderId="114" xfId="0" applyNumberFormat="1" applyFont="1" applyFill="1" applyBorder="1" applyAlignment="1" applyProtection="1">
      <alignment horizontal="center" vertical="center"/>
      <protection hidden="1"/>
    </xf>
    <xf numFmtId="1" fontId="39" fillId="0" borderId="99" xfId="0" applyNumberFormat="1" applyFont="1" applyFill="1" applyBorder="1" applyAlignment="1" applyProtection="1">
      <alignment horizontal="center" vertical="center"/>
      <protection hidden="1"/>
    </xf>
    <xf numFmtId="170" fontId="60" fillId="0" borderId="119" xfId="0" applyNumberFormat="1" applyFont="1" applyFill="1" applyBorder="1" applyAlignment="1" applyProtection="1">
      <alignment horizontal="center" vertical="center"/>
      <protection hidden="1"/>
    </xf>
    <xf numFmtId="1" fontId="59" fillId="0" borderId="107" xfId="0" applyNumberFormat="1" applyFont="1" applyFill="1" applyBorder="1" applyAlignment="1" applyProtection="1">
      <alignment horizontal="center" vertical="center"/>
      <protection hidden="1"/>
    </xf>
    <xf numFmtId="0" fontId="69" fillId="3" borderId="5" xfId="0" applyFont="1" applyFill="1" applyBorder="1" applyAlignment="1" applyProtection="1">
      <alignment horizontal="center" vertical="center"/>
      <protection hidden="1"/>
    </xf>
    <xf numFmtId="170" fontId="60" fillId="0" borderId="41" xfId="0" applyNumberFormat="1" applyFont="1" applyFill="1" applyBorder="1" applyAlignment="1" applyProtection="1">
      <alignment horizontal="center" vertical="center"/>
      <protection hidden="1"/>
    </xf>
    <xf numFmtId="1" fontId="39" fillId="0" borderId="120" xfId="0" applyNumberFormat="1" applyFont="1" applyFill="1" applyBorder="1" applyAlignment="1" applyProtection="1">
      <alignment horizontal="center" vertical="center"/>
      <protection hidden="1"/>
    </xf>
    <xf numFmtId="0" fontId="69" fillId="3" borderId="11" xfId="0" applyFont="1" applyFill="1" applyBorder="1" applyAlignment="1" applyProtection="1">
      <alignment horizontal="center" vertical="center"/>
      <protection hidden="1"/>
    </xf>
    <xf numFmtId="0" fontId="39" fillId="0" borderId="6" xfId="0" applyFont="1" applyFill="1" applyBorder="1" applyAlignment="1" applyProtection="1">
      <alignment horizontal="left" vertical="center"/>
      <protection hidden="1"/>
    </xf>
    <xf numFmtId="0" fontId="39" fillId="0" borderId="114" xfId="0" applyFont="1" applyFill="1" applyBorder="1" applyAlignment="1" applyProtection="1">
      <alignment horizontal="center" vertical="center"/>
      <protection hidden="1"/>
    </xf>
    <xf numFmtId="1" fontId="39" fillId="0" borderId="114" xfId="0" applyNumberFormat="1" applyFont="1" applyFill="1" applyBorder="1" applyAlignment="1" applyProtection="1">
      <alignment horizontal="center" vertical="center"/>
      <protection locked="0"/>
    </xf>
    <xf numFmtId="0" fontId="39" fillId="0" borderId="114" xfId="0" applyFont="1" applyFill="1" applyBorder="1" applyAlignment="1" applyProtection="1">
      <alignment horizontal="center" vertical="center"/>
    </xf>
    <xf numFmtId="1" fontId="39" fillId="0" borderId="121" xfId="0" applyNumberFormat="1" applyFont="1" applyFill="1" applyBorder="1" applyAlignment="1" applyProtection="1">
      <alignment horizontal="center" vertical="center"/>
      <protection hidden="1"/>
    </xf>
    <xf numFmtId="170" fontId="60" fillId="0" borderId="31" xfId="0" applyNumberFormat="1" applyFont="1" applyFill="1" applyBorder="1" applyAlignment="1" applyProtection="1">
      <alignment horizontal="center" vertical="center"/>
      <protection hidden="1"/>
    </xf>
    <xf numFmtId="1" fontId="39" fillId="0" borderId="122" xfId="0" applyNumberFormat="1" applyFont="1" applyFill="1" applyBorder="1" applyAlignment="1" applyProtection="1">
      <alignment horizontal="center" vertical="center"/>
      <protection hidden="1"/>
    </xf>
    <xf numFmtId="0" fontId="30" fillId="4" borderId="7" xfId="0" applyFont="1" applyFill="1" applyBorder="1" applyAlignment="1" applyProtection="1">
      <alignment horizontal="center" vertical="center"/>
      <protection hidden="1"/>
    </xf>
    <xf numFmtId="0" fontId="53" fillId="4" borderId="7" xfId="0" applyFont="1" applyFill="1" applyBorder="1" applyAlignment="1" applyProtection="1">
      <alignment horizontal="center" vertical="center" wrapText="1"/>
      <protection locked="0"/>
    </xf>
    <xf numFmtId="0" fontId="30" fillId="4" borderId="7" xfId="0" applyFont="1" applyFill="1" applyBorder="1" applyAlignment="1" applyProtection="1">
      <alignment horizontal="center" vertical="center" wrapText="1"/>
      <protection hidden="1"/>
    </xf>
    <xf numFmtId="0" fontId="38" fillId="3" borderId="5" xfId="0" applyFont="1" applyFill="1" applyBorder="1" applyAlignment="1" applyProtection="1">
      <alignment horizontal="center" vertical="center"/>
      <protection hidden="1"/>
    </xf>
    <xf numFmtId="0" fontId="0" fillId="0" borderId="27" xfId="0" applyBorder="1"/>
    <xf numFmtId="0" fontId="38" fillId="3" borderId="11" xfId="0" applyFont="1" applyFill="1" applyBorder="1" applyAlignment="1" applyProtection="1">
      <alignment horizontal="center" vertical="center"/>
      <protection hidden="1"/>
    </xf>
    <xf numFmtId="0" fontId="0" fillId="0" borderId="108" xfId="0" applyFont="1" applyBorder="1" applyAlignment="1" applyProtection="1">
      <alignment vertical="center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1" fontId="55" fillId="7" borderId="44" xfId="0" applyNumberFormat="1" applyFont="1" applyFill="1" applyBorder="1" applyAlignment="1" applyProtection="1">
      <alignment horizontal="center" vertical="center"/>
      <protection hidden="1"/>
    </xf>
    <xf numFmtId="1" fontId="55" fillId="0" borderId="17" xfId="0" applyNumberFormat="1" applyFont="1" applyFill="1" applyBorder="1" applyAlignment="1" applyProtection="1">
      <alignment horizontal="center" vertical="center"/>
      <protection hidden="1"/>
    </xf>
    <xf numFmtId="1" fontId="55" fillId="7" borderId="42" xfId="0" applyNumberFormat="1" applyFont="1" applyFill="1" applyBorder="1" applyAlignment="1" applyProtection="1">
      <alignment horizontal="center" vertical="center"/>
      <protection hidden="1"/>
    </xf>
    <xf numFmtId="0" fontId="56" fillId="7" borderId="43" xfId="0" applyFont="1" applyFill="1" applyBorder="1" applyAlignment="1" applyProtection="1">
      <alignment horizontal="center" vertical="center"/>
      <protection hidden="1"/>
    </xf>
    <xf numFmtId="1" fontId="55" fillId="0" borderId="16" xfId="0" applyNumberFormat="1" applyFont="1" applyFill="1" applyBorder="1" applyAlignment="1" applyProtection="1">
      <alignment horizontal="center" vertical="center"/>
      <protection hidden="1"/>
    </xf>
    <xf numFmtId="164" fontId="55" fillId="0" borderId="17" xfId="0" applyNumberFormat="1" applyFont="1" applyFill="1" applyBorder="1" applyAlignment="1" applyProtection="1">
      <alignment vertical="center"/>
      <protection hidden="1"/>
    </xf>
    <xf numFmtId="165" fontId="55" fillId="0" borderId="17" xfId="0" applyNumberFormat="1" applyFont="1" applyFill="1" applyBorder="1" applyAlignment="1" applyProtection="1">
      <alignment horizontal="center" vertical="center"/>
      <protection hidden="1"/>
    </xf>
    <xf numFmtId="164" fontId="55" fillId="0" borderId="17" xfId="0" applyNumberFormat="1" applyFont="1" applyFill="1" applyBorder="1" applyAlignment="1" applyProtection="1">
      <alignment horizontal="right" vertical="center"/>
      <protection hidden="1"/>
    </xf>
    <xf numFmtId="0" fontId="55" fillId="0" borderId="17" xfId="0" applyFont="1" applyFill="1" applyBorder="1" applyAlignment="1">
      <alignment horizontal="center" vertical="center"/>
    </xf>
    <xf numFmtId="168" fontId="38" fillId="0" borderId="21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36" fillId="4" borderId="7" xfId="0" applyFont="1" applyFill="1" applyBorder="1" applyAlignment="1" applyProtection="1">
      <alignment horizontal="center" vertical="center" wrapText="1"/>
      <protection locked="0"/>
    </xf>
    <xf numFmtId="165" fontId="38" fillId="0" borderId="6" xfId="0" applyNumberFormat="1" applyFont="1" applyFill="1" applyBorder="1" applyAlignment="1" applyProtection="1">
      <alignment horizontal="center" vertical="center"/>
      <protection hidden="1"/>
    </xf>
    <xf numFmtId="168" fontId="38" fillId="0" borderId="12" xfId="0" applyNumberFormat="1" applyFont="1" applyFill="1" applyBorder="1" applyAlignment="1" applyProtection="1">
      <alignment horizontal="center" vertical="center"/>
      <protection hidden="1"/>
    </xf>
    <xf numFmtId="0" fontId="0" fillId="0" borderId="71" xfId="0" applyFont="1" applyBorder="1" applyAlignment="1" applyProtection="1">
      <alignment vertical="center"/>
      <protection hidden="1"/>
    </xf>
    <xf numFmtId="1" fontId="39" fillId="0" borderId="17" xfId="0" applyNumberFormat="1" applyFont="1" applyFill="1" applyBorder="1" applyAlignment="1" applyProtection="1">
      <alignment horizontal="center" vertical="center"/>
      <protection hidden="1"/>
    </xf>
    <xf numFmtId="1" fontId="59" fillId="0" borderId="17" xfId="0" applyNumberFormat="1" applyFont="1" applyFill="1" applyBorder="1" applyAlignment="1" applyProtection="1">
      <alignment horizontal="center" vertical="center"/>
      <protection hidden="1"/>
    </xf>
    <xf numFmtId="0" fontId="39" fillId="0" borderId="17" xfId="0" applyFont="1" applyFill="1" applyBorder="1" applyAlignment="1" applyProtection="1">
      <alignment horizontal="left" vertical="center"/>
      <protection hidden="1"/>
    </xf>
    <xf numFmtId="0" fontId="0" fillId="0" borderId="6" xfId="0" applyBorder="1"/>
    <xf numFmtId="1" fontId="59" fillId="0" borderId="6" xfId="0" applyNumberFormat="1" applyFont="1" applyFill="1" applyBorder="1" applyAlignment="1" applyProtection="1">
      <alignment horizontal="center" vertical="center"/>
      <protection hidden="1"/>
    </xf>
    <xf numFmtId="0" fontId="38" fillId="3" borderId="15" xfId="0" applyFont="1" applyFill="1" applyBorder="1" applyAlignment="1" applyProtection="1">
      <alignment horizontal="center" vertical="center"/>
      <protection hidden="1"/>
    </xf>
    <xf numFmtId="165" fontId="38" fillId="0" borderId="12" xfId="0" applyNumberFormat="1" applyFont="1" applyFill="1" applyBorder="1" applyAlignment="1" applyProtection="1">
      <alignment horizontal="center" vertical="center"/>
      <protection hidden="1"/>
    </xf>
    <xf numFmtId="1" fontId="39" fillId="0" borderId="12" xfId="0" applyNumberFormat="1" applyFont="1" applyFill="1" applyBorder="1" applyAlignment="1" applyProtection="1">
      <alignment horizontal="center" vertical="center"/>
      <protection hidden="1"/>
    </xf>
    <xf numFmtId="1" fontId="59" fillId="0" borderId="12" xfId="0" applyNumberFormat="1" applyFont="1" applyFill="1" applyBorder="1" applyAlignment="1" applyProtection="1">
      <alignment horizontal="center" vertical="center"/>
      <protection hidden="1"/>
    </xf>
    <xf numFmtId="1" fontId="39" fillId="0" borderId="18" xfId="0" applyNumberFormat="1" applyFont="1" applyFill="1" applyBorder="1" applyAlignment="1" applyProtection="1">
      <alignment horizontal="center" vertical="center"/>
      <protection hidden="1"/>
    </xf>
    <xf numFmtId="170" fontId="60" fillId="0" borderId="20" xfId="0" applyNumberFormat="1" applyFont="1" applyFill="1" applyBorder="1" applyAlignment="1" applyProtection="1">
      <alignment horizontal="center" vertical="center"/>
      <protection hidden="1"/>
    </xf>
    <xf numFmtId="0" fontId="54" fillId="0" borderId="72" xfId="0" applyFont="1" applyBorder="1" applyAlignment="1" applyProtection="1">
      <alignment horizontal="center" wrapText="1"/>
      <protection hidden="1"/>
    </xf>
    <xf numFmtId="0" fontId="38" fillId="9" borderId="15" xfId="0" applyFont="1" applyFill="1" applyBorder="1" applyAlignment="1" applyProtection="1">
      <alignment horizontal="center" vertical="center"/>
      <protection hidden="1"/>
    </xf>
    <xf numFmtId="0" fontId="38" fillId="9" borderId="5" xfId="0" applyFont="1" applyFill="1" applyBorder="1" applyAlignment="1" applyProtection="1">
      <alignment horizontal="center" vertical="center"/>
      <protection hidden="1"/>
    </xf>
    <xf numFmtId="0" fontId="39" fillId="0" borderId="51" xfId="0" applyFont="1" applyFill="1" applyBorder="1" applyAlignment="1" applyProtection="1">
      <alignment horizontal="center" vertical="center"/>
      <protection hidden="1"/>
    </xf>
    <xf numFmtId="0" fontId="39" fillId="0" borderId="51" xfId="0" applyFont="1" applyFill="1" applyBorder="1" applyAlignment="1" applyProtection="1">
      <alignment horizontal="center" vertical="center" wrapText="1"/>
      <protection hidden="1"/>
    </xf>
    <xf numFmtId="1" fontId="39" fillId="0" borderId="51" xfId="0" applyNumberFormat="1" applyFont="1" applyFill="1" applyBorder="1" applyAlignment="1" applyProtection="1">
      <alignment horizontal="center" vertical="center"/>
      <protection hidden="1"/>
    </xf>
    <xf numFmtId="0" fontId="39" fillId="0" borderId="51" xfId="0" applyFont="1" applyFill="1" applyBorder="1" applyAlignment="1" applyProtection="1">
      <alignment horizontal="center" vertical="center"/>
    </xf>
    <xf numFmtId="1" fontId="39" fillId="0" borderId="51" xfId="0" applyNumberFormat="1" applyFont="1" applyFill="1" applyBorder="1" applyAlignment="1" applyProtection="1">
      <alignment horizontal="center" vertical="center"/>
      <protection locked="0"/>
    </xf>
    <xf numFmtId="165" fontId="38" fillId="0" borderId="51" xfId="0" applyNumberFormat="1" applyFont="1" applyFill="1" applyBorder="1" applyAlignment="1" applyProtection="1">
      <alignment horizontal="center" vertical="center"/>
      <protection hidden="1"/>
    </xf>
    <xf numFmtId="1" fontId="39" fillId="0" borderId="52" xfId="0" applyNumberFormat="1" applyFont="1" applyFill="1" applyBorder="1" applyAlignment="1" applyProtection="1">
      <alignment horizontal="center" vertical="center"/>
      <protection hidden="1"/>
    </xf>
    <xf numFmtId="1" fontId="39" fillId="0" borderId="42" xfId="0" applyNumberFormat="1" applyFont="1" applyFill="1" applyBorder="1" applyAlignment="1" applyProtection="1">
      <alignment horizontal="center" vertical="center"/>
      <protection hidden="1"/>
    </xf>
    <xf numFmtId="1" fontId="39" fillId="0" borderId="66" xfId="0" applyNumberFormat="1" applyFont="1" applyFill="1" applyBorder="1" applyAlignment="1" applyProtection="1">
      <alignment horizontal="center" vertical="center"/>
      <protection hidden="1"/>
    </xf>
    <xf numFmtId="1" fontId="39" fillId="0" borderId="44" xfId="0" applyNumberFormat="1" applyFont="1" applyFill="1" applyBorder="1" applyAlignment="1" applyProtection="1">
      <alignment horizontal="center" vertical="center"/>
      <protection hidden="1"/>
    </xf>
    <xf numFmtId="170" fontId="60" fillId="0" borderId="0" xfId="0" applyNumberFormat="1" applyFont="1" applyFill="1" applyBorder="1" applyAlignment="1" applyProtection="1">
      <alignment horizontal="center" vertical="center"/>
      <protection hidden="1"/>
    </xf>
    <xf numFmtId="170" fontId="60" fillId="0" borderId="43" xfId="0" applyNumberFormat="1" applyFont="1" applyFill="1" applyBorder="1" applyAlignment="1" applyProtection="1">
      <alignment horizontal="center" vertical="center"/>
      <protection hidden="1"/>
    </xf>
    <xf numFmtId="1" fontId="59" fillId="0" borderId="51" xfId="0" applyNumberFormat="1" applyFont="1" applyFill="1" applyBorder="1" applyAlignment="1" applyProtection="1">
      <alignment horizontal="center" vertical="center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1" fontId="37" fillId="0" borderId="16" xfId="0" applyNumberFormat="1" applyFont="1" applyFill="1" applyBorder="1" applyAlignment="1" applyProtection="1">
      <alignment horizontal="center" vertical="center"/>
      <protection hidden="1"/>
    </xf>
    <xf numFmtId="0" fontId="36" fillId="0" borderId="16" xfId="0" applyFont="1" applyFill="1" applyBorder="1" applyAlignment="1" applyProtection="1">
      <alignment horizontal="center" vertical="center"/>
      <protection hidden="1"/>
    </xf>
    <xf numFmtId="1" fontId="37" fillId="0" borderId="16" xfId="0" applyNumberFormat="1" applyFont="1" applyFill="1" applyBorder="1" applyAlignment="1" applyProtection="1">
      <alignment horizontal="center" vertical="center"/>
      <protection locked="0"/>
    </xf>
    <xf numFmtId="1" fontId="36" fillId="0" borderId="44" xfId="0" applyNumberFormat="1" applyFont="1" applyFill="1" applyBorder="1" applyAlignment="1" applyProtection="1">
      <alignment horizontal="center" vertical="center"/>
      <protection hidden="1"/>
    </xf>
    <xf numFmtId="165" fontId="36" fillId="0" borderId="17" xfId="0" applyNumberFormat="1" applyFont="1" applyFill="1" applyBorder="1" applyAlignment="1" applyProtection="1">
      <alignment horizontal="center" vertical="center"/>
      <protection hidden="1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0" fontId="38" fillId="0" borderId="17" xfId="0" applyFont="1" applyFill="1" applyBorder="1" applyAlignment="1" applyProtection="1">
      <alignment horizontal="center" vertical="center"/>
      <protection hidden="1"/>
    </xf>
    <xf numFmtId="1" fontId="39" fillId="0" borderId="9" xfId="0" applyNumberFormat="1" applyFont="1" applyFill="1" applyBorder="1" applyAlignment="1" applyProtection="1">
      <alignment horizontal="center" vertical="center"/>
      <protection hidden="1"/>
    </xf>
    <xf numFmtId="1" fontId="39" fillId="0" borderId="124" xfId="0" applyNumberFormat="1" applyFont="1" applyFill="1" applyBorder="1" applyAlignment="1" applyProtection="1">
      <alignment horizontal="center" vertical="center"/>
      <protection hidden="1"/>
    </xf>
    <xf numFmtId="1" fontId="39" fillId="0" borderId="125" xfId="0" applyNumberFormat="1" applyFont="1" applyFill="1" applyBorder="1" applyAlignment="1" applyProtection="1">
      <alignment horizontal="center" vertical="center"/>
      <protection hidden="1"/>
    </xf>
    <xf numFmtId="1" fontId="59" fillId="0" borderId="114" xfId="0" applyNumberFormat="1" applyFont="1" applyFill="1" applyBorder="1" applyAlignment="1" applyProtection="1">
      <alignment horizontal="center" vertical="center"/>
      <protection hidden="1"/>
    </xf>
    <xf numFmtId="0" fontId="38" fillId="13" borderId="35" xfId="0" applyFont="1" applyFill="1" applyBorder="1" applyAlignment="1" applyProtection="1">
      <alignment horizontal="center" vertical="center"/>
      <protection hidden="1"/>
    </xf>
    <xf numFmtId="0" fontId="38" fillId="0" borderId="6" xfId="0" applyFont="1" applyFill="1" applyBorder="1" applyAlignment="1" applyProtection="1">
      <alignment horizontal="center" vertical="center"/>
      <protection hidden="1"/>
    </xf>
    <xf numFmtId="1" fontId="39" fillId="0" borderId="13" xfId="0" applyNumberFormat="1" applyFont="1" applyFill="1" applyBorder="1" applyAlignment="1" applyProtection="1">
      <alignment horizontal="center" vertical="center"/>
      <protection hidden="1"/>
    </xf>
    <xf numFmtId="170" fontId="60" fillId="0" borderId="23" xfId="0" applyNumberFormat="1" applyFont="1" applyFill="1" applyBorder="1" applyAlignment="1" applyProtection="1">
      <alignment horizontal="center" vertical="center"/>
      <protection hidden="1"/>
    </xf>
    <xf numFmtId="168" fontId="38" fillId="0" borderId="7" xfId="0" applyNumberFormat="1" applyFont="1" applyFill="1" applyBorder="1" applyAlignment="1" applyProtection="1">
      <alignment horizontal="center" vertical="center"/>
      <protection hidden="1"/>
    </xf>
    <xf numFmtId="168" fontId="38" fillId="0" borderId="17" xfId="0" applyNumberFormat="1" applyFont="1" applyFill="1" applyBorder="1" applyAlignment="1" applyProtection="1">
      <alignment vertical="center"/>
      <protection hidden="1"/>
    </xf>
    <xf numFmtId="168" fontId="38" fillId="0" borderId="12" xfId="0" applyNumberFormat="1" applyFont="1" applyFill="1" applyBorder="1" applyAlignment="1" applyProtection="1">
      <alignment vertical="center"/>
      <protection hidden="1"/>
    </xf>
    <xf numFmtId="0" fontId="38" fillId="13" borderId="53" xfId="0" applyFont="1" applyFill="1" applyBorder="1" applyAlignment="1" applyProtection="1">
      <alignment horizontal="center" vertical="center"/>
      <protection hidden="1"/>
    </xf>
    <xf numFmtId="0" fontId="39" fillId="0" borderId="51" xfId="0" applyFont="1" applyFill="1" applyBorder="1" applyAlignment="1" applyProtection="1">
      <alignment horizontal="left"/>
      <protection hidden="1"/>
    </xf>
    <xf numFmtId="168" fontId="38" fillId="0" borderId="51" xfId="0" applyNumberFormat="1" applyFont="1" applyFill="1" applyBorder="1" applyAlignment="1" applyProtection="1">
      <alignment vertical="center"/>
      <protection hidden="1"/>
    </xf>
    <xf numFmtId="0" fontId="38" fillId="0" borderId="17" xfId="0" applyFont="1" applyFill="1" applyBorder="1" applyAlignment="1" applyProtection="1">
      <alignment horizontal="center" vertical="center" wrapText="1"/>
      <protection hidden="1"/>
    </xf>
    <xf numFmtId="0" fontId="0" fillId="0" borderId="78" xfId="0" applyFont="1" applyBorder="1" applyAlignment="1" applyProtection="1">
      <alignment horizontal="center" vertical="center"/>
    </xf>
    <xf numFmtId="0" fontId="0" fillId="0" borderId="78" xfId="0" applyFont="1" applyFill="1" applyBorder="1" applyAlignment="1" applyProtection="1">
      <alignment horizontal="center" vertical="center"/>
    </xf>
    <xf numFmtId="166" fontId="2" fillId="0" borderId="81" xfId="0" applyNumberFormat="1" applyFont="1" applyBorder="1" applyAlignment="1" applyProtection="1">
      <alignment vertical="center"/>
      <protection hidden="1"/>
    </xf>
    <xf numFmtId="1" fontId="55" fillId="7" borderId="18" xfId="0" applyNumberFormat="1" applyFont="1" applyFill="1" applyBorder="1" applyAlignment="1" applyProtection="1">
      <alignment horizontal="center" vertical="center"/>
      <protection hidden="1"/>
    </xf>
    <xf numFmtId="0" fontId="56" fillId="7" borderId="20" xfId="0" applyFont="1" applyFill="1" applyBorder="1" applyAlignment="1" applyProtection="1">
      <alignment horizontal="center" vertical="center"/>
      <protection hidden="1"/>
    </xf>
    <xf numFmtId="1" fontId="49" fillId="0" borderId="105" xfId="0" applyNumberFormat="1" applyFont="1" applyFill="1" applyBorder="1" applyAlignment="1" applyProtection="1">
      <alignment vertical="center"/>
      <protection hidden="1"/>
    </xf>
    <xf numFmtId="0" fontId="55" fillId="0" borderId="17" xfId="0" applyFont="1" applyFill="1" applyBorder="1" applyAlignment="1">
      <alignment horizontal="center" vertical="center" wrapText="1"/>
    </xf>
    <xf numFmtId="0" fontId="38" fillId="0" borderId="6" xfId="0" applyFont="1" applyFill="1" applyBorder="1" applyAlignment="1" applyProtection="1">
      <alignment horizontal="center" vertical="center" wrapText="1"/>
      <protection hidden="1"/>
    </xf>
    <xf numFmtId="0" fontId="55" fillId="0" borderId="6" xfId="0" applyFont="1" applyFill="1" applyBorder="1" applyAlignment="1">
      <alignment horizontal="center" vertical="center"/>
    </xf>
    <xf numFmtId="165" fontId="55" fillId="0" borderId="6" xfId="0" applyNumberFormat="1" applyFont="1" applyFill="1" applyBorder="1" applyAlignment="1" applyProtection="1">
      <alignment horizontal="center" vertical="center"/>
      <protection hidden="1"/>
    </xf>
    <xf numFmtId="164" fontId="55" fillId="0" borderId="6" xfId="0" applyNumberFormat="1" applyFont="1" applyFill="1" applyBorder="1" applyAlignment="1" applyProtection="1">
      <alignment horizontal="right" vertical="center"/>
      <protection hidden="1"/>
    </xf>
    <xf numFmtId="0" fontId="55" fillId="0" borderId="6" xfId="0" applyNumberFormat="1" applyFont="1" applyFill="1" applyBorder="1" applyAlignment="1" applyProtection="1">
      <alignment horizontal="center" vertical="center"/>
      <protection hidden="1"/>
    </xf>
    <xf numFmtId="1" fontId="49" fillId="0" borderId="126" xfId="0" applyNumberFormat="1" applyFont="1" applyFill="1" applyBorder="1" applyAlignment="1" applyProtection="1">
      <alignment horizontal="left" vertical="center"/>
      <protection hidden="1"/>
    </xf>
    <xf numFmtId="0" fontId="38" fillId="0" borderId="12" xfId="0" applyFont="1" applyFill="1" applyBorder="1" applyAlignment="1" applyProtection="1">
      <alignment horizontal="center" vertical="center" wrapText="1"/>
      <protection hidden="1"/>
    </xf>
    <xf numFmtId="0" fontId="55" fillId="0" borderId="12" xfId="0" applyFont="1" applyFill="1" applyBorder="1" applyAlignment="1">
      <alignment horizontal="center" vertical="center"/>
    </xf>
    <xf numFmtId="0" fontId="55" fillId="0" borderId="12" xfId="0" applyFont="1" applyFill="1" applyBorder="1" applyAlignment="1">
      <alignment vertical="center"/>
    </xf>
    <xf numFmtId="165" fontId="55" fillId="0" borderId="12" xfId="0" applyNumberFormat="1" applyFont="1" applyFill="1" applyBorder="1" applyAlignment="1" applyProtection="1">
      <alignment horizontal="center" vertical="center"/>
      <protection hidden="1"/>
    </xf>
    <xf numFmtId="164" fontId="55" fillId="0" borderId="12" xfId="0" applyNumberFormat="1" applyFont="1" applyFill="1" applyBorder="1" applyAlignment="1" applyProtection="1">
      <alignment horizontal="right" vertical="center"/>
      <protection hidden="1"/>
    </xf>
    <xf numFmtId="1" fontId="55" fillId="0" borderId="12" xfId="0" applyNumberFormat="1" applyFont="1" applyFill="1" applyBorder="1" applyAlignment="1" applyProtection="1">
      <alignment horizontal="center" vertical="center"/>
      <protection hidden="1"/>
    </xf>
    <xf numFmtId="0" fontId="55" fillId="0" borderId="12" xfId="0" applyNumberFormat="1" applyFont="1" applyFill="1" applyBorder="1" applyAlignment="1" applyProtection="1">
      <alignment horizontal="center" vertical="center"/>
      <protection hidden="1"/>
    </xf>
    <xf numFmtId="1" fontId="55" fillId="7" borderId="125" xfId="0" applyNumberFormat="1" applyFont="1" applyFill="1" applyBorder="1" applyAlignment="1" applyProtection="1">
      <alignment horizontal="center" vertical="center"/>
      <protection hidden="1"/>
    </xf>
    <xf numFmtId="1" fontId="49" fillId="0" borderId="3" xfId="0" applyNumberFormat="1" applyFont="1" applyFill="1" applyBorder="1" applyAlignment="1" applyProtection="1">
      <alignment horizontal="left" vertical="center"/>
      <protection hidden="1"/>
    </xf>
    <xf numFmtId="0" fontId="55" fillId="0" borderId="6" xfId="0" applyFont="1" applyFill="1" applyBorder="1" applyAlignment="1">
      <alignment vertical="center"/>
    </xf>
    <xf numFmtId="1" fontId="49" fillId="0" borderId="28" xfId="0" applyNumberFormat="1" applyFont="1" applyFill="1" applyBorder="1" applyAlignment="1" applyProtection="1">
      <alignment vertical="center"/>
      <protection hidden="1"/>
    </xf>
    <xf numFmtId="164" fontId="55" fillId="0" borderId="6" xfId="0" applyNumberFormat="1" applyFont="1" applyFill="1" applyBorder="1" applyAlignment="1" applyProtection="1">
      <alignment vertical="center"/>
      <protection hidden="1"/>
    </xf>
    <xf numFmtId="1" fontId="55" fillId="7" borderId="9" xfId="0" applyNumberFormat="1" applyFont="1" applyFill="1" applyBorder="1" applyAlignment="1" applyProtection="1">
      <alignment horizontal="center" vertical="center"/>
      <protection hidden="1"/>
    </xf>
    <xf numFmtId="0" fontId="56" fillId="7" borderId="41" xfId="0" applyFont="1" applyFill="1" applyBorder="1" applyAlignment="1" applyProtection="1">
      <alignment horizontal="center" vertical="center"/>
      <protection hidden="1"/>
    </xf>
    <xf numFmtId="1" fontId="49" fillId="0" borderId="109" xfId="0" applyNumberFormat="1" applyFont="1" applyFill="1" applyBorder="1" applyAlignment="1" applyProtection="1">
      <alignment horizontal="left" vertical="center"/>
      <protection hidden="1"/>
    </xf>
    <xf numFmtId="1" fontId="55" fillId="7" borderId="13" xfId="0" applyNumberFormat="1" applyFont="1" applyFill="1" applyBorder="1" applyAlignment="1" applyProtection="1">
      <alignment horizontal="center" vertical="center"/>
      <protection hidden="1"/>
    </xf>
    <xf numFmtId="0" fontId="56" fillId="7" borderId="23" xfId="0" applyFont="1" applyFill="1" applyBorder="1" applyAlignment="1" applyProtection="1">
      <alignment horizontal="center" vertical="center"/>
      <protection hidden="1"/>
    </xf>
    <xf numFmtId="0" fontId="38" fillId="0" borderId="45" xfId="0" applyFont="1" applyFill="1" applyBorder="1" applyAlignment="1" applyProtection="1">
      <alignment horizontal="center" vertical="center" wrapText="1"/>
      <protection hidden="1"/>
    </xf>
    <xf numFmtId="0" fontId="55" fillId="0" borderId="45" xfId="0" applyFont="1" applyFill="1" applyBorder="1" applyAlignment="1">
      <alignment horizontal="center" vertical="center"/>
    </xf>
    <xf numFmtId="165" fontId="55" fillId="0" borderId="45" xfId="0" applyNumberFormat="1" applyFont="1" applyFill="1" applyBorder="1" applyAlignment="1" applyProtection="1">
      <alignment horizontal="center" vertical="center"/>
      <protection hidden="1"/>
    </xf>
    <xf numFmtId="164" fontId="55" fillId="0" borderId="45" xfId="0" applyNumberFormat="1" applyFont="1" applyFill="1" applyBorder="1" applyAlignment="1" applyProtection="1">
      <alignment horizontal="right" vertical="center"/>
      <protection hidden="1"/>
    </xf>
    <xf numFmtId="1" fontId="55" fillId="0" borderId="45" xfId="0" applyNumberFormat="1" applyFont="1" applyFill="1" applyBorder="1" applyAlignment="1" applyProtection="1">
      <alignment horizontal="center" vertical="center"/>
      <protection hidden="1"/>
    </xf>
    <xf numFmtId="0" fontId="55" fillId="0" borderId="45" xfId="0" applyNumberFormat="1" applyFont="1" applyFill="1" applyBorder="1" applyAlignment="1" applyProtection="1">
      <alignment horizontal="center" vertical="center"/>
      <protection hidden="1"/>
    </xf>
    <xf numFmtId="1" fontId="55" fillId="7" borderId="36" xfId="0" applyNumberFormat="1" applyFont="1" applyFill="1" applyBorder="1" applyAlignment="1" applyProtection="1">
      <alignment horizontal="center" vertical="center"/>
      <protection hidden="1"/>
    </xf>
    <xf numFmtId="0" fontId="56" fillId="7" borderId="37" xfId="0" applyFont="1" applyFill="1" applyBorder="1" applyAlignment="1" applyProtection="1">
      <alignment horizontal="center" vertical="center"/>
      <protection hidden="1"/>
    </xf>
    <xf numFmtId="1" fontId="55" fillId="7" borderId="56" xfId="0" applyNumberFormat="1" applyFont="1" applyFill="1" applyBorder="1" applyAlignment="1" applyProtection="1">
      <alignment horizontal="center" vertical="center"/>
      <protection hidden="1"/>
    </xf>
    <xf numFmtId="1" fontId="49" fillId="0" borderId="24" xfId="0" applyNumberFormat="1" applyFont="1" applyFill="1" applyBorder="1" applyAlignment="1" applyProtection="1">
      <alignment horizontal="left" vertical="center"/>
      <protection hidden="1"/>
    </xf>
    <xf numFmtId="0" fontId="55" fillId="0" borderId="12" xfId="0" applyFont="1" applyFill="1" applyBorder="1" applyAlignment="1">
      <alignment horizontal="center" vertical="center" wrapText="1"/>
    </xf>
    <xf numFmtId="1" fontId="49" fillId="0" borderId="127" xfId="0" applyNumberFormat="1" applyFont="1" applyFill="1" applyBorder="1" applyAlignment="1" applyProtection="1">
      <alignment vertical="center"/>
      <protection hidden="1"/>
    </xf>
    <xf numFmtId="0" fontId="38" fillId="6" borderId="6" xfId="0" applyFont="1" applyFill="1" applyBorder="1" applyAlignment="1" applyProtection="1">
      <alignment horizontal="center" vertical="center"/>
      <protection hidden="1"/>
    </xf>
    <xf numFmtId="0" fontId="38" fillId="0" borderId="12" xfId="0" applyFont="1" applyFill="1" applyBorder="1" applyAlignment="1" applyProtection="1">
      <alignment horizontal="center" vertical="center"/>
      <protection hidden="1"/>
    </xf>
    <xf numFmtId="0" fontId="38" fillId="0" borderId="45" xfId="0" applyFont="1" applyFill="1" applyBorder="1" applyAlignment="1" applyProtection="1">
      <alignment horizontal="center" vertical="center"/>
      <protection hidden="1"/>
    </xf>
    <xf numFmtId="0" fontId="36" fillId="0" borderId="12" xfId="0" applyFont="1" applyFill="1" applyBorder="1" applyAlignment="1" applyProtection="1">
      <alignment horizontal="center" vertical="center" wrapText="1"/>
      <protection hidden="1"/>
    </xf>
    <xf numFmtId="1" fontId="36" fillId="0" borderId="42" xfId="0" applyNumberFormat="1" applyFont="1" applyFill="1" applyBorder="1" applyAlignment="1">
      <alignment vertical="center"/>
    </xf>
    <xf numFmtId="0" fontId="57" fillId="0" borderId="43" xfId="0" applyFont="1" applyFill="1" applyBorder="1" applyAlignment="1" applyProtection="1">
      <alignment vertical="center"/>
      <protection hidden="1"/>
    </xf>
    <xf numFmtId="0" fontId="36" fillId="4" borderId="7" xfId="0" applyFont="1" applyFill="1" applyBorder="1" applyAlignment="1" applyProtection="1">
      <alignment horizontal="center" vertical="center" wrapText="1"/>
      <protection hidden="1"/>
    </xf>
    <xf numFmtId="0" fontId="30" fillId="4" borderId="7" xfId="0" applyFont="1" applyFill="1" applyBorder="1" applyAlignment="1" applyProtection="1">
      <alignment horizontal="center" vertical="center" wrapText="1"/>
      <protection hidden="1"/>
    </xf>
    <xf numFmtId="168" fontId="38" fillId="0" borderId="7" xfId="0" applyNumberFormat="1" applyFont="1" applyFill="1" applyBorder="1" applyAlignment="1" applyProtection="1">
      <alignment horizontal="center" vertical="center"/>
      <protection hidden="1"/>
    </xf>
    <xf numFmtId="168" fontId="38" fillId="0" borderId="17" xfId="0" applyNumberFormat="1" applyFont="1" applyFill="1" applyBorder="1" applyAlignment="1" applyProtection="1">
      <alignment horizontal="center" vertical="center"/>
      <protection hidden="1"/>
    </xf>
    <xf numFmtId="165" fontId="38" fillId="0" borderId="17" xfId="0" applyNumberFormat="1" applyFont="1" applyFill="1" applyBorder="1" applyAlignment="1" applyProtection="1">
      <alignment horizontal="center" vertical="center"/>
      <protection hidden="1"/>
    </xf>
    <xf numFmtId="0" fontId="36" fillId="4" borderId="7" xfId="0" applyFont="1" applyFill="1" applyBorder="1" applyAlignment="1" applyProtection="1">
      <alignment horizontal="center" vertical="center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7" fillId="0" borderId="37" xfId="0" applyFont="1" applyBorder="1" applyAlignment="1" applyProtection="1">
      <alignment horizontal="center" vertical="center" wrapText="1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" fontId="31" fillId="0" borderId="17" xfId="0" applyNumberFormat="1" applyFont="1" applyFill="1" applyBorder="1" applyAlignment="1" applyProtection="1">
      <alignment horizontal="center" vertical="center"/>
      <protection hidden="1"/>
    </xf>
    <xf numFmtId="0" fontId="38" fillId="0" borderId="17" xfId="0" applyFont="1" applyFill="1" applyBorder="1" applyAlignment="1" applyProtection="1">
      <alignment horizontal="left" vertical="center"/>
      <protection hidden="1"/>
    </xf>
    <xf numFmtId="0" fontId="0" fillId="0" borderId="80" xfId="0" applyBorder="1" applyAlignment="1" applyProtection="1">
      <alignment horizontal="center" vertical="center"/>
      <protection hidden="1"/>
    </xf>
    <xf numFmtId="165" fontId="36" fillId="0" borderId="6" xfId="0" applyNumberFormat="1" applyFont="1" applyFill="1" applyBorder="1" applyAlignment="1" applyProtection="1">
      <alignment horizontal="center" vertical="center"/>
      <protection hidden="1"/>
    </xf>
    <xf numFmtId="166" fontId="37" fillId="0" borderId="6" xfId="0" applyNumberFormat="1" applyFont="1" applyFill="1" applyBorder="1" applyAlignment="1" applyProtection="1">
      <alignment horizontal="center" vertical="center"/>
      <protection hidden="1"/>
    </xf>
    <xf numFmtId="1" fontId="37" fillId="0" borderId="6" xfId="0" applyNumberFormat="1" applyFont="1" applyFill="1" applyBorder="1" applyAlignment="1" applyProtection="1">
      <alignment horizontal="center" vertical="center"/>
      <protection hidden="1"/>
    </xf>
    <xf numFmtId="1" fontId="37" fillId="0" borderId="6" xfId="0" applyNumberFormat="1" applyFont="1" applyFill="1" applyBorder="1" applyAlignment="1" applyProtection="1">
      <alignment horizontal="center" vertical="center"/>
      <protection locked="0"/>
    </xf>
    <xf numFmtId="1" fontId="36" fillId="0" borderId="8" xfId="0" applyNumberFormat="1" applyFont="1" applyFill="1" applyBorder="1" applyAlignment="1">
      <alignment vertical="center"/>
    </xf>
    <xf numFmtId="0" fontId="57" fillId="0" borderId="27" xfId="0" applyFont="1" applyFill="1" applyBorder="1" applyAlignment="1" applyProtection="1">
      <alignment vertical="center"/>
      <protection hidden="1"/>
    </xf>
    <xf numFmtId="1" fontId="49" fillId="0" borderId="10" xfId="0" applyNumberFormat="1" applyFont="1" applyFill="1" applyBorder="1" applyAlignment="1" applyProtection="1">
      <alignment horizontal="left" vertical="center"/>
      <protection hidden="1"/>
    </xf>
    <xf numFmtId="1" fontId="49" fillId="0" borderId="29" xfId="0" applyNumberFormat="1" applyFont="1" applyFill="1" applyBorder="1" applyAlignment="1" applyProtection="1">
      <alignment horizontal="left" vertical="center"/>
      <protection hidden="1"/>
    </xf>
    <xf numFmtId="1" fontId="37" fillId="0" borderId="114" xfId="0" applyNumberFormat="1" applyFont="1" applyFill="1" applyBorder="1" applyAlignment="1" applyProtection="1">
      <alignment horizontal="center" vertical="center"/>
      <protection locked="0"/>
    </xf>
    <xf numFmtId="1" fontId="37" fillId="0" borderId="114" xfId="0" applyNumberFormat="1" applyFont="1" applyFill="1" applyBorder="1" applyAlignment="1" applyProtection="1">
      <alignment horizontal="center" vertical="center"/>
      <protection hidden="1"/>
    </xf>
    <xf numFmtId="1" fontId="36" fillId="0" borderId="13" xfId="0" applyNumberFormat="1" applyFont="1" applyFill="1" applyBorder="1" applyAlignment="1">
      <alignment horizontal="center" vertical="center"/>
    </xf>
    <xf numFmtId="0" fontId="57" fillId="0" borderId="23" xfId="0" applyFont="1" applyFill="1" applyBorder="1" applyAlignment="1" applyProtection="1">
      <alignment horizontal="center" vertical="center"/>
      <protection hidden="1"/>
    </xf>
    <xf numFmtId="1" fontId="36" fillId="0" borderId="34" xfId="0" applyNumberFormat="1" applyFont="1" applyFill="1" applyBorder="1" applyAlignment="1" applyProtection="1">
      <alignment horizontal="center" vertical="center"/>
      <protection hidden="1"/>
    </xf>
    <xf numFmtId="1" fontId="49" fillId="0" borderId="14" xfId="0" applyNumberFormat="1" applyFont="1" applyFill="1" applyBorder="1" applyAlignment="1" applyProtection="1">
      <alignment horizontal="left" vertical="center"/>
      <protection hidden="1"/>
    </xf>
    <xf numFmtId="0" fontId="36" fillId="0" borderId="6" xfId="0" applyFont="1" applyFill="1" applyBorder="1" applyAlignment="1" applyProtection="1">
      <alignment horizontal="center" vertical="center"/>
      <protection hidden="1"/>
    </xf>
    <xf numFmtId="1" fontId="36" fillId="0" borderId="9" xfId="0" applyNumberFormat="1" applyFont="1" applyFill="1" applyBorder="1" applyAlignment="1">
      <alignment horizontal="center" vertical="center"/>
    </xf>
    <xf numFmtId="0" fontId="57" fillId="0" borderId="41" xfId="0" applyFont="1" applyFill="1" applyBorder="1" applyAlignment="1" applyProtection="1">
      <alignment horizontal="center" vertical="center"/>
      <protection hidden="1"/>
    </xf>
    <xf numFmtId="1" fontId="36" fillId="0" borderId="33" xfId="0" applyNumberFormat="1" applyFont="1" applyFill="1" applyBorder="1" applyAlignment="1" applyProtection="1">
      <alignment horizontal="center" vertical="center"/>
      <protection hidden="1"/>
    </xf>
    <xf numFmtId="0" fontId="36" fillId="13" borderId="5" xfId="0" applyFont="1" applyFill="1" applyBorder="1" applyAlignment="1" applyProtection="1">
      <alignment horizontal="center" vertical="center"/>
      <protection hidden="1"/>
    </xf>
    <xf numFmtId="0" fontId="36" fillId="13" borderId="15" xfId="0" applyFont="1" applyFill="1" applyBorder="1" applyAlignment="1" applyProtection="1">
      <alignment horizontal="center" vertical="center"/>
      <protection hidden="1"/>
    </xf>
    <xf numFmtId="0" fontId="36" fillId="13" borderId="11" xfId="0" applyFont="1" applyFill="1" applyBorder="1" applyAlignment="1" applyProtection="1">
      <alignment horizontal="center" vertical="center"/>
      <protection hidden="1"/>
    </xf>
    <xf numFmtId="0" fontId="36" fillId="3" borderId="5" xfId="0" applyFont="1" applyFill="1" applyBorder="1" applyAlignment="1" applyProtection="1">
      <alignment horizontal="center" vertical="center"/>
      <protection hidden="1"/>
    </xf>
    <xf numFmtId="0" fontId="36" fillId="3" borderId="15" xfId="0" applyFont="1" applyFill="1" applyBorder="1" applyAlignment="1" applyProtection="1">
      <alignment horizontal="center" vertical="center"/>
      <protection hidden="1"/>
    </xf>
    <xf numFmtId="0" fontId="36" fillId="3" borderId="47" xfId="0" applyFont="1" applyFill="1" applyBorder="1" applyAlignment="1" applyProtection="1">
      <alignment horizontal="center" vertical="center"/>
      <protection hidden="1"/>
    </xf>
    <xf numFmtId="0" fontId="36" fillId="3" borderId="11" xfId="0" applyFont="1" applyFill="1" applyBorder="1" applyAlignment="1" applyProtection="1">
      <alignment horizontal="center" vertical="center"/>
      <protection hidden="1"/>
    </xf>
    <xf numFmtId="0" fontId="34" fillId="4" borderId="8" xfId="0" applyFont="1" applyFill="1" applyBorder="1" applyAlignment="1" applyProtection="1">
      <alignment horizontal="center" vertical="center" wrapText="1"/>
      <protection hidden="1"/>
    </xf>
    <xf numFmtId="0" fontId="34" fillId="4" borderId="27" xfId="0" applyFont="1" applyFill="1" applyBorder="1" applyAlignment="1" applyProtection="1">
      <alignment horizontal="center" vertical="center" wrapText="1"/>
      <protection hidden="1"/>
    </xf>
    <xf numFmtId="0" fontId="34" fillId="4" borderId="28" xfId="0" applyFont="1" applyFill="1" applyBorder="1" applyAlignment="1" applyProtection="1">
      <alignment horizontal="center" vertical="center" wrapText="1"/>
      <protection hidden="1"/>
    </xf>
    <xf numFmtId="1" fontId="36" fillId="0" borderId="46" xfId="0" applyNumberFormat="1" applyFont="1" applyFill="1" applyBorder="1" applyAlignment="1" applyProtection="1">
      <alignment horizontal="center" vertical="center"/>
      <protection hidden="1"/>
    </xf>
    <xf numFmtId="0" fontId="7" fillId="0" borderId="37" xfId="0" applyFont="1" applyBorder="1" applyAlignment="1" applyProtection="1">
      <alignment horizontal="center" vertical="center" wrapText="1"/>
      <protection hidden="1"/>
    </xf>
    <xf numFmtId="0" fontId="34" fillId="0" borderId="6" xfId="0" applyFont="1" applyFill="1" applyBorder="1" applyAlignment="1" applyProtection="1">
      <alignment horizontal="left"/>
      <protection hidden="1"/>
    </xf>
    <xf numFmtId="165" fontId="34" fillId="0" borderId="6" xfId="0" applyNumberFormat="1" applyFont="1" applyFill="1" applyBorder="1" applyAlignment="1" applyProtection="1">
      <alignment horizontal="center" vertical="center"/>
      <protection hidden="1"/>
    </xf>
    <xf numFmtId="166" fontId="32" fillId="0" borderId="6" xfId="0" applyNumberFormat="1" applyFont="1" applyFill="1" applyBorder="1" applyAlignment="1" applyProtection="1">
      <alignment horizontal="center" vertical="center"/>
      <protection hidden="1"/>
    </xf>
    <xf numFmtId="1" fontId="32" fillId="0" borderId="6" xfId="0" applyNumberFormat="1" applyFont="1" applyFill="1" applyBorder="1" applyAlignment="1" applyProtection="1">
      <alignment horizontal="center" vertical="center"/>
      <protection hidden="1"/>
    </xf>
    <xf numFmtId="1" fontId="34" fillId="0" borderId="9" xfId="0" applyNumberFormat="1" applyFont="1" applyFill="1" applyBorder="1" applyAlignment="1">
      <alignment horizontal="center" vertical="center"/>
    </xf>
    <xf numFmtId="1" fontId="35" fillId="0" borderId="41" xfId="0" applyNumberFormat="1" applyFont="1" applyFill="1" applyBorder="1" applyAlignment="1" applyProtection="1">
      <alignment horizontal="center"/>
      <protection hidden="1"/>
    </xf>
    <xf numFmtId="1" fontId="34" fillId="0" borderId="109" xfId="0" applyNumberFormat="1" applyFont="1" applyFill="1" applyBorder="1" applyAlignment="1">
      <alignment horizontal="center" vertical="center"/>
    </xf>
    <xf numFmtId="0" fontId="34" fillId="0" borderId="12" xfId="0" applyFont="1" applyFill="1" applyBorder="1" applyAlignment="1" applyProtection="1">
      <alignment horizontal="left"/>
      <protection hidden="1"/>
    </xf>
    <xf numFmtId="165" fontId="34" fillId="0" borderId="12" xfId="0" applyNumberFormat="1" applyFont="1" applyFill="1" applyBorder="1" applyAlignment="1" applyProtection="1">
      <alignment horizontal="center" vertical="center"/>
      <protection hidden="1"/>
    </xf>
    <xf numFmtId="166" fontId="32" fillId="0" borderId="12" xfId="0" applyNumberFormat="1" applyFont="1" applyFill="1" applyBorder="1" applyAlignment="1" applyProtection="1">
      <alignment horizontal="center" vertical="center"/>
      <protection hidden="1"/>
    </xf>
    <xf numFmtId="1" fontId="32" fillId="0" borderId="12" xfId="0" applyNumberFormat="1" applyFont="1" applyFill="1" applyBorder="1" applyAlignment="1" applyProtection="1">
      <alignment horizontal="center" vertical="center"/>
      <protection hidden="1"/>
    </xf>
    <xf numFmtId="1" fontId="34" fillId="0" borderId="13" xfId="0" applyNumberFormat="1" applyFont="1" applyFill="1" applyBorder="1" applyAlignment="1">
      <alignment horizontal="center" vertical="center"/>
    </xf>
    <xf numFmtId="1" fontId="35" fillId="0" borderId="31" xfId="0" applyNumberFormat="1" applyFont="1" applyFill="1" applyBorder="1" applyAlignment="1" applyProtection="1">
      <alignment horizontal="center"/>
      <protection hidden="1"/>
    </xf>
    <xf numFmtId="1" fontId="34" fillId="0" borderId="3" xfId="0" applyNumberFormat="1" applyFont="1" applyFill="1" applyBorder="1" applyAlignment="1">
      <alignment horizontal="center" vertical="center"/>
    </xf>
    <xf numFmtId="1" fontId="34" fillId="0" borderId="28" xfId="0" applyNumberFormat="1" applyFont="1" applyFill="1" applyBorder="1" applyAlignment="1">
      <alignment horizontal="center" vertical="center"/>
    </xf>
    <xf numFmtId="0" fontId="34" fillId="0" borderId="12" xfId="0" applyFont="1" applyFill="1" applyBorder="1" applyAlignment="1" applyProtection="1">
      <alignment horizontal="left" vertical="center"/>
      <protection hidden="1"/>
    </xf>
    <xf numFmtId="1" fontId="32" fillId="0" borderId="34" xfId="0" applyNumberFormat="1" applyFont="1" applyFill="1" applyBorder="1" applyAlignment="1" applyProtection="1">
      <alignment horizontal="center" vertical="center"/>
      <protection hidden="1"/>
    </xf>
    <xf numFmtId="0" fontId="34" fillId="0" borderId="114" xfId="0" applyFont="1" applyFill="1" applyBorder="1" applyAlignment="1" applyProtection="1">
      <alignment horizontal="left" wrapText="1"/>
      <protection hidden="1"/>
    </xf>
    <xf numFmtId="165" fontId="34" fillId="0" borderId="114" xfId="0" applyNumberFormat="1" applyFont="1" applyFill="1" applyBorder="1" applyAlignment="1" applyProtection="1">
      <alignment horizontal="center" vertical="center"/>
      <protection hidden="1"/>
    </xf>
    <xf numFmtId="166" fontId="32" fillId="0" borderId="114" xfId="0" applyNumberFormat="1" applyFont="1" applyFill="1" applyBorder="1" applyAlignment="1" applyProtection="1">
      <alignment horizontal="center" vertical="center"/>
      <protection hidden="1"/>
    </xf>
    <xf numFmtId="1" fontId="32" fillId="0" borderId="114" xfId="0" applyNumberFormat="1" applyFont="1" applyFill="1" applyBorder="1" applyAlignment="1" applyProtection="1">
      <alignment horizontal="center" vertical="center"/>
      <protection hidden="1"/>
    </xf>
    <xf numFmtId="1" fontId="32" fillId="0" borderId="124" xfId="0" applyNumberFormat="1" applyFont="1" applyFill="1" applyBorder="1" applyAlignment="1" applyProtection="1">
      <alignment horizontal="center" vertical="center"/>
      <protection hidden="1"/>
    </xf>
    <xf numFmtId="1" fontId="65" fillId="0" borderId="31" xfId="0" applyNumberFormat="1" applyFont="1" applyFill="1" applyBorder="1" applyAlignment="1" applyProtection="1">
      <alignment horizontal="center" vertical="center"/>
      <protection hidden="1"/>
    </xf>
    <xf numFmtId="1" fontId="32" fillId="0" borderId="125" xfId="0" applyNumberFormat="1" applyFont="1" applyFill="1" applyBorder="1" applyAlignment="1" applyProtection="1">
      <alignment horizontal="center" vertical="center"/>
      <protection hidden="1"/>
    </xf>
    <xf numFmtId="0" fontId="34" fillId="0" borderId="45" xfId="0" applyFont="1" applyFill="1" applyBorder="1" applyAlignment="1" applyProtection="1">
      <alignment horizontal="left"/>
      <protection hidden="1"/>
    </xf>
    <xf numFmtId="165" fontId="34" fillId="0" borderId="45" xfId="0" applyNumberFormat="1" applyFont="1" applyFill="1" applyBorder="1" applyAlignment="1" applyProtection="1">
      <alignment horizontal="center" vertical="center"/>
      <protection hidden="1"/>
    </xf>
    <xf numFmtId="166" fontId="32" fillId="0" borderId="45" xfId="0" applyNumberFormat="1" applyFont="1" applyFill="1" applyBorder="1" applyAlignment="1" applyProtection="1">
      <alignment horizontal="center" vertical="center"/>
      <protection hidden="1"/>
    </xf>
    <xf numFmtId="1" fontId="32" fillId="0" borderId="45" xfId="0" applyNumberFormat="1" applyFont="1" applyFill="1" applyBorder="1" applyAlignment="1" applyProtection="1">
      <alignment horizontal="center" vertical="center"/>
      <protection hidden="1"/>
    </xf>
    <xf numFmtId="1" fontId="34" fillId="0" borderId="36" xfId="0" applyNumberFormat="1" applyFont="1" applyFill="1" applyBorder="1" applyAlignment="1">
      <alignment horizontal="center" vertical="center"/>
    </xf>
    <xf numFmtId="1" fontId="35" fillId="0" borderId="37" xfId="0" applyNumberFormat="1" applyFont="1" applyFill="1" applyBorder="1" applyAlignment="1" applyProtection="1">
      <alignment horizontal="center"/>
      <protection hidden="1"/>
    </xf>
    <xf numFmtId="1" fontId="34" fillId="0" borderId="24" xfId="0" applyNumberFormat="1" applyFont="1" applyFill="1" applyBorder="1" applyAlignment="1">
      <alignment horizontal="center" vertical="center"/>
    </xf>
    <xf numFmtId="0" fontId="36" fillId="0" borderId="45" xfId="0" applyFont="1" applyFill="1" applyBorder="1" applyAlignment="1" applyProtection="1">
      <alignment horizontal="center" vertical="center" wrapText="1"/>
      <protection hidden="1"/>
    </xf>
    <xf numFmtId="0" fontId="36" fillId="0" borderId="114" xfId="0" applyFont="1" applyFill="1" applyBorder="1" applyAlignment="1" applyProtection="1">
      <alignment horizontal="center" vertical="center" wrapText="1"/>
      <protection hidden="1"/>
    </xf>
    <xf numFmtId="0" fontId="36" fillId="0" borderId="45" xfId="0" applyFont="1" applyFill="1" applyBorder="1" applyAlignment="1" applyProtection="1">
      <alignment horizontal="center" vertical="center"/>
      <protection hidden="1"/>
    </xf>
    <xf numFmtId="0" fontId="36" fillId="0" borderId="12" xfId="0" quotePrefix="1" applyFont="1" applyFill="1" applyBorder="1" applyAlignment="1" applyProtection="1">
      <alignment horizontal="center" vertical="center"/>
      <protection hidden="1"/>
    </xf>
    <xf numFmtId="0" fontId="36" fillId="9" borderId="5" xfId="0" applyFont="1" applyFill="1" applyBorder="1" applyAlignment="1" applyProtection="1">
      <alignment horizontal="center" vertical="center"/>
      <protection hidden="1"/>
    </xf>
    <xf numFmtId="0" fontId="36" fillId="9" borderId="39" xfId="0" applyFont="1" applyFill="1" applyBorder="1" applyAlignment="1" applyProtection="1">
      <alignment horizontal="center" vertical="center"/>
      <protection hidden="1"/>
    </xf>
    <xf numFmtId="0" fontId="36" fillId="3" borderId="35" xfId="0" applyFont="1" applyFill="1" applyBorder="1" applyAlignment="1" applyProtection="1">
      <alignment horizontal="center" vertical="center"/>
      <protection hidden="1"/>
    </xf>
    <xf numFmtId="0" fontId="36" fillId="0" borderId="45" xfId="0" quotePrefix="1" applyFont="1" applyFill="1" applyBorder="1" applyAlignment="1" applyProtection="1">
      <alignment horizontal="center" vertical="center"/>
      <protection hidden="1"/>
    </xf>
    <xf numFmtId="0" fontId="36" fillId="13" borderId="128" xfId="0" applyFont="1" applyFill="1" applyBorder="1" applyAlignment="1" applyProtection="1">
      <alignment horizontal="center" vertical="center"/>
      <protection hidden="1"/>
    </xf>
    <xf numFmtId="0" fontId="36" fillId="0" borderId="114" xfId="0" applyFont="1" applyFill="1" applyBorder="1" applyAlignment="1" applyProtection="1">
      <alignment horizontal="center" vertical="center"/>
      <protection hidden="1"/>
    </xf>
    <xf numFmtId="1" fontId="38" fillId="7" borderId="18" xfId="0" applyNumberFormat="1" applyFont="1" applyFill="1" applyBorder="1" applyAlignment="1" applyProtection="1">
      <alignment horizontal="center" vertical="center"/>
      <protection hidden="1"/>
    </xf>
    <xf numFmtId="170" fontId="45" fillId="7" borderId="20" xfId="0" applyNumberFormat="1" applyFont="1" applyFill="1" applyBorder="1" applyAlignment="1" applyProtection="1">
      <alignment horizontal="center" vertical="center"/>
      <protection hidden="1"/>
    </xf>
    <xf numFmtId="1" fontId="38" fillId="7" borderId="20" xfId="0" applyNumberFormat="1" applyFont="1" applyFill="1" applyBorder="1" applyAlignment="1" applyProtection="1">
      <alignment horizontal="center" vertical="center"/>
      <protection hidden="1"/>
    </xf>
    <xf numFmtId="0" fontId="38" fillId="0" borderId="7" xfId="0" applyFont="1" applyFill="1" applyBorder="1" applyAlignment="1" applyProtection="1">
      <alignment horizontal="center" vertical="center"/>
      <protection hidden="1"/>
    </xf>
    <xf numFmtId="0" fontId="38" fillId="0" borderId="7" xfId="0" applyFont="1" applyFill="1" applyBorder="1" applyAlignment="1" applyProtection="1">
      <alignment horizontal="center" vertical="center" wrapText="1"/>
      <protection hidden="1"/>
    </xf>
    <xf numFmtId="1" fontId="31" fillId="0" borderId="7" xfId="0" applyNumberFormat="1" applyFont="1" applyFill="1" applyBorder="1" applyAlignment="1" applyProtection="1">
      <alignment horizontal="center" vertical="center"/>
      <protection hidden="1"/>
    </xf>
    <xf numFmtId="0" fontId="31" fillId="0" borderId="7" xfId="0" applyFont="1" applyFill="1" applyBorder="1" applyAlignment="1" applyProtection="1">
      <alignment horizontal="center" vertical="center"/>
      <protection locked="0"/>
    </xf>
    <xf numFmtId="1" fontId="38" fillId="7" borderId="9" xfId="0" applyNumberFormat="1" applyFont="1" applyFill="1" applyBorder="1" applyAlignment="1" applyProtection="1">
      <alignment horizontal="center" vertical="center"/>
      <protection hidden="1"/>
    </xf>
    <xf numFmtId="170" fontId="45" fillId="7" borderId="41" xfId="0" applyNumberFormat="1" applyFont="1" applyFill="1" applyBorder="1" applyAlignment="1" applyProtection="1">
      <alignment horizontal="center" vertical="center"/>
      <protection hidden="1"/>
    </xf>
    <xf numFmtId="1" fontId="38" fillId="7" borderId="41" xfId="0" applyNumberFormat="1" applyFont="1" applyFill="1" applyBorder="1" applyAlignment="1" applyProtection="1">
      <alignment horizontal="center" vertical="center"/>
      <protection hidden="1"/>
    </xf>
    <xf numFmtId="1" fontId="31" fillId="11" borderId="6" xfId="0" applyNumberFormat="1" applyFont="1" applyFill="1" applyBorder="1" applyAlignment="1" applyProtection="1">
      <alignment horizontal="center" vertical="center"/>
      <protection hidden="1"/>
    </xf>
    <xf numFmtId="0" fontId="31" fillId="0" borderId="12" xfId="0" applyFont="1" applyFill="1" applyBorder="1" applyAlignment="1" applyProtection="1">
      <alignment horizontal="center" vertical="center"/>
      <protection locked="0"/>
    </xf>
    <xf numFmtId="1" fontId="38" fillId="7" borderId="124" xfId="0" applyNumberFormat="1" applyFont="1" applyFill="1" applyBorder="1" applyAlignment="1" applyProtection="1">
      <alignment horizontal="center" vertical="center"/>
      <protection hidden="1"/>
    </xf>
    <xf numFmtId="170" fontId="45" fillId="7" borderId="31" xfId="0" applyNumberFormat="1" applyFont="1" applyFill="1" applyBorder="1" applyAlignment="1" applyProtection="1">
      <alignment horizontal="center" vertical="center"/>
      <protection hidden="1"/>
    </xf>
    <xf numFmtId="1" fontId="38" fillId="7" borderId="31" xfId="0" applyNumberFormat="1" applyFont="1" applyFill="1" applyBorder="1" applyAlignment="1" applyProtection="1">
      <alignment horizontal="center" vertical="center"/>
      <protection hidden="1"/>
    </xf>
    <xf numFmtId="1" fontId="31" fillId="11" borderId="12" xfId="0" applyNumberFormat="1" applyFont="1" applyFill="1" applyBorder="1" applyAlignment="1" applyProtection="1">
      <alignment horizontal="center" vertical="center"/>
      <protection hidden="1"/>
    </xf>
    <xf numFmtId="0" fontId="0" fillId="0" borderId="38" xfId="0" applyBorder="1" applyAlignment="1" applyProtection="1">
      <alignment horizontal="center"/>
      <protection hidden="1"/>
    </xf>
    <xf numFmtId="0" fontId="38" fillId="0" borderId="6" xfId="0" applyFont="1" applyFill="1" applyBorder="1" applyAlignment="1" applyProtection="1">
      <alignment horizontal="left" vertical="center"/>
      <protection hidden="1"/>
    </xf>
    <xf numFmtId="168" fontId="38" fillId="0" borderId="6" xfId="0" applyNumberFormat="1" applyFont="1" applyFill="1" applyBorder="1" applyAlignment="1" applyProtection="1">
      <alignment horizontal="center" vertical="center"/>
      <protection hidden="1"/>
    </xf>
    <xf numFmtId="1" fontId="31" fillId="0" borderId="6" xfId="0" applyNumberFormat="1" applyFont="1" applyFill="1" applyBorder="1" applyAlignment="1" applyProtection="1">
      <alignment horizontal="center" vertical="center"/>
      <protection hidden="1"/>
    </xf>
    <xf numFmtId="0" fontId="31" fillId="0" borderId="6" xfId="0" applyFont="1" applyFill="1" applyBorder="1" applyAlignment="1" applyProtection="1">
      <alignment horizontal="center" vertical="center"/>
      <protection locked="0"/>
    </xf>
    <xf numFmtId="0" fontId="38" fillId="0" borderId="12" xfId="0" applyFont="1" applyFill="1" applyBorder="1" applyAlignment="1" applyProtection="1">
      <alignment horizontal="left" vertical="center"/>
      <protection hidden="1"/>
    </xf>
    <xf numFmtId="1" fontId="38" fillId="7" borderId="13" xfId="0" applyNumberFormat="1" applyFont="1" applyFill="1" applyBorder="1" applyAlignment="1" applyProtection="1">
      <alignment horizontal="center" vertical="center"/>
      <protection hidden="1"/>
    </xf>
    <xf numFmtId="170" fontId="45" fillId="7" borderId="23" xfId="0" applyNumberFormat="1" applyFont="1" applyFill="1" applyBorder="1" applyAlignment="1" applyProtection="1">
      <alignment horizontal="center" vertical="center"/>
      <protection hidden="1"/>
    </xf>
    <xf numFmtId="1" fontId="38" fillId="7" borderId="23" xfId="0" applyNumberFormat="1" applyFont="1" applyFill="1" applyBorder="1" applyAlignment="1" applyProtection="1">
      <alignment horizontal="center" vertical="center"/>
      <protection hidden="1"/>
    </xf>
    <xf numFmtId="0" fontId="36" fillId="4" borderId="8" xfId="0" applyFont="1" applyFill="1" applyBorder="1" applyAlignment="1" applyProtection="1">
      <alignment vertical="center" wrapText="1"/>
      <protection hidden="1"/>
    </xf>
    <xf numFmtId="0" fontId="36" fillId="4" borderId="22" xfId="0" applyFont="1" applyFill="1" applyBorder="1" applyAlignment="1" applyProtection="1">
      <alignment horizontal="center" vertical="center" wrapText="1"/>
      <protection hidden="1"/>
    </xf>
    <xf numFmtId="0" fontId="36" fillId="4" borderId="50" xfId="0" applyFont="1" applyFill="1" applyBorder="1" applyAlignment="1" applyProtection="1">
      <alignment horizontal="center" vertical="center" wrapText="1"/>
      <protection hidden="1"/>
    </xf>
    <xf numFmtId="0" fontId="36" fillId="4" borderId="49" xfId="0" applyFont="1" applyFill="1" applyBorder="1" applyAlignment="1" applyProtection="1">
      <alignment horizontal="center" vertical="center" wrapText="1"/>
      <protection hidden="1"/>
    </xf>
    <xf numFmtId="0" fontId="34" fillId="4" borderId="46" xfId="0" applyFont="1" applyFill="1" applyBorder="1" applyAlignment="1" applyProtection="1">
      <alignment horizontal="center" vertical="center" wrapText="1"/>
      <protection hidden="1"/>
    </xf>
    <xf numFmtId="0" fontId="34" fillId="4" borderId="7" xfId="0" applyFont="1" applyFill="1" applyBorder="1" applyAlignment="1" applyProtection="1">
      <alignment horizontal="center" vertical="center" wrapText="1"/>
      <protection hidden="1"/>
    </xf>
    <xf numFmtId="0" fontId="34" fillId="4" borderId="8" xfId="0" applyFont="1" applyFill="1" applyBorder="1" applyAlignment="1" applyProtection="1">
      <alignment horizontal="center" vertical="center" wrapText="1"/>
      <protection hidden="1"/>
    </xf>
    <xf numFmtId="0" fontId="7" fillId="0" borderId="1" xfId="0" applyFont="1" applyBorder="1" applyAlignment="1" applyProtection="1">
      <alignment horizontal="center" vertical="center" wrapText="1"/>
      <protection hidden="1"/>
    </xf>
    <xf numFmtId="0" fontId="7" fillId="0" borderId="37" xfId="0" applyFont="1" applyBorder="1" applyAlignment="1" applyProtection="1">
      <alignment horizontal="center" vertical="center" wrapText="1"/>
      <protection hidden="1"/>
    </xf>
    <xf numFmtId="0" fontId="6" fillId="0" borderId="17" xfId="0" applyFont="1" applyFill="1" applyBorder="1" applyAlignment="1" applyProtection="1">
      <alignment horizontal="center" vertical="center" wrapText="1"/>
      <protection hidden="1"/>
    </xf>
    <xf numFmtId="0" fontId="0" fillId="3" borderId="17" xfId="0" applyFill="1" applyBorder="1" applyAlignment="1" applyProtection="1">
      <alignment horizontal="center" vertical="center"/>
      <protection hidden="1"/>
    </xf>
    <xf numFmtId="0" fontId="0" fillId="13" borderId="17" xfId="0" applyFill="1" applyBorder="1" applyAlignment="1" applyProtection="1">
      <alignment horizontal="center" vertical="center"/>
      <protection hidden="1"/>
    </xf>
    <xf numFmtId="1" fontId="49" fillId="0" borderId="10" xfId="0" applyNumberFormat="1" applyFont="1" applyFill="1" applyBorder="1" applyAlignment="1" applyProtection="1">
      <alignment horizontal="center" vertical="center"/>
      <protection hidden="1"/>
    </xf>
    <xf numFmtId="0" fontId="3" fillId="0" borderId="20" xfId="0" applyFont="1" applyFill="1" applyBorder="1" applyAlignment="1" applyProtection="1">
      <alignment horizontal="center" vertical="center"/>
      <protection hidden="1"/>
    </xf>
    <xf numFmtId="0" fontId="6" fillId="0" borderId="6" xfId="0" applyFont="1" applyFill="1" applyBorder="1" applyAlignment="1" applyProtection="1">
      <alignment horizontal="center" vertical="center" wrapText="1"/>
      <protection hidden="1"/>
    </xf>
    <xf numFmtId="0" fontId="6" fillId="0" borderId="6" xfId="0" applyFont="1" applyFill="1" applyBorder="1" applyAlignment="1" applyProtection="1">
      <alignment horizontal="center" vertical="center"/>
      <protection hidden="1"/>
    </xf>
    <xf numFmtId="0" fontId="6" fillId="0" borderId="6" xfId="0" applyFont="1" applyFill="1" applyBorder="1" applyAlignment="1" applyProtection="1">
      <alignment horizontal="right" vertical="center" indent="1"/>
      <protection hidden="1"/>
    </xf>
    <xf numFmtId="166" fontId="9" fillId="0" borderId="6" xfId="0" applyNumberFormat="1" applyFont="1" applyFill="1" applyBorder="1" applyAlignment="1" applyProtection="1">
      <alignment horizontal="center" vertical="center"/>
      <protection hidden="1"/>
    </xf>
    <xf numFmtId="0" fontId="2" fillId="0" borderId="6" xfId="0" applyFont="1" applyFill="1" applyBorder="1" applyAlignment="1" applyProtection="1">
      <alignment horizontal="center" vertical="center"/>
      <protection locked="0"/>
    </xf>
    <xf numFmtId="1" fontId="0" fillId="7" borderId="9" xfId="0" applyNumberFormat="1" applyFill="1" applyBorder="1" applyAlignment="1" applyProtection="1">
      <alignment horizontal="center" vertical="center"/>
      <protection hidden="1"/>
    </xf>
    <xf numFmtId="0" fontId="3" fillId="0" borderId="41" xfId="0" applyFont="1" applyFill="1" applyBorder="1" applyAlignment="1" applyProtection="1">
      <alignment horizontal="center" vertical="center"/>
      <protection hidden="1"/>
    </xf>
    <xf numFmtId="0" fontId="0" fillId="7" borderId="33" xfId="0" applyFill="1" applyBorder="1" applyAlignment="1" applyProtection="1">
      <alignment horizontal="center" vertical="center"/>
      <protection hidden="1"/>
    </xf>
    <xf numFmtId="0" fontId="6" fillId="0" borderId="12" xfId="0" applyFont="1" applyFill="1" applyBorder="1" applyAlignment="1" applyProtection="1">
      <alignment horizontal="center" vertical="center" wrapText="1"/>
      <protection hidden="1"/>
    </xf>
    <xf numFmtId="0" fontId="6" fillId="0" borderId="12" xfId="0" applyFont="1" applyFill="1" applyBorder="1" applyAlignment="1" applyProtection="1">
      <alignment horizontal="right" vertical="center" indent="1"/>
      <protection hidden="1"/>
    </xf>
    <xf numFmtId="0" fontId="2" fillId="0" borderId="12" xfId="0" applyFont="1" applyFill="1" applyBorder="1" applyAlignment="1" applyProtection="1">
      <alignment horizontal="center" vertical="center"/>
      <protection locked="0"/>
    </xf>
    <xf numFmtId="1" fontId="0" fillId="7" borderId="13" xfId="0" applyNumberFormat="1" applyFill="1" applyBorder="1" applyAlignment="1" applyProtection="1">
      <alignment horizontal="center" vertical="center"/>
      <protection hidden="1"/>
    </xf>
    <xf numFmtId="0" fontId="3" fillId="0" borderId="23" xfId="0" applyFont="1" applyFill="1" applyBorder="1" applyAlignment="1" applyProtection="1">
      <alignment horizontal="center" vertical="center"/>
      <protection hidden="1"/>
    </xf>
    <xf numFmtId="0" fontId="0" fillId="7" borderId="34" xfId="0" applyFill="1" applyBorder="1" applyAlignment="1" applyProtection="1">
      <alignment horizontal="center" vertical="center"/>
      <protection hidden="1"/>
    </xf>
    <xf numFmtId="0" fontId="54" fillId="0" borderId="0" xfId="0" applyFont="1" applyBorder="1" applyAlignment="1" applyProtection="1">
      <alignment horizontal="center" wrapText="1"/>
      <protection hidden="1"/>
    </xf>
    <xf numFmtId="165" fontId="0" fillId="0" borderId="17" xfId="0" applyNumberFormat="1" applyFill="1" applyBorder="1" applyAlignment="1" applyProtection="1">
      <alignment horizontal="center" vertical="center"/>
      <protection hidden="1"/>
    </xf>
    <xf numFmtId="165" fontId="0" fillId="0" borderId="12" xfId="0" applyNumberFormat="1" applyFill="1" applyBorder="1" applyAlignment="1" applyProtection="1">
      <alignment horizontal="center" vertical="center"/>
      <protection hidden="1"/>
    </xf>
    <xf numFmtId="0" fontId="0" fillId="9" borderId="17" xfId="0" applyFill="1" applyBorder="1" applyAlignment="1" applyProtection="1">
      <alignment horizontal="center" vertical="center"/>
      <protection hidden="1"/>
    </xf>
    <xf numFmtId="1" fontId="0" fillId="7" borderId="50" xfId="0" applyNumberFormat="1" applyFill="1" applyBorder="1" applyAlignment="1" applyProtection="1">
      <alignment horizontal="center" vertical="center"/>
      <protection hidden="1"/>
    </xf>
    <xf numFmtId="0" fontId="3" fillId="0" borderId="50" xfId="0" applyFont="1" applyFill="1" applyBorder="1" applyAlignment="1" applyProtection="1">
      <alignment horizontal="center" vertical="center"/>
      <protection hidden="1"/>
    </xf>
    <xf numFmtId="0" fontId="0" fillId="7" borderId="50" xfId="0" applyFill="1" applyBorder="1" applyAlignment="1" applyProtection="1">
      <alignment horizontal="center" vertical="center"/>
      <protection hidden="1"/>
    </xf>
    <xf numFmtId="0" fontId="26" fillId="14" borderId="5" xfId="0" applyFont="1" applyFill="1" applyBorder="1" applyAlignment="1">
      <alignment horizontal="center" vertical="center"/>
    </xf>
    <xf numFmtId="0" fontId="0" fillId="9" borderId="6" xfId="0" applyFill="1" applyBorder="1" applyAlignment="1" applyProtection="1">
      <alignment horizontal="center" vertical="center"/>
      <protection hidden="1"/>
    </xf>
    <xf numFmtId="0" fontId="26" fillId="14" borderId="15" xfId="0" applyFont="1" applyFill="1" applyBorder="1" applyAlignment="1">
      <alignment horizontal="center" vertical="center"/>
    </xf>
    <xf numFmtId="0" fontId="26" fillId="0" borderId="15" xfId="0" applyFont="1" applyFill="1" applyBorder="1" applyAlignment="1">
      <alignment horizontal="center" vertical="center"/>
    </xf>
    <xf numFmtId="1" fontId="49" fillId="0" borderId="29" xfId="0" applyNumberFormat="1" applyFont="1" applyFill="1" applyBorder="1" applyAlignment="1" applyProtection="1">
      <alignment horizontal="center" vertical="center"/>
      <protection hidden="1"/>
    </xf>
    <xf numFmtId="0" fontId="26" fillId="0" borderId="11" xfId="0" applyFont="1" applyFill="1" applyBorder="1" applyAlignment="1">
      <alignment horizontal="center" vertical="center"/>
    </xf>
    <xf numFmtId="1" fontId="49" fillId="0" borderId="14" xfId="0" applyNumberFormat="1" applyFont="1" applyFill="1" applyBorder="1" applyAlignment="1" applyProtection="1">
      <alignment horizontal="center" vertical="center"/>
      <protection hidden="1"/>
    </xf>
    <xf numFmtId="0" fontId="26" fillId="0" borderId="5" xfId="0" applyFont="1" applyFill="1" applyBorder="1" applyAlignment="1">
      <alignment horizontal="center" vertical="center"/>
    </xf>
    <xf numFmtId="0" fontId="0" fillId="3" borderId="6" xfId="0" applyFill="1" applyBorder="1" applyAlignment="1" applyProtection="1">
      <alignment horizontal="center" vertical="center"/>
      <protection hidden="1"/>
    </xf>
    <xf numFmtId="165" fontId="0" fillId="0" borderId="6" xfId="0" applyNumberFormat="1" applyFill="1" applyBorder="1" applyAlignment="1" applyProtection="1">
      <alignment horizontal="center" vertical="center"/>
      <protection hidden="1"/>
    </xf>
    <xf numFmtId="1" fontId="0" fillId="7" borderId="41" xfId="0" applyNumberFormat="1" applyFill="1" applyBorder="1" applyAlignment="1" applyProtection="1">
      <alignment horizontal="center" vertical="center"/>
      <protection hidden="1"/>
    </xf>
    <xf numFmtId="0" fontId="0" fillId="7" borderId="41" xfId="0" applyFill="1" applyBorder="1" applyAlignment="1" applyProtection="1">
      <alignment horizontal="center" vertical="center"/>
      <protection hidden="1"/>
    </xf>
    <xf numFmtId="0" fontId="0" fillId="13" borderId="12" xfId="0" applyFill="1" applyBorder="1" applyAlignment="1" applyProtection="1">
      <alignment horizontal="center" vertical="center"/>
      <protection hidden="1"/>
    </xf>
    <xf numFmtId="0" fontId="26" fillId="14" borderId="11" xfId="0" applyFont="1" applyFill="1" applyBorder="1" applyAlignment="1">
      <alignment horizontal="center" vertical="center"/>
    </xf>
    <xf numFmtId="0" fontId="0" fillId="9" borderId="12" xfId="0" applyFill="1" applyBorder="1" applyAlignment="1" applyProtection="1">
      <alignment horizontal="center" vertical="center"/>
      <protection hidden="1"/>
    </xf>
    <xf numFmtId="0" fontId="0" fillId="0" borderId="12" xfId="0" applyFill="1" applyBorder="1" applyAlignment="1" applyProtection="1">
      <alignment horizontal="center"/>
      <protection hidden="1"/>
    </xf>
    <xf numFmtId="1" fontId="49" fillId="0" borderId="29" xfId="0" applyNumberFormat="1" applyFont="1" applyFill="1" applyBorder="1" applyAlignment="1" applyProtection="1">
      <alignment vertical="center"/>
      <protection hidden="1"/>
    </xf>
    <xf numFmtId="1" fontId="49" fillId="0" borderId="14" xfId="0" applyNumberFormat="1" applyFont="1" applyFill="1" applyBorder="1" applyAlignment="1" applyProtection="1">
      <alignment vertical="center"/>
      <protection hidden="1"/>
    </xf>
    <xf numFmtId="1" fontId="49" fillId="0" borderId="10" xfId="0" applyNumberFormat="1" applyFont="1" applyFill="1" applyBorder="1" applyAlignment="1" applyProtection="1">
      <alignment vertical="center"/>
      <protection hidden="1"/>
    </xf>
    <xf numFmtId="1" fontId="2" fillId="0" borderId="6" xfId="0" applyNumberFormat="1" applyFont="1" applyFill="1" applyBorder="1" applyAlignment="1" applyProtection="1">
      <alignment horizontal="center" vertical="center"/>
      <protection hidden="1"/>
    </xf>
    <xf numFmtId="1" fontId="2" fillId="0" borderId="12" xfId="0" applyNumberFormat="1" applyFont="1" applyFill="1" applyBorder="1" applyAlignment="1" applyProtection="1">
      <alignment horizontal="center" vertical="center"/>
      <protection hidden="1"/>
    </xf>
    <xf numFmtId="166" fontId="9" fillId="0" borderId="6" xfId="0" applyNumberFormat="1" applyFont="1" applyFill="1" applyBorder="1" applyAlignment="1" applyProtection="1">
      <alignment horizontal="center" vertical="center"/>
      <protection hidden="1"/>
    </xf>
    <xf numFmtId="166" fontId="9" fillId="0" borderId="12" xfId="0" applyNumberFormat="1" applyFont="1" applyFill="1" applyBorder="1" applyAlignment="1" applyProtection="1">
      <alignment horizontal="center" vertical="center"/>
      <protection hidden="1"/>
    </xf>
    <xf numFmtId="0" fontId="2" fillId="0" borderId="12" xfId="0" applyFont="1" applyFill="1" applyBorder="1" applyAlignment="1" applyProtection="1">
      <alignment horizontal="center" vertical="center"/>
      <protection locked="0"/>
    </xf>
    <xf numFmtId="0" fontId="0" fillId="4" borderId="7" xfId="0" applyFill="1" applyBorder="1" applyAlignment="1" applyProtection="1">
      <alignment horizontal="center" vertical="center" wrapText="1"/>
      <protection hidden="1"/>
    </xf>
    <xf numFmtId="165" fontId="0" fillId="0" borderId="6" xfId="0" applyNumberFormat="1" applyFill="1" applyBorder="1" applyAlignment="1" applyProtection="1">
      <alignment horizontal="center" vertical="center"/>
      <protection hidden="1"/>
    </xf>
    <xf numFmtId="165" fontId="0" fillId="0" borderId="12" xfId="0" applyNumberFormat="1" applyFill="1" applyBorder="1" applyAlignment="1" applyProtection="1">
      <alignment horizontal="center" vertical="center"/>
      <protection hidden="1"/>
    </xf>
    <xf numFmtId="0" fontId="6" fillId="4" borderId="8" xfId="0" applyFont="1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164" fontId="0" fillId="0" borderId="0" xfId="0" applyNumberFormat="1" applyBorder="1" applyAlignment="1">
      <alignment horizontal="center"/>
    </xf>
    <xf numFmtId="164" fontId="0" fillId="0" borderId="30" xfId="0" applyNumberFormat="1" applyBorder="1" applyAlignment="1">
      <alignment horizontal="center"/>
    </xf>
    <xf numFmtId="0" fontId="6" fillId="4" borderId="7" xfId="0" applyFont="1" applyFill="1" applyBorder="1" applyAlignment="1" applyProtection="1">
      <alignment horizontal="center" vertical="center" wrapText="1"/>
      <protection hidden="1"/>
    </xf>
    <xf numFmtId="0" fontId="0" fillId="4" borderId="32" xfId="0" applyFont="1" applyFill="1" applyBorder="1" applyAlignment="1" applyProtection="1">
      <alignment horizontal="center" vertical="center"/>
      <protection hidden="1"/>
    </xf>
    <xf numFmtId="0" fontId="0" fillId="4" borderId="7" xfId="0" applyFill="1" applyBorder="1" applyAlignment="1" applyProtection="1">
      <alignment horizontal="center" vertical="center"/>
      <protection hidden="1"/>
    </xf>
    <xf numFmtId="0" fontId="32" fillId="4" borderId="54" xfId="0" applyFont="1" applyFill="1" applyBorder="1" applyAlignment="1" applyProtection="1">
      <alignment horizontal="center" vertical="center"/>
      <protection hidden="1"/>
    </xf>
    <xf numFmtId="0" fontId="0" fillId="0" borderId="17" xfId="0" applyFill="1" applyBorder="1" applyAlignment="1" applyProtection="1">
      <alignment vertical="center"/>
      <protection hidden="1"/>
    </xf>
    <xf numFmtId="0" fontId="64" fillId="0" borderId="17" xfId="0" applyFont="1" applyFill="1" applyBorder="1" applyAlignment="1" applyProtection="1">
      <alignment horizontal="center" vertical="center"/>
      <protection hidden="1"/>
    </xf>
    <xf numFmtId="0" fontId="12" fillId="0" borderId="17" xfId="0" applyFont="1" applyFill="1" applyBorder="1" applyAlignment="1" applyProtection="1">
      <alignment horizontal="center" vertical="center" wrapText="1"/>
      <protection hidden="1"/>
    </xf>
    <xf numFmtId="0" fontId="34" fillId="4" borderId="7" xfId="0" applyFont="1" applyFill="1" applyBorder="1" applyAlignment="1" applyProtection="1">
      <alignment horizontal="center" vertical="center" wrapText="1"/>
      <protection locked="0"/>
    </xf>
    <xf numFmtId="165" fontId="64" fillId="0" borderId="17" xfId="0" applyNumberFormat="1" applyFont="1" applyFill="1" applyBorder="1" applyAlignment="1" applyProtection="1">
      <alignment horizontal="center" vertical="center"/>
      <protection hidden="1"/>
    </xf>
    <xf numFmtId="168" fontId="72" fillId="0" borderId="17" xfId="0" applyNumberFormat="1" applyFont="1" applyFill="1" applyBorder="1" applyAlignment="1" applyProtection="1">
      <alignment horizontal="center" vertical="center"/>
      <protection hidden="1"/>
    </xf>
    <xf numFmtId="0" fontId="64" fillId="0" borderId="7" xfId="0" applyFont="1" applyFill="1" applyBorder="1" applyAlignment="1" applyProtection="1">
      <alignment horizontal="center" vertical="center"/>
      <protection hidden="1"/>
    </xf>
    <xf numFmtId="0" fontId="64" fillId="0" borderId="51" xfId="0" applyFont="1" applyFill="1" applyBorder="1" applyAlignment="1" applyProtection="1">
      <alignment horizontal="center" vertical="center"/>
      <protection hidden="1"/>
    </xf>
    <xf numFmtId="0" fontId="64" fillId="0" borderId="8" xfId="0" applyFont="1" applyFill="1" applyBorder="1" applyAlignment="1" applyProtection="1">
      <alignment horizontal="center" vertical="center"/>
      <protection hidden="1"/>
    </xf>
    <xf numFmtId="0" fontId="64" fillId="0" borderId="18" xfId="0" applyFont="1" applyFill="1" applyBorder="1" applyAlignment="1" applyProtection="1">
      <alignment horizontal="center" vertical="center"/>
      <protection hidden="1"/>
    </xf>
    <xf numFmtId="0" fontId="73" fillId="0" borderId="20" xfId="0" applyFont="1" applyFill="1" applyBorder="1" applyAlignment="1" applyProtection="1">
      <alignment horizontal="center" vertical="center"/>
      <protection hidden="1"/>
    </xf>
    <xf numFmtId="1" fontId="64" fillId="0" borderId="19" xfId="0" applyNumberFormat="1" applyFont="1" applyFill="1" applyBorder="1" applyAlignment="1" applyProtection="1">
      <alignment horizontal="center" vertical="center"/>
      <protection hidden="1"/>
    </xf>
    <xf numFmtId="0" fontId="64" fillId="0" borderId="52" xfId="0" applyFont="1" applyFill="1" applyBorder="1" applyAlignment="1" applyProtection="1">
      <alignment horizontal="center" vertical="center"/>
      <protection hidden="1"/>
    </xf>
    <xf numFmtId="1" fontId="49" fillId="0" borderId="109" xfId="0" applyNumberFormat="1" applyFont="1" applyFill="1" applyBorder="1" applyAlignment="1" applyProtection="1">
      <alignment horizontal="center" vertical="center"/>
      <protection hidden="1"/>
    </xf>
    <xf numFmtId="0" fontId="0" fillId="3" borderId="15" xfId="0" applyFill="1" applyBorder="1" applyAlignment="1" applyProtection="1">
      <alignment horizontal="center" vertical="center"/>
      <protection hidden="1"/>
    </xf>
    <xf numFmtId="0" fontId="0" fillId="13" borderId="11" xfId="0" applyFill="1" applyBorder="1" applyAlignment="1" applyProtection="1">
      <alignment horizontal="center" vertical="center"/>
      <protection hidden="1"/>
    </xf>
    <xf numFmtId="0" fontId="12" fillId="0" borderId="12" xfId="0" applyFont="1" applyFill="1" applyBorder="1" applyAlignment="1">
      <alignment horizontal="center" vertical="center" wrapText="1"/>
    </xf>
    <xf numFmtId="0" fontId="64" fillId="0" borderId="12" xfId="0" applyFont="1" applyFill="1" applyBorder="1" applyAlignment="1">
      <alignment horizontal="center" vertical="center"/>
    </xf>
    <xf numFmtId="165" fontId="64" fillId="0" borderId="12" xfId="0" applyNumberFormat="1" applyFont="1" applyFill="1" applyBorder="1" applyAlignment="1" applyProtection="1">
      <alignment horizontal="center" vertical="center"/>
      <protection hidden="1"/>
    </xf>
    <xf numFmtId="166" fontId="72" fillId="0" borderId="12" xfId="0" applyNumberFormat="1" applyFont="1" applyFill="1" applyBorder="1" applyAlignment="1" applyProtection="1">
      <alignment horizontal="center" vertical="center"/>
      <protection hidden="1"/>
    </xf>
    <xf numFmtId="1" fontId="72" fillId="0" borderId="12" xfId="0" applyNumberFormat="1" applyFont="1" applyFill="1" applyBorder="1" applyAlignment="1" applyProtection="1">
      <alignment horizontal="center" vertical="center"/>
      <protection hidden="1"/>
    </xf>
    <xf numFmtId="0" fontId="64" fillId="0" borderId="12" xfId="0" applyFont="1" applyFill="1" applyBorder="1" applyAlignment="1" applyProtection="1">
      <alignment horizontal="center" vertical="center"/>
      <protection hidden="1"/>
    </xf>
    <xf numFmtId="1" fontId="72" fillId="0" borderId="13" xfId="0" applyNumberFormat="1" applyFont="1" applyFill="1" applyBorder="1" applyAlignment="1" applyProtection="1">
      <alignment horizontal="center" vertical="center"/>
      <protection hidden="1"/>
    </xf>
    <xf numFmtId="1" fontId="64" fillId="0" borderId="13" xfId="0" applyNumberFormat="1" applyFont="1" applyFill="1" applyBorder="1" applyAlignment="1" applyProtection="1">
      <alignment horizontal="center" vertical="center"/>
      <protection hidden="1"/>
    </xf>
    <xf numFmtId="1" fontId="73" fillId="0" borderId="23" xfId="0" applyNumberFormat="1" applyFont="1" applyFill="1" applyBorder="1" applyAlignment="1" applyProtection="1">
      <alignment horizontal="center" vertical="center"/>
      <protection hidden="1"/>
    </xf>
    <xf numFmtId="1" fontId="64" fillId="0" borderId="34" xfId="0" applyNumberFormat="1" applyFont="1" applyFill="1" applyBorder="1" applyAlignment="1" applyProtection="1">
      <alignment horizontal="center" vertical="center"/>
      <protection hidden="1"/>
    </xf>
    <xf numFmtId="0" fontId="0" fillId="13" borderId="47" xfId="0" applyFill="1" applyBorder="1" applyAlignment="1" applyProtection="1">
      <alignment horizontal="center" vertical="center"/>
      <protection hidden="1"/>
    </xf>
    <xf numFmtId="0" fontId="0" fillId="0" borderId="16" xfId="0" applyFill="1" applyBorder="1" applyAlignment="1" applyProtection="1">
      <alignment horizontal="center"/>
      <protection hidden="1"/>
    </xf>
    <xf numFmtId="0" fontId="12" fillId="0" borderId="16" xfId="0" applyFont="1" applyFill="1" applyBorder="1" applyAlignment="1">
      <alignment horizontal="center" vertical="center" wrapText="1"/>
    </xf>
    <xf numFmtId="0" fontId="64" fillId="0" borderId="16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vertical="center"/>
    </xf>
    <xf numFmtId="165" fontId="64" fillId="0" borderId="16" xfId="0" applyNumberFormat="1" applyFont="1" applyFill="1" applyBorder="1" applyAlignment="1" applyProtection="1">
      <alignment horizontal="center" vertical="center"/>
      <protection hidden="1"/>
    </xf>
    <xf numFmtId="166" fontId="72" fillId="0" borderId="16" xfId="0" applyNumberFormat="1" applyFont="1" applyFill="1" applyBorder="1" applyAlignment="1" applyProtection="1">
      <alignment horizontal="center" vertical="center"/>
      <protection hidden="1"/>
    </xf>
    <xf numFmtId="1" fontId="72" fillId="0" borderId="16" xfId="0" applyNumberFormat="1" applyFont="1" applyFill="1" applyBorder="1" applyAlignment="1" applyProtection="1">
      <alignment horizontal="center" vertical="center"/>
      <protection hidden="1"/>
    </xf>
    <xf numFmtId="0" fontId="64" fillId="0" borderId="16" xfId="0" applyFont="1" applyFill="1" applyBorder="1" applyAlignment="1" applyProtection="1">
      <alignment horizontal="center" vertical="center"/>
      <protection hidden="1"/>
    </xf>
    <xf numFmtId="1" fontId="72" fillId="0" borderId="42" xfId="0" applyNumberFormat="1" applyFont="1" applyFill="1" applyBorder="1" applyAlignment="1" applyProtection="1">
      <alignment horizontal="center" vertical="center"/>
      <protection hidden="1"/>
    </xf>
    <xf numFmtId="1" fontId="64" fillId="0" borderId="42" xfId="0" applyNumberFormat="1" applyFont="1" applyFill="1" applyBorder="1" applyAlignment="1" applyProtection="1">
      <alignment horizontal="center" vertical="center"/>
      <protection hidden="1"/>
    </xf>
    <xf numFmtId="1" fontId="73" fillId="0" borderId="43" xfId="0" applyNumberFormat="1" applyFont="1" applyFill="1" applyBorder="1" applyAlignment="1" applyProtection="1">
      <alignment horizontal="center" vertical="center"/>
      <protection hidden="1"/>
    </xf>
    <xf numFmtId="1" fontId="64" fillId="0" borderId="44" xfId="0" applyNumberFormat="1" applyFont="1" applyFill="1" applyBorder="1" applyAlignment="1" applyProtection="1">
      <alignment horizontal="center" vertical="center"/>
      <protection hidden="1"/>
    </xf>
    <xf numFmtId="0" fontId="0" fillId="3" borderId="5" xfId="0" applyFill="1" applyBorder="1" applyAlignment="1" applyProtection="1">
      <alignment horizontal="center" vertical="center"/>
      <protection hidden="1"/>
    </xf>
    <xf numFmtId="0" fontId="0" fillId="0" borderId="6" xfId="0" applyFill="1" applyBorder="1" applyAlignment="1" applyProtection="1">
      <alignment vertical="center"/>
      <protection hidden="1"/>
    </xf>
    <xf numFmtId="0" fontId="12" fillId="0" borderId="6" xfId="0" applyFont="1" applyFill="1" applyBorder="1" applyAlignment="1" applyProtection="1">
      <alignment horizontal="center" vertical="center" wrapText="1"/>
      <protection hidden="1"/>
    </xf>
    <xf numFmtId="0" fontId="64" fillId="0" borderId="6" xfId="0" applyFont="1" applyFill="1" applyBorder="1" applyAlignment="1" applyProtection="1">
      <alignment horizontal="center" vertical="center"/>
      <protection hidden="1"/>
    </xf>
    <xf numFmtId="165" fontId="64" fillId="0" borderId="6" xfId="0" applyNumberFormat="1" applyFont="1" applyFill="1" applyBorder="1" applyAlignment="1" applyProtection="1">
      <alignment horizontal="center" vertical="center"/>
      <protection hidden="1"/>
    </xf>
    <xf numFmtId="168" fontId="72" fillId="0" borderId="6" xfId="0" applyNumberFormat="1" applyFont="1" applyFill="1" applyBorder="1" applyAlignment="1" applyProtection="1">
      <alignment horizontal="center" vertical="center"/>
      <protection hidden="1"/>
    </xf>
    <xf numFmtId="0" fontId="73" fillId="0" borderId="27" xfId="0" applyFont="1" applyFill="1" applyBorder="1" applyAlignment="1" applyProtection="1">
      <alignment horizontal="center" vertical="center"/>
      <protection hidden="1"/>
    </xf>
    <xf numFmtId="1" fontId="64" fillId="0" borderId="46" xfId="0" applyNumberFormat="1" applyFont="1" applyFill="1" applyBorder="1" applyAlignment="1" applyProtection="1">
      <alignment horizontal="center" vertical="center"/>
      <protection hidden="1"/>
    </xf>
    <xf numFmtId="1" fontId="49" fillId="0" borderId="24" xfId="0" applyNumberFormat="1" applyFont="1" applyFill="1" applyBorder="1" applyAlignment="1" applyProtection="1">
      <alignment horizontal="center" vertical="center"/>
      <protection hidden="1"/>
    </xf>
    <xf numFmtId="0" fontId="38" fillId="9" borderId="11" xfId="0" applyFont="1" applyFill="1" applyBorder="1" applyAlignment="1" applyProtection="1">
      <alignment horizontal="center" vertical="center"/>
      <protection hidden="1"/>
    </xf>
    <xf numFmtId="0" fontId="38" fillId="3" borderId="35" xfId="0" applyFont="1" applyFill="1" applyBorder="1" applyAlignment="1" applyProtection="1">
      <alignment horizontal="center" vertical="center"/>
      <protection hidden="1"/>
    </xf>
    <xf numFmtId="0" fontId="39" fillId="0" borderId="45" xfId="0" applyFont="1" applyFill="1" applyBorder="1" applyAlignment="1" applyProtection="1">
      <alignment horizontal="center" vertical="center" wrapText="1"/>
      <protection hidden="1"/>
    </xf>
    <xf numFmtId="0" fontId="38" fillId="0" borderId="45" xfId="0" applyFont="1" applyFill="1" applyBorder="1" applyAlignment="1" applyProtection="1">
      <alignment horizontal="left" vertical="center"/>
      <protection hidden="1"/>
    </xf>
    <xf numFmtId="165" fontId="38" fillId="0" borderId="45" xfId="0" applyNumberFormat="1" applyFont="1" applyFill="1" applyBorder="1" applyAlignment="1" applyProtection="1">
      <alignment horizontal="center" vertical="center"/>
      <protection hidden="1"/>
    </xf>
    <xf numFmtId="164" fontId="31" fillId="0" borderId="45" xfId="0" applyNumberFormat="1" applyFont="1" applyFill="1" applyBorder="1" applyAlignment="1" applyProtection="1">
      <alignment horizontal="center" vertical="center"/>
      <protection hidden="1"/>
    </xf>
    <xf numFmtId="1" fontId="31" fillId="0" borderId="45" xfId="0" applyNumberFormat="1" applyFont="1" applyFill="1" applyBorder="1" applyAlignment="1" applyProtection="1">
      <alignment horizontal="center" vertical="center"/>
      <protection hidden="1"/>
    </xf>
    <xf numFmtId="1" fontId="38" fillId="0" borderId="36" xfId="0" applyNumberFormat="1" applyFont="1" applyFill="1" applyBorder="1" applyAlignment="1" applyProtection="1">
      <alignment horizontal="center" vertical="center"/>
      <protection hidden="1"/>
    </xf>
    <xf numFmtId="1" fontId="61" fillId="0" borderId="37" xfId="0" applyNumberFormat="1" applyFont="1" applyFill="1" applyBorder="1" applyAlignment="1" applyProtection="1">
      <alignment horizontal="center" vertical="center" wrapText="1"/>
      <protection hidden="1"/>
    </xf>
    <xf numFmtId="1" fontId="38" fillId="0" borderId="56" xfId="0" applyNumberFormat="1" applyFont="1" applyFill="1" applyBorder="1" applyAlignment="1" applyProtection="1">
      <alignment horizontal="center" vertical="center"/>
      <protection hidden="1"/>
    </xf>
    <xf numFmtId="1" fontId="38" fillId="0" borderId="45" xfId="0" applyNumberFormat="1" applyFont="1" applyFill="1" applyBorder="1" applyAlignment="1" applyProtection="1">
      <alignment horizontal="center" vertical="center"/>
      <protection hidden="1"/>
    </xf>
    <xf numFmtId="0" fontId="45" fillId="0" borderId="37" xfId="0" applyFont="1" applyFill="1" applyBorder="1" applyAlignment="1" applyProtection="1">
      <alignment horizontal="center" vertical="center"/>
      <protection hidden="1"/>
    </xf>
    <xf numFmtId="0" fontId="38" fillId="4" borderId="8" xfId="0" applyFont="1" applyFill="1" applyBorder="1" applyAlignment="1" applyProtection="1">
      <alignment horizontal="center" vertical="center" wrapText="1"/>
      <protection hidden="1"/>
    </xf>
    <xf numFmtId="0" fontId="38" fillId="4" borderId="27" xfId="0" applyFont="1" applyFill="1" applyBorder="1" applyAlignment="1" applyProtection="1">
      <alignment horizontal="center" vertical="center" wrapText="1"/>
      <protection hidden="1"/>
    </xf>
    <xf numFmtId="0" fontId="38" fillId="4" borderId="46" xfId="0" applyFont="1" applyFill="1" applyBorder="1" applyAlignment="1" applyProtection="1">
      <alignment horizontal="center" vertical="center" wrapText="1"/>
      <protection hidden="1"/>
    </xf>
    <xf numFmtId="0" fontId="0" fillId="0" borderId="12" xfId="0" applyFill="1" applyBorder="1" applyAlignment="1" applyProtection="1">
      <alignment horizontal="center" vertical="center"/>
      <protection hidden="1"/>
    </xf>
    <xf numFmtId="0" fontId="0" fillId="9" borderId="5" xfId="0" applyFill="1" applyBorder="1" applyAlignment="1" applyProtection="1">
      <alignment horizontal="center" vertical="center"/>
      <protection hidden="1"/>
    </xf>
    <xf numFmtId="0" fontId="0" fillId="9" borderId="11" xfId="0" applyFill="1" applyBorder="1" applyAlignment="1" applyProtection="1">
      <alignment horizontal="center" vertical="center"/>
      <protection hidden="1"/>
    </xf>
    <xf numFmtId="0" fontId="0" fillId="3" borderId="35" xfId="0" applyFill="1" applyBorder="1" applyAlignment="1" applyProtection="1">
      <alignment horizontal="center" vertical="center"/>
      <protection hidden="1"/>
    </xf>
    <xf numFmtId="0" fontId="64" fillId="0" borderId="45" xfId="0" applyFont="1" applyFill="1" applyBorder="1" applyAlignment="1" applyProtection="1">
      <alignment horizontal="center" vertical="center" wrapText="1"/>
      <protection hidden="1"/>
    </xf>
    <xf numFmtId="0" fontId="64" fillId="0" borderId="45" xfId="0" applyFont="1" applyFill="1" applyBorder="1" applyAlignment="1" applyProtection="1">
      <alignment horizontal="center" vertical="center"/>
      <protection hidden="1"/>
    </xf>
    <xf numFmtId="0" fontId="6" fillId="0" borderId="45" xfId="0" applyFont="1" applyFill="1" applyBorder="1" applyAlignment="1" applyProtection="1">
      <alignment horizontal="center" vertical="center"/>
      <protection hidden="1"/>
    </xf>
    <xf numFmtId="0" fontId="0" fillId="0" borderId="45" xfId="0" applyBorder="1" applyAlignment="1">
      <alignment horizontal="center" vertical="center"/>
    </xf>
    <xf numFmtId="0" fontId="2" fillId="7" borderId="45" xfId="0" applyFont="1" applyFill="1" applyBorder="1" applyAlignment="1" applyProtection="1">
      <alignment horizontal="center" vertical="center"/>
      <protection locked="0"/>
    </xf>
    <xf numFmtId="1" fontId="2" fillId="0" borderId="36" xfId="0" applyNumberFormat="1" applyFont="1" applyBorder="1" applyAlignment="1" applyProtection="1">
      <alignment horizontal="center" vertical="center"/>
      <protection hidden="1"/>
    </xf>
    <xf numFmtId="1" fontId="0" fillId="7" borderId="36" xfId="0" applyNumberFormat="1" applyFill="1" applyBorder="1" applyAlignment="1" applyProtection="1">
      <alignment horizontal="center" vertical="center"/>
      <protection hidden="1"/>
    </xf>
    <xf numFmtId="0" fontId="3" fillId="7" borderId="37" xfId="0" applyFont="1" applyFill="1" applyBorder="1" applyAlignment="1" applyProtection="1">
      <alignment vertical="center"/>
      <protection hidden="1"/>
    </xf>
    <xf numFmtId="0" fontId="0" fillId="7" borderId="56" xfId="0" applyFill="1" applyBorder="1" applyAlignment="1" applyProtection="1">
      <alignment horizontal="center" vertical="center"/>
      <protection hidden="1"/>
    </xf>
    <xf numFmtId="1" fontId="2" fillId="11" borderId="45" xfId="0" applyNumberFormat="1" applyFont="1" applyFill="1" applyBorder="1" applyAlignment="1" applyProtection="1">
      <alignment horizontal="center" vertical="center"/>
      <protection hidden="1"/>
    </xf>
    <xf numFmtId="1" fontId="49" fillId="0" borderId="67" xfId="0" applyNumberFormat="1" applyFont="1" applyFill="1" applyBorder="1" applyAlignment="1" applyProtection="1">
      <alignment vertical="center"/>
      <protection hidden="1"/>
    </xf>
    <xf numFmtId="0" fontId="0" fillId="13" borderId="35" xfId="0" applyFill="1" applyBorder="1" applyAlignment="1" applyProtection="1">
      <alignment horizontal="center" vertical="center"/>
      <protection hidden="1"/>
    </xf>
    <xf numFmtId="0" fontId="29" fillId="0" borderId="21" xfId="6" applyFont="1" applyBorder="1" applyAlignment="1">
      <alignment vertical="center"/>
    </xf>
    <xf numFmtId="0" fontId="29" fillId="0" borderId="0" xfId="6" applyFont="1" applyFill="1" applyBorder="1" applyAlignment="1">
      <alignment horizontal="center" vertical="center"/>
    </xf>
    <xf numFmtId="0" fontId="75" fillId="0" borderId="21" xfId="6" applyFont="1" applyBorder="1" applyAlignment="1">
      <alignment horizontal="center" vertical="center"/>
    </xf>
    <xf numFmtId="0" fontId="75" fillId="0" borderId="6" xfId="6" applyFont="1" applyBorder="1" applyAlignment="1">
      <alignment horizontal="center" vertical="center"/>
    </xf>
    <xf numFmtId="0" fontId="29" fillId="0" borderId="6" xfId="6" applyFont="1" applyBorder="1" applyAlignment="1">
      <alignment vertical="center"/>
    </xf>
    <xf numFmtId="0" fontId="75" fillId="0" borderId="12" xfId="6" applyFont="1" applyBorder="1" applyAlignment="1">
      <alignment horizontal="center" vertical="center"/>
    </xf>
    <xf numFmtId="0" fontId="0" fillId="0" borderId="12" xfId="0" applyFill="1" applyBorder="1" applyAlignment="1">
      <alignment horizontal="center" vertical="center" wrapText="1"/>
    </xf>
    <xf numFmtId="0" fontId="29" fillId="0" borderId="12" xfId="6" applyFont="1" applyFill="1" applyBorder="1" applyAlignment="1">
      <alignment horizontal="center" vertical="center"/>
    </xf>
    <xf numFmtId="0" fontId="0" fillId="3" borderId="11" xfId="0" applyFill="1" applyBorder="1" applyAlignment="1" applyProtection="1">
      <alignment horizontal="center" vertical="center"/>
      <protection hidden="1"/>
    </xf>
    <xf numFmtId="0" fontId="64" fillId="0" borderId="12" xfId="0" applyFont="1" applyFill="1" applyBorder="1" applyAlignment="1">
      <alignment horizontal="center" vertical="center" wrapText="1"/>
    </xf>
    <xf numFmtId="0" fontId="2" fillId="0" borderId="7" xfId="0" applyFont="1" applyFill="1" applyBorder="1" applyAlignment="1" applyProtection="1">
      <alignment horizontal="center" vertical="center"/>
      <protection locked="0"/>
    </xf>
    <xf numFmtId="0" fontId="29" fillId="0" borderId="6" xfId="6" applyFont="1" applyFill="1" applyBorder="1" applyAlignment="1">
      <alignment horizontal="center" vertical="center"/>
    </xf>
    <xf numFmtId="0" fontId="0" fillId="0" borderId="6" xfId="0" applyFill="1" applyBorder="1" applyAlignment="1" applyProtection="1">
      <alignment horizontal="center" vertical="center"/>
      <protection hidden="1"/>
    </xf>
    <xf numFmtId="0" fontId="20" fillId="0" borderId="6" xfId="0" applyFont="1" applyFill="1" applyBorder="1" applyAlignment="1" applyProtection="1">
      <alignment horizontal="center" vertical="center"/>
      <protection hidden="1"/>
    </xf>
    <xf numFmtId="0" fontId="20" fillId="0" borderId="12" xfId="0" applyFont="1" applyFill="1" applyBorder="1" applyAlignment="1" applyProtection="1">
      <alignment horizontal="center" vertical="center"/>
      <protection hidden="1"/>
    </xf>
    <xf numFmtId="0" fontId="0" fillId="9" borderId="39" xfId="0" applyFill="1" applyBorder="1" applyAlignment="1" applyProtection="1">
      <alignment horizontal="center" vertical="center"/>
      <protection hidden="1"/>
    </xf>
    <xf numFmtId="0" fontId="0" fillId="4" borderId="51" xfId="0" applyFill="1" applyBorder="1" applyAlignment="1" applyProtection="1">
      <alignment horizontal="center" vertical="center" wrapText="1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21" xfId="0" applyFill="1" applyBorder="1" applyAlignment="1">
      <alignment horizontal="center" vertical="center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17" xfId="0" applyFont="1" applyFill="1" applyBorder="1" applyAlignment="1">
      <alignment horizontal="center" vertical="center"/>
    </xf>
    <xf numFmtId="0" fontId="19" fillId="0" borderId="17" xfId="6" applyFont="1" applyFill="1" applyBorder="1" applyAlignment="1">
      <alignment horizontal="center" vertical="center"/>
    </xf>
    <xf numFmtId="0" fontId="0" fillId="13" borderId="15" xfId="0" applyFill="1" applyBorder="1" applyAlignment="1" applyProtection="1">
      <alignment horizontal="center" vertical="center"/>
      <protection hidden="1"/>
    </xf>
    <xf numFmtId="0" fontId="0" fillId="7" borderId="21" xfId="0" applyFill="1" applyBorder="1" applyAlignment="1">
      <alignment horizontal="center"/>
    </xf>
    <xf numFmtId="0" fontId="0" fillId="7" borderId="17" xfId="0" applyFill="1" applyBorder="1" applyAlignment="1">
      <alignment horizontal="center"/>
    </xf>
    <xf numFmtId="165" fontId="0" fillId="7" borderId="17" xfId="0" applyNumberFormat="1" applyFill="1" applyBorder="1" applyProtection="1">
      <protection hidden="1"/>
    </xf>
    <xf numFmtId="166" fontId="9" fillId="7" borderId="17" xfId="0" applyNumberFormat="1" applyFont="1" applyFill="1" applyBorder="1" applyAlignment="1" applyProtection="1">
      <alignment horizontal="center" vertical="center"/>
      <protection hidden="1"/>
    </xf>
    <xf numFmtId="1" fontId="2" fillId="7" borderId="22" xfId="0" applyNumberFormat="1" applyFont="1" applyFill="1" applyBorder="1" applyAlignment="1" applyProtection="1">
      <alignment horizontal="center" vertical="center"/>
      <protection hidden="1"/>
    </xf>
    <xf numFmtId="1" fontId="2" fillId="7" borderId="65" xfId="0" applyNumberFormat="1" applyFont="1" applyFill="1" applyBorder="1" applyAlignment="1" applyProtection="1">
      <alignment horizontal="center" vertical="center"/>
      <protection hidden="1"/>
    </xf>
    <xf numFmtId="0" fontId="0" fillId="3" borderId="21" xfId="0" applyFill="1" applyBorder="1" applyAlignment="1" applyProtection="1">
      <alignment horizontal="center" vertical="center"/>
      <protection hidden="1"/>
    </xf>
    <xf numFmtId="0" fontId="0" fillId="0" borderId="17" xfId="0" applyFill="1" applyBorder="1" applyAlignment="1" applyProtection="1">
      <alignment horizontal="center" vertical="center"/>
      <protection hidden="1"/>
    </xf>
    <xf numFmtId="0" fontId="76" fillId="0" borderId="21" xfId="6" applyFont="1" applyFill="1" applyBorder="1" applyAlignment="1">
      <alignment horizontal="center" vertical="center"/>
    </xf>
    <xf numFmtId="0" fontId="0" fillId="0" borderId="0" xfId="0" applyBorder="1" applyProtection="1"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21" xfId="0" applyFont="1" applyFill="1" applyBorder="1" applyAlignment="1">
      <alignment horizontal="center" vertical="center"/>
    </xf>
    <xf numFmtId="0" fontId="0" fillId="0" borderId="0" xfId="0" applyFill="1" applyAlignment="1" applyProtection="1">
      <alignment horizontal="center" vertical="center"/>
      <protection hidden="1"/>
    </xf>
    <xf numFmtId="0" fontId="10" fillId="0" borderId="0" xfId="0" applyFont="1" applyFill="1" applyAlignment="1" applyProtection="1">
      <alignment horizontal="center" vertical="center"/>
      <protection hidden="1"/>
    </xf>
    <xf numFmtId="0" fontId="38" fillId="0" borderId="86" xfId="0" applyFont="1" applyFill="1" applyBorder="1" applyAlignment="1" applyProtection="1">
      <alignment horizontal="left"/>
      <protection locked="0"/>
    </xf>
    <xf numFmtId="168" fontId="38" fillId="0" borderId="18" xfId="0" applyNumberFormat="1" applyFont="1" applyFill="1" applyBorder="1" applyAlignment="1" applyProtection="1">
      <alignment horizontal="left"/>
      <protection locked="0"/>
    </xf>
    <xf numFmtId="168" fontId="38" fillId="0" borderId="87" xfId="0" applyNumberFormat="1" applyFont="1" applyFill="1" applyBorder="1" applyAlignment="1">
      <alignment horizontal="left"/>
    </xf>
    <xf numFmtId="0" fontId="0" fillId="0" borderId="0" xfId="0" applyFill="1"/>
    <xf numFmtId="0" fontId="10" fillId="0" borderId="0" xfId="0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65" fontId="34" fillId="0" borderId="6" xfId="0" applyNumberFormat="1" applyFont="1" applyFill="1" applyBorder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0" fontId="10" fillId="7" borderId="81" xfId="0" applyFont="1" applyFill="1" applyBorder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4" borderId="15" xfId="0" applyFill="1" applyBorder="1" applyAlignment="1" applyProtection="1">
      <alignment horizontal="center" vertical="center"/>
      <protection hidden="1"/>
    </xf>
    <xf numFmtId="0" fontId="0" fillId="4" borderId="19" xfId="0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0" xfId="0" applyBorder="1" applyAlignment="1" applyProtection="1">
      <alignment horizontal="center" vertical="center"/>
      <protection hidden="1"/>
    </xf>
    <xf numFmtId="0" fontId="0" fillId="0" borderId="12" xfId="0" applyFill="1" applyBorder="1" applyAlignment="1">
      <alignment horizontal="center" vertical="center"/>
    </xf>
    <xf numFmtId="168" fontId="66" fillId="0" borderId="22" xfId="0" applyNumberFormat="1" applyFont="1" applyBorder="1" applyAlignment="1">
      <alignment horizontal="center" vertical="center" wrapText="1"/>
    </xf>
    <xf numFmtId="0" fontId="66" fillId="0" borderId="18" xfId="0" applyFont="1" applyBorder="1" applyAlignment="1">
      <alignment horizontal="center" vertical="center"/>
    </xf>
    <xf numFmtId="14" fontId="66" fillId="0" borderId="17" xfId="0" applyNumberFormat="1" applyFont="1" applyBorder="1" applyAlignment="1">
      <alignment horizontal="center" vertical="center"/>
    </xf>
    <xf numFmtId="0" fontId="77" fillId="0" borderId="0" xfId="0" applyFont="1"/>
    <xf numFmtId="0" fontId="10" fillId="0" borderId="0" xfId="0" applyFont="1" applyAlignment="1" applyProtection="1">
      <alignment horizontal="center" vertical="center"/>
      <protection hidden="1"/>
    </xf>
    <xf numFmtId="1" fontId="32" fillId="0" borderId="114" xfId="0" applyNumberFormat="1" applyFont="1" applyFill="1" applyBorder="1" applyAlignment="1" applyProtection="1">
      <alignment horizontal="center" vertical="center"/>
      <protection hidden="1"/>
    </xf>
    <xf numFmtId="0" fontId="36" fillId="0" borderId="51" xfId="0" applyFont="1" applyFill="1" applyBorder="1" applyAlignment="1" applyProtection="1">
      <alignment horizontal="center" vertical="center" wrapText="1"/>
      <protection hidden="1"/>
    </xf>
    <xf numFmtId="0" fontId="34" fillId="0" borderId="51" xfId="0" applyFont="1" applyFill="1" applyBorder="1" applyAlignment="1" applyProtection="1">
      <alignment horizontal="center" vertical="center" wrapText="1"/>
      <protection hidden="1"/>
    </xf>
    <xf numFmtId="0" fontId="38" fillId="0" borderId="86" xfId="0" applyFont="1" applyBorder="1" applyAlignment="1" applyProtection="1">
      <alignment horizontal="center" vertical="center"/>
      <protection locked="0"/>
    </xf>
    <xf numFmtId="168" fontId="38" fillId="0" borderId="18" xfId="0" applyNumberFormat="1" applyFont="1" applyBorder="1" applyAlignment="1" applyProtection="1">
      <alignment horizontal="center" vertical="center"/>
      <protection locked="0"/>
    </xf>
    <xf numFmtId="0" fontId="0" fillId="0" borderId="45" xfId="0" applyFill="1" applyBorder="1" applyAlignment="1" applyProtection="1">
      <alignment horizontal="center" vertical="center"/>
      <protection hidden="1"/>
    </xf>
    <xf numFmtId="0" fontId="10" fillId="0" borderId="0" xfId="0" applyNumberFormat="1" applyFont="1" applyAlignment="1" applyProtection="1">
      <alignment horizontal="center" vertical="center"/>
      <protection hidden="1"/>
    </xf>
    <xf numFmtId="0" fontId="11" fillId="0" borderId="4" xfId="0" applyFont="1" applyBorder="1" applyAlignment="1" applyProtection="1">
      <alignment vertical="center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29" fillId="0" borderId="0" xfId="6" applyFont="1" applyFill="1" applyBorder="1" applyAlignment="1">
      <alignment horizontal="center" vertical="center"/>
    </xf>
    <xf numFmtId="0" fontId="10" fillId="7" borderId="81" xfId="0" applyFont="1" applyFill="1" applyBorder="1" applyAlignment="1" applyProtection="1">
      <alignment horizontal="center" vertical="center"/>
      <protection hidden="1"/>
    </xf>
    <xf numFmtId="0" fontId="0" fillId="0" borderId="17" xfId="0" applyFont="1" applyFill="1" applyBorder="1" applyAlignment="1">
      <alignment horizontal="center" vertical="center" wrapText="1"/>
    </xf>
    <xf numFmtId="0" fontId="0" fillId="0" borderId="0" xfId="0" applyFill="1" applyBorder="1" applyAlignment="1">
      <alignment horizontal="center" vertical="center"/>
    </xf>
    <xf numFmtId="0" fontId="5" fillId="0" borderId="0" xfId="0" applyFont="1" applyFill="1" applyBorder="1" applyAlignment="1" applyProtection="1">
      <alignment horizontal="center" vertical="center" wrapText="1"/>
      <protection hidden="1"/>
    </xf>
    <xf numFmtId="0" fontId="4" fillId="0" borderId="0" xfId="0" applyFont="1" applyFill="1" applyBorder="1" applyAlignment="1" applyProtection="1">
      <alignment vertical="center"/>
      <protection hidden="1"/>
    </xf>
    <xf numFmtId="0" fontId="5" fillId="0" borderId="0" xfId="0" applyFont="1" applyFill="1" applyBorder="1" applyAlignment="1" applyProtection="1">
      <alignment wrapText="1"/>
      <protection hidden="1"/>
    </xf>
    <xf numFmtId="0" fontId="0" fillId="0" borderId="0" xfId="0" applyFill="1" applyBorder="1" applyProtection="1">
      <protection hidden="1"/>
    </xf>
    <xf numFmtId="0" fontId="0" fillId="0" borderId="21" xfId="0" applyFont="1" applyFill="1" applyBorder="1" applyAlignment="1">
      <alignment horizontal="center" vertical="center" wrapText="1"/>
    </xf>
    <xf numFmtId="0" fontId="19" fillId="0" borderId="21" xfId="6" applyFont="1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 wrapText="1"/>
    </xf>
    <xf numFmtId="0" fontId="10" fillId="0" borderId="0" xfId="0" applyFont="1" applyAlignment="1" applyProtection="1">
      <alignment horizontal="center" vertic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0" borderId="71" xfId="0" applyBorder="1" applyAlignment="1" applyProtection="1">
      <alignment vertical="center"/>
      <protection hidden="1"/>
    </xf>
    <xf numFmtId="0" fontId="0" fillId="0" borderId="77" xfId="0" applyBorder="1" applyAlignment="1" applyProtection="1">
      <alignment vertical="center"/>
      <protection hidden="1"/>
    </xf>
    <xf numFmtId="166" fontId="72" fillId="0" borderId="45" xfId="0" applyNumberFormat="1" applyFont="1" applyFill="1" applyBorder="1" applyAlignment="1" applyProtection="1">
      <alignment horizontal="center" vertical="center"/>
      <protection hidden="1"/>
    </xf>
    <xf numFmtId="165" fontId="0" fillId="0" borderId="45" xfId="0" applyNumberFormat="1" applyFill="1" applyBorder="1" applyAlignment="1" applyProtection="1">
      <alignment horizontal="center" vertical="center"/>
      <protection hidden="1"/>
    </xf>
    <xf numFmtId="165" fontId="38" fillId="0" borderId="7" xfId="0" applyNumberFormat="1" applyFont="1" applyFill="1" applyBorder="1" applyAlignment="1" applyProtection="1">
      <alignment horizontal="center" vertical="center"/>
      <protection hidden="1"/>
    </xf>
    <xf numFmtId="164" fontId="31" fillId="0" borderId="7" xfId="0" applyNumberFormat="1" applyFont="1" applyFill="1" applyBorder="1" applyAlignment="1" applyProtection="1">
      <alignment horizontal="center" vertical="center"/>
      <protection hidden="1"/>
    </xf>
    <xf numFmtId="1" fontId="31" fillId="0" borderId="7" xfId="0" applyNumberFormat="1" applyFont="1" applyFill="1" applyBorder="1" applyAlignment="1" applyProtection="1">
      <alignment horizontal="center" vertical="center"/>
      <protection hidden="1"/>
    </xf>
    <xf numFmtId="1" fontId="38" fillId="0" borderId="8" xfId="0" applyNumberFormat="1" applyFont="1" applyFill="1" applyBorder="1" applyAlignment="1" applyProtection="1">
      <alignment horizontal="center" vertical="center"/>
      <protection hidden="1"/>
    </xf>
    <xf numFmtId="1" fontId="38" fillId="0" borderId="46" xfId="0" applyNumberFormat="1" applyFont="1" applyFill="1" applyBorder="1" applyAlignment="1" applyProtection="1">
      <alignment horizontal="center" vertical="center"/>
      <protection hidden="1"/>
    </xf>
    <xf numFmtId="1" fontId="38" fillId="0" borderId="7" xfId="0" applyNumberFormat="1" applyFont="1" applyFill="1" applyBorder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0" fontId="39" fillId="0" borderId="7" xfId="0" applyFont="1" applyFill="1" applyBorder="1" applyAlignment="1" applyProtection="1">
      <alignment horizontal="center" vertical="center" wrapText="1"/>
      <protection hidden="1"/>
    </xf>
    <xf numFmtId="0" fontId="38" fillId="0" borderId="7" xfId="0" applyFont="1" applyFill="1" applyBorder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" fontId="49" fillId="0" borderId="28" xfId="0" applyNumberFormat="1" applyFont="1" applyFill="1" applyBorder="1" applyAlignment="1" applyProtection="1">
      <alignment horizontal="center" vertical="center"/>
      <protection hidden="1"/>
    </xf>
    <xf numFmtId="0" fontId="0" fillId="0" borderId="21" xfId="0" applyFill="1" applyBorder="1" applyAlignment="1">
      <alignment horizontal="center" vertical="center"/>
    </xf>
    <xf numFmtId="0" fontId="0" fillId="0" borderId="0" xfId="0" applyAlignment="1" applyProtection="1">
      <alignment vertical="center"/>
      <protection hidden="1"/>
    </xf>
    <xf numFmtId="0" fontId="38" fillId="3" borderId="32" xfId="0" applyFont="1" applyFill="1" applyBorder="1" applyAlignment="1" applyProtection="1">
      <alignment horizontal="center" vertical="center"/>
      <protection hidden="1"/>
    </xf>
    <xf numFmtId="0" fontId="38" fillId="0" borderId="7" xfId="0" applyFont="1" applyFill="1" applyBorder="1" applyAlignment="1" applyProtection="1">
      <alignment horizontal="left" vertical="center"/>
      <protection hidden="1"/>
    </xf>
    <xf numFmtId="0" fontId="45" fillId="0" borderId="27" xfId="0" applyFont="1" applyFill="1" applyBorder="1" applyAlignment="1" applyProtection="1">
      <alignment horizontal="center" vertical="center"/>
      <protection hidden="1"/>
    </xf>
    <xf numFmtId="164" fontId="31" fillId="0" borderId="7" xfId="0" applyNumberFormat="1" applyFont="1" applyFill="1" applyBorder="1" applyAlignment="1" applyProtection="1">
      <alignment horizontal="center" vertical="center"/>
      <protection hidden="1"/>
    </xf>
    <xf numFmtId="1" fontId="31" fillId="0" borderId="7" xfId="0" applyNumberFormat="1" applyFont="1" applyFill="1" applyBorder="1" applyAlignment="1" applyProtection="1">
      <alignment horizontal="center" vertical="center"/>
      <protection hidden="1"/>
    </xf>
    <xf numFmtId="1" fontId="38" fillId="0" borderId="8" xfId="0" applyNumberFormat="1" applyFont="1" applyFill="1" applyBorder="1" applyAlignment="1" applyProtection="1">
      <alignment horizontal="center" vertical="center"/>
      <protection hidden="1"/>
    </xf>
    <xf numFmtId="1" fontId="38" fillId="0" borderId="46" xfId="0" applyNumberFormat="1" applyFont="1" applyFill="1" applyBorder="1" applyAlignment="1" applyProtection="1">
      <alignment horizontal="center" vertical="center"/>
      <protection hidden="1"/>
    </xf>
    <xf numFmtId="1" fontId="38" fillId="0" borderId="7" xfId="0" applyNumberFormat="1" applyFont="1" applyFill="1" applyBorder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1" fontId="49" fillId="0" borderId="28" xfId="0" applyNumberFormat="1" applyFont="1" applyFill="1" applyBorder="1" applyAlignment="1" applyProtection="1">
      <alignment horizontal="center" vertical="center"/>
      <protection hidden="1"/>
    </xf>
    <xf numFmtId="0" fontId="0" fillId="0" borderId="17" xfId="0" applyBorder="1" applyAlignment="1">
      <alignment horizontal="center"/>
    </xf>
    <xf numFmtId="168" fontId="38" fillId="0" borderId="17" xfId="0" applyNumberFormat="1" applyFont="1" applyBorder="1" applyAlignment="1" applyProtection="1">
      <alignment horizontal="center" vertical="center"/>
    </xf>
    <xf numFmtId="168" fontId="38" fillId="0" borderId="18" xfId="0" applyNumberFormat="1" applyFont="1" applyBorder="1" applyAlignment="1" applyProtection="1">
      <alignment horizontal="center" vertical="center"/>
    </xf>
    <xf numFmtId="168" fontId="38" fillId="0" borderId="87" xfId="0" applyNumberFormat="1" applyFont="1" applyBorder="1" applyAlignment="1" applyProtection="1">
      <alignment horizontal="center" vertical="center"/>
      <protection locked="0"/>
    </xf>
    <xf numFmtId="0" fontId="0" fillId="0" borderId="17" xfId="0" applyFill="1" applyBorder="1" applyAlignment="1">
      <alignment horizontal="center" vertical="center" wrapText="1"/>
    </xf>
    <xf numFmtId="0" fontId="10" fillId="0" borderId="0" xfId="0" applyFont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13" borderId="19" xfId="0" applyFill="1" applyBorder="1" applyAlignment="1" applyProtection="1">
      <alignment horizontal="center" vertical="center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0" fillId="4" borderId="17" xfId="0" applyFill="1" applyBorder="1" applyAlignment="1">
      <alignment horizontal="center"/>
    </xf>
    <xf numFmtId="0" fontId="54" fillId="0" borderId="101" xfId="0" applyFont="1" applyBorder="1" applyAlignment="1" applyProtection="1">
      <alignment horizontal="center" wrapText="1"/>
      <protection hidden="1"/>
    </xf>
    <xf numFmtId="0" fontId="54" fillId="0" borderId="103" xfId="0" applyFont="1" applyBorder="1" applyAlignment="1" applyProtection="1">
      <alignment horizontal="center" wrapText="1"/>
      <protection hidden="1"/>
    </xf>
    <xf numFmtId="0" fontId="54" fillId="0" borderId="100" xfId="0" applyFont="1" applyBorder="1" applyAlignment="1" applyProtection="1">
      <alignment horizontal="center" wrapText="1"/>
      <protection hidden="1"/>
    </xf>
    <xf numFmtId="0" fontId="36" fillId="0" borderId="0" xfId="0" applyFont="1" applyAlignment="1">
      <alignment horizontal="center"/>
    </xf>
    <xf numFmtId="167" fontId="52" fillId="12" borderId="102" xfId="0" applyNumberFormat="1" applyFont="1" applyFill="1" applyBorder="1" applyAlignment="1" applyProtection="1">
      <alignment horizontal="center" vertical="center"/>
      <protection hidden="1"/>
    </xf>
    <xf numFmtId="167" fontId="52" fillId="12" borderId="38" xfId="0" applyNumberFormat="1" applyFont="1" applyFill="1" applyBorder="1" applyAlignment="1" applyProtection="1">
      <alignment horizontal="center" vertical="center"/>
      <protection hidden="1"/>
    </xf>
    <xf numFmtId="0" fontId="0" fillId="0" borderId="102" xfId="0" applyFill="1" applyBorder="1" applyAlignment="1" applyProtection="1">
      <alignment horizontal="center" vertical="center" wrapText="1"/>
      <protection hidden="1"/>
    </xf>
    <xf numFmtId="0" fontId="0" fillId="0" borderId="38" xfId="0" applyFill="1" applyBorder="1" applyAlignment="1" applyProtection="1">
      <alignment horizontal="center" vertical="center" wrapText="1"/>
      <protection hidden="1"/>
    </xf>
    <xf numFmtId="169" fontId="18" fillId="0" borderId="102" xfId="0" applyNumberFormat="1" applyFont="1" applyBorder="1" applyAlignment="1" applyProtection="1">
      <alignment horizontal="center" vertical="center"/>
      <protection hidden="1"/>
    </xf>
    <xf numFmtId="169" fontId="18" fillId="0" borderId="38" xfId="0" applyNumberFormat="1" applyFont="1" applyBorder="1" applyAlignment="1" applyProtection="1">
      <alignment horizontal="center" vertical="center"/>
      <protection hidden="1"/>
    </xf>
    <xf numFmtId="0" fontId="36" fillId="4" borderId="7" xfId="0" applyFont="1" applyFill="1" applyBorder="1" applyAlignment="1" applyProtection="1">
      <alignment horizontal="center" vertical="center" wrapText="1"/>
      <protection hidden="1"/>
    </xf>
    <xf numFmtId="0" fontId="12" fillId="0" borderId="94" xfId="0" applyFont="1" applyBorder="1" applyAlignment="1" applyProtection="1">
      <alignment horizontal="center" vertical="center" wrapText="1"/>
      <protection hidden="1"/>
    </xf>
    <xf numFmtId="0" fontId="12" fillId="0" borderId="97" xfId="0" applyFont="1" applyBorder="1" applyAlignment="1" applyProtection="1">
      <alignment horizontal="center" vertical="center" wrapText="1"/>
      <protection hidden="1"/>
    </xf>
    <xf numFmtId="1" fontId="0" fillId="2" borderId="95" xfId="0" applyNumberFormat="1" applyFill="1" applyBorder="1" applyAlignment="1" applyProtection="1">
      <alignment horizontal="center" vertical="center"/>
      <protection hidden="1"/>
    </xf>
    <xf numFmtId="1" fontId="0" fillId="2" borderId="98" xfId="0" applyNumberFormat="1" applyFill="1" applyBorder="1" applyAlignment="1" applyProtection="1">
      <alignment horizontal="center" vertical="center"/>
      <protection hidden="1"/>
    </xf>
    <xf numFmtId="0" fontId="58" fillId="0" borderId="72" xfId="0" applyFont="1" applyBorder="1" applyAlignment="1" applyProtection="1">
      <alignment horizontal="center" vertical="center"/>
      <protection hidden="1"/>
    </xf>
    <xf numFmtId="0" fontId="58" fillId="0" borderId="69" xfId="0" applyFont="1" applyBorder="1" applyAlignment="1" applyProtection="1">
      <alignment horizontal="center" vertical="center"/>
      <protection hidden="1"/>
    </xf>
    <xf numFmtId="0" fontId="58" fillId="0" borderId="76" xfId="0" applyFont="1" applyBorder="1" applyAlignment="1" applyProtection="1">
      <alignment horizontal="center" vertical="center"/>
      <protection hidden="1"/>
    </xf>
    <xf numFmtId="0" fontId="58" fillId="0" borderId="73" xfId="0" applyFont="1" applyBorder="1" applyAlignment="1" applyProtection="1">
      <alignment horizontal="center" vertical="center"/>
      <protection hidden="1"/>
    </xf>
    <xf numFmtId="1" fontId="26" fillId="0" borderId="1" xfId="0" applyNumberFormat="1" applyFont="1" applyBorder="1" applyAlignment="1" applyProtection="1">
      <alignment horizontal="right" vertical="center" indent="5"/>
      <protection hidden="1"/>
    </xf>
    <xf numFmtId="1" fontId="26" fillId="0" borderId="37" xfId="0" applyNumberFormat="1" applyFont="1" applyBorder="1" applyAlignment="1" applyProtection="1">
      <alignment horizontal="right" vertical="center" indent="5"/>
      <protection hidden="1"/>
    </xf>
    <xf numFmtId="1" fontId="26" fillId="0" borderId="24" xfId="0" applyNumberFormat="1" applyFont="1" applyBorder="1" applyAlignment="1" applyProtection="1">
      <alignment horizontal="right" vertical="center" indent="5"/>
      <protection hidden="1"/>
    </xf>
    <xf numFmtId="1" fontId="26" fillId="0" borderId="96" xfId="0" applyNumberFormat="1" applyFont="1" applyBorder="1" applyAlignment="1" applyProtection="1">
      <alignment horizontal="right" vertical="center" indent="5"/>
      <protection hidden="1"/>
    </xf>
    <xf numFmtId="1" fontId="26" fillId="0" borderId="31" xfId="0" applyNumberFormat="1" applyFont="1" applyBorder="1" applyAlignment="1" applyProtection="1">
      <alignment horizontal="right" vertical="center" indent="5"/>
      <protection hidden="1"/>
    </xf>
    <xf numFmtId="1" fontId="26" fillId="0" borderId="97" xfId="0" applyNumberFormat="1" applyFont="1" applyBorder="1" applyAlignment="1" applyProtection="1">
      <alignment horizontal="right" vertical="center" indent="5"/>
      <protection hidden="1"/>
    </xf>
    <xf numFmtId="0" fontId="36" fillId="4" borderId="123" xfId="0" applyFont="1" applyFill="1" applyBorder="1" applyAlignment="1" applyProtection="1">
      <alignment horizontal="center" vertical="center" wrapText="1"/>
      <protection hidden="1"/>
    </xf>
    <xf numFmtId="0" fontId="36" fillId="4" borderId="118" xfId="0" applyFont="1" applyFill="1" applyBorder="1" applyAlignment="1" applyProtection="1">
      <alignment horizontal="center" vertical="center" wrapText="1"/>
      <protection hidden="1"/>
    </xf>
    <xf numFmtId="1" fontId="39" fillId="0" borderId="8" xfId="0" applyNumberFormat="1" applyFont="1" applyFill="1" applyBorder="1" applyAlignment="1" applyProtection="1">
      <alignment horizontal="center" vertical="center"/>
      <protection hidden="1"/>
    </xf>
    <xf numFmtId="1" fontId="39" fillId="0" borderId="42" xfId="0" applyNumberFormat="1" applyFont="1" applyFill="1" applyBorder="1" applyAlignment="1" applyProtection="1">
      <alignment horizontal="center" vertical="center"/>
      <protection hidden="1"/>
    </xf>
    <xf numFmtId="1" fontId="39" fillId="0" borderId="46" xfId="0" applyNumberFormat="1" applyFont="1" applyFill="1" applyBorder="1" applyAlignment="1" applyProtection="1">
      <alignment horizontal="center" vertical="center"/>
      <protection hidden="1"/>
    </xf>
    <xf numFmtId="1" fontId="39" fillId="0" borderId="44" xfId="0" applyNumberFormat="1" applyFont="1" applyFill="1" applyBorder="1" applyAlignment="1" applyProtection="1">
      <alignment horizontal="center" vertical="center"/>
      <protection hidden="1"/>
    </xf>
    <xf numFmtId="170" fontId="60" fillId="0" borderId="27" xfId="0" applyNumberFormat="1" applyFont="1" applyFill="1" applyBorder="1" applyAlignment="1" applyProtection="1">
      <alignment horizontal="center" vertical="center"/>
      <protection hidden="1"/>
    </xf>
    <xf numFmtId="170" fontId="60" fillId="0" borderId="43" xfId="0" applyNumberFormat="1" applyFont="1" applyFill="1" applyBorder="1" applyAlignment="1" applyProtection="1">
      <alignment horizontal="center" vertical="center"/>
      <protection hidden="1"/>
    </xf>
    <xf numFmtId="1" fontId="59" fillId="0" borderId="7" xfId="0" applyNumberFormat="1" applyFont="1" applyFill="1" applyBorder="1" applyAlignment="1" applyProtection="1">
      <alignment horizontal="center" vertical="center"/>
      <protection hidden="1"/>
    </xf>
    <xf numFmtId="1" fontId="59" fillId="0" borderId="16" xfId="0" applyNumberFormat="1" applyFont="1" applyFill="1" applyBorder="1" applyAlignment="1" applyProtection="1">
      <alignment horizontal="center" vertical="center"/>
      <protection hidden="1"/>
    </xf>
    <xf numFmtId="1" fontId="49" fillId="0" borderId="106" xfId="0" applyNumberFormat="1" applyFont="1" applyFill="1" applyBorder="1" applyAlignment="1" applyProtection="1">
      <alignment horizontal="center" vertical="center"/>
      <protection hidden="1"/>
    </xf>
    <xf numFmtId="1" fontId="49" fillId="0" borderId="61" xfId="0" applyNumberFormat="1" applyFont="1" applyFill="1" applyBorder="1" applyAlignment="1" applyProtection="1">
      <alignment horizontal="center" vertical="center"/>
      <protection hidden="1"/>
    </xf>
    <xf numFmtId="0" fontId="30" fillId="4" borderId="7" xfId="0" applyFont="1" applyFill="1" applyBorder="1" applyAlignment="1" applyProtection="1">
      <alignment horizontal="center" vertical="center" wrapText="1"/>
      <protection hidden="1"/>
    </xf>
    <xf numFmtId="0" fontId="30" fillId="4" borderId="123" xfId="0" applyFont="1" applyFill="1" applyBorder="1" applyAlignment="1" applyProtection="1">
      <alignment horizontal="center" vertical="center" wrapText="1"/>
      <protection hidden="1"/>
    </xf>
    <xf numFmtId="0" fontId="30" fillId="4" borderId="118" xfId="0" applyFont="1" applyFill="1" applyBorder="1" applyAlignment="1" applyProtection="1">
      <alignment horizontal="center" vertical="center" wrapText="1"/>
      <protection hidden="1"/>
    </xf>
    <xf numFmtId="166" fontId="2" fillId="0" borderId="81" xfId="0" applyNumberFormat="1" applyFont="1" applyBorder="1" applyAlignment="1" applyProtection="1">
      <alignment horizontal="left" vertical="center"/>
      <protection hidden="1"/>
    </xf>
    <xf numFmtId="166" fontId="2" fillId="0" borderId="74" xfId="0" applyNumberFormat="1" applyFont="1" applyBorder="1" applyAlignment="1" applyProtection="1">
      <alignment horizontal="left" vertical="center"/>
      <protection hidden="1"/>
    </xf>
    <xf numFmtId="166" fontId="2" fillId="0" borderId="83" xfId="0" applyNumberFormat="1" applyFont="1" applyBorder="1" applyAlignment="1" applyProtection="1">
      <alignment horizontal="left" vertical="center"/>
      <protection hidden="1"/>
    </xf>
    <xf numFmtId="1" fontId="39" fillId="0" borderId="18" xfId="0" applyNumberFormat="1" applyFont="1" applyFill="1" applyBorder="1" applyAlignment="1" applyProtection="1">
      <alignment horizontal="center" vertical="center"/>
      <protection hidden="1"/>
    </xf>
    <xf numFmtId="1" fontId="39" fillId="0" borderId="19" xfId="0" applyNumberFormat="1" applyFont="1" applyFill="1" applyBorder="1" applyAlignment="1" applyProtection="1">
      <alignment horizontal="center" vertical="center"/>
      <protection hidden="1"/>
    </xf>
    <xf numFmtId="170" fontId="60" fillId="0" borderId="50" xfId="0" applyNumberFormat="1" applyFont="1" applyFill="1" applyBorder="1" applyAlignment="1" applyProtection="1">
      <alignment horizontal="center" vertical="center"/>
      <protection hidden="1"/>
    </xf>
    <xf numFmtId="170" fontId="60" fillId="0" borderId="0" xfId="0" applyNumberFormat="1" applyFont="1" applyFill="1" applyBorder="1" applyAlignment="1" applyProtection="1">
      <alignment horizontal="center" vertical="center"/>
      <protection hidden="1"/>
    </xf>
    <xf numFmtId="1" fontId="59" fillId="0" borderId="17" xfId="0" applyNumberFormat="1" applyFont="1" applyFill="1" applyBorder="1" applyAlignment="1" applyProtection="1">
      <alignment horizontal="center" vertical="center"/>
      <protection hidden="1"/>
    </xf>
    <xf numFmtId="1" fontId="49" fillId="0" borderId="68" xfId="0" applyNumberFormat="1" applyFont="1" applyFill="1" applyBorder="1" applyAlignment="1" applyProtection="1">
      <alignment horizontal="center" vertical="center"/>
      <protection hidden="1"/>
    </xf>
    <xf numFmtId="165" fontId="38" fillId="0" borderId="17" xfId="0" applyNumberFormat="1" applyFont="1" applyFill="1" applyBorder="1" applyAlignment="1" applyProtection="1">
      <alignment horizontal="center" vertical="center"/>
      <protection hidden="1"/>
    </xf>
    <xf numFmtId="0" fontId="39" fillId="0" borderId="17" xfId="0" applyFont="1" applyFill="1" applyBorder="1" applyAlignment="1" applyProtection="1">
      <alignment horizontal="center" vertical="center"/>
      <protection hidden="1"/>
    </xf>
    <xf numFmtId="0" fontId="39" fillId="0" borderId="17" xfId="0" applyFont="1" applyFill="1" applyBorder="1" applyAlignment="1" applyProtection="1">
      <alignment horizontal="center" vertical="center" wrapText="1"/>
      <protection hidden="1"/>
    </xf>
    <xf numFmtId="0" fontId="0" fillId="0" borderId="17" xfId="0" applyBorder="1" applyAlignment="1">
      <alignment horizontal="center"/>
    </xf>
    <xf numFmtId="165" fontId="38" fillId="0" borderId="7" xfId="0" applyNumberFormat="1" applyFont="1" applyFill="1" applyBorder="1" applyAlignment="1" applyProtection="1">
      <alignment horizontal="center" vertical="center"/>
      <protection hidden="1"/>
    </xf>
    <xf numFmtId="165" fontId="38" fillId="0" borderId="16" xfId="0" applyNumberFormat="1" applyFont="1" applyFill="1" applyBorder="1" applyAlignment="1" applyProtection="1">
      <alignment horizontal="center" vertical="center"/>
      <protection hidden="1"/>
    </xf>
    <xf numFmtId="168" fontId="38" fillId="0" borderId="7" xfId="0" applyNumberFormat="1" applyFont="1" applyFill="1" applyBorder="1" applyAlignment="1" applyProtection="1">
      <alignment horizontal="center" vertical="center"/>
      <protection hidden="1"/>
    </xf>
    <xf numFmtId="168" fontId="38" fillId="0" borderId="16" xfId="0" applyNumberFormat="1" applyFont="1" applyFill="1" applyBorder="1" applyAlignment="1" applyProtection="1">
      <alignment horizontal="center" vertical="center"/>
      <protection hidden="1"/>
    </xf>
    <xf numFmtId="1" fontId="39" fillId="0" borderId="7" xfId="0" applyNumberFormat="1" applyFont="1" applyFill="1" applyBorder="1" applyAlignment="1" applyProtection="1">
      <alignment horizontal="center" vertical="center"/>
      <protection locked="0"/>
    </xf>
    <xf numFmtId="1" fontId="39" fillId="0" borderId="16" xfId="0" applyNumberFormat="1" applyFont="1" applyFill="1" applyBorder="1" applyAlignment="1" applyProtection="1">
      <alignment horizontal="center" vertical="center"/>
      <protection locked="0"/>
    </xf>
    <xf numFmtId="0" fontId="39" fillId="0" borderId="7" xfId="0" applyFont="1" applyFill="1" applyBorder="1" applyAlignment="1" applyProtection="1">
      <alignment horizontal="center" vertical="center"/>
    </xf>
    <xf numFmtId="0" fontId="39" fillId="0" borderId="16" xfId="0" applyFont="1" applyFill="1" applyBorder="1" applyAlignment="1" applyProtection="1">
      <alignment horizontal="center" vertical="center"/>
    </xf>
    <xf numFmtId="0" fontId="39" fillId="0" borderId="6" xfId="0" applyFont="1" applyFill="1" applyBorder="1" applyAlignment="1" applyProtection="1">
      <alignment horizontal="center"/>
      <protection hidden="1"/>
    </xf>
    <xf numFmtId="0" fontId="39" fillId="0" borderId="17" xfId="0" applyFont="1" applyFill="1" applyBorder="1" applyAlignment="1" applyProtection="1">
      <alignment horizontal="center"/>
      <protection hidden="1"/>
    </xf>
    <xf numFmtId="0" fontId="39" fillId="0" borderId="6" xfId="0" applyFont="1" applyFill="1" applyBorder="1" applyAlignment="1" applyProtection="1">
      <alignment horizontal="center" vertical="center"/>
      <protection hidden="1"/>
    </xf>
    <xf numFmtId="0" fontId="39" fillId="0" borderId="6" xfId="0" applyFont="1" applyFill="1" applyBorder="1" applyAlignment="1" applyProtection="1">
      <alignment horizontal="center" vertical="center" wrapText="1"/>
      <protection hidden="1"/>
    </xf>
    <xf numFmtId="1" fontId="39" fillId="0" borderId="7" xfId="0" applyNumberFormat="1" applyFont="1" applyFill="1" applyBorder="1" applyAlignment="1" applyProtection="1">
      <alignment horizontal="center" vertical="center"/>
      <protection hidden="1"/>
    </xf>
    <xf numFmtId="1" fontId="39" fillId="0" borderId="16" xfId="0" applyNumberFormat="1" applyFont="1" applyFill="1" applyBorder="1" applyAlignment="1" applyProtection="1">
      <alignment horizontal="center" vertical="center"/>
      <protection hidden="1"/>
    </xf>
    <xf numFmtId="1" fontId="39" fillId="0" borderId="17" xfId="0" applyNumberFormat="1" applyFont="1" applyFill="1" applyBorder="1" applyAlignment="1" applyProtection="1">
      <alignment horizontal="center" vertical="center"/>
      <protection hidden="1"/>
    </xf>
    <xf numFmtId="0" fontId="39" fillId="0" borderId="17" xfId="0" applyFont="1" applyFill="1" applyBorder="1" applyAlignment="1" applyProtection="1">
      <alignment horizontal="center" vertical="center"/>
    </xf>
    <xf numFmtId="1" fontId="39" fillId="0" borderId="17" xfId="0" applyNumberFormat="1" applyFont="1" applyFill="1" applyBorder="1" applyAlignment="1" applyProtection="1">
      <alignment horizontal="center" vertical="center"/>
      <protection locked="0"/>
    </xf>
    <xf numFmtId="168" fontId="38" fillId="0" borderId="17" xfId="0" applyNumberFormat="1" applyFont="1" applyFill="1" applyBorder="1" applyAlignment="1" applyProtection="1">
      <alignment horizontal="center" vertical="center"/>
      <protection hidden="1"/>
    </xf>
    <xf numFmtId="0" fontId="36" fillId="4" borderId="8" xfId="0" applyFont="1" applyFill="1" applyBorder="1" applyAlignment="1" applyProtection="1">
      <alignment horizontal="center" vertical="center" wrapText="1"/>
      <protection hidden="1"/>
    </xf>
    <xf numFmtId="0" fontId="42" fillId="4" borderId="28" xfId="0" applyFont="1" applyFill="1" applyBorder="1" applyAlignment="1" applyProtection="1">
      <alignment horizontal="center" vertical="center" wrapText="1"/>
      <protection hidden="1"/>
    </xf>
    <xf numFmtId="0" fontId="36" fillId="4" borderId="52" xfId="0" applyFont="1" applyFill="1" applyBorder="1" applyAlignment="1" applyProtection="1">
      <alignment horizontal="center" vertical="center" wrapText="1"/>
      <protection hidden="1"/>
    </xf>
    <xf numFmtId="0" fontId="42" fillId="4" borderId="30" xfId="0" applyFont="1" applyFill="1" applyBorder="1" applyAlignment="1" applyProtection="1">
      <alignment horizontal="center" vertical="center" wrapText="1"/>
      <protection hidden="1"/>
    </xf>
    <xf numFmtId="0" fontId="19" fillId="0" borderId="0" xfId="0" applyFont="1" applyFill="1" applyAlignment="1">
      <alignment horizontal="center" vertical="center"/>
    </xf>
    <xf numFmtId="0" fontId="36" fillId="4" borderId="51" xfId="0" applyFont="1" applyFill="1" applyBorder="1" applyAlignment="1" applyProtection="1">
      <alignment horizontal="center" vertical="center" wrapText="1"/>
      <protection hidden="1"/>
    </xf>
    <xf numFmtId="0" fontId="36" fillId="4" borderId="27" xfId="0" applyFont="1" applyFill="1" applyBorder="1" applyAlignment="1" applyProtection="1">
      <alignment horizontal="center" vertical="center" wrapText="1"/>
      <protection hidden="1"/>
    </xf>
    <xf numFmtId="0" fontId="36" fillId="4" borderId="46" xfId="0" applyFont="1" applyFill="1" applyBorder="1" applyAlignment="1" applyProtection="1">
      <alignment horizontal="center" vertical="center" wrapText="1"/>
      <protection hidden="1"/>
    </xf>
    <xf numFmtId="0" fontId="36" fillId="4" borderId="0" xfId="0" applyFont="1" applyFill="1" applyBorder="1" applyAlignment="1" applyProtection="1">
      <alignment horizontal="center" vertical="center" wrapText="1"/>
      <protection hidden="1"/>
    </xf>
    <xf numFmtId="0" fontId="36" fillId="4" borderId="66" xfId="0" applyFont="1" applyFill="1" applyBorder="1" applyAlignment="1" applyProtection="1">
      <alignment horizontal="center" vertical="center" wrapText="1"/>
      <protection hidden="1"/>
    </xf>
    <xf numFmtId="1" fontId="36" fillId="4" borderId="7" xfId="0" applyNumberFormat="1" applyFont="1" applyFill="1" applyBorder="1" applyAlignment="1" applyProtection="1">
      <alignment horizontal="center" vertical="center" wrapText="1"/>
      <protection hidden="1"/>
    </xf>
    <xf numFmtId="1" fontId="36" fillId="4" borderId="51" xfId="0" applyNumberFormat="1" applyFont="1" applyFill="1" applyBorder="1" applyAlignment="1" applyProtection="1">
      <alignment horizontal="center" vertical="center" wrapText="1"/>
      <protection hidden="1"/>
    </xf>
    <xf numFmtId="0" fontId="36" fillId="4" borderId="32" xfId="0" applyFont="1" applyFill="1" applyBorder="1" applyAlignment="1" applyProtection="1">
      <alignment horizontal="center" vertical="center"/>
      <protection hidden="1"/>
    </xf>
    <xf numFmtId="0" fontId="36" fillId="4" borderId="53" xfId="0" applyFont="1" applyFill="1" applyBorder="1" applyAlignment="1" applyProtection="1">
      <alignment horizontal="center" vertical="center"/>
      <protection hidden="1"/>
    </xf>
    <xf numFmtId="0" fontId="36" fillId="4" borderId="7" xfId="0" applyFont="1" applyFill="1" applyBorder="1" applyAlignment="1" applyProtection="1">
      <alignment horizontal="center" vertical="center"/>
      <protection hidden="1"/>
    </xf>
    <xf numFmtId="0" fontId="36" fillId="4" borderId="51" xfId="0" applyFont="1" applyFill="1" applyBorder="1" applyAlignment="1" applyProtection="1">
      <alignment horizontal="center" vertical="center"/>
      <protection hidden="1"/>
    </xf>
    <xf numFmtId="0" fontId="10" fillId="7" borderId="81" xfId="0" applyFont="1" applyFill="1" applyBorder="1" applyAlignment="1" applyProtection="1">
      <alignment horizontal="center" vertical="center"/>
      <protection hidden="1"/>
    </xf>
    <xf numFmtId="0" fontId="10" fillId="7" borderId="74" xfId="0" applyFont="1" applyFill="1" applyBorder="1" applyAlignment="1" applyProtection="1">
      <alignment horizontal="center" vertical="center"/>
      <protection hidden="1"/>
    </xf>
    <xf numFmtId="0" fontId="19" fillId="0" borderId="75" xfId="0" applyFont="1" applyFill="1" applyBorder="1" applyAlignment="1">
      <alignment horizontal="center" vertical="center"/>
    </xf>
    <xf numFmtId="0" fontId="19" fillId="0" borderId="66" xfId="0" applyFont="1" applyFill="1" applyBorder="1" applyAlignment="1">
      <alignment horizontal="center" vertical="center"/>
    </xf>
    <xf numFmtId="0" fontId="58" fillId="0" borderId="72" xfId="0" applyFont="1" applyBorder="1" applyAlignment="1">
      <alignment horizontal="center" vertical="center"/>
    </xf>
    <xf numFmtId="0" fontId="58" fillId="0" borderId="69" xfId="0" applyFont="1" applyBorder="1" applyAlignment="1">
      <alignment horizontal="center" vertical="center"/>
    </xf>
    <xf numFmtId="0" fontId="36" fillId="4" borderId="114" xfId="0" applyFont="1" applyFill="1" applyBorder="1" applyAlignment="1" applyProtection="1">
      <alignment horizontal="center" vertical="center" wrapText="1"/>
      <protection hidden="1"/>
    </xf>
    <xf numFmtId="0" fontId="34" fillId="4" borderId="32" xfId="0" applyFont="1" applyFill="1" applyBorder="1" applyAlignment="1" applyProtection="1">
      <alignment horizontal="center" vertical="center" wrapText="1"/>
      <protection hidden="1"/>
    </xf>
    <xf numFmtId="0" fontId="70" fillId="4" borderId="106" xfId="0" applyFont="1" applyFill="1" applyBorder="1" applyAlignment="1" applyProtection="1">
      <alignment horizontal="center" vertical="center" wrapText="1"/>
      <protection hidden="1"/>
    </xf>
    <xf numFmtId="0" fontId="0" fillId="0" borderId="0" xfId="0" applyBorder="1" applyAlignment="1">
      <alignment horizontal="center" vertical="center"/>
    </xf>
    <xf numFmtId="0" fontId="54" fillId="0" borderId="110" xfId="0" applyFont="1" applyBorder="1" applyAlignment="1" applyProtection="1">
      <alignment horizontal="center" wrapText="1"/>
      <protection hidden="1"/>
    </xf>
    <xf numFmtId="0" fontId="54" fillId="0" borderId="111" xfId="0" applyFont="1" applyBorder="1" applyAlignment="1" applyProtection="1">
      <alignment horizontal="center" wrapText="1"/>
      <protection hidden="1"/>
    </xf>
    <xf numFmtId="0" fontId="58" fillId="0" borderId="72" xfId="0" applyFont="1" applyBorder="1" applyAlignment="1" applyProtection="1">
      <alignment horizontal="left" vertical="center"/>
      <protection hidden="1"/>
    </xf>
    <xf numFmtId="0" fontId="58" fillId="0" borderId="69" xfId="0" applyFont="1" applyBorder="1" applyAlignment="1" applyProtection="1">
      <alignment horizontal="left" vertical="center"/>
      <protection hidden="1"/>
    </xf>
    <xf numFmtId="0" fontId="58" fillId="0" borderId="76" xfId="0" applyFont="1" applyBorder="1" applyAlignment="1" applyProtection="1">
      <alignment horizontal="left" vertical="center"/>
      <protection hidden="1"/>
    </xf>
    <xf numFmtId="0" fontId="58" fillId="0" borderId="73" xfId="0" applyFont="1" applyBorder="1" applyAlignment="1" applyProtection="1">
      <alignment horizontal="left" vertical="center"/>
      <protection hidden="1"/>
    </xf>
    <xf numFmtId="164" fontId="31" fillId="0" borderId="7" xfId="0" applyNumberFormat="1" applyFont="1" applyFill="1" applyBorder="1" applyAlignment="1" applyProtection="1">
      <alignment horizontal="center" vertical="center"/>
      <protection hidden="1"/>
    </xf>
    <xf numFmtId="164" fontId="31" fillId="0" borderId="51" xfId="0" applyNumberFormat="1" applyFont="1" applyFill="1" applyBorder="1" applyAlignment="1" applyProtection="1">
      <alignment horizontal="center" vertical="center"/>
      <protection hidden="1"/>
    </xf>
    <xf numFmtId="164" fontId="31" fillId="0" borderId="114" xfId="0" applyNumberFormat="1" applyFont="1" applyFill="1" applyBorder="1" applyAlignment="1" applyProtection="1">
      <alignment horizontal="center" vertical="center"/>
      <protection hidden="1"/>
    </xf>
    <xf numFmtId="1" fontId="38" fillId="0" borderId="7" xfId="0" applyNumberFormat="1" applyFont="1" applyFill="1" applyBorder="1" applyAlignment="1" applyProtection="1">
      <alignment horizontal="center" vertical="center"/>
      <protection hidden="1"/>
    </xf>
    <xf numFmtId="1" fontId="38" fillId="0" borderId="51" xfId="0" applyNumberFormat="1" applyFont="1" applyFill="1" applyBorder="1" applyAlignment="1" applyProtection="1">
      <alignment horizontal="center" vertical="center"/>
      <protection hidden="1"/>
    </xf>
    <xf numFmtId="1" fontId="38" fillId="0" borderId="114" xfId="0" applyNumberFormat="1" applyFont="1" applyFill="1" applyBorder="1" applyAlignment="1" applyProtection="1">
      <alignment horizontal="center" vertical="center"/>
      <protection hidden="1"/>
    </xf>
    <xf numFmtId="1" fontId="43" fillId="2" borderId="95" xfId="0" applyNumberFormat="1" applyFont="1" applyFill="1" applyBorder="1" applyAlignment="1" applyProtection="1">
      <alignment horizontal="center" vertical="center"/>
      <protection hidden="1"/>
    </xf>
    <xf numFmtId="1" fontId="43" fillId="2" borderId="98" xfId="0" applyNumberFormat="1" applyFont="1" applyFill="1" applyBorder="1" applyAlignment="1" applyProtection="1">
      <alignment horizontal="center" vertical="center"/>
      <protection hidden="1"/>
    </xf>
    <xf numFmtId="0" fontId="38" fillId="4" borderId="7" xfId="0" applyFont="1" applyFill="1" applyBorder="1" applyAlignment="1" applyProtection="1">
      <alignment horizontal="center" vertical="center" wrapText="1"/>
      <protection hidden="1"/>
    </xf>
    <xf numFmtId="0" fontId="33" fillId="0" borderId="72" xfId="0" applyFont="1" applyBorder="1" applyAlignment="1" applyProtection="1">
      <alignment horizontal="center" vertical="center"/>
      <protection hidden="1"/>
    </xf>
    <xf numFmtId="0" fontId="33" fillId="0" borderId="69" xfId="0" applyFont="1" applyBorder="1" applyAlignment="1" applyProtection="1">
      <alignment horizontal="center" vertical="center"/>
      <protection hidden="1"/>
    </xf>
    <xf numFmtId="0" fontId="33" fillId="0" borderId="76" xfId="0" applyFont="1" applyBorder="1" applyAlignment="1" applyProtection="1">
      <alignment horizontal="center" vertical="center"/>
      <protection hidden="1"/>
    </xf>
    <xf numFmtId="0" fontId="33" fillId="0" borderId="73" xfId="0" applyFont="1" applyBorder="1" applyAlignment="1" applyProtection="1">
      <alignment horizontal="center" vertical="center"/>
      <protection hidden="1"/>
    </xf>
    <xf numFmtId="165" fontId="38" fillId="0" borderId="51" xfId="0" applyNumberFormat="1" applyFont="1" applyFill="1" applyBorder="1" applyAlignment="1" applyProtection="1">
      <alignment horizontal="center" vertical="center"/>
      <protection hidden="1"/>
    </xf>
    <xf numFmtId="165" fontId="38" fillId="0" borderId="114" xfId="0" applyNumberFormat="1" applyFont="1" applyFill="1" applyBorder="1" applyAlignment="1" applyProtection="1">
      <alignment horizontal="center" vertical="center"/>
      <protection hidden="1"/>
    </xf>
    <xf numFmtId="1" fontId="31" fillId="0" borderId="7" xfId="0" applyNumberFormat="1" applyFont="1" applyFill="1" applyBorder="1" applyAlignment="1" applyProtection="1">
      <alignment horizontal="center" vertical="center"/>
      <protection hidden="1"/>
    </xf>
    <xf numFmtId="1" fontId="31" fillId="0" borderId="51" xfId="0" applyNumberFormat="1" applyFont="1" applyFill="1" applyBorder="1" applyAlignment="1" applyProtection="1">
      <alignment horizontal="center" vertical="center"/>
      <protection hidden="1"/>
    </xf>
    <xf numFmtId="1" fontId="31" fillId="0" borderId="114" xfId="0" applyNumberFormat="1" applyFont="1" applyFill="1" applyBorder="1" applyAlignment="1" applyProtection="1">
      <alignment horizontal="center" vertical="center"/>
      <protection hidden="1"/>
    </xf>
    <xf numFmtId="1" fontId="38" fillId="0" borderId="8" xfId="0" applyNumberFormat="1" applyFont="1" applyFill="1" applyBorder="1" applyAlignment="1" applyProtection="1">
      <alignment horizontal="center" vertical="center"/>
      <protection hidden="1"/>
    </xf>
    <xf numFmtId="1" fontId="38" fillId="0" borderId="52" xfId="0" applyNumberFormat="1" applyFont="1" applyFill="1" applyBorder="1" applyAlignment="1" applyProtection="1">
      <alignment horizontal="center" vertical="center"/>
      <protection hidden="1"/>
    </xf>
    <xf numFmtId="1" fontId="38" fillId="0" borderId="124" xfId="0" applyNumberFormat="1" applyFont="1" applyFill="1" applyBorder="1" applyAlignment="1" applyProtection="1">
      <alignment horizontal="center" vertical="center"/>
      <protection hidden="1"/>
    </xf>
    <xf numFmtId="1" fontId="38" fillId="0" borderId="46" xfId="0" applyNumberFormat="1" applyFont="1" applyFill="1" applyBorder="1" applyAlignment="1" applyProtection="1">
      <alignment horizontal="center" vertical="center"/>
      <protection hidden="1"/>
    </xf>
    <xf numFmtId="1" fontId="38" fillId="0" borderId="66" xfId="0" applyNumberFormat="1" applyFont="1" applyFill="1" applyBorder="1" applyAlignment="1" applyProtection="1">
      <alignment horizontal="center" vertical="center"/>
      <protection hidden="1"/>
    </xf>
    <xf numFmtId="1" fontId="38" fillId="0" borderId="125" xfId="0" applyNumberFormat="1" applyFont="1" applyFill="1" applyBorder="1" applyAlignment="1" applyProtection="1">
      <alignment horizontal="center" vertical="center"/>
      <protection hidden="1"/>
    </xf>
    <xf numFmtId="0" fontId="0" fillId="0" borderId="0" xfId="0" applyBorder="1" applyAlignment="1">
      <alignment horizontal="center"/>
    </xf>
    <xf numFmtId="0" fontId="39" fillId="0" borderId="7" xfId="0" applyFont="1" applyFill="1" applyBorder="1" applyAlignment="1" applyProtection="1">
      <alignment horizontal="center" vertical="center" wrapText="1"/>
      <protection hidden="1"/>
    </xf>
    <xf numFmtId="0" fontId="39" fillId="0" borderId="114" xfId="0" applyFont="1" applyFill="1" applyBorder="1" applyAlignment="1" applyProtection="1">
      <alignment horizontal="center" vertical="center" wrapText="1"/>
      <protection hidden="1"/>
    </xf>
    <xf numFmtId="0" fontId="38" fillId="0" borderId="7" xfId="0" applyFont="1" applyFill="1" applyBorder="1" applyAlignment="1" applyProtection="1">
      <alignment horizontal="center" vertical="center"/>
      <protection hidden="1"/>
    </xf>
    <xf numFmtId="0" fontId="38" fillId="0" borderId="114" xfId="0" applyFont="1" applyFill="1" applyBorder="1" applyAlignment="1" applyProtection="1">
      <alignment horizontal="center" vertical="center"/>
      <protection hidden="1"/>
    </xf>
    <xf numFmtId="0" fontId="38" fillId="0" borderId="51" xfId="0" applyFont="1" applyFill="1" applyBorder="1" applyAlignment="1" applyProtection="1">
      <alignment horizontal="center" vertical="center"/>
      <protection hidden="1"/>
    </xf>
    <xf numFmtId="0" fontId="39" fillId="0" borderId="51" xfId="0" applyFont="1" applyFill="1" applyBorder="1" applyAlignment="1" applyProtection="1">
      <alignment horizontal="center" vertical="center" wrapText="1"/>
      <protection hidden="1"/>
    </xf>
    <xf numFmtId="0" fontId="38" fillId="0" borderId="7" xfId="0" applyFont="1" applyFill="1" applyBorder="1" applyAlignment="1" applyProtection="1">
      <alignment horizontal="center" vertical="center" wrapText="1"/>
      <protection hidden="1"/>
    </xf>
    <xf numFmtId="0" fontId="38" fillId="0" borderId="51" xfId="0" applyFont="1" applyFill="1" applyBorder="1" applyAlignment="1" applyProtection="1">
      <alignment horizontal="center" vertical="center" wrapText="1"/>
      <protection hidden="1"/>
    </xf>
    <xf numFmtId="0" fontId="38" fillId="0" borderId="114" xfId="0" applyFont="1" applyFill="1" applyBorder="1" applyAlignment="1" applyProtection="1">
      <alignment horizontal="center" vertical="center" wrapText="1"/>
      <protection hidden="1"/>
    </xf>
    <xf numFmtId="0" fontId="10" fillId="0" borderId="0" xfId="0" applyFont="1" applyAlignment="1" applyProtection="1">
      <alignment horizontal="center" vertical="center"/>
      <protection hidden="1"/>
    </xf>
    <xf numFmtId="0" fontId="0" fillId="0" borderId="4" xfId="0" applyBorder="1" applyAlignment="1" applyProtection="1">
      <alignment horizontal="center" vertical="center"/>
      <protection hidden="1"/>
    </xf>
    <xf numFmtId="1" fontId="61" fillId="0" borderId="27" xfId="0" applyNumberFormat="1" applyFont="1" applyFill="1" applyBorder="1" applyAlignment="1" applyProtection="1">
      <alignment horizontal="center" vertical="center" wrapText="1"/>
      <protection hidden="1"/>
    </xf>
    <xf numFmtId="1" fontId="61" fillId="0" borderId="0" xfId="0" applyNumberFormat="1" applyFont="1" applyFill="1" applyBorder="1" applyAlignment="1" applyProtection="1">
      <alignment horizontal="center" vertical="center" wrapText="1"/>
      <protection hidden="1"/>
    </xf>
    <xf numFmtId="1" fontId="61" fillId="0" borderId="31" xfId="0" applyNumberFormat="1" applyFont="1" applyFill="1" applyBorder="1" applyAlignment="1" applyProtection="1">
      <alignment horizontal="center" vertical="center" wrapText="1"/>
      <protection hidden="1"/>
    </xf>
    <xf numFmtId="0" fontId="34" fillId="4" borderId="8" xfId="0" applyFont="1" applyFill="1" applyBorder="1" applyAlignment="1" applyProtection="1">
      <alignment horizontal="center" vertical="center" wrapText="1"/>
      <protection hidden="1"/>
    </xf>
    <xf numFmtId="0" fontId="34" fillId="4" borderId="28" xfId="0" applyFont="1" applyFill="1" applyBorder="1" applyAlignment="1" applyProtection="1">
      <alignment horizontal="center" vertical="center" wrapText="1"/>
      <protection hidden="1"/>
    </xf>
    <xf numFmtId="0" fontId="36" fillId="0" borderId="6" xfId="0" applyFont="1" applyFill="1" applyBorder="1" applyAlignment="1" applyProtection="1">
      <alignment horizontal="center" vertical="center" wrapText="1"/>
      <protection hidden="1"/>
    </xf>
    <xf numFmtId="0" fontId="36" fillId="0" borderId="21" xfId="0" applyFont="1" applyFill="1" applyBorder="1" applyAlignment="1" applyProtection="1">
      <alignment horizontal="center" vertical="center" wrapText="1"/>
      <protection hidden="1"/>
    </xf>
    <xf numFmtId="0" fontId="34" fillId="0" borderId="6" xfId="0" applyFont="1" applyFill="1" applyBorder="1" applyAlignment="1" applyProtection="1">
      <alignment horizontal="center" vertical="center" wrapText="1"/>
      <protection hidden="1"/>
    </xf>
    <xf numFmtId="0" fontId="34" fillId="0" borderId="21" xfId="0" applyFont="1" applyFill="1" applyBorder="1" applyAlignment="1" applyProtection="1">
      <alignment horizontal="center" vertical="center" wrapText="1"/>
      <protection hidden="1"/>
    </xf>
    <xf numFmtId="165" fontId="34" fillId="0" borderId="6" xfId="0" applyNumberFormat="1" applyFont="1" applyFill="1" applyBorder="1" applyAlignment="1" applyProtection="1">
      <alignment horizontal="center" vertical="center"/>
      <protection hidden="1"/>
    </xf>
    <xf numFmtId="165" fontId="34" fillId="0" borderId="21" xfId="0" applyNumberFormat="1" applyFont="1" applyFill="1" applyBorder="1" applyAlignment="1" applyProtection="1">
      <alignment horizontal="center" vertical="center"/>
      <protection hidden="1"/>
    </xf>
    <xf numFmtId="166" fontId="32" fillId="0" borderId="6" xfId="0" applyNumberFormat="1" applyFont="1" applyFill="1" applyBorder="1" applyAlignment="1" applyProtection="1">
      <alignment horizontal="center" vertical="center"/>
      <protection hidden="1"/>
    </xf>
    <xf numFmtId="166" fontId="32" fillId="0" borderId="21" xfId="0" applyNumberFormat="1" applyFont="1" applyFill="1" applyBorder="1" applyAlignment="1" applyProtection="1">
      <alignment horizontal="center" vertical="center"/>
      <protection hidden="1"/>
    </xf>
    <xf numFmtId="1" fontId="44" fillId="2" borderId="95" xfId="0" applyNumberFormat="1" applyFont="1" applyFill="1" applyBorder="1" applyAlignment="1" applyProtection="1">
      <alignment horizontal="center" vertical="center"/>
      <protection hidden="1"/>
    </xf>
    <xf numFmtId="1" fontId="44" fillId="2" borderId="98" xfId="0" applyNumberFormat="1" applyFont="1" applyFill="1" applyBorder="1" applyAlignment="1" applyProtection="1">
      <alignment horizontal="center" vertical="center"/>
      <protection hidden="1"/>
    </xf>
    <xf numFmtId="0" fontId="33" fillId="0" borderId="69" xfId="0" applyFont="1" applyBorder="1" applyAlignment="1" applyProtection="1">
      <alignment horizontal="center" vertical="center" wrapText="1"/>
      <protection hidden="1"/>
    </xf>
    <xf numFmtId="0" fontId="33" fillId="0" borderId="0" xfId="0" applyFont="1" applyBorder="1" applyAlignment="1" applyProtection="1">
      <alignment horizontal="center" vertical="center"/>
      <protection hidden="1"/>
    </xf>
    <xf numFmtId="0" fontId="6" fillId="0" borderId="94" xfId="0" applyFont="1" applyBorder="1" applyAlignment="1" applyProtection="1">
      <alignment horizontal="center" vertical="center" wrapText="1"/>
      <protection hidden="1"/>
    </xf>
    <xf numFmtId="0" fontId="6" fillId="0" borderId="97" xfId="0" applyFont="1" applyBorder="1" applyAlignment="1" applyProtection="1">
      <alignment horizontal="center" vertical="center" wrapText="1"/>
      <protection hidden="1"/>
    </xf>
    <xf numFmtId="1" fontId="32" fillId="0" borderId="7" xfId="0" applyNumberFormat="1" applyFont="1" applyFill="1" applyBorder="1" applyAlignment="1" applyProtection="1">
      <alignment horizontal="center" vertical="center"/>
      <protection hidden="1"/>
    </xf>
    <xf numFmtId="1" fontId="32" fillId="0" borderId="114" xfId="0" applyNumberFormat="1" applyFont="1" applyFill="1" applyBorder="1" applyAlignment="1" applyProtection="1">
      <alignment horizontal="center" vertical="center"/>
      <protection hidden="1"/>
    </xf>
    <xf numFmtId="1" fontId="32" fillId="0" borderId="32" xfId="0" applyNumberFormat="1" applyFont="1" applyFill="1" applyBorder="1" applyAlignment="1" applyProtection="1">
      <alignment horizontal="center" vertical="center"/>
      <protection hidden="1"/>
    </xf>
    <xf numFmtId="1" fontId="32" fillId="0" borderId="128" xfId="0" applyNumberFormat="1" applyFont="1" applyFill="1" applyBorder="1" applyAlignment="1" applyProtection="1">
      <alignment horizontal="center" vertical="center"/>
      <protection hidden="1"/>
    </xf>
    <xf numFmtId="1" fontId="34" fillId="0" borderId="8" xfId="0" applyNumberFormat="1" applyFont="1" applyFill="1" applyBorder="1" applyAlignment="1">
      <alignment horizontal="center" vertical="center"/>
    </xf>
    <xf numFmtId="1" fontId="34" fillId="0" borderId="124" xfId="0" applyNumberFormat="1" applyFont="1" applyFill="1" applyBorder="1" applyAlignment="1">
      <alignment horizontal="center" vertical="center"/>
    </xf>
    <xf numFmtId="1" fontId="35" fillId="0" borderId="27" xfId="0" applyNumberFormat="1" applyFont="1" applyFill="1" applyBorder="1" applyAlignment="1" applyProtection="1">
      <alignment horizontal="center"/>
      <protection hidden="1"/>
    </xf>
    <xf numFmtId="1" fontId="35" fillId="0" borderId="31" xfId="0" applyNumberFormat="1" applyFont="1" applyFill="1" applyBorder="1" applyAlignment="1" applyProtection="1">
      <alignment horizontal="center"/>
      <protection hidden="1"/>
    </xf>
    <xf numFmtId="1" fontId="34" fillId="0" borderId="28" xfId="0" applyNumberFormat="1" applyFont="1" applyFill="1" applyBorder="1" applyAlignment="1">
      <alignment horizontal="center" vertical="center"/>
    </xf>
    <xf numFmtId="1" fontId="34" fillId="0" borderId="3" xfId="0" applyNumberFormat="1" applyFont="1" applyFill="1" applyBorder="1" applyAlignment="1">
      <alignment horizontal="center" vertical="center"/>
    </xf>
    <xf numFmtId="0" fontId="34" fillId="4" borderId="46" xfId="0" applyFont="1" applyFill="1" applyBorder="1" applyAlignment="1" applyProtection="1">
      <alignment horizontal="center" vertical="center" wrapText="1"/>
      <protection hidden="1"/>
    </xf>
    <xf numFmtId="0" fontId="34" fillId="4" borderId="7" xfId="0" applyFont="1" applyFill="1" applyBorder="1" applyAlignment="1" applyProtection="1">
      <alignment horizontal="center" vertical="center" wrapText="1"/>
      <protection hidden="1"/>
    </xf>
    <xf numFmtId="0" fontId="0" fillId="0" borderId="71" xfId="0" applyBorder="1" applyAlignment="1" applyProtection="1">
      <alignment horizontal="center" vertical="center"/>
      <protection hidden="1"/>
    </xf>
    <xf numFmtId="0" fontId="0" fillId="0" borderId="77" xfId="0" applyBorder="1" applyAlignment="1" applyProtection="1">
      <alignment horizontal="center" vertical="center"/>
      <protection hidden="1"/>
    </xf>
    <xf numFmtId="0" fontId="10" fillId="7" borderId="83" xfId="0" applyFont="1" applyFill="1" applyBorder="1" applyAlignment="1" applyProtection="1">
      <alignment horizontal="center" vertical="center"/>
      <protection hidden="1"/>
    </xf>
    <xf numFmtId="0" fontId="63" fillId="0" borderId="72" xfId="0" applyFont="1" applyBorder="1" applyAlignment="1" applyProtection="1">
      <alignment horizontal="center" vertical="center" wrapText="1"/>
      <protection hidden="1"/>
    </xf>
    <xf numFmtId="0" fontId="63" fillId="0" borderId="76" xfId="0" applyFont="1" applyBorder="1" applyAlignment="1" applyProtection="1">
      <alignment horizontal="center" vertical="center" wrapText="1"/>
      <protection hidden="1"/>
    </xf>
    <xf numFmtId="1" fontId="26" fillId="2" borderId="95" xfId="0" applyNumberFormat="1" applyFont="1" applyFill="1" applyBorder="1" applyAlignment="1" applyProtection="1">
      <alignment horizontal="center" vertical="center"/>
      <protection hidden="1"/>
    </xf>
    <xf numFmtId="1" fontId="26" fillId="2" borderId="98" xfId="0" applyNumberFormat="1" applyFont="1" applyFill="1" applyBorder="1" applyAlignment="1" applyProtection="1">
      <alignment horizontal="center" vertical="center"/>
      <protection hidden="1"/>
    </xf>
    <xf numFmtId="0" fontId="36" fillId="4" borderId="28" xfId="0" applyFont="1" applyFill="1" applyBorder="1" applyAlignment="1" applyProtection="1">
      <alignment horizontal="center" vertical="center" wrapText="1"/>
      <protection hidden="1"/>
    </xf>
    <xf numFmtId="0" fontId="0" fillId="4" borderId="5" xfId="0" applyFont="1" applyFill="1" applyBorder="1" applyAlignment="1" applyProtection="1">
      <alignment horizontal="center" vertical="center"/>
      <protection hidden="1"/>
    </xf>
    <xf numFmtId="0" fontId="0" fillId="4" borderId="39" xfId="0" applyFont="1" applyFill="1" applyBorder="1" applyAlignment="1" applyProtection="1">
      <alignment horizontal="center" vertical="center"/>
      <protection hidden="1"/>
    </xf>
    <xf numFmtId="0" fontId="6" fillId="4" borderId="6" xfId="0" applyFont="1" applyFill="1" applyBorder="1" applyAlignment="1" applyProtection="1">
      <alignment horizontal="center" vertical="center" wrapText="1"/>
      <protection hidden="1"/>
    </xf>
    <xf numFmtId="0" fontId="6" fillId="4" borderId="21" xfId="0" applyFont="1" applyFill="1" applyBorder="1" applyAlignment="1" applyProtection="1">
      <alignment horizontal="center" vertical="center" wrapText="1"/>
      <protection hidden="1"/>
    </xf>
    <xf numFmtId="0" fontId="0" fillId="4" borderId="6" xfId="0" applyFill="1" applyBorder="1" applyAlignment="1" applyProtection="1">
      <alignment horizontal="center" vertical="center"/>
      <protection hidden="1"/>
    </xf>
    <xf numFmtId="0" fontId="0" fillId="4" borderId="21" xfId="0" applyFill="1" applyBorder="1" applyAlignment="1" applyProtection="1">
      <alignment horizontal="center" vertical="center"/>
      <protection hidden="1"/>
    </xf>
    <xf numFmtId="0" fontId="0" fillId="4" borderId="7" xfId="0" applyFill="1" applyBorder="1" applyAlignment="1" applyProtection="1">
      <alignment horizontal="center" vertical="center" wrapText="1"/>
      <protection hidden="1"/>
    </xf>
    <xf numFmtId="0" fontId="0" fillId="4" borderId="51" xfId="0" applyFill="1" applyBorder="1" applyAlignment="1" applyProtection="1">
      <alignment horizontal="center" vertical="center" wrapText="1"/>
      <protection hidden="1"/>
    </xf>
    <xf numFmtId="0" fontId="7" fillId="4" borderId="8" xfId="0" applyFont="1" applyFill="1" applyBorder="1" applyAlignment="1" applyProtection="1">
      <alignment horizontal="center" vertical="center" wrapText="1"/>
      <protection hidden="1"/>
    </xf>
    <xf numFmtId="0" fontId="7" fillId="4" borderId="46" xfId="0" applyFont="1" applyFill="1" applyBorder="1" applyAlignment="1" applyProtection="1">
      <alignment horizontal="center" vertical="center" wrapText="1"/>
      <protection hidden="1"/>
    </xf>
    <xf numFmtId="0" fontId="7" fillId="4" borderId="52" xfId="0" applyFont="1" applyFill="1" applyBorder="1" applyAlignment="1" applyProtection="1">
      <alignment horizontal="center" vertical="center" wrapText="1"/>
      <protection hidden="1"/>
    </xf>
    <xf numFmtId="0" fontId="7" fillId="4" borderId="66" xfId="0" applyFont="1" applyFill="1" applyBorder="1" applyAlignment="1" applyProtection="1">
      <alignment horizontal="center" vertical="center" wrapText="1"/>
      <protection hidden="1"/>
    </xf>
    <xf numFmtId="0" fontId="6" fillId="4" borderId="8" xfId="0" applyFont="1" applyFill="1" applyBorder="1" applyAlignment="1" applyProtection="1">
      <alignment horizontal="center" vertical="center" wrapText="1"/>
      <protection hidden="1"/>
    </xf>
    <xf numFmtId="0" fontId="6" fillId="4" borderId="52" xfId="0" applyFont="1" applyFill="1" applyBorder="1" applyAlignment="1" applyProtection="1">
      <alignment horizontal="center" vertical="center" wrapText="1"/>
      <protection hidden="1"/>
    </xf>
    <xf numFmtId="0" fontId="0" fillId="4" borderId="7" xfId="0" applyFont="1" applyFill="1" applyBorder="1" applyAlignment="1" applyProtection="1">
      <alignment horizontal="center" vertical="center" wrapText="1"/>
      <protection hidden="1"/>
    </xf>
    <xf numFmtId="0" fontId="0" fillId="4" borderId="51" xfId="0" applyFont="1" applyFill="1" applyBorder="1" applyAlignment="1" applyProtection="1">
      <alignment horizontal="center" vertical="center" wrapText="1"/>
      <protection hidden="1"/>
    </xf>
    <xf numFmtId="0" fontId="6" fillId="0" borderId="6" xfId="0" applyFont="1" applyFill="1" applyBorder="1" applyAlignment="1" applyProtection="1">
      <alignment horizontal="center" vertical="center" wrapText="1"/>
      <protection hidden="1"/>
    </xf>
    <xf numFmtId="0" fontId="6" fillId="0" borderId="12" xfId="0" applyFont="1" applyFill="1" applyBorder="1" applyAlignment="1" applyProtection="1">
      <alignment horizontal="center" vertical="center" wrapText="1"/>
      <protection hidden="1"/>
    </xf>
    <xf numFmtId="0" fontId="0" fillId="0" borderId="6" xfId="0" applyFill="1" applyBorder="1" applyAlignment="1" applyProtection="1">
      <alignment horizontal="center" vertical="center"/>
      <protection hidden="1"/>
    </xf>
    <xf numFmtId="0" fontId="0" fillId="0" borderId="12" xfId="0" applyFill="1" applyBorder="1" applyAlignment="1" applyProtection="1">
      <alignment horizontal="center" vertical="center"/>
      <protection hidden="1"/>
    </xf>
    <xf numFmtId="165" fontId="0" fillId="0" borderId="6" xfId="0" applyNumberFormat="1" applyFill="1" applyBorder="1" applyAlignment="1" applyProtection="1">
      <alignment horizontal="center" vertical="center"/>
      <protection hidden="1"/>
    </xf>
    <xf numFmtId="165" fontId="0" fillId="0" borderId="12" xfId="0" applyNumberFormat="1" applyFill="1" applyBorder="1" applyAlignment="1" applyProtection="1">
      <alignment horizontal="center" vertical="center"/>
      <protection hidden="1"/>
    </xf>
    <xf numFmtId="0" fontId="2" fillId="0" borderId="17" xfId="0" applyFont="1" applyFill="1" applyBorder="1" applyAlignment="1" applyProtection="1">
      <alignment horizontal="center" vertical="center"/>
      <protection locked="0"/>
    </xf>
    <xf numFmtId="1" fontId="2" fillId="0" borderId="17" xfId="0" applyNumberFormat="1" applyFont="1" applyFill="1" applyBorder="1" applyAlignment="1" applyProtection="1">
      <alignment horizontal="center" vertical="center"/>
      <protection hidden="1"/>
    </xf>
    <xf numFmtId="1" fontId="2" fillId="0" borderId="6" xfId="0" applyNumberFormat="1" applyFont="1" applyFill="1" applyBorder="1" applyAlignment="1" applyProtection="1">
      <alignment horizontal="center" vertical="center"/>
      <protection hidden="1"/>
    </xf>
    <xf numFmtId="1" fontId="2" fillId="0" borderId="12" xfId="0" applyNumberFormat="1" applyFont="1" applyFill="1" applyBorder="1" applyAlignment="1" applyProtection="1">
      <alignment horizontal="center" vertical="center"/>
      <protection hidden="1"/>
    </xf>
    <xf numFmtId="1" fontId="49" fillId="0" borderId="10" xfId="0" applyNumberFormat="1" applyFont="1" applyFill="1" applyBorder="1" applyAlignment="1" applyProtection="1">
      <alignment horizontal="center" vertical="center"/>
      <protection hidden="1"/>
    </xf>
    <xf numFmtId="1" fontId="49" fillId="0" borderId="14" xfId="0" applyNumberFormat="1" applyFont="1" applyFill="1" applyBorder="1" applyAlignment="1" applyProtection="1">
      <alignment horizontal="center" vertical="center"/>
      <protection hidden="1"/>
    </xf>
    <xf numFmtId="1" fontId="49" fillId="0" borderId="29" xfId="0" applyNumberFormat="1" applyFont="1" applyFill="1" applyBorder="1" applyAlignment="1" applyProtection="1">
      <alignment horizontal="center" vertical="center"/>
      <protection hidden="1"/>
    </xf>
    <xf numFmtId="0" fontId="33" fillId="0" borderId="0" xfId="0" applyFont="1" applyBorder="1" applyAlignment="1" applyProtection="1">
      <alignment horizontal="center" vertical="center" wrapText="1"/>
      <protection hidden="1"/>
    </xf>
    <xf numFmtId="0" fontId="33" fillId="0" borderId="30" xfId="0" applyFont="1" applyBorder="1" applyAlignment="1" applyProtection="1">
      <alignment horizontal="center" vertical="center" wrapText="1"/>
      <protection hidden="1"/>
    </xf>
    <xf numFmtId="0" fontId="0" fillId="7" borderId="27" xfId="0" applyFill="1" applyBorder="1" applyAlignment="1" applyProtection="1">
      <alignment horizontal="center" vertical="center"/>
      <protection hidden="1"/>
    </xf>
    <xf numFmtId="0" fontId="0" fillId="7" borderId="31" xfId="0" applyFill="1" applyBorder="1" applyAlignment="1" applyProtection="1">
      <alignment horizontal="center" vertical="center"/>
      <protection hidden="1"/>
    </xf>
    <xf numFmtId="0" fontId="3" fillId="0" borderId="27" xfId="0" applyFont="1" applyFill="1" applyBorder="1" applyAlignment="1" applyProtection="1">
      <alignment horizontal="center" vertical="center"/>
      <protection hidden="1"/>
    </xf>
    <xf numFmtId="0" fontId="3" fillId="0" borderId="31" xfId="0" applyFont="1" applyFill="1" applyBorder="1" applyAlignment="1" applyProtection="1">
      <alignment horizontal="center" vertical="center"/>
      <protection hidden="1"/>
    </xf>
    <xf numFmtId="166" fontId="9" fillId="0" borderId="6" xfId="0" applyNumberFormat="1" applyFont="1" applyFill="1" applyBorder="1" applyAlignment="1" applyProtection="1">
      <alignment horizontal="center" vertical="center"/>
      <protection hidden="1"/>
    </xf>
    <xf numFmtId="166" fontId="9" fillId="0" borderId="12" xfId="0" applyNumberFormat="1" applyFont="1" applyFill="1" applyBorder="1" applyAlignment="1" applyProtection="1">
      <alignment horizontal="center" vertical="center"/>
      <protection hidden="1"/>
    </xf>
    <xf numFmtId="0" fontId="2" fillId="0" borderId="6" xfId="0" applyFont="1" applyFill="1" applyBorder="1" applyAlignment="1" applyProtection="1">
      <alignment horizontal="center" vertical="center"/>
      <protection locked="0"/>
    </xf>
    <xf numFmtId="0" fontId="2" fillId="0" borderId="12" xfId="0" applyFont="1" applyFill="1" applyBorder="1" applyAlignment="1" applyProtection="1">
      <alignment horizontal="center" vertical="center"/>
      <protection locked="0"/>
    </xf>
    <xf numFmtId="1" fontId="0" fillId="7" borderId="0" xfId="0" applyNumberFormat="1" applyFill="1" applyBorder="1" applyAlignment="1" applyProtection="1">
      <alignment horizontal="center" vertical="center"/>
      <protection hidden="1"/>
    </xf>
    <xf numFmtId="0" fontId="3" fillId="0" borderId="0" xfId="0" applyFont="1" applyFill="1" applyBorder="1" applyAlignment="1" applyProtection="1">
      <alignment horizontal="center" vertical="center"/>
      <protection hidden="1"/>
    </xf>
    <xf numFmtId="0" fontId="0" fillId="7" borderId="0" xfId="0" applyFill="1" applyBorder="1" applyAlignment="1" applyProtection="1">
      <alignment horizontal="center" vertical="center"/>
      <protection hidden="1"/>
    </xf>
    <xf numFmtId="1" fontId="0" fillId="7" borderId="27" xfId="0" applyNumberFormat="1" applyFill="1" applyBorder="1" applyAlignment="1" applyProtection="1">
      <alignment horizontal="center" vertical="center"/>
      <protection hidden="1"/>
    </xf>
    <xf numFmtId="1" fontId="0" fillId="7" borderId="31" xfId="0" applyNumberFormat="1" applyFill="1" applyBorder="1" applyAlignment="1" applyProtection="1">
      <alignment horizontal="center" vertical="center"/>
      <protection hidden="1"/>
    </xf>
    <xf numFmtId="0" fontId="0" fillId="0" borderId="17" xfId="0" applyFill="1" applyBorder="1" applyAlignment="1" applyProtection="1">
      <alignment horizontal="center" vertical="center"/>
      <protection hidden="1"/>
    </xf>
    <xf numFmtId="0" fontId="6" fillId="0" borderId="17" xfId="0" applyFont="1" applyFill="1" applyBorder="1" applyAlignment="1" applyProtection="1">
      <alignment horizontal="center" vertical="center" wrapText="1"/>
      <protection hidden="1"/>
    </xf>
    <xf numFmtId="0" fontId="6" fillId="0" borderId="17" xfId="0" applyFont="1" applyFill="1" applyBorder="1" applyAlignment="1" applyProtection="1">
      <alignment horizontal="center" vertical="center"/>
      <protection hidden="1"/>
    </xf>
    <xf numFmtId="165" fontId="0" fillId="0" borderId="17" xfId="0" applyNumberFormat="1" applyFill="1" applyBorder="1" applyAlignment="1" applyProtection="1">
      <alignment horizontal="center" vertical="center"/>
      <protection hidden="1"/>
    </xf>
    <xf numFmtId="166" fontId="9" fillId="0" borderId="17" xfId="0" applyNumberFormat="1" applyFont="1" applyFill="1" applyBorder="1" applyAlignment="1" applyProtection="1">
      <alignment horizontal="center" vertical="center"/>
      <protection hidden="1"/>
    </xf>
    <xf numFmtId="0" fontId="0" fillId="0" borderId="108" xfId="0" applyBorder="1" applyAlignment="1" applyProtection="1">
      <alignment horizontal="center" vertical="center"/>
      <protection hidden="1"/>
    </xf>
    <xf numFmtId="0" fontId="0" fillId="0" borderId="131" xfId="0" applyBorder="1" applyAlignment="1" applyProtection="1">
      <alignment horizontal="center" vertical="center"/>
      <protection hidden="1"/>
    </xf>
    <xf numFmtId="1" fontId="49" fillId="0" borderId="129" xfId="0" applyNumberFormat="1" applyFont="1" applyFill="1" applyBorder="1" applyAlignment="1" applyProtection="1">
      <alignment horizontal="center" vertical="center"/>
      <protection hidden="1"/>
    </xf>
    <xf numFmtId="1" fontId="49" fillId="0" borderId="40" xfId="0" applyNumberFormat="1" applyFont="1" applyFill="1" applyBorder="1" applyAlignment="1" applyProtection="1">
      <alignment horizontal="center" vertical="center"/>
      <protection hidden="1"/>
    </xf>
    <xf numFmtId="1" fontId="0" fillId="7" borderId="22" xfId="0" applyNumberFormat="1" applyFill="1" applyBorder="1" applyAlignment="1" applyProtection="1">
      <alignment horizontal="center" vertical="center"/>
      <protection hidden="1"/>
    </xf>
    <xf numFmtId="1" fontId="0" fillId="7" borderId="42" xfId="0" applyNumberFormat="1" applyFill="1" applyBorder="1" applyAlignment="1" applyProtection="1">
      <alignment horizontal="center" vertical="center"/>
      <protection hidden="1"/>
    </xf>
    <xf numFmtId="0" fontId="3" fillId="0" borderId="50" xfId="0" applyFont="1" applyFill="1" applyBorder="1" applyAlignment="1" applyProtection="1">
      <alignment horizontal="center" vertical="center"/>
      <protection hidden="1"/>
    </xf>
    <xf numFmtId="0" fontId="3" fillId="0" borderId="43" xfId="0" applyFont="1" applyFill="1" applyBorder="1" applyAlignment="1" applyProtection="1">
      <alignment horizontal="center" vertical="center"/>
      <protection hidden="1"/>
    </xf>
    <xf numFmtId="0" fontId="0" fillId="7" borderId="49" xfId="0" applyFill="1" applyBorder="1" applyAlignment="1" applyProtection="1">
      <alignment horizontal="center" vertical="center"/>
      <protection hidden="1"/>
    </xf>
    <xf numFmtId="0" fontId="0" fillId="7" borderId="44" xfId="0" applyFill="1" applyBorder="1" applyAlignment="1" applyProtection="1">
      <alignment horizontal="center" vertical="center"/>
      <protection hidden="1"/>
    </xf>
    <xf numFmtId="1" fontId="2" fillId="0" borderId="21" xfId="0" applyNumberFormat="1" applyFont="1" applyFill="1" applyBorder="1" applyAlignment="1" applyProtection="1">
      <alignment horizontal="center" vertical="center"/>
      <protection hidden="1"/>
    </xf>
    <xf numFmtId="1" fontId="2" fillId="0" borderId="16" xfId="0" applyNumberFormat="1" applyFont="1" applyFill="1" applyBorder="1" applyAlignment="1" applyProtection="1">
      <alignment horizontal="center" vertical="center"/>
      <protection hidden="1"/>
    </xf>
    <xf numFmtId="0" fontId="58" fillId="0" borderId="0" xfId="0" applyFont="1" applyBorder="1" applyAlignment="1" applyProtection="1">
      <alignment horizontal="center" vertical="center"/>
      <protection hidden="1"/>
    </xf>
    <xf numFmtId="0" fontId="58" fillId="0" borderId="30" xfId="0" applyFont="1" applyBorder="1" applyAlignment="1" applyProtection="1">
      <alignment horizontal="center" vertical="center"/>
      <protection hidden="1"/>
    </xf>
    <xf numFmtId="0" fontId="39" fillId="4" borderId="106" xfId="0" applyFont="1" applyFill="1" applyBorder="1" applyAlignment="1" applyProtection="1">
      <alignment horizontal="center" vertical="center" wrapText="1"/>
      <protection hidden="1"/>
    </xf>
    <xf numFmtId="1" fontId="72" fillId="0" borderId="34" xfId="0" applyNumberFormat="1" applyFont="1" applyFill="1" applyBorder="1" applyAlignment="1" applyProtection="1">
      <alignment horizontal="center" vertical="center"/>
      <protection hidden="1"/>
    </xf>
    <xf numFmtId="1" fontId="72" fillId="0" borderId="14" xfId="0" applyNumberFormat="1" applyFont="1" applyFill="1" applyBorder="1" applyAlignment="1" applyProtection="1">
      <alignment horizontal="center" vertical="center"/>
      <protection hidden="1"/>
    </xf>
    <xf numFmtId="1" fontId="72" fillId="0" borderId="44" xfId="0" applyNumberFormat="1" applyFont="1" applyFill="1" applyBorder="1" applyAlignment="1" applyProtection="1">
      <alignment horizontal="center" vertical="center"/>
      <protection hidden="1"/>
    </xf>
    <xf numFmtId="1" fontId="72" fillId="0" borderId="40" xfId="0" applyNumberFormat="1" applyFont="1" applyFill="1" applyBorder="1" applyAlignment="1" applyProtection="1">
      <alignment horizontal="center" vertical="center"/>
      <protection hidden="1"/>
    </xf>
    <xf numFmtId="1" fontId="72" fillId="0" borderId="33" xfId="0" applyNumberFormat="1" applyFont="1" applyFill="1" applyBorder="1" applyAlignment="1" applyProtection="1">
      <alignment horizontal="center" vertical="center"/>
      <protection hidden="1"/>
    </xf>
    <xf numFmtId="1" fontId="72" fillId="0" borderId="10" xfId="0" applyNumberFormat="1" applyFont="1" applyFill="1" applyBorder="1" applyAlignment="1" applyProtection="1">
      <alignment horizontal="center" vertical="center"/>
      <protection hidden="1"/>
    </xf>
    <xf numFmtId="1" fontId="72" fillId="0" borderId="19" xfId="0" applyNumberFormat="1" applyFont="1" applyFill="1" applyBorder="1" applyAlignment="1" applyProtection="1">
      <alignment horizontal="center" vertical="center"/>
      <protection hidden="1"/>
    </xf>
    <xf numFmtId="1" fontId="72" fillId="0" borderId="29" xfId="0" applyNumberFormat="1" applyFont="1" applyFill="1" applyBorder="1" applyAlignment="1" applyProtection="1">
      <alignment horizontal="center" vertical="center"/>
      <protection hidden="1"/>
    </xf>
    <xf numFmtId="0" fontId="10" fillId="7" borderId="78" xfId="0" applyFont="1" applyFill="1" applyBorder="1" applyAlignment="1" applyProtection="1">
      <alignment horizontal="center" vertical="center"/>
      <protection hidden="1"/>
    </xf>
    <xf numFmtId="0" fontId="0" fillId="0" borderId="0" xfId="0" applyAlignment="1" applyProtection="1">
      <alignment horizontal="center" vertical="center"/>
      <protection hidden="1"/>
    </xf>
    <xf numFmtId="0" fontId="7" fillId="3" borderId="63" xfId="0" applyFont="1" applyFill="1" applyBorder="1" applyAlignment="1" applyProtection="1">
      <alignment horizontal="center" vertical="center" wrapText="1"/>
      <protection hidden="1"/>
    </xf>
    <xf numFmtId="0" fontId="7" fillId="3" borderId="64" xfId="0" applyFont="1" applyFill="1" applyBorder="1" applyAlignment="1" applyProtection="1">
      <alignment horizontal="center" vertical="center" wrapText="1"/>
      <protection hidden="1"/>
    </xf>
    <xf numFmtId="0" fontId="0" fillId="0" borderId="9" xfId="0" applyFont="1" applyFill="1" applyBorder="1" applyAlignment="1" applyProtection="1">
      <alignment horizontal="center" wrapText="1"/>
      <protection hidden="1"/>
    </xf>
    <xf numFmtId="0" fontId="0" fillId="0" borderId="41" xfId="0" applyFont="1" applyFill="1" applyBorder="1" applyAlignment="1" applyProtection="1">
      <alignment horizontal="center" wrapText="1"/>
      <protection hidden="1"/>
    </xf>
    <xf numFmtId="0" fontId="0" fillId="0" borderId="33" xfId="0" applyFont="1" applyFill="1" applyBorder="1" applyAlignment="1" applyProtection="1">
      <alignment horizontal="center" wrapText="1"/>
      <protection hidden="1"/>
    </xf>
    <xf numFmtId="0" fontId="5" fillId="0" borderId="4" xfId="0" applyFont="1" applyBorder="1" applyAlignment="1" applyProtection="1">
      <alignment horizontal="center" vertical="center" wrapText="1"/>
      <protection hidden="1"/>
    </xf>
    <xf numFmtId="0" fontId="5" fillId="0" borderId="30" xfId="0" applyFont="1" applyBorder="1" applyAlignment="1" applyProtection="1">
      <alignment horizontal="center" vertical="center" wrapText="1"/>
      <protection hidden="1"/>
    </xf>
    <xf numFmtId="0" fontId="5" fillId="0" borderId="4" xfId="0" applyFont="1" applyBorder="1" applyAlignment="1" applyProtection="1">
      <alignment wrapText="1"/>
      <protection hidden="1"/>
    </xf>
    <xf numFmtId="0" fontId="5" fillId="0" borderId="30" xfId="0" applyFont="1" applyBorder="1" applyAlignment="1" applyProtection="1">
      <alignment wrapText="1"/>
      <protection hidden="1"/>
    </xf>
    <xf numFmtId="0" fontId="0" fillId="0" borderId="80" xfId="0" applyBorder="1" applyAlignment="1" applyProtection="1">
      <alignment horizontal="center" vertical="center"/>
      <protection hidden="1"/>
    </xf>
    <xf numFmtId="166" fontId="2" fillId="0" borderId="70" xfId="0" applyNumberFormat="1" applyFont="1" applyBorder="1" applyAlignment="1" applyProtection="1">
      <alignment horizontal="left" vertical="center"/>
      <protection hidden="1"/>
    </xf>
    <xf numFmtId="0" fontId="11" fillId="0" borderId="4" xfId="0" applyFont="1" applyBorder="1" applyAlignment="1" applyProtection="1">
      <alignment horizontal="center" vertical="center"/>
      <protection hidden="1"/>
    </xf>
    <xf numFmtId="0" fontId="10" fillId="0" borderId="0" xfId="0" applyNumberFormat="1" applyFont="1" applyAlignment="1" applyProtection="1">
      <alignment horizontal="center" vertical="center"/>
      <protection hidden="1"/>
    </xf>
    <xf numFmtId="0" fontId="0" fillId="7" borderId="46" xfId="0" applyFill="1" applyBorder="1" applyAlignment="1" applyProtection="1">
      <alignment horizontal="center" vertical="center"/>
      <protection hidden="1"/>
    </xf>
    <xf numFmtId="0" fontId="0" fillId="7" borderId="125" xfId="0" applyFill="1" applyBorder="1" applyAlignment="1" applyProtection="1">
      <alignment horizontal="center" vertical="center"/>
      <protection hidden="1"/>
    </xf>
    <xf numFmtId="0" fontId="3" fillId="7" borderId="27" xfId="0" applyFont="1" applyFill="1" applyBorder="1" applyAlignment="1" applyProtection="1">
      <alignment horizontal="center" vertical="center"/>
      <protection hidden="1"/>
    </xf>
    <xf numFmtId="0" fontId="3" fillId="7" borderId="31" xfId="0" applyFont="1" applyFill="1" applyBorder="1" applyAlignment="1" applyProtection="1">
      <alignment horizontal="center" vertical="center"/>
      <protection hidden="1"/>
    </xf>
    <xf numFmtId="0" fontId="0" fillId="0" borderId="7" xfId="0" applyFill="1" applyBorder="1" applyAlignment="1" applyProtection="1">
      <alignment horizontal="center" vertical="center"/>
      <protection hidden="1"/>
    </xf>
    <xf numFmtId="0" fontId="0" fillId="0" borderId="114" xfId="0" applyFill="1" applyBorder="1" applyAlignment="1" applyProtection="1">
      <alignment horizontal="center" vertical="center"/>
      <protection hidden="1"/>
    </xf>
    <xf numFmtId="0" fontId="64" fillId="0" borderId="7" xfId="0" applyFont="1" applyFill="1" applyBorder="1" applyAlignment="1" applyProtection="1">
      <alignment horizontal="center" vertical="center" wrapText="1"/>
      <protection hidden="1"/>
    </xf>
    <xf numFmtId="0" fontId="64" fillId="0" borderId="114" xfId="0" applyFont="1" applyFill="1" applyBorder="1" applyAlignment="1" applyProtection="1">
      <alignment horizontal="center" vertical="center"/>
      <protection hidden="1"/>
    </xf>
    <xf numFmtId="0" fontId="64" fillId="0" borderId="7" xfId="0" applyFont="1" applyFill="1" applyBorder="1" applyAlignment="1" applyProtection="1">
      <alignment horizontal="center" vertical="center"/>
      <protection hidden="1"/>
    </xf>
    <xf numFmtId="0" fontId="6" fillId="0" borderId="7" xfId="0" applyFont="1" applyFill="1" applyBorder="1" applyAlignment="1" applyProtection="1">
      <alignment horizontal="center" vertical="center"/>
      <protection hidden="1"/>
    </xf>
    <xf numFmtId="0" fontId="6" fillId="0" borderId="114" xfId="0" applyFont="1" applyFill="1" applyBorder="1" applyAlignment="1" applyProtection="1">
      <alignment horizontal="center" vertical="center"/>
      <protection hidden="1"/>
    </xf>
    <xf numFmtId="1" fontId="2" fillId="0" borderId="7" xfId="0" applyNumberFormat="1" applyFont="1" applyBorder="1" applyAlignment="1" applyProtection="1">
      <alignment horizontal="center" vertical="center"/>
      <protection hidden="1"/>
    </xf>
    <xf numFmtId="1" fontId="2" fillId="0" borderId="114" xfId="0" applyNumberFormat="1" applyFont="1" applyBorder="1" applyAlignment="1" applyProtection="1">
      <alignment horizontal="center" vertical="center"/>
      <protection hidden="1"/>
    </xf>
    <xf numFmtId="0" fontId="5" fillId="0" borderId="55" xfId="0" applyFont="1" applyBorder="1" applyAlignment="1" applyProtection="1">
      <alignment horizontal="center" vertical="center" wrapText="1"/>
      <protection hidden="1"/>
    </xf>
    <xf numFmtId="0" fontId="5" fillId="0" borderId="33" xfId="0" applyFont="1" applyBorder="1" applyAlignment="1" applyProtection="1">
      <alignment horizontal="center" vertical="center" wrapText="1"/>
      <protection hidden="1"/>
    </xf>
    <xf numFmtId="1" fontId="0" fillId="7" borderId="8" xfId="0" applyNumberFormat="1" applyFill="1" applyBorder="1" applyAlignment="1" applyProtection="1">
      <alignment horizontal="center" vertical="center"/>
      <protection hidden="1"/>
    </xf>
    <xf numFmtId="1" fontId="0" fillId="7" borderId="124" xfId="0" applyNumberFormat="1" applyFill="1" applyBorder="1" applyAlignment="1" applyProtection="1">
      <alignment horizontal="center" vertical="center"/>
      <protection hidden="1"/>
    </xf>
    <xf numFmtId="0" fontId="8" fillId="0" borderId="0" xfId="0" applyFont="1" applyBorder="1" applyAlignment="1">
      <alignment horizontal="center" vertical="top"/>
    </xf>
    <xf numFmtId="0" fontId="8" fillId="0" borderId="30" xfId="0" applyFont="1" applyBorder="1" applyAlignment="1">
      <alignment horizontal="center" vertical="top"/>
    </xf>
    <xf numFmtId="0" fontId="8" fillId="0" borderId="31" xfId="0" applyFont="1" applyBorder="1" applyAlignment="1">
      <alignment horizontal="center" vertical="top"/>
    </xf>
    <xf numFmtId="0" fontId="8" fillId="0" borderId="3" xfId="0" applyFont="1" applyBorder="1" applyAlignment="1">
      <alignment horizontal="center" vertical="top"/>
    </xf>
    <xf numFmtId="0" fontId="5" fillId="0" borderId="48" xfId="0" applyFont="1" applyBorder="1" applyAlignment="1" applyProtection="1">
      <alignment horizontal="center" vertical="center" wrapText="1"/>
      <protection hidden="1"/>
    </xf>
    <xf numFmtId="0" fontId="5" fillId="0" borderId="34" xfId="0" applyFont="1" applyBorder="1" applyAlignment="1" applyProtection="1">
      <alignment horizontal="center" vertical="center" wrapText="1"/>
      <protection hidden="1"/>
    </xf>
    <xf numFmtId="166" fontId="72" fillId="0" borderId="7" xfId="0" applyNumberFormat="1" applyFont="1" applyFill="1" applyBorder="1" applyAlignment="1" applyProtection="1">
      <alignment horizontal="center" vertical="center"/>
      <protection hidden="1"/>
    </xf>
    <xf numFmtId="166" fontId="72" fillId="0" borderId="114" xfId="0" applyNumberFormat="1" applyFont="1" applyFill="1" applyBorder="1" applyAlignment="1" applyProtection="1">
      <alignment horizontal="center" vertical="center"/>
      <protection hidden="1"/>
    </xf>
    <xf numFmtId="0" fontId="0" fillId="0" borderId="7" xfId="0" applyBorder="1" applyAlignment="1">
      <alignment horizontal="center" vertical="center"/>
    </xf>
    <xf numFmtId="0" fontId="0" fillId="0" borderId="114" xfId="0" applyBorder="1" applyAlignment="1">
      <alignment horizontal="center" vertical="center"/>
    </xf>
    <xf numFmtId="0" fontId="7" fillId="3" borderId="8" xfId="0" applyFont="1" applyFill="1" applyBorder="1" applyAlignment="1" applyProtection="1">
      <alignment horizontal="center" vertical="center" wrapText="1"/>
      <protection hidden="1"/>
    </xf>
    <xf numFmtId="0" fontId="7" fillId="3" borderId="46" xfId="0" applyFont="1" applyFill="1" applyBorder="1" applyAlignment="1" applyProtection="1">
      <alignment horizontal="center" vertical="center" wrapText="1"/>
      <protection hidden="1"/>
    </xf>
    <xf numFmtId="0" fontId="7" fillId="3" borderId="52" xfId="0" applyFont="1" applyFill="1" applyBorder="1" applyAlignment="1" applyProtection="1">
      <alignment horizontal="center" vertical="center" wrapText="1"/>
      <protection hidden="1"/>
    </xf>
    <xf numFmtId="0" fontId="7" fillId="3" borderId="66" xfId="0" applyFont="1" applyFill="1" applyBorder="1" applyAlignment="1" applyProtection="1">
      <alignment horizontal="center" vertical="center" wrapText="1"/>
      <protection hidden="1"/>
    </xf>
    <xf numFmtId="0" fontId="0" fillId="0" borderId="6" xfId="0" applyFont="1" applyFill="1" applyBorder="1" applyAlignment="1" applyProtection="1">
      <alignment horizontal="center" wrapText="1"/>
      <protection hidden="1"/>
    </xf>
    <xf numFmtId="0" fontId="0" fillId="0" borderId="21" xfId="0" applyFont="1" applyFill="1" applyBorder="1" applyAlignment="1" applyProtection="1">
      <alignment horizontal="center" wrapText="1"/>
      <protection hidden="1"/>
    </xf>
    <xf numFmtId="0" fontId="13" fillId="0" borderId="27" xfId="0" applyFont="1" applyBorder="1" applyAlignment="1">
      <alignment horizontal="center" vertical="center" wrapText="1"/>
    </xf>
    <xf numFmtId="0" fontId="13" fillId="0" borderId="0" xfId="0" applyFont="1" applyBorder="1" applyAlignment="1">
      <alignment horizontal="center" vertical="center" wrapText="1"/>
    </xf>
    <xf numFmtId="0" fontId="13" fillId="0" borderId="28" xfId="0" applyFont="1" applyBorder="1" applyAlignment="1">
      <alignment horizontal="center" vertical="center" wrapText="1"/>
    </xf>
    <xf numFmtId="0" fontId="13" fillId="0" borderId="30" xfId="0" applyFont="1" applyBorder="1" applyAlignment="1">
      <alignment horizontal="center" vertical="center" wrapText="1"/>
    </xf>
    <xf numFmtId="0" fontId="6" fillId="5" borderId="6" xfId="0" applyFont="1" applyFill="1" applyBorder="1" applyAlignment="1" applyProtection="1">
      <alignment horizontal="center" vertical="center" wrapText="1"/>
      <protection hidden="1"/>
    </xf>
    <xf numFmtId="0" fontId="6" fillId="5" borderId="21" xfId="0" applyFont="1" applyFill="1" applyBorder="1" applyAlignment="1" applyProtection="1">
      <alignment horizontal="center" vertical="center" wrapText="1"/>
      <protection hidden="1"/>
    </xf>
    <xf numFmtId="0" fontId="6" fillId="8" borderId="8" xfId="0" applyFont="1" applyFill="1" applyBorder="1" applyAlignment="1" applyProtection="1">
      <alignment horizontal="center" vertical="center" wrapText="1"/>
      <protection hidden="1"/>
    </xf>
    <xf numFmtId="0" fontId="6" fillId="8" borderId="52" xfId="0" applyFont="1" applyFill="1" applyBorder="1" applyAlignment="1" applyProtection="1">
      <alignment horizontal="center" vertical="center" wrapText="1"/>
      <protection hidden="1"/>
    </xf>
    <xf numFmtId="1" fontId="2" fillId="11" borderId="7" xfId="0" applyNumberFormat="1" applyFont="1" applyFill="1" applyBorder="1" applyAlignment="1" applyProtection="1">
      <alignment horizontal="center" vertical="center"/>
      <protection hidden="1"/>
    </xf>
    <xf numFmtId="1" fontId="2" fillId="11" borderId="114" xfId="0" applyNumberFormat="1" applyFont="1" applyFill="1" applyBorder="1" applyAlignment="1" applyProtection="1">
      <alignment horizontal="center" vertical="center"/>
      <protection hidden="1"/>
    </xf>
    <xf numFmtId="0" fontId="2" fillId="7" borderId="7" xfId="0" applyFont="1" applyFill="1" applyBorder="1" applyAlignment="1" applyProtection="1">
      <alignment horizontal="center" vertical="center"/>
      <protection locked="0"/>
    </xf>
    <xf numFmtId="0" fontId="2" fillId="7" borderId="114" xfId="0" applyFont="1" applyFill="1" applyBorder="1" applyAlignment="1" applyProtection="1">
      <alignment horizontal="center" vertical="center"/>
      <protection locked="0"/>
    </xf>
    <xf numFmtId="165" fontId="0" fillId="0" borderId="7" xfId="0" applyNumberFormat="1" applyFill="1" applyBorder="1" applyAlignment="1" applyProtection="1">
      <alignment horizontal="center" vertical="center"/>
      <protection hidden="1"/>
    </xf>
    <xf numFmtId="165" fontId="0" fillId="0" borderId="114" xfId="0" applyNumberFormat="1" applyFill="1" applyBorder="1" applyAlignment="1" applyProtection="1">
      <alignment horizontal="center" vertical="center"/>
      <protection hidden="1"/>
    </xf>
    <xf numFmtId="0" fontId="64" fillId="0" borderId="7" xfId="0" applyFont="1" applyBorder="1" applyAlignment="1">
      <alignment horizontal="center" vertical="center" wrapText="1"/>
    </xf>
    <xf numFmtId="0" fontId="64" fillId="0" borderId="114" xfId="0" applyFont="1" applyBorder="1" applyAlignment="1">
      <alignment horizontal="center" vertical="center"/>
    </xf>
    <xf numFmtId="0" fontId="0" fillId="0" borderId="7" xfId="0" applyFill="1" applyBorder="1" applyAlignment="1">
      <alignment horizontal="center" vertical="center"/>
    </xf>
    <xf numFmtId="0" fontId="0" fillId="0" borderId="16" xfId="0" applyFill="1" applyBorder="1" applyAlignment="1">
      <alignment horizontal="center" vertical="center"/>
    </xf>
    <xf numFmtId="0" fontId="64" fillId="0" borderId="7" xfId="0" applyFont="1" applyFill="1" applyBorder="1" applyAlignment="1">
      <alignment horizontal="center" vertical="center" wrapText="1"/>
    </xf>
    <xf numFmtId="0" fontId="64" fillId="0" borderId="16" xfId="0" applyFont="1" applyFill="1" applyBorder="1" applyAlignment="1">
      <alignment horizontal="center" vertical="center" wrapText="1"/>
    </xf>
    <xf numFmtId="0" fontId="75" fillId="0" borderId="7" xfId="6" applyFont="1" applyBorder="1" applyAlignment="1">
      <alignment horizontal="center" vertical="center"/>
    </xf>
    <xf numFmtId="0" fontId="75" fillId="0" borderId="16" xfId="6" applyFont="1" applyBorder="1" applyAlignment="1">
      <alignment horizontal="center" vertical="center"/>
    </xf>
    <xf numFmtId="0" fontId="29" fillId="0" borderId="7" xfId="6" applyFont="1" applyFill="1" applyBorder="1" applyAlignment="1">
      <alignment horizontal="center" vertical="center"/>
    </xf>
    <xf numFmtId="0" fontId="29" fillId="0" borderId="114" xfId="6" applyFont="1" applyFill="1" applyBorder="1" applyAlignment="1">
      <alignment horizontal="center" vertical="center"/>
    </xf>
    <xf numFmtId="0" fontId="29" fillId="0" borderId="7" xfId="6" applyFont="1" applyBorder="1" applyAlignment="1">
      <alignment horizontal="center" vertical="center"/>
    </xf>
    <xf numFmtId="0" fontId="29" fillId="0" borderId="114" xfId="6" applyFont="1" applyBorder="1" applyAlignment="1">
      <alignment horizontal="center" vertical="center"/>
    </xf>
    <xf numFmtId="166" fontId="9" fillId="0" borderId="7" xfId="0" applyNumberFormat="1" applyFont="1" applyFill="1" applyBorder="1" applyAlignment="1" applyProtection="1">
      <alignment horizontal="center" vertical="center"/>
      <protection hidden="1"/>
    </xf>
    <xf numFmtId="166" fontId="9" fillId="0" borderId="114" xfId="0" applyNumberFormat="1" applyFont="1" applyFill="1" applyBorder="1" applyAlignment="1" applyProtection="1">
      <alignment horizontal="center" vertical="center"/>
      <protection hidden="1"/>
    </xf>
    <xf numFmtId="1" fontId="2" fillId="0" borderId="7" xfId="0" applyNumberFormat="1" applyFont="1" applyFill="1" applyBorder="1" applyAlignment="1" applyProtection="1">
      <alignment horizontal="center" vertical="center"/>
      <protection hidden="1"/>
    </xf>
    <xf numFmtId="1" fontId="2" fillId="0" borderId="114" xfId="0" applyNumberFormat="1" applyFont="1" applyFill="1" applyBorder="1" applyAlignment="1" applyProtection="1">
      <alignment horizontal="center" vertical="center"/>
      <protection hidden="1"/>
    </xf>
    <xf numFmtId="0" fontId="2" fillId="0" borderId="7" xfId="0" applyFont="1" applyFill="1" applyBorder="1" applyAlignment="1" applyProtection="1">
      <alignment horizontal="center" vertical="center"/>
      <protection locked="0"/>
    </xf>
    <xf numFmtId="0" fontId="2" fillId="0" borderId="114" xfId="0" applyFont="1" applyFill="1" applyBorder="1" applyAlignment="1" applyProtection="1">
      <alignment horizontal="center" vertical="center"/>
      <protection locked="0"/>
    </xf>
    <xf numFmtId="0" fontId="0" fillId="0" borderId="6" xfId="0" applyFill="1" applyBorder="1" applyAlignment="1">
      <alignment horizontal="center" vertical="center"/>
    </xf>
    <xf numFmtId="0" fontId="0" fillId="0" borderId="21" xfId="0" applyFill="1" applyBorder="1" applyAlignment="1">
      <alignment horizontal="center" vertical="center"/>
    </xf>
    <xf numFmtId="1" fontId="2" fillId="0" borderId="8" xfId="0" applyNumberFormat="1" applyFont="1" applyFill="1" applyBorder="1" applyAlignment="1" applyProtection="1">
      <alignment horizontal="center" vertical="center"/>
      <protection hidden="1"/>
    </xf>
    <xf numFmtId="1" fontId="2" fillId="0" borderId="28" xfId="0" applyNumberFormat="1" applyFont="1" applyFill="1" applyBorder="1" applyAlignment="1" applyProtection="1">
      <alignment horizontal="center" vertical="center"/>
      <protection hidden="1"/>
    </xf>
    <xf numFmtId="1" fontId="2" fillId="0" borderId="52" xfId="0" applyNumberFormat="1" applyFont="1" applyFill="1" applyBorder="1" applyAlignment="1" applyProtection="1">
      <alignment horizontal="center" vertical="center"/>
      <protection hidden="1"/>
    </xf>
    <xf numFmtId="1" fontId="2" fillId="0" borderId="30" xfId="0" applyNumberFormat="1" applyFont="1" applyFill="1" applyBorder="1" applyAlignment="1" applyProtection="1">
      <alignment horizontal="center" vertical="center"/>
      <protection hidden="1"/>
    </xf>
    <xf numFmtId="0" fontId="29" fillId="0" borderId="51" xfId="6" applyFont="1" applyFill="1" applyBorder="1" applyAlignment="1">
      <alignment horizontal="center" vertical="center"/>
    </xf>
    <xf numFmtId="0" fontId="29" fillId="0" borderId="16" xfId="6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hidden="1"/>
    </xf>
    <xf numFmtId="0" fontId="64" fillId="0" borderId="6" xfId="0" applyFont="1" applyFill="1" applyBorder="1" applyAlignment="1">
      <alignment horizontal="center" vertical="center" wrapText="1"/>
    </xf>
    <xf numFmtId="0" fontId="64" fillId="0" borderId="21" xfId="0" applyFont="1" applyFill="1" applyBorder="1" applyAlignment="1">
      <alignment horizontal="center" vertical="center" wrapText="1"/>
    </xf>
    <xf numFmtId="168" fontId="29" fillId="0" borderId="7" xfId="6" applyNumberFormat="1" applyFont="1" applyBorder="1" applyAlignment="1">
      <alignment horizontal="center" vertical="center"/>
    </xf>
    <xf numFmtId="168" fontId="29" fillId="0" borderId="51" xfId="6" applyNumberFormat="1" applyFont="1" applyBorder="1" applyAlignment="1">
      <alignment horizontal="center" vertical="center"/>
    </xf>
    <xf numFmtId="0" fontId="0" fillId="4" borderId="8" xfId="0" applyFont="1" applyFill="1" applyBorder="1" applyAlignment="1" applyProtection="1">
      <alignment horizontal="center" wrapText="1"/>
      <protection hidden="1"/>
    </xf>
    <xf numFmtId="0" fontId="0" fillId="4" borderId="27" xfId="0" applyFont="1" applyFill="1" applyBorder="1" applyAlignment="1" applyProtection="1">
      <alignment horizontal="center" wrapText="1"/>
      <protection hidden="1"/>
    </xf>
    <xf numFmtId="0" fontId="0" fillId="4" borderId="46" xfId="0" applyFont="1" applyFill="1" applyBorder="1" applyAlignment="1" applyProtection="1">
      <alignment horizontal="center" wrapText="1"/>
      <protection hidden="1"/>
    </xf>
    <xf numFmtId="1" fontId="2" fillId="0" borderId="13" xfId="0" applyNumberFormat="1" applyFont="1" applyFill="1" applyBorder="1" applyAlignment="1" applyProtection="1">
      <alignment horizontal="center" vertical="center"/>
      <protection hidden="1"/>
    </xf>
    <xf numFmtId="1" fontId="2" fillId="0" borderId="130" xfId="0" applyNumberFormat="1" applyFont="1" applyFill="1" applyBorder="1" applyAlignment="1" applyProtection="1">
      <alignment horizontal="center" vertical="center"/>
      <protection hidden="1"/>
    </xf>
    <xf numFmtId="0" fontId="7" fillId="4" borderId="28" xfId="0" applyFont="1" applyFill="1" applyBorder="1" applyAlignment="1" applyProtection="1">
      <alignment horizontal="center" vertical="center" wrapText="1"/>
      <protection hidden="1"/>
    </xf>
    <xf numFmtId="1" fontId="2" fillId="0" borderId="51" xfId="0" applyNumberFormat="1" applyFont="1" applyFill="1" applyBorder="1" applyAlignment="1" applyProtection="1">
      <alignment horizontal="center" vertical="center"/>
      <protection hidden="1"/>
    </xf>
    <xf numFmtId="0" fontId="2" fillId="0" borderId="51" xfId="0" applyFont="1" applyFill="1" applyBorder="1" applyAlignment="1" applyProtection="1">
      <alignment horizontal="center" vertical="center"/>
      <protection locked="0"/>
    </xf>
    <xf numFmtId="0" fontId="0" fillId="0" borderId="51" xfId="0" applyFill="1" applyBorder="1" applyAlignment="1" applyProtection="1">
      <alignment horizontal="center" vertical="center"/>
      <protection hidden="1"/>
    </xf>
    <xf numFmtId="0" fontId="20" fillId="0" borderId="7" xfId="0" applyFont="1" applyFill="1" applyBorder="1" applyAlignment="1" applyProtection="1">
      <alignment horizontal="center" vertical="center"/>
      <protection hidden="1"/>
    </xf>
    <xf numFmtId="0" fontId="20" fillId="0" borderId="51" xfId="0" applyFont="1" applyFill="1" applyBorder="1" applyAlignment="1" applyProtection="1">
      <alignment horizontal="center" vertical="center"/>
      <protection hidden="1"/>
    </xf>
    <xf numFmtId="1" fontId="2" fillId="0" borderId="9" xfId="0" applyNumberFormat="1" applyFont="1" applyFill="1" applyBorder="1" applyAlignment="1" applyProtection="1">
      <alignment horizontal="center" vertical="center"/>
      <protection hidden="1"/>
    </xf>
    <xf numFmtId="1" fontId="2" fillId="0" borderId="109" xfId="0" applyNumberFormat="1" applyFont="1" applyFill="1" applyBorder="1" applyAlignment="1" applyProtection="1">
      <alignment horizontal="center" vertical="center"/>
      <protection hidden="1"/>
    </xf>
    <xf numFmtId="1" fontId="49" fillId="0" borderId="28" xfId="0" applyNumberFormat="1" applyFont="1" applyFill="1" applyBorder="1" applyAlignment="1" applyProtection="1">
      <alignment horizontal="center" vertical="center"/>
      <protection hidden="1"/>
    </xf>
    <xf numFmtId="1" fontId="49" fillId="0" borderId="30" xfId="0" applyNumberFormat="1" applyFont="1" applyFill="1" applyBorder="1" applyAlignment="1" applyProtection="1">
      <alignment horizontal="center" vertical="center"/>
      <protection hidden="1"/>
    </xf>
    <xf numFmtId="0" fontId="20" fillId="0" borderId="114" xfId="0" applyFont="1" applyFill="1" applyBorder="1" applyAlignment="1" applyProtection="1">
      <alignment horizontal="center" vertical="center"/>
      <protection hidden="1"/>
    </xf>
    <xf numFmtId="0" fontId="29" fillId="0" borderId="0" xfId="6" applyFont="1" applyFill="1" applyBorder="1" applyAlignment="1">
      <alignment horizontal="center" vertical="center"/>
    </xf>
    <xf numFmtId="0" fontId="7" fillId="3" borderId="6" xfId="0" applyFont="1" applyFill="1" applyBorder="1" applyAlignment="1" applyProtection="1">
      <alignment horizontal="center" vertical="center" wrapText="1"/>
      <protection hidden="1"/>
    </xf>
    <xf numFmtId="0" fontId="7" fillId="3" borderId="10" xfId="0" applyFont="1" applyFill="1" applyBorder="1" applyAlignment="1" applyProtection="1">
      <alignment horizontal="center" vertical="center" wrapText="1"/>
      <protection hidden="1"/>
    </xf>
    <xf numFmtId="0" fontId="0" fillId="0" borderId="7" xfId="0" applyFont="1" applyFill="1" applyBorder="1" applyAlignment="1" applyProtection="1">
      <alignment horizontal="center" wrapText="1"/>
      <protection hidden="1"/>
    </xf>
    <xf numFmtId="1" fontId="0" fillId="2" borderId="54" xfId="0" applyNumberFormat="1" applyFill="1" applyBorder="1" applyAlignment="1" applyProtection="1">
      <alignment horizontal="center" vertical="center"/>
      <protection hidden="1"/>
    </xf>
    <xf numFmtId="1" fontId="0" fillId="2" borderId="38" xfId="0" applyNumberFormat="1" applyFill="1" applyBorder="1" applyAlignment="1" applyProtection="1">
      <alignment horizontal="center" vertical="center"/>
      <protection hidden="1"/>
    </xf>
    <xf numFmtId="0" fontId="19" fillId="0" borderId="21" xfId="6" applyFont="1" applyFill="1" applyBorder="1" applyAlignment="1">
      <alignment horizontal="center" vertical="center"/>
    </xf>
    <xf numFmtId="0" fontId="19" fillId="0" borderId="16" xfId="6" applyFont="1" applyFill="1" applyBorder="1" applyAlignment="1">
      <alignment horizontal="center" vertical="center"/>
    </xf>
    <xf numFmtId="0" fontId="29" fillId="0" borderId="21" xfId="6" applyFont="1" applyFill="1" applyBorder="1" applyAlignment="1">
      <alignment horizontal="center" vertical="center"/>
    </xf>
    <xf numFmtId="1" fontId="0" fillId="0" borderId="0" xfId="0" applyNumberFormat="1" applyFill="1" applyBorder="1" applyAlignment="1" applyProtection="1">
      <alignment horizontal="center" vertical="center"/>
      <protection hidden="1"/>
    </xf>
    <xf numFmtId="166" fontId="0" fillId="7" borderId="17" xfId="0" applyNumberFormat="1" applyFill="1" applyBorder="1" applyAlignment="1" applyProtection="1">
      <alignment horizontal="center"/>
      <protection hidden="1"/>
    </xf>
    <xf numFmtId="0" fontId="6" fillId="3" borderId="6" xfId="0" applyFont="1" applyFill="1" applyBorder="1" applyAlignment="1" applyProtection="1">
      <alignment horizontal="center" vertical="center" wrapText="1"/>
      <protection hidden="1"/>
    </xf>
  </cellXfs>
  <cellStyles count="7">
    <cellStyle name="Moneda" xfId="1" builtinId="4"/>
    <cellStyle name="Normal" xfId="0" builtinId="0"/>
    <cellStyle name="Normal 2" xfId="4"/>
    <cellStyle name="Normal 3" xfId="2"/>
    <cellStyle name="標準 7" xfId="3"/>
    <cellStyle name="標準_12工具一覧" xfId="5"/>
    <cellStyle name="標準_品証-4" xfId="6"/>
  </cellStyles>
  <dxfs count="241"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ont>
        <color auto="1"/>
      </font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FF00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colors>
    <mruColors>
      <color rgb="FFFF7C80"/>
      <color rgb="FF00FF99"/>
      <color rgb="FFCCFFCC"/>
      <color rgb="FF66FFFF"/>
      <color rgb="FFFF6699"/>
      <color rgb="FFFF00FF"/>
      <color rgb="FF3333FF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26" Type="http://schemas.openxmlformats.org/officeDocument/2006/relationships/externalLink" Target="externalLinks/externalLink9.xml"/><Relationship Id="rId39" Type="http://schemas.openxmlformats.org/officeDocument/2006/relationships/styles" Target="styles.xml"/><Relationship Id="rId21" Type="http://schemas.openxmlformats.org/officeDocument/2006/relationships/externalLink" Target="externalLinks/externalLink4.xml"/><Relationship Id="rId34" Type="http://schemas.openxmlformats.org/officeDocument/2006/relationships/externalLink" Target="externalLinks/externalLink17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3.xml"/><Relationship Id="rId29" Type="http://schemas.openxmlformats.org/officeDocument/2006/relationships/externalLink" Target="externalLinks/externalLink12.xml"/><Relationship Id="rId4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7.xml"/><Relationship Id="rId32" Type="http://schemas.openxmlformats.org/officeDocument/2006/relationships/externalLink" Target="externalLinks/externalLink15.xml"/><Relationship Id="rId37" Type="http://schemas.openxmlformats.org/officeDocument/2006/relationships/externalLink" Target="externalLinks/externalLink20.xml"/><Relationship Id="rId40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6.xml"/><Relationship Id="rId28" Type="http://schemas.openxmlformats.org/officeDocument/2006/relationships/externalLink" Target="externalLinks/externalLink11.xml"/><Relationship Id="rId36" Type="http://schemas.openxmlformats.org/officeDocument/2006/relationships/externalLink" Target="externalLinks/externalLink19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31" Type="http://schemas.openxmlformats.org/officeDocument/2006/relationships/externalLink" Target="externalLinks/externalLink1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5.xml"/><Relationship Id="rId27" Type="http://schemas.openxmlformats.org/officeDocument/2006/relationships/externalLink" Target="externalLinks/externalLink10.xml"/><Relationship Id="rId30" Type="http://schemas.openxmlformats.org/officeDocument/2006/relationships/externalLink" Target="externalLinks/externalLink13.xml"/><Relationship Id="rId35" Type="http://schemas.openxmlformats.org/officeDocument/2006/relationships/externalLink" Target="externalLinks/externalLink18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8.xml"/><Relationship Id="rId33" Type="http://schemas.openxmlformats.org/officeDocument/2006/relationships/externalLink" Target="externalLinks/externalLink16.xml"/><Relationship Id="rId38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.png"/><Relationship Id="rId13" Type="http://schemas.microsoft.com/office/2007/relationships/hdphoto" Target="../media/hdphoto5.wdp"/><Relationship Id="rId3" Type="http://schemas.openxmlformats.org/officeDocument/2006/relationships/image" Target="../media/image3.png"/><Relationship Id="rId7" Type="http://schemas.microsoft.com/office/2007/relationships/hdphoto" Target="../media/hdphoto2.wdp"/><Relationship Id="rId12" Type="http://schemas.openxmlformats.org/officeDocument/2006/relationships/image" Target="../media/image8.png"/><Relationship Id="rId2" Type="http://schemas.openxmlformats.org/officeDocument/2006/relationships/image" Target="../media/image2.emf"/><Relationship Id="rId1" Type="http://schemas.openxmlformats.org/officeDocument/2006/relationships/image" Target="../media/image1.png"/><Relationship Id="rId6" Type="http://schemas.openxmlformats.org/officeDocument/2006/relationships/image" Target="../media/image5.png"/><Relationship Id="rId11" Type="http://schemas.microsoft.com/office/2007/relationships/hdphoto" Target="../media/hdphoto4.wdp"/><Relationship Id="rId5" Type="http://schemas.openxmlformats.org/officeDocument/2006/relationships/image" Target="../media/image4.jpeg"/><Relationship Id="rId15" Type="http://schemas.microsoft.com/office/2007/relationships/hdphoto" Target="../media/hdphoto6.wdp"/><Relationship Id="rId10" Type="http://schemas.openxmlformats.org/officeDocument/2006/relationships/image" Target="../media/image7.png"/><Relationship Id="rId4" Type="http://schemas.microsoft.com/office/2007/relationships/hdphoto" Target="../media/hdphoto1.wdp"/><Relationship Id="rId9" Type="http://schemas.microsoft.com/office/2007/relationships/hdphoto" Target="../media/hdphoto3.wdp"/><Relationship Id="rId14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13" Type="http://schemas.microsoft.com/office/2007/relationships/hdphoto" Target="../media/hdphoto12.wdp"/><Relationship Id="rId18" Type="http://schemas.openxmlformats.org/officeDocument/2006/relationships/image" Target="../media/image18.png"/><Relationship Id="rId3" Type="http://schemas.microsoft.com/office/2007/relationships/hdphoto" Target="../media/hdphoto7.wdp"/><Relationship Id="rId7" Type="http://schemas.microsoft.com/office/2007/relationships/hdphoto" Target="../media/hdphoto9.wdp"/><Relationship Id="rId12" Type="http://schemas.openxmlformats.org/officeDocument/2006/relationships/image" Target="../media/image15.png"/><Relationship Id="rId17" Type="http://schemas.microsoft.com/office/2007/relationships/hdphoto" Target="../media/hdphoto14.wdp"/><Relationship Id="rId2" Type="http://schemas.openxmlformats.org/officeDocument/2006/relationships/image" Target="../media/image10.png"/><Relationship Id="rId16" Type="http://schemas.openxmlformats.org/officeDocument/2006/relationships/image" Target="../media/image17.png"/><Relationship Id="rId1" Type="http://schemas.openxmlformats.org/officeDocument/2006/relationships/image" Target="../media/image1.png"/><Relationship Id="rId6" Type="http://schemas.openxmlformats.org/officeDocument/2006/relationships/image" Target="../media/image12.png"/><Relationship Id="rId11" Type="http://schemas.microsoft.com/office/2007/relationships/hdphoto" Target="../media/hdphoto11.wdp"/><Relationship Id="rId5" Type="http://schemas.microsoft.com/office/2007/relationships/hdphoto" Target="../media/hdphoto8.wdp"/><Relationship Id="rId15" Type="http://schemas.microsoft.com/office/2007/relationships/hdphoto" Target="../media/hdphoto13.wdp"/><Relationship Id="rId10" Type="http://schemas.openxmlformats.org/officeDocument/2006/relationships/image" Target="../media/image14.png"/><Relationship Id="rId19" Type="http://schemas.microsoft.com/office/2007/relationships/hdphoto" Target="../media/hdphoto15.wdp"/><Relationship Id="rId4" Type="http://schemas.openxmlformats.org/officeDocument/2006/relationships/image" Target="../media/image11.png"/><Relationship Id="rId9" Type="http://schemas.microsoft.com/office/2007/relationships/hdphoto" Target="../media/hdphoto10.wdp"/><Relationship Id="rId14" Type="http://schemas.openxmlformats.org/officeDocument/2006/relationships/image" Target="../media/image16.png"/></Relationships>
</file>

<file path=xl/drawings/_rels/drawing3.xml.rels><?xml version="1.0" encoding="UTF-8" standalone="yes"?>
<Relationships xmlns="http://schemas.openxmlformats.org/package/2006/relationships"><Relationship Id="rId8" Type="http://schemas.microsoft.com/office/2007/relationships/hdphoto" Target="../media/hdphoto18.wdp"/><Relationship Id="rId13" Type="http://schemas.openxmlformats.org/officeDocument/2006/relationships/image" Target="../media/image24.png"/><Relationship Id="rId18" Type="http://schemas.microsoft.com/office/2007/relationships/hdphoto" Target="../media/hdphoto23.wdp"/><Relationship Id="rId3" Type="http://schemas.openxmlformats.org/officeDocument/2006/relationships/image" Target="../media/image19.png"/><Relationship Id="rId7" Type="http://schemas.openxmlformats.org/officeDocument/2006/relationships/image" Target="../media/image21.png"/><Relationship Id="rId12" Type="http://schemas.microsoft.com/office/2007/relationships/hdphoto" Target="../media/hdphoto20.wdp"/><Relationship Id="rId17" Type="http://schemas.openxmlformats.org/officeDocument/2006/relationships/image" Target="../media/image26.png"/><Relationship Id="rId2" Type="http://schemas.openxmlformats.org/officeDocument/2006/relationships/image" Target="../media/image2.emf"/><Relationship Id="rId16" Type="http://schemas.microsoft.com/office/2007/relationships/hdphoto" Target="../media/hdphoto22.wdp"/><Relationship Id="rId1" Type="http://schemas.openxmlformats.org/officeDocument/2006/relationships/image" Target="../media/image1.png"/><Relationship Id="rId6" Type="http://schemas.microsoft.com/office/2007/relationships/hdphoto" Target="../media/hdphoto17.wdp"/><Relationship Id="rId11" Type="http://schemas.openxmlformats.org/officeDocument/2006/relationships/image" Target="../media/image23.png"/><Relationship Id="rId5" Type="http://schemas.openxmlformats.org/officeDocument/2006/relationships/image" Target="../media/image20.png"/><Relationship Id="rId15" Type="http://schemas.openxmlformats.org/officeDocument/2006/relationships/image" Target="../media/image25.png"/><Relationship Id="rId10" Type="http://schemas.microsoft.com/office/2007/relationships/hdphoto" Target="../media/hdphoto19.wdp"/><Relationship Id="rId4" Type="http://schemas.microsoft.com/office/2007/relationships/hdphoto" Target="../media/hdphoto16.wdp"/><Relationship Id="rId9" Type="http://schemas.openxmlformats.org/officeDocument/2006/relationships/image" Target="../media/image22.png"/><Relationship Id="rId14" Type="http://schemas.microsoft.com/office/2007/relationships/hdphoto" Target="../media/hdphoto21.wdp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0.png"/><Relationship Id="rId3" Type="http://schemas.openxmlformats.org/officeDocument/2006/relationships/image" Target="../media/image1.png"/><Relationship Id="rId7" Type="http://schemas.openxmlformats.org/officeDocument/2006/relationships/image" Target="../media/image29.png"/><Relationship Id="rId2" Type="http://schemas.openxmlformats.org/officeDocument/2006/relationships/image" Target="../media/image2.emf"/><Relationship Id="rId1" Type="http://schemas.openxmlformats.org/officeDocument/2006/relationships/hyperlink" Target="https://www.youtube.com/watch?v=8mGBaXPlri8&amp;list=RD_Yhyp-_hX2s&amp;index=15" TargetMode="External"/><Relationship Id="rId6" Type="http://schemas.microsoft.com/office/2007/relationships/hdphoto" Target="../media/hdphoto24.wdp"/><Relationship Id="rId11" Type="http://schemas.microsoft.com/office/2007/relationships/hdphoto" Target="../media/hdphoto25.wdp"/><Relationship Id="rId5" Type="http://schemas.openxmlformats.org/officeDocument/2006/relationships/image" Target="../media/image28.png"/><Relationship Id="rId10" Type="http://schemas.openxmlformats.org/officeDocument/2006/relationships/image" Target="../media/image32.png"/><Relationship Id="rId4" Type="http://schemas.openxmlformats.org/officeDocument/2006/relationships/image" Target="../media/image27.png"/><Relationship Id="rId9" Type="http://schemas.openxmlformats.org/officeDocument/2006/relationships/image" Target="../media/image31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8.png"/><Relationship Id="rId3" Type="http://schemas.openxmlformats.org/officeDocument/2006/relationships/image" Target="../media/image35.png"/><Relationship Id="rId7" Type="http://schemas.microsoft.com/office/2007/relationships/hdphoto" Target="../media/hdphoto27.wdp"/><Relationship Id="rId12" Type="http://schemas.openxmlformats.org/officeDocument/2006/relationships/image" Target="../media/image40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6" Type="http://schemas.openxmlformats.org/officeDocument/2006/relationships/image" Target="../media/image37.png"/><Relationship Id="rId11" Type="http://schemas.microsoft.com/office/2007/relationships/hdphoto" Target="../media/hdphoto29.wdp"/><Relationship Id="rId5" Type="http://schemas.microsoft.com/office/2007/relationships/hdphoto" Target="../media/hdphoto26.wdp"/><Relationship Id="rId10" Type="http://schemas.openxmlformats.org/officeDocument/2006/relationships/image" Target="../media/image39.png"/><Relationship Id="rId4" Type="http://schemas.openxmlformats.org/officeDocument/2006/relationships/image" Target="../media/image36.png"/><Relationship Id="rId9" Type="http://schemas.microsoft.com/office/2007/relationships/hdphoto" Target="../media/hdphoto28.wdp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microsoft.com/office/2007/relationships/hdphoto" Target="../media/hdphoto28.wdp"/><Relationship Id="rId3" Type="http://schemas.openxmlformats.org/officeDocument/2006/relationships/image" Target="../media/image40.png"/><Relationship Id="rId7" Type="http://schemas.openxmlformats.org/officeDocument/2006/relationships/image" Target="../media/image35.png"/><Relationship Id="rId12" Type="http://schemas.openxmlformats.org/officeDocument/2006/relationships/image" Target="../media/image38.png"/><Relationship Id="rId2" Type="http://schemas.openxmlformats.org/officeDocument/2006/relationships/image" Target="../media/image33.png"/><Relationship Id="rId1" Type="http://schemas.openxmlformats.org/officeDocument/2006/relationships/image" Target="../media/image1.png"/><Relationship Id="rId6" Type="http://schemas.openxmlformats.org/officeDocument/2006/relationships/image" Target="../media/image41.png"/><Relationship Id="rId11" Type="http://schemas.microsoft.com/office/2007/relationships/hdphoto" Target="../media/hdphoto27.wdp"/><Relationship Id="rId5" Type="http://schemas.microsoft.com/office/2007/relationships/hdphoto" Target="../media/hdphoto29.wdp"/><Relationship Id="rId10" Type="http://schemas.openxmlformats.org/officeDocument/2006/relationships/image" Target="../media/image37.png"/><Relationship Id="rId4" Type="http://schemas.openxmlformats.org/officeDocument/2006/relationships/image" Target="../media/image39.png"/><Relationship Id="rId9" Type="http://schemas.microsoft.com/office/2007/relationships/hdphoto" Target="../media/hdphoto26.wdp"/></Relationships>
</file>

<file path=xl/drawings/_rels/drawing7.xml.rels><?xml version="1.0" encoding="UTF-8" standalone="yes"?>
<Relationships xmlns="http://schemas.openxmlformats.org/package/2006/relationships"><Relationship Id="rId3" Type="http://schemas.microsoft.com/office/2007/relationships/hdphoto" Target="../media/hdphoto30.wdp"/><Relationship Id="rId7" Type="http://schemas.microsoft.com/office/2007/relationships/hdphoto" Target="../media/hdphoto32.wdp"/><Relationship Id="rId2" Type="http://schemas.openxmlformats.org/officeDocument/2006/relationships/image" Target="../media/image42.png"/><Relationship Id="rId1" Type="http://schemas.openxmlformats.org/officeDocument/2006/relationships/image" Target="../media/image33.png"/><Relationship Id="rId6" Type="http://schemas.openxmlformats.org/officeDocument/2006/relationships/image" Target="../media/image44.png"/><Relationship Id="rId5" Type="http://schemas.microsoft.com/office/2007/relationships/hdphoto" Target="../media/hdphoto31.wdp"/><Relationship Id="rId4" Type="http://schemas.openxmlformats.org/officeDocument/2006/relationships/image" Target="../media/image43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jpeg"/><Relationship Id="rId13" Type="http://schemas.openxmlformats.org/officeDocument/2006/relationships/image" Target="../media/image53.jpeg"/><Relationship Id="rId3" Type="http://schemas.openxmlformats.org/officeDocument/2006/relationships/image" Target="../media/image45.png"/><Relationship Id="rId7" Type="http://schemas.openxmlformats.org/officeDocument/2006/relationships/image" Target="../media/image47.jpeg"/><Relationship Id="rId12" Type="http://schemas.openxmlformats.org/officeDocument/2006/relationships/image" Target="../media/image52.jpeg"/><Relationship Id="rId17" Type="http://schemas.openxmlformats.org/officeDocument/2006/relationships/image" Target="../media/image56.jpeg"/><Relationship Id="rId2" Type="http://schemas.openxmlformats.org/officeDocument/2006/relationships/image" Target="../media/image33.png"/><Relationship Id="rId16" Type="http://schemas.openxmlformats.org/officeDocument/2006/relationships/image" Target="../media/image55.jpeg"/><Relationship Id="rId1" Type="http://schemas.openxmlformats.org/officeDocument/2006/relationships/image" Target="../media/image1.png"/><Relationship Id="rId6" Type="http://schemas.microsoft.com/office/2007/relationships/hdphoto" Target="../media/hdphoto34.wdp"/><Relationship Id="rId11" Type="http://schemas.openxmlformats.org/officeDocument/2006/relationships/image" Target="../media/image51.jpeg"/><Relationship Id="rId5" Type="http://schemas.openxmlformats.org/officeDocument/2006/relationships/image" Target="../media/image46.png"/><Relationship Id="rId15" Type="http://schemas.microsoft.com/office/2007/relationships/hdphoto" Target="../media/hdphoto35.wdp"/><Relationship Id="rId10" Type="http://schemas.openxmlformats.org/officeDocument/2006/relationships/image" Target="../media/image50.jpeg"/><Relationship Id="rId4" Type="http://schemas.microsoft.com/office/2007/relationships/hdphoto" Target="../media/hdphoto33.wdp"/><Relationship Id="rId9" Type="http://schemas.openxmlformats.org/officeDocument/2006/relationships/image" Target="../media/image49.jpeg"/><Relationship Id="rId14" Type="http://schemas.openxmlformats.org/officeDocument/2006/relationships/image" Target="../media/image54.png"/></Relationships>
</file>

<file path=xl/drawings/_rels/drawing9.xml.rels><?xml version="1.0" encoding="UTF-8" standalone="yes"?>
<Relationships xmlns="http://schemas.openxmlformats.org/package/2006/relationships"><Relationship Id="rId8" Type="http://schemas.microsoft.com/office/2007/relationships/hdphoto" Target="../media/hdphoto38.wdp"/><Relationship Id="rId3" Type="http://schemas.openxmlformats.org/officeDocument/2006/relationships/image" Target="../media/image57.png"/><Relationship Id="rId7" Type="http://schemas.openxmlformats.org/officeDocument/2006/relationships/image" Target="../media/image59.png"/><Relationship Id="rId2" Type="http://schemas.openxmlformats.org/officeDocument/2006/relationships/image" Target="../media/image1.png"/><Relationship Id="rId1" Type="http://schemas.openxmlformats.org/officeDocument/2006/relationships/image" Target="../media/image33.png"/><Relationship Id="rId6" Type="http://schemas.microsoft.com/office/2007/relationships/hdphoto" Target="../media/hdphoto37.wdp"/><Relationship Id="rId5" Type="http://schemas.openxmlformats.org/officeDocument/2006/relationships/image" Target="../media/image58.png"/><Relationship Id="rId4" Type="http://schemas.microsoft.com/office/2007/relationships/hdphoto" Target="../media/hdphoto36.wdp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png"/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33.png"/><Relationship Id="rId7" Type="http://schemas.microsoft.com/office/2007/relationships/hdphoto" Target="../media/hdphoto40.wdp"/><Relationship Id="rId2" Type="http://schemas.openxmlformats.org/officeDocument/2006/relationships/image" Target="../media/image60.emf"/><Relationship Id="rId1" Type="http://schemas.openxmlformats.org/officeDocument/2006/relationships/image" Target="../media/image1.png"/><Relationship Id="rId6" Type="http://schemas.openxmlformats.org/officeDocument/2006/relationships/image" Target="../media/image62.png"/><Relationship Id="rId5" Type="http://schemas.microsoft.com/office/2007/relationships/hdphoto" Target="../media/hdphoto39.wdp"/><Relationship Id="rId4" Type="http://schemas.openxmlformats.org/officeDocument/2006/relationships/image" Target="../media/image61.png"/><Relationship Id="rId9" Type="http://schemas.microsoft.com/office/2007/relationships/hdphoto" Target="../media/hdphoto41.wdp"/></Relationships>
</file>

<file path=xl/drawings/_rels/drawing12.xml.rels><?xml version="1.0" encoding="UTF-8" standalone="yes"?>
<Relationships xmlns="http://schemas.openxmlformats.org/package/2006/relationships"><Relationship Id="rId8" Type="http://schemas.microsoft.com/office/2007/relationships/hdphoto" Target="../media/hdphoto44.wdp"/><Relationship Id="rId3" Type="http://schemas.openxmlformats.org/officeDocument/2006/relationships/image" Target="../media/image64.png"/><Relationship Id="rId7" Type="http://schemas.openxmlformats.org/officeDocument/2006/relationships/image" Target="../media/image66.png"/><Relationship Id="rId2" Type="http://schemas.openxmlformats.org/officeDocument/2006/relationships/image" Target="../media/image33.png"/><Relationship Id="rId1" Type="http://schemas.openxmlformats.org/officeDocument/2006/relationships/image" Target="../media/image1.png"/><Relationship Id="rId6" Type="http://schemas.microsoft.com/office/2007/relationships/hdphoto" Target="../media/hdphoto43.wdp"/><Relationship Id="rId5" Type="http://schemas.openxmlformats.org/officeDocument/2006/relationships/image" Target="../media/image65.png"/><Relationship Id="rId4" Type="http://schemas.microsoft.com/office/2007/relationships/hdphoto" Target="../media/hdphoto42.wdp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67.png"/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71.png"/><Relationship Id="rId3" Type="http://schemas.openxmlformats.org/officeDocument/2006/relationships/image" Target="../media/image33.png"/><Relationship Id="rId7" Type="http://schemas.openxmlformats.org/officeDocument/2006/relationships/image" Target="../media/image70.png"/><Relationship Id="rId2" Type="http://schemas.openxmlformats.org/officeDocument/2006/relationships/image" Target="../media/image67.png"/><Relationship Id="rId1" Type="http://schemas.openxmlformats.org/officeDocument/2006/relationships/image" Target="../media/image1.png"/><Relationship Id="rId6" Type="http://schemas.openxmlformats.org/officeDocument/2006/relationships/image" Target="../media/image69.png"/><Relationship Id="rId5" Type="http://schemas.microsoft.com/office/2007/relationships/hdphoto" Target="../media/hdphoto45.wdp"/><Relationship Id="rId10" Type="http://schemas.openxmlformats.org/officeDocument/2006/relationships/image" Target="../media/image72.png"/><Relationship Id="rId4" Type="http://schemas.openxmlformats.org/officeDocument/2006/relationships/image" Target="../media/image68.png"/><Relationship Id="rId9" Type="http://schemas.microsoft.com/office/2007/relationships/hdphoto" Target="../media/hdphoto46.wdp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67.png"/><Relationship Id="rId1" Type="http://schemas.openxmlformats.org/officeDocument/2006/relationships/image" Target="../media/image1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67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138546</xdr:colOff>
      <xdr:row>0</xdr:row>
      <xdr:rowOff>207818</xdr:rowOff>
    </xdr:from>
    <xdr:ext cx="2944091" cy="1170909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55" y="207818"/>
          <a:ext cx="2944091" cy="1170909"/>
        </a:xfrm>
        <a:prstGeom prst="rect">
          <a:avLst/>
        </a:prstGeom>
      </xdr:spPr>
    </xdr:pic>
    <xdr:clientData/>
  </xdr:oneCellAnchor>
  <xdr:twoCellAnchor editAs="oneCell">
    <xdr:from>
      <xdr:col>16</xdr:col>
      <xdr:colOff>500062</xdr:colOff>
      <xdr:row>0</xdr:row>
      <xdr:rowOff>0</xdr:rowOff>
    </xdr:from>
    <xdr:to>
      <xdr:col>19</xdr:col>
      <xdr:colOff>69272</xdr:colOff>
      <xdr:row>4</xdr:row>
      <xdr:rowOff>41351</xdr:rowOff>
    </xdr:to>
    <xdr:pic>
      <xdr:nvPicPr>
        <xdr:cNvPr id="4" name="Imagen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38380" y="0"/>
          <a:ext cx="2928938" cy="203294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398317</xdr:colOff>
      <xdr:row>5</xdr:row>
      <xdr:rowOff>155865</xdr:rowOff>
    </xdr:from>
    <xdr:to>
      <xdr:col>5</xdr:col>
      <xdr:colOff>1039090</xdr:colOff>
      <xdr:row>5</xdr:row>
      <xdr:rowOff>770122</xdr:rowOff>
    </xdr:to>
    <xdr:pic>
      <xdr:nvPicPr>
        <xdr:cNvPr id="5" name="Imagen 4" descr="10pcs Kyocera WNMG432C/WNMG080408C CA4515 Grade CVD Carbide Insert | eBay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89817" y="2961410"/>
          <a:ext cx="640773" cy="614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51953</xdr:colOff>
      <xdr:row>6</xdr:row>
      <xdr:rowOff>103908</xdr:rowOff>
    </xdr:from>
    <xdr:to>
      <xdr:col>5</xdr:col>
      <xdr:colOff>1403912</xdr:colOff>
      <xdr:row>6</xdr:row>
      <xdr:rowOff>744681</xdr:rowOff>
    </xdr:to>
    <xdr:pic>
      <xdr:nvPicPr>
        <xdr:cNvPr id="7" name="2 Imagen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438" t="40720" r="27319" b="29292"/>
        <a:stretch>
          <a:fillRect/>
        </a:stretch>
      </xdr:blipFill>
      <xdr:spPr bwMode="auto">
        <a:xfrm>
          <a:off x="7966362" y="3844635"/>
          <a:ext cx="1351959" cy="6407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398317</xdr:colOff>
      <xdr:row>7</xdr:row>
      <xdr:rowOff>173182</xdr:rowOff>
    </xdr:from>
    <xdr:to>
      <xdr:col>5</xdr:col>
      <xdr:colOff>1039090</xdr:colOff>
      <xdr:row>7</xdr:row>
      <xdr:rowOff>787439</xdr:rowOff>
    </xdr:to>
    <xdr:pic>
      <xdr:nvPicPr>
        <xdr:cNvPr id="8" name="Imagen 7" descr="10pcs Kyocera WNMG432C/WNMG080408C CA4515 Grade CVD Carbide Insert | eBay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12726" y="4710546"/>
          <a:ext cx="640773" cy="614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377535</xdr:colOff>
      <xdr:row>8</xdr:row>
      <xdr:rowOff>169719</xdr:rowOff>
    </xdr:from>
    <xdr:to>
      <xdr:col>5</xdr:col>
      <xdr:colOff>1018308</xdr:colOff>
      <xdr:row>8</xdr:row>
      <xdr:rowOff>783976</xdr:rowOff>
    </xdr:to>
    <xdr:pic>
      <xdr:nvPicPr>
        <xdr:cNvPr id="9" name="Imagen 8" descr="10pcs Kyocera WNMG432C/WNMG080408C CA4515 Grade CVD Carbide Insert | eBay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91944" y="5590310"/>
          <a:ext cx="640773" cy="6142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311726</xdr:colOff>
      <xdr:row>9</xdr:row>
      <xdr:rowOff>17317</xdr:rowOff>
    </xdr:from>
    <xdr:ext cx="831273" cy="831273"/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7500" b="92500" l="2700" r="95900">
                      <a14:foregroundMark x1="23400" y1="44400" x2="2800" y2="51300"/>
                      <a14:foregroundMark x1="45100" y1="16500" x2="50600" y2="7500"/>
                      <a14:foregroundMark x1="85100" y1="56500" x2="95900" y2="46900"/>
                      <a14:foregroundMark x1="55100" y1="85800" x2="50600" y2="92500"/>
                      <a14:foregroundMark x1="40700" y1="13300" x2="5900" y2="393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226135" y="6303817"/>
          <a:ext cx="831273" cy="831273"/>
        </a:xfrm>
        <a:prstGeom prst="rect">
          <a:avLst/>
        </a:prstGeom>
      </xdr:spPr>
    </xdr:pic>
    <xdr:clientData/>
  </xdr:oneCellAnchor>
  <xdr:oneCellAnchor>
    <xdr:from>
      <xdr:col>5</xdr:col>
      <xdr:colOff>69273</xdr:colOff>
      <xdr:row>10</xdr:row>
      <xdr:rowOff>51955</xdr:rowOff>
    </xdr:from>
    <xdr:ext cx="1320030" cy="848591"/>
    <xdr:pic>
      <xdr:nvPicPr>
        <xdr:cNvPr id="11" name="Imagen 10" descr="Tungaloy - YWMT16T304-ZF T9125 - Other inserts - ToolsUnited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0000" b="90556" l="4643" r="96429">
                      <a14:foregroundMark x1="18929" y1="81111" x2="4643" y2="91111"/>
                      <a14:foregroundMark x1="83571" y1="31667" x2="96429" y2="10556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83682" y="7221682"/>
          <a:ext cx="1320030" cy="8485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329046</xdr:colOff>
      <xdr:row>11</xdr:row>
      <xdr:rowOff>34637</xdr:rowOff>
    </xdr:from>
    <xdr:ext cx="796636" cy="828070"/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7700" b="91000" l="300" r="97100">
                      <a14:foregroundMark x1="15300" y1="46700" x2="4500" y2="46700"/>
                      <a14:foregroundMark x1="47800" y1="13700" x2="49800" y2="7700"/>
                      <a14:foregroundMark x1="86900" y1="41500" x2="97100" y2="44900"/>
                      <a14:foregroundMark x1="51900" y1="84300" x2="50000" y2="91000"/>
                      <a14:foregroundMark x1="1700" y1="45700" x2="300" y2="487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243455" y="8191501"/>
          <a:ext cx="796636" cy="828070"/>
        </a:xfrm>
        <a:prstGeom prst="rect">
          <a:avLst/>
        </a:prstGeom>
      </xdr:spPr>
    </xdr:pic>
    <xdr:clientData/>
  </xdr:oneCellAnchor>
  <xdr:oneCellAnchor>
    <xdr:from>
      <xdr:col>5</xdr:col>
      <xdr:colOff>363065</xdr:colOff>
      <xdr:row>12</xdr:row>
      <xdr:rowOff>101386</xdr:rowOff>
    </xdr:from>
    <xdr:ext cx="779935" cy="779935"/>
    <xdr:pic>
      <xdr:nvPicPr>
        <xdr:cNvPr id="13" name="Imagen 12" descr="Amazon.com: Kyocera TNMG 332 PV7005 Grade PVD Cermet, 0 Degree, Triangle,  Negative Rake Angle, Neutral Turning Insert for Continuous and Roughing in  (K) Gray Cast Iron (10 Pieces) : Industrial y Científico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6000" b="93400" l="3600" r="97400">
                      <a14:foregroundMark x1="52500" y1="14300" x2="51600" y2="6000"/>
                      <a14:foregroundMark x1="16400" y1="73600" x2="3600" y2="85900"/>
                      <a14:foregroundMark x1="20300" y1="85100" x2="20700" y2="93400"/>
                      <a14:foregroundMark x1="74600" y1="82500" x2="97400" y2="87600"/>
                      <a14:foregroundMark x1="94000" y1="80400" x2="93400" y2="87600"/>
                      <a14:foregroundMark x1="87800" y1="92500" x2="14300" y2="923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277474" y="9193431"/>
          <a:ext cx="779935" cy="7799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138544</xdr:colOff>
      <xdr:row>12</xdr:row>
      <xdr:rowOff>831272</xdr:rowOff>
    </xdr:from>
    <xdr:ext cx="1264229" cy="1264229"/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052953" y="9923317"/>
          <a:ext cx="1264229" cy="1264229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138546</xdr:colOff>
      <xdr:row>0</xdr:row>
      <xdr:rowOff>207818</xdr:rowOff>
    </xdr:from>
    <xdr:ext cx="2944091" cy="1170909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3821" y="207818"/>
          <a:ext cx="2944091" cy="1170909"/>
        </a:xfrm>
        <a:prstGeom prst="rect">
          <a:avLst/>
        </a:prstGeom>
      </xdr:spPr>
    </xdr:pic>
    <xdr:clientData/>
  </xdr:oneCellAnchor>
  <xdr:twoCellAnchor editAs="oneCell">
    <xdr:from>
      <xdr:col>5</xdr:col>
      <xdr:colOff>489857</xdr:colOff>
      <xdr:row>5</xdr:row>
      <xdr:rowOff>81643</xdr:rowOff>
    </xdr:from>
    <xdr:to>
      <xdr:col>5</xdr:col>
      <xdr:colOff>1074963</xdr:colOff>
      <xdr:row>5</xdr:row>
      <xdr:rowOff>616237</xdr:rowOff>
    </xdr:to>
    <xdr:pic>
      <xdr:nvPicPr>
        <xdr:cNvPr id="15" name="Imagen 14"/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4222" b="51111" l="11111" r="47556">
                      <a14:foregroundMark x1="18222" y1="42222" x2="11111" y2="47111"/>
                      <a14:foregroundMark x1="32444" y1="19111" x2="40000" y2="28000"/>
                      <a14:foregroundMark x1="42222" y1="31556" x2="45333" y2="41778"/>
                      <a14:foregroundMark x1="46222" y1="44000" x2="47556" y2="47111"/>
                      <a14:foregroundMark x1="28000" y1="15556" x2="31111" y2="19111"/>
                      <a14:foregroundMark x1="28444" y1="15556" x2="25333" y2="20000"/>
                    </a14:backgroundRemoval>
                  </a14:imgEffect>
                </a14:imgLayer>
              </a14:imgProps>
            </a:ext>
          </a:extLst>
        </a:blip>
        <a:srcRect l="8366" t="9934" r="47712" b="44052"/>
        <a:stretch/>
      </xdr:blipFill>
      <xdr:spPr>
        <a:xfrm>
          <a:off x="8273143" y="2789464"/>
          <a:ext cx="585106" cy="534594"/>
        </a:xfrm>
        <a:prstGeom prst="rect">
          <a:avLst/>
        </a:prstGeom>
      </xdr:spPr>
    </xdr:pic>
    <xdr:clientData/>
  </xdr:twoCellAnchor>
  <xdr:twoCellAnchor editAs="oneCell">
    <xdr:from>
      <xdr:col>5</xdr:col>
      <xdr:colOff>216476</xdr:colOff>
      <xdr:row>9</xdr:row>
      <xdr:rowOff>679120</xdr:rowOff>
    </xdr:from>
    <xdr:to>
      <xdr:col>5</xdr:col>
      <xdr:colOff>1334711</xdr:colOff>
      <xdr:row>11</xdr:row>
      <xdr:rowOff>121227</xdr:rowOff>
    </xdr:to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4400" r="97100">
                      <a14:foregroundMark x1="20700" y1="50900" x2="4400" y2="49400"/>
                      <a14:foregroundMark x1="84200" y1="49100" x2="97100" y2="475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009658" y="5060620"/>
          <a:ext cx="1118235" cy="1104652"/>
        </a:xfrm>
        <a:prstGeom prst="rect">
          <a:avLst/>
        </a:prstGeom>
      </xdr:spPr>
    </xdr:pic>
    <xdr:clientData/>
  </xdr:twoCellAnchor>
  <xdr:twoCellAnchor editAs="oneCell">
    <xdr:from>
      <xdr:col>5</xdr:col>
      <xdr:colOff>272142</xdr:colOff>
      <xdr:row>11</xdr:row>
      <xdr:rowOff>68035</xdr:rowOff>
    </xdr:from>
    <xdr:to>
      <xdr:col>5</xdr:col>
      <xdr:colOff>1221403</xdr:colOff>
      <xdr:row>11</xdr:row>
      <xdr:rowOff>761999</xdr:rowOff>
    </xdr:to>
    <xdr:pic>
      <xdr:nvPicPr>
        <xdr:cNvPr id="20" name="Imagen 19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5667" b="94333" l="9750" r="90000">
                      <a14:foregroundMark x1="19250" y1="55000" x2="9750" y2="43333"/>
                      <a14:foregroundMark x1="55500" y1="18000" x2="50000" y2="5667"/>
                      <a14:foregroundMark x1="57000" y1="83667" x2="50000" y2="94333"/>
                      <a14:foregroundMark x1="85000" y1="54333" x2="90000" y2="45333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055428" y="6164035"/>
          <a:ext cx="949261" cy="693964"/>
        </a:xfrm>
        <a:prstGeom prst="rect">
          <a:avLst/>
        </a:prstGeom>
      </xdr:spPr>
    </xdr:pic>
    <xdr:clientData/>
  </xdr:twoCellAnchor>
  <xdr:twoCellAnchor editAs="oneCell">
    <xdr:from>
      <xdr:col>5</xdr:col>
      <xdr:colOff>285751</xdr:colOff>
      <xdr:row>5</xdr:row>
      <xdr:rowOff>715737</xdr:rowOff>
    </xdr:from>
    <xdr:to>
      <xdr:col>5</xdr:col>
      <xdr:colOff>1211035</xdr:colOff>
      <xdr:row>8</xdr:row>
      <xdr:rowOff>281628</xdr:rowOff>
    </xdr:to>
    <xdr:pic>
      <xdr:nvPicPr>
        <xdr:cNvPr id="21" name="Imagen 20" descr="Buy Kyocera WNMG080412 Cermet Turning Insert, Grade: CA515 Online At Best  Price On Moglix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0000" b="99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69037" y="3423558"/>
          <a:ext cx="925284" cy="926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315687</xdr:colOff>
      <xdr:row>8</xdr:row>
      <xdr:rowOff>255815</xdr:rowOff>
    </xdr:from>
    <xdr:to>
      <xdr:col>5</xdr:col>
      <xdr:colOff>1240971</xdr:colOff>
      <xdr:row>10</xdr:row>
      <xdr:rowOff>80243</xdr:rowOff>
    </xdr:to>
    <xdr:pic>
      <xdr:nvPicPr>
        <xdr:cNvPr id="22" name="Imagen 21" descr="Buy Kyocera WNMG080412 Cermet Turning Insert, Grade: CA515 Online At Best  Price On Moglix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0000" b="99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98973" y="4324351"/>
          <a:ext cx="925284" cy="9266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367393</xdr:colOff>
      <xdr:row>12</xdr:row>
      <xdr:rowOff>13607</xdr:rowOff>
    </xdr:from>
    <xdr:to>
      <xdr:col>5</xdr:col>
      <xdr:colOff>1100247</xdr:colOff>
      <xdr:row>14</xdr:row>
      <xdr:rowOff>12883</xdr:rowOff>
    </xdr:to>
    <xdr:pic>
      <xdr:nvPicPr>
        <xdr:cNvPr id="23" name="Imagen 22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8667" b="91167" l="5667" r="94667">
                      <a14:foregroundMark x1="11667" y1="76333" x2="5833" y2="79000"/>
                      <a14:foregroundMark x1="82333" y1="77667" x2="94833" y2="80500"/>
                      <a14:foregroundMark x1="51833" y1="11833" x2="52167" y2="8833"/>
                      <a14:foregroundMark x1="64833" y1="88167" x2="65333" y2="91167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50679" y="6885214"/>
          <a:ext cx="732854" cy="747669"/>
        </a:xfrm>
        <a:prstGeom prst="rect">
          <a:avLst/>
        </a:prstGeom>
      </xdr:spPr>
    </xdr:pic>
    <xdr:clientData/>
  </xdr:twoCellAnchor>
  <xdr:twoCellAnchor editAs="oneCell">
    <xdr:from>
      <xdr:col>5</xdr:col>
      <xdr:colOff>195695</xdr:colOff>
      <xdr:row>13</xdr:row>
      <xdr:rowOff>260020</xdr:rowOff>
    </xdr:from>
    <xdr:to>
      <xdr:col>5</xdr:col>
      <xdr:colOff>1313930</xdr:colOff>
      <xdr:row>15</xdr:row>
      <xdr:rowOff>117763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4400" r="97100">
                      <a14:foregroundMark x1="20700" y1="50900" x2="4400" y2="49400"/>
                      <a14:foregroundMark x1="84200" y1="49100" x2="97100" y2="475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988877" y="7499020"/>
          <a:ext cx="1118235" cy="1104652"/>
        </a:xfrm>
        <a:prstGeom prst="rect">
          <a:avLst/>
        </a:prstGeom>
      </xdr:spPr>
    </xdr:pic>
    <xdr:clientData/>
  </xdr:twoCellAnchor>
  <xdr:twoCellAnchor editAs="oneCell">
    <xdr:from>
      <xdr:col>5</xdr:col>
      <xdr:colOff>190499</xdr:colOff>
      <xdr:row>14</xdr:row>
      <xdr:rowOff>694060</xdr:rowOff>
    </xdr:from>
    <xdr:to>
      <xdr:col>5</xdr:col>
      <xdr:colOff>1298862</xdr:colOff>
      <xdr:row>16</xdr:row>
      <xdr:rowOff>119622</xdr:rowOff>
    </xdr:to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10000" b="90000" l="2400" r="94400">
                      <a14:foregroundMark x1="15200" y1="58400" x2="2800" y2="59200"/>
                      <a14:foregroundMark x1="82800" y1="40800" x2="94400" y2="292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983681" y="8331378"/>
          <a:ext cx="1108363" cy="1122744"/>
        </a:xfrm>
        <a:prstGeom prst="rect">
          <a:avLst/>
        </a:prstGeom>
      </xdr:spPr>
    </xdr:pic>
    <xdr:clientData/>
  </xdr:twoCellAnchor>
  <xdr:twoCellAnchor editAs="oneCell">
    <xdr:from>
      <xdr:col>5</xdr:col>
      <xdr:colOff>398318</xdr:colOff>
      <xdr:row>16</xdr:row>
      <xdr:rowOff>51955</xdr:rowOff>
    </xdr:from>
    <xdr:to>
      <xdr:col>5</xdr:col>
      <xdr:colOff>1134957</xdr:colOff>
      <xdr:row>17</xdr:row>
      <xdr:rowOff>0</xdr:rowOff>
    </xdr:to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10000" b="90000" l="2400" r="93900">
                      <a14:foregroundMark x1="25100" y1="49800" x2="2400" y2="49800"/>
                      <a14:foregroundMark x1="83800" y1="49000" x2="93900" y2="498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191500" y="9386455"/>
          <a:ext cx="736639" cy="796636"/>
        </a:xfrm>
        <a:prstGeom prst="rect">
          <a:avLst/>
        </a:prstGeom>
      </xdr:spPr>
    </xdr:pic>
    <xdr:clientData/>
  </xdr:twoCellAnchor>
  <xdr:twoCellAnchor editAs="oneCell">
    <xdr:from>
      <xdr:col>5</xdr:col>
      <xdr:colOff>346363</xdr:colOff>
      <xdr:row>17</xdr:row>
      <xdr:rowOff>86591</xdr:rowOff>
    </xdr:from>
    <xdr:to>
      <xdr:col>5</xdr:col>
      <xdr:colOff>1126104</xdr:colOff>
      <xdr:row>17</xdr:row>
      <xdr:rowOff>779318</xdr:rowOff>
    </xdr:to>
    <xdr:pic>
      <xdr:nvPicPr>
        <xdr:cNvPr id="16" name="Imagen 15" descr="Amazon.com: Kyocera TNMG 332 PV7005 Grade PVD Cermet, 0 Degree, Triangle,  Negative Rake Angle, Neutral Turning Insert for Continuous and Roughing in  (K) Gray Cast Iron (10 Pieces) : Industrial y Científico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BEBA8EAE-BF5A-486C-A8C5-ECC9F3942E4B}">
              <a14:imgProps xmlns:a14="http://schemas.microsoft.com/office/drawing/2010/main">
                <a14:imgLayer r:embed="rId17">
                  <a14:imgEffect>
                    <a14:backgroundRemoval t="5700" b="95500" l="1700" r="96500">
                      <a14:foregroundMark x1="18700" y1="74600" x2="4100" y2="88600"/>
                      <a14:foregroundMark x1="17400" y1="92800" x2="90700" y2="91400"/>
                      <a14:foregroundMark x1="87700" y1="79000" x2="96500" y2="84000"/>
                      <a14:foregroundMark x1="52400" y1="18800" x2="52100" y2="5800"/>
                      <a14:foregroundMark x1="13000" y1="80900" x2="1700" y2="84200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39545" y="10269682"/>
          <a:ext cx="779741" cy="69272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277091</xdr:colOff>
      <xdr:row>17</xdr:row>
      <xdr:rowOff>779318</xdr:rowOff>
    </xdr:from>
    <xdr:to>
      <xdr:col>5</xdr:col>
      <xdr:colOff>1264227</xdr:colOff>
      <xdr:row>19</xdr:row>
      <xdr:rowOff>60530</xdr:rowOff>
    </xdr:to>
    <xdr:pic>
      <xdr:nvPicPr>
        <xdr:cNvPr id="17" name="Imagen 16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BEBA8EAE-BF5A-486C-A8C5-ECC9F3942E4B}">
              <a14:imgProps xmlns:a14="http://schemas.microsoft.com/office/drawing/2010/main">
                <a14:imgLayer r:embed="rId19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8070273" y="10962409"/>
          <a:ext cx="987136" cy="97839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240288</xdr:colOff>
      <xdr:row>0</xdr:row>
      <xdr:rowOff>316058</xdr:rowOff>
    </xdr:from>
    <xdr:ext cx="3022023" cy="1160318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163" y="316058"/>
          <a:ext cx="3022023" cy="1160318"/>
        </a:xfrm>
        <a:prstGeom prst="rect">
          <a:avLst/>
        </a:prstGeom>
      </xdr:spPr>
    </xdr:pic>
    <xdr:clientData/>
  </xdr:oneCellAnchor>
  <xdr:twoCellAnchor editAs="oneCell">
    <xdr:from>
      <xdr:col>16</xdr:col>
      <xdr:colOff>242453</xdr:colOff>
      <xdr:row>0</xdr:row>
      <xdr:rowOff>1</xdr:rowOff>
    </xdr:from>
    <xdr:to>
      <xdr:col>19</xdr:col>
      <xdr:colOff>262805</xdr:colOff>
      <xdr:row>3</xdr:row>
      <xdr:rowOff>588353</xdr:rowOff>
    </xdr:to>
    <xdr:pic>
      <xdr:nvPicPr>
        <xdr:cNvPr id="5" name="Imagen 4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513135" y="1"/>
          <a:ext cx="2652715" cy="1859506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519545</xdr:colOff>
      <xdr:row>6</xdr:row>
      <xdr:rowOff>103908</xdr:rowOff>
    </xdr:from>
    <xdr:ext cx="554183" cy="536863"/>
    <xdr:pic>
      <xdr:nvPicPr>
        <xdr:cNvPr id="4" name="Imagen 3" descr="turning-insert-tungaloy - Buy Quality turning-insert-tungaloy on  m.alibaba.co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021" t="15276" r="14894" b="19033"/>
        <a:stretch/>
      </xdr:blipFill>
      <xdr:spPr bwMode="auto">
        <a:xfrm>
          <a:off x="7966363" y="2736272"/>
          <a:ext cx="554183" cy="536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498763</xdr:colOff>
      <xdr:row>7</xdr:row>
      <xdr:rowOff>135082</xdr:rowOff>
    </xdr:from>
    <xdr:ext cx="554183" cy="536863"/>
    <xdr:pic>
      <xdr:nvPicPr>
        <xdr:cNvPr id="6" name="Imagen 5" descr="turning-insert-tungaloy - Buy Quality turning-insert-tungaloy on  m.alibaba.co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021" t="15276" r="14894" b="19033"/>
        <a:stretch/>
      </xdr:blipFill>
      <xdr:spPr bwMode="auto">
        <a:xfrm>
          <a:off x="7945581" y="3512127"/>
          <a:ext cx="554183" cy="536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516081</xdr:colOff>
      <xdr:row>9</xdr:row>
      <xdr:rowOff>238990</xdr:rowOff>
    </xdr:from>
    <xdr:ext cx="554183" cy="536863"/>
    <xdr:pic>
      <xdr:nvPicPr>
        <xdr:cNvPr id="7" name="Imagen 6" descr="turning-insert-tungaloy - Buy Quality turning-insert-tungaloy on  m.alibaba.co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7021" t="15276" r="14894" b="19033"/>
        <a:stretch/>
      </xdr:blipFill>
      <xdr:spPr bwMode="auto">
        <a:xfrm>
          <a:off x="7962899" y="5122717"/>
          <a:ext cx="554183" cy="5368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</xdr:col>
      <xdr:colOff>138545</xdr:colOff>
      <xdr:row>8</xdr:row>
      <xdr:rowOff>86591</xdr:rowOff>
    </xdr:from>
    <xdr:ext cx="1298863" cy="588817"/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10000" r="90000">
                      <a14:foregroundMark x1="23897" y1="52688" x2="13235" y2="53763"/>
                      <a14:foregroundMark x1="75000" y1="59677" x2="86397" y2="54839"/>
                    </a14:backgroundRemoval>
                  </a14:imgEffect>
                </a14:imgLayer>
              </a14:imgProps>
            </a:ext>
          </a:extLst>
        </a:blip>
        <a:srcRect l="10526" t="24413" r="10526" b="16295"/>
        <a:stretch/>
      </xdr:blipFill>
      <xdr:spPr>
        <a:xfrm>
          <a:off x="7585363" y="4225636"/>
          <a:ext cx="1298863" cy="588817"/>
        </a:xfrm>
        <a:prstGeom prst="rect">
          <a:avLst/>
        </a:prstGeom>
      </xdr:spPr>
    </xdr:pic>
    <xdr:clientData/>
  </xdr:oneCellAnchor>
  <xdr:oneCellAnchor>
    <xdr:from>
      <xdr:col>5</xdr:col>
      <xdr:colOff>86591</xdr:colOff>
      <xdr:row>10</xdr:row>
      <xdr:rowOff>207818</xdr:rowOff>
    </xdr:from>
    <xdr:ext cx="1385454" cy="571500"/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9375" b="89286" l="893" r="96429">
                      <a14:foregroundMark x1="19643" y1="48214" x2="1339" y2="50000"/>
                      <a14:foregroundMark x1="83036" y1="50893" x2="96429" y2="49554"/>
                    </a14:backgroundRemoval>
                  </a14:imgEffect>
                </a14:imgLayer>
              </a14:imgProps>
            </a:ext>
          </a:extLst>
        </a:blip>
        <a:srcRect t="31770" b="27260"/>
        <a:stretch/>
      </xdr:blipFill>
      <xdr:spPr>
        <a:xfrm>
          <a:off x="7533409" y="6044045"/>
          <a:ext cx="1385454" cy="571500"/>
        </a:xfrm>
        <a:prstGeom prst="rect">
          <a:avLst/>
        </a:prstGeom>
      </xdr:spPr>
    </xdr:pic>
    <xdr:clientData/>
  </xdr:oneCellAnchor>
  <xdr:oneCellAnchor>
    <xdr:from>
      <xdr:col>5</xdr:col>
      <xdr:colOff>432954</xdr:colOff>
      <xdr:row>11</xdr:row>
      <xdr:rowOff>329044</xdr:rowOff>
    </xdr:from>
    <xdr:ext cx="707469" cy="242455"/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BEBA8EAE-BF5A-486C-A8C5-ECC9F3942E4B}">
              <a14:imgProps xmlns:a14="http://schemas.microsoft.com/office/drawing/2010/main">
                <a14:imgLayer r:embed="rId10">
                  <a14:imgEffect>
                    <a14:backgroundRemoval t="3704" b="98942" l="3455" r="96000">
                      <a14:foregroundMark x1="69091" y1="28042" x2="46000" y2="3704"/>
                      <a14:foregroundMark x1="19091" y1="49206" x2="3455" y2="49206"/>
                      <a14:foregroundMark x1="85455" y1="41270" x2="96000" y2="50794"/>
                      <a14:foregroundMark x1="30727" y1="59259" x2="50909" y2="98942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879772" y="7048499"/>
          <a:ext cx="707469" cy="242455"/>
        </a:xfrm>
        <a:prstGeom prst="rect">
          <a:avLst/>
        </a:prstGeom>
      </xdr:spPr>
    </xdr:pic>
    <xdr:clientData/>
  </xdr:oneCellAnchor>
  <xdr:oneCellAnchor>
    <xdr:from>
      <xdr:col>4</xdr:col>
      <xdr:colOff>2013856</xdr:colOff>
      <xdr:row>12</xdr:row>
      <xdr:rowOff>163285</xdr:rowOff>
    </xdr:from>
    <xdr:ext cx="1496787" cy="492363"/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11">
          <a:extLst>
            <a:ext uri="{BEBA8EAE-BF5A-486C-A8C5-ECC9F3942E4B}">
              <a14:imgProps xmlns:a14="http://schemas.microsoft.com/office/drawing/2010/main">
                <a14:imgLayer r:embed="rId12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11242" t="16776" r="11082" b="30794"/>
        <a:stretch/>
      </xdr:blipFill>
      <xdr:spPr>
        <a:xfrm>
          <a:off x="7443106" y="7756071"/>
          <a:ext cx="1496787" cy="492363"/>
        </a:xfrm>
        <a:prstGeom prst="rect">
          <a:avLst/>
        </a:prstGeom>
      </xdr:spPr>
    </xdr:pic>
    <xdr:clientData/>
  </xdr:oneCellAnchor>
  <xdr:oneCellAnchor>
    <xdr:from>
      <xdr:col>5</xdr:col>
      <xdr:colOff>367392</xdr:colOff>
      <xdr:row>13</xdr:row>
      <xdr:rowOff>81305</xdr:rowOff>
    </xdr:from>
    <xdr:ext cx="789216" cy="794071"/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7400" b="92200" l="2200" r="97400">
                      <a14:foregroundMark x1="17000" y1="43900" x2="2200" y2="51300"/>
                      <a14:foregroundMark x1="77400" y1="43800" x2="93200" y2="48900"/>
                      <a14:foregroundMark x1="89300" y1="57100" x2="75000" y2="68100"/>
                      <a14:foregroundMark x1="89000" y1="44400" x2="97400" y2="48400"/>
                      <a14:foregroundMark x1="86000" y1="61600" x2="56600" y2="86600"/>
                      <a14:foregroundMark x1="54800" y1="13800" x2="49600" y2="7400"/>
                      <a14:foregroundMark x1="54300" y1="83900" x2="50600" y2="91400"/>
                      <a14:foregroundMark x1="56700" y1="87100" x2="50400" y2="922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824106" y="8612984"/>
          <a:ext cx="789216" cy="794071"/>
        </a:xfrm>
        <a:prstGeom prst="rect">
          <a:avLst/>
        </a:prstGeom>
      </xdr:spPr>
    </xdr:pic>
    <xdr:clientData/>
  </xdr:oneCellAnchor>
  <xdr:oneCellAnchor>
    <xdr:from>
      <xdr:col>5</xdr:col>
      <xdr:colOff>370113</xdr:colOff>
      <xdr:row>14</xdr:row>
      <xdr:rowOff>56813</xdr:rowOff>
    </xdr:from>
    <xdr:ext cx="789216" cy="794071"/>
    <xdr:pic>
      <xdr:nvPicPr>
        <xdr:cNvPr id="13" name="Imagen 12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BEBA8EAE-BF5A-486C-A8C5-ECC9F3942E4B}">
              <a14:imgProps xmlns:a14="http://schemas.microsoft.com/office/drawing/2010/main">
                <a14:imgLayer r:embed="rId14">
                  <a14:imgEffect>
                    <a14:backgroundRemoval t="7400" b="92200" l="2200" r="97400">
                      <a14:foregroundMark x1="17000" y1="43900" x2="2200" y2="51300"/>
                      <a14:foregroundMark x1="77400" y1="43800" x2="93200" y2="48900"/>
                      <a14:foregroundMark x1="89300" y1="57100" x2="75000" y2="68100"/>
                      <a14:foregroundMark x1="89000" y1="44400" x2="97400" y2="48400"/>
                      <a14:foregroundMark x1="86000" y1="61600" x2="56600" y2="86600"/>
                      <a14:foregroundMark x1="54800" y1="13800" x2="49600" y2="7400"/>
                      <a14:foregroundMark x1="54300" y1="83900" x2="50600" y2="91400"/>
                      <a14:foregroundMark x1="56700" y1="87100" x2="50400" y2="922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826827" y="9500170"/>
          <a:ext cx="789216" cy="794071"/>
        </a:xfrm>
        <a:prstGeom prst="rect">
          <a:avLst/>
        </a:prstGeom>
      </xdr:spPr>
    </xdr:pic>
    <xdr:clientData/>
  </xdr:oneCellAnchor>
  <xdr:oneCellAnchor>
    <xdr:from>
      <xdr:col>5</xdr:col>
      <xdr:colOff>449035</xdr:colOff>
      <xdr:row>16</xdr:row>
      <xdr:rowOff>101130</xdr:rowOff>
    </xdr:from>
    <xdr:ext cx="639537" cy="635752"/>
    <xdr:pic>
      <xdr:nvPicPr>
        <xdr:cNvPr id="14" name="Imagen 13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ackgroundRemoval t="10000" b="90000" l="3200" r="93800">
                      <a14:foregroundMark x1="20400" y1="71800" x2="3200" y2="70400"/>
                      <a14:foregroundMark x1="82800" y1="71800" x2="93800" y2="734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905749" y="11354237"/>
          <a:ext cx="639537" cy="635752"/>
        </a:xfrm>
        <a:prstGeom prst="rect">
          <a:avLst/>
        </a:prstGeom>
      </xdr:spPr>
    </xdr:pic>
    <xdr:clientData/>
  </xdr:oneCellAnchor>
  <xdr:twoCellAnchor editAs="oneCell">
    <xdr:from>
      <xdr:col>5</xdr:col>
      <xdr:colOff>340181</xdr:colOff>
      <xdr:row>15</xdr:row>
      <xdr:rowOff>40821</xdr:rowOff>
    </xdr:from>
    <xdr:to>
      <xdr:col>5</xdr:col>
      <xdr:colOff>1181147</xdr:colOff>
      <xdr:row>15</xdr:row>
      <xdr:rowOff>830035</xdr:rowOff>
    </xdr:to>
    <xdr:pic>
      <xdr:nvPicPr>
        <xdr:cNvPr id="17" name="Imagen 16" descr="10pcs GBA43L260-030 / GBA43L-260 2.6mm Carbide Grooving inserts Imitation  Kyocer | eBa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7" cstate="print">
          <a:extLst>
            <a:ext uri="{BEBA8EAE-BF5A-486C-A8C5-ECC9F3942E4B}">
              <a14:imgProps xmlns:a14="http://schemas.microsoft.com/office/drawing/2010/main">
                <a14:imgLayer r:embed="rId18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6000" t="13455" r="13091" b="19999"/>
        <a:stretch/>
      </xdr:blipFill>
      <xdr:spPr bwMode="auto">
        <a:xfrm>
          <a:off x="7796895" y="10395857"/>
          <a:ext cx="840966" cy="78921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315686</xdr:colOff>
      <xdr:row>16</xdr:row>
      <xdr:rowOff>879458</xdr:rowOff>
    </xdr:from>
    <xdr:ext cx="867389" cy="862256"/>
    <xdr:pic>
      <xdr:nvPicPr>
        <xdr:cNvPr id="18" name="Imagen 17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BEBA8EAE-BF5A-486C-A8C5-ECC9F3942E4B}">
              <a14:imgProps xmlns:a14="http://schemas.microsoft.com/office/drawing/2010/main">
                <a14:imgLayer r:embed="rId16">
                  <a14:imgEffect>
                    <a14:backgroundRemoval t="10000" b="90000" l="3200" r="93800">
                      <a14:foregroundMark x1="20400" y1="71800" x2="3200" y2="70400"/>
                      <a14:foregroundMark x1="82800" y1="71800" x2="93800" y2="734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772400" y="12132565"/>
          <a:ext cx="867389" cy="862256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15</xdr:row>
      <xdr:rowOff>0</xdr:rowOff>
    </xdr:from>
    <xdr:ext cx="955068" cy="954181"/>
    <xdr:sp macro="" textlink="">
      <xdr:nvSpPr>
        <xdr:cNvPr id="4" name="img" descr="https://i.ytimg.com/vi/8mGBaXPlri8/hqdefault.jpg?sqp=-oaymwEYCKgBEF5IVfKriqkDCwgBFQAAiEIYAXAB&amp;rs=AOn4CLDsiXkrtB_m1n-ZHh8qROm-HzjunQ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>
          <a:spLocks noChangeAspect="1" noChangeArrowheads="1"/>
        </xdr:cNvSpPr>
      </xdr:nvSpPr>
      <xdr:spPr bwMode="auto">
        <a:xfrm>
          <a:off x="11868150" y="5705475"/>
          <a:ext cx="955068" cy="9541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 editAs="oneCell">
    <xdr:from>
      <xdr:col>16</xdr:col>
      <xdr:colOff>640773</xdr:colOff>
      <xdr:row>0</xdr:row>
      <xdr:rowOff>0</xdr:rowOff>
    </xdr:from>
    <xdr:to>
      <xdr:col>18</xdr:col>
      <xdr:colOff>588818</xdr:colOff>
      <xdr:row>3</xdr:row>
      <xdr:rowOff>581656</xdr:rowOff>
    </xdr:to>
    <xdr:pic>
      <xdr:nvPicPr>
        <xdr:cNvPr id="6" name="Imagen 5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14273" y="0"/>
          <a:ext cx="2649682" cy="1842419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  <a:effectLst>
          <a:outerShdw blurRad="50800" dist="38100" dir="2700000" algn="tl" rotWithShape="0">
            <a:srgbClr val="000000">
              <a:alpha val="43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0</xdr:col>
      <xdr:colOff>0</xdr:colOff>
      <xdr:row>0</xdr:row>
      <xdr:rowOff>0</xdr:rowOff>
    </xdr:from>
    <xdr:ext cx="3599340" cy="1431511"/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3599340" cy="1431511"/>
        </a:xfrm>
        <a:prstGeom prst="rect">
          <a:avLst/>
        </a:prstGeom>
      </xdr:spPr>
    </xdr:pic>
    <xdr:clientData/>
  </xdr:oneCellAnchor>
  <xdr:oneCellAnchor>
    <xdr:from>
      <xdr:col>5</xdr:col>
      <xdr:colOff>675409</xdr:colOff>
      <xdr:row>5</xdr:row>
      <xdr:rowOff>190500</xdr:rowOff>
    </xdr:from>
    <xdr:ext cx="675410" cy="574328"/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75864" y="2840182"/>
          <a:ext cx="675410" cy="574328"/>
        </a:xfrm>
        <a:prstGeom prst="rect">
          <a:avLst/>
        </a:prstGeom>
      </xdr:spPr>
    </xdr:pic>
    <xdr:clientData/>
  </xdr:oneCellAnchor>
  <xdr:oneCellAnchor>
    <xdr:from>
      <xdr:col>5</xdr:col>
      <xdr:colOff>654627</xdr:colOff>
      <xdr:row>9</xdr:row>
      <xdr:rowOff>169718</xdr:rowOff>
    </xdr:from>
    <xdr:ext cx="675410" cy="574328"/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755082" y="6577445"/>
          <a:ext cx="675410" cy="574328"/>
        </a:xfrm>
        <a:prstGeom prst="rect">
          <a:avLst/>
        </a:prstGeom>
      </xdr:spPr>
    </xdr:pic>
    <xdr:clientData/>
  </xdr:oneCellAnchor>
  <xdr:oneCellAnchor>
    <xdr:from>
      <xdr:col>5</xdr:col>
      <xdr:colOff>484909</xdr:colOff>
      <xdr:row>10</xdr:row>
      <xdr:rowOff>69273</xdr:rowOff>
    </xdr:from>
    <xdr:ext cx="969818" cy="727364"/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10000" b="90000" l="3250" r="96750">
                      <a14:foregroundMark x1="6750" y1="50667" x2="6750" y2="50667"/>
                      <a14:foregroundMark x1="96750" y1="47667" x2="73500" y2="46000"/>
                      <a14:foregroundMark x1="3250" y1="47667" x2="10750" y2="49000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585364" y="7342909"/>
          <a:ext cx="969818" cy="727364"/>
        </a:xfrm>
        <a:prstGeom prst="rect">
          <a:avLst/>
        </a:prstGeom>
      </xdr:spPr>
    </xdr:pic>
    <xdr:clientData/>
  </xdr:oneCellAnchor>
  <xdr:oneCellAnchor>
    <xdr:from>
      <xdr:col>5</xdr:col>
      <xdr:colOff>484909</xdr:colOff>
      <xdr:row>6</xdr:row>
      <xdr:rowOff>103909</xdr:rowOff>
    </xdr:from>
    <xdr:ext cx="965720" cy="727364"/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85364" y="3723409"/>
          <a:ext cx="965720" cy="727364"/>
        </a:xfrm>
        <a:prstGeom prst="rect">
          <a:avLst/>
        </a:prstGeom>
      </xdr:spPr>
    </xdr:pic>
    <xdr:clientData/>
  </xdr:oneCellAnchor>
  <xdr:oneCellAnchor>
    <xdr:from>
      <xdr:col>5</xdr:col>
      <xdr:colOff>372676</xdr:colOff>
      <xdr:row>6</xdr:row>
      <xdr:rowOff>880806</xdr:rowOff>
    </xdr:from>
    <xdr:ext cx="1174146" cy="1115130"/>
    <xdr:pic>
      <xdr:nvPicPr>
        <xdr:cNvPr id="11" name="Imagen 10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5661"/>
        <a:stretch/>
      </xdr:blipFill>
      <xdr:spPr>
        <a:xfrm rot="19248817">
          <a:off x="7473131" y="4500306"/>
          <a:ext cx="1174146" cy="1115130"/>
        </a:xfrm>
        <a:prstGeom prst="rect">
          <a:avLst/>
        </a:prstGeom>
      </xdr:spPr>
    </xdr:pic>
    <xdr:clientData/>
  </xdr:oneCellAnchor>
  <xdr:oneCellAnchor>
    <xdr:from>
      <xdr:col>5</xdr:col>
      <xdr:colOff>351894</xdr:colOff>
      <xdr:row>10</xdr:row>
      <xdr:rowOff>790752</xdr:rowOff>
    </xdr:from>
    <xdr:ext cx="1174146" cy="1115130"/>
    <xdr:pic>
      <xdr:nvPicPr>
        <xdr:cNvPr id="12" name="Imagen 11"/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b="25661"/>
        <a:stretch/>
      </xdr:blipFill>
      <xdr:spPr>
        <a:xfrm rot="19248817">
          <a:off x="7452349" y="8064388"/>
          <a:ext cx="1174146" cy="1115130"/>
        </a:xfrm>
        <a:prstGeom prst="rect">
          <a:avLst/>
        </a:prstGeom>
      </xdr:spPr>
    </xdr:pic>
    <xdr:clientData/>
  </xdr:oneCellAnchor>
  <xdr:oneCellAnchor>
    <xdr:from>
      <xdr:col>5</xdr:col>
      <xdr:colOff>440357</xdr:colOff>
      <xdr:row>7</xdr:row>
      <xdr:rowOff>991392</xdr:rowOff>
    </xdr:from>
    <xdr:ext cx="1386802" cy="989888"/>
    <xdr:pic>
      <xdr:nvPicPr>
        <xdr:cNvPr id="13" name="Imagen 12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l="20892" t="31933" b="34354"/>
        <a:stretch/>
      </xdr:blipFill>
      <xdr:spPr>
        <a:xfrm rot="947310">
          <a:off x="7540812" y="5511437"/>
          <a:ext cx="1386802" cy="989888"/>
        </a:xfrm>
        <a:prstGeom prst="rect">
          <a:avLst/>
        </a:prstGeom>
      </xdr:spPr>
    </xdr:pic>
    <xdr:clientData/>
  </xdr:oneCellAnchor>
  <xdr:oneCellAnchor>
    <xdr:from>
      <xdr:col>5</xdr:col>
      <xdr:colOff>519545</xdr:colOff>
      <xdr:row>11</xdr:row>
      <xdr:rowOff>917864</xdr:rowOff>
    </xdr:from>
    <xdr:ext cx="999708" cy="950131"/>
    <xdr:pic>
      <xdr:nvPicPr>
        <xdr:cNvPr id="14" name="Imagen 13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50694" b="63194" l="35532" r="54167">
                      <a14:foregroundMark x1="52431" y1="59809" x2="54167" y2="60417"/>
                      <a14:foregroundMark x1="45023" y1="52691" x2="40394" y2="59549"/>
                      <a14:backgroundMark x1="46296" y1="56858" x2="46296" y2="56858"/>
                      <a14:backgroundMark x1="45486" y1="55990" x2="44444" y2="58160"/>
                    </a14:backgroundRemoval>
                  </a14:imgEffect>
                </a14:imgLayer>
              </a14:imgProps>
            </a:ext>
          </a:extLst>
        </a:blip>
        <a:srcRect l="33453" t="49225" r="44669" b="35235"/>
        <a:stretch/>
      </xdr:blipFill>
      <xdr:spPr>
        <a:xfrm>
          <a:off x="7620000" y="9057409"/>
          <a:ext cx="999708" cy="950131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193964</xdr:colOff>
      <xdr:row>0</xdr:row>
      <xdr:rowOff>0</xdr:rowOff>
    </xdr:from>
    <xdr:to>
      <xdr:col>20</xdr:col>
      <xdr:colOff>20122</xdr:colOff>
      <xdr:row>4</xdr:row>
      <xdr:rowOff>198172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58509" y="0"/>
          <a:ext cx="3188484" cy="21932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0</xdr:row>
      <xdr:rowOff>0</xdr:rowOff>
    </xdr:from>
    <xdr:to>
      <xdr:col>3</xdr:col>
      <xdr:colOff>1345589</xdr:colOff>
      <xdr:row>3</xdr:row>
      <xdr:rowOff>185775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6364" y="0"/>
          <a:ext cx="3596952" cy="1432684"/>
        </a:xfrm>
        <a:prstGeom prst="rect">
          <a:avLst/>
        </a:prstGeom>
      </xdr:spPr>
    </xdr:pic>
    <xdr:clientData/>
  </xdr:twoCellAnchor>
  <xdr:twoCellAnchor editAs="oneCell">
    <xdr:from>
      <xdr:col>5</xdr:col>
      <xdr:colOff>491096</xdr:colOff>
      <xdr:row>10</xdr:row>
      <xdr:rowOff>207818</xdr:rowOff>
    </xdr:from>
    <xdr:to>
      <xdr:col>5</xdr:col>
      <xdr:colOff>1185060</xdr:colOff>
      <xdr:row>10</xdr:row>
      <xdr:rowOff>844456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29505" y="5022273"/>
          <a:ext cx="693964" cy="636638"/>
        </a:xfrm>
        <a:prstGeom prst="rect">
          <a:avLst/>
        </a:prstGeom>
      </xdr:spPr>
    </xdr:pic>
    <xdr:clientData/>
  </xdr:twoCellAnchor>
  <xdr:twoCellAnchor editAs="oneCell">
    <xdr:from>
      <xdr:col>5</xdr:col>
      <xdr:colOff>450854</xdr:colOff>
      <xdr:row>5</xdr:row>
      <xdr:rowOff>371382</xdr:rowOff>
    </xdr:from>
    <xdr:to>
      <xdr:col>5</xdr:col>
      <xdr:colOff>1123208</xdr:colOff>
      <xdr:row>7</xdr:row>
      <xdr:rowOff>127963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48700" b="55675" l="37167" r="46267">
                      <a14:foregroundMark x1="44700" y1="50900" x2="42133" y2="48700"/>
                      <a14:backgroundMark x1="43133" y1="52200" x2="43133" y2="52200"/>
                    </a14:backgroundRemoval>
                  </a14:imgEffect>
                </a14:imgLayer>
              </a14:imgProps>
            </a:ext>
          </a:extLst>
        </a:blip>
        <a:srcRect l="36062" t="48803" r="52571" b="43555"/>
        <a:stretch/>
      </xdr:blipFill>
      <xdr:spPr>
        <a:xfrm>
          <a:off x="9889263" y="2934473"/>
          <a:ext cx="672354" cy="553217"/>
        </a:xfrm>
        <a:prstGeom prst="rect">
          <a:avLst/>
        </a:prstGeom>
      </xdr:spPr>
    </xdr:pic>
    <xdr:clientData/>
  </xdr:twoCellAnchor>
  <xdr:twoCellAnchor editAs="oneCell">
    <xdr:from>
      <xdr:col>5</xdr:col>
      <xdr:colOff>530677</xdr:colOff>
      <xdr:row>11</xdr:row>
      <xdr:rowOff>101736</xdr:rowOff>
    </xdr:from>
    <xdr:to>
      <xdr:col>5</xdr:col>
      <xdr:colOff>1142999</xdr:colOff>
      <xdr:row>11</xdr:row>
      <xdr:rowOff>735658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10000" b="90000" l="10000" r="90000">
                      <a14:foregroundMark x1="33047" y1="58789" x2="33047" y2="66797"/>
                      <a14:foregroundMark x1="39922" y1="58984" x2="39844" y2="66992"/>
                      <a14:foregroundMark x1="40859" y1="58887" x2="40938" y2="66602"/>
                      <a14:foregroundMark x1="32266" y1="59277" x2="32500" y2="65332"/>
                      <a14:backgroundMark x1="32266" y1="70996" x2="43984" y2="72266"/>
                      <a14:backgroundMark x1="19063" y1="22461" x2="72969" y2="24316"/>
                      <a14:backgroundMark x1="36016" y1="62598" x2="37031" y2="64160"/>
                      <a14:backgroundMark x1="36797" y1="64551" x2="36172" y2="60938"/>
                      <a14:backgroundMark x1="37344" y1="65430" x2="34688" y2="62109"/>
                    </a14:backgroundRemoval>
                  </a14:imgEffect>
                </a14:imgLayer>
              </a14:imgProps>
            </a:ext>
          </a:extLst>
        </a:blip>
        <a:srcRect l="30808" t="55671" r="58142" b="29958"/>
        <a:stretch/>
      </xdr:blipFill>
      <xdr:spPr>
        <a:xfrm>
          <a:off x="9969086" y="5851372"/>
          <a:ext cx="612322" cy="633922"/>
        </a:xfrm>
        <a:prstGeom prst="rect">
          <a:avLst/>
        </a:prstGeom>
      </xdr:spPr>
    </xdr:pic>
    <xdr:clientData/>
  </xdr:twoCellAnchor>
  <xdr:oneCellAnchor>
    <xdr:from>
      <xdr:col>5</xdr:col>
      <xdr:colOff>415637</xdr:colOff>
      <xdr:row>12</xdr:row>
      <xdr:rowOff>86592</xdr:rowOff>
    </xdr:from>
    <xdr:ext cx="789214" cy="569988"/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0000" b="90000" l="10000" r="90000">
                      <a14:foregroundMark x1="55556" y1="28077" x2="51667" y2="20769"/>
                      <a14:foregroundMark x1="47222" y1="30385" x2="52500" y2="2076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854046" y="6684819"/>
          <a:ext cx="789214" cy="569988"/>
        </a:xfrm>
        <a:prstGeom prst="rect">
          <a:avLst/>
        </a:prstGeom>
      </xdr:spPr>
    </xdr:pic>
    <xdr:clientData/>
  </xdr:oneCellAnchor>
  <xdr:twoCellAnchor editAs="oneCell">
    <xdr:from>
      <xdr:col>5</xdr:col>
      <xdr:colOff>432955</xdr:colOff>
      <xdr:row>8</xdr:row>
      <xdr:rowOff>97373</xdr:rowOff>
    </xdr:from>
    <xdr:to>
      <xdr:col>5</xdr:col>
      <xdr:colOff>1194955</xdr:colOff>
      <xdr:row>9</xdr:row>
      <xdr:rowOff>288227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22826" t="20693" r="23913" b="21663"/>
        <a:stretch/>
      </xdr:blipFill>
      <xdr:spPr>
        <a:xfrm>
          <a:off x="9871364" y="3855418"/>
          <a:ext cx="762000" cy="606491"/>
        </a:xfrm>
        <a:prstGeom prst="rect">
          <a:avLst/>
        </a:prstGeom>
      </xdr:spPr>
    </xdr:pic>
    <xdr:clientData/>
  </xdr:twoCellAnchor>
  <xdr:twoCellAnchor editAs="oneCell">
    <xdr:from>
      <xdr:col>5</xdr:col>
      <xdr:colOff>492581</xdr:colOff>
      <xdr:row>13</xdr:row>
      <xdr:rowOff>166009</xdr:rowOff>
    </xdr:from>
    <xdr:to>
      <xdr:col>5</xdr:col>
      <xdr:colOff>1208514</xdr:colOff>
      <xdr:row>13</xdr:row>
      <xdr:rowOff>579907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16200000">
          <a:off x="7177749" y="6301491"/>
          <a:ext cx="413898" cy="71593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285752</xdr:colOff>
      <xdr:row>0</xdr:row>
      <xdr:rowOff>0</xdr:rowOff>
    </xdr:from>
    <xdr:ext cx="3098352" cy="1197428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5752" y="0"/>
          <a:ext cx="3098352" cy="1197428"/>
        </a:xfrm>
        <a:prstGeom prst="rect">
          <a:avLst/>
        </a:prstGeom>
      </xdr:spPr>
    </xdr:pic>
    <xdr:clientData/>
  </xdr:oneCellAnchor>
  <xdr:twoCellAnchor editAs="oneCell">
    <xdr:from>
      <xdr:col>17</xdr:col>
      <xdr:colOff>142258</xdr:colOff>
      <xdr:row>0</xdr:row>
      <xdr:rowOff>0</xdr:rowOff>
    </xdr:from>
    <xdr:to>
      <xdr:col>21</xdr:col>
      <xdr:colOff>1610591</xdr:colOff>
      <xdr:row>4</xdr:row>
      <xdr:rowOff>132127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893394" y="0"/>
          <a:ext cx="2975015" cy="2123718"/>
        </a:xfrm>
        <a:prstGeom prst="rect">
          <a:avLst/>
        </a:prstGeom>
      </xdr:spPr>
    </xdr:pic>
    <xdr:clientData/>
  </xdr:twoCellAnchor>
  <xdr:twoCellAnchor editAs="oneCell">
    <xdr:from>
      <xdr:col>5</xdr:col>
      <xdr:colOff>503465</xdr:colOff>
      <xdr:row>5</xdr:row>
      <xdr:rowOff>122464</xdr:rowOff>
    </xdr:from>
    <xdr:to>
      <xdr:col>5</xdr:col>
      <xdr:colOff>1219398</xdr:colOff>
      <xdr:row>5</xdr:row>
      <xdr:rowOff>536362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7199519" y="2420732"/>
          <a:ext cx="413898" cy="715933"/>
        </a:xfrm>
        <a:prstGeom prst="rect">
          <a:avLst/>
        </a:prstGeom>
      </xdr:spPr>
    </xdr:pic>
    <xdr:clientData/>
  </xdr:twoCellAnchor>
  <xdr:twoCellAnchor editAs="oneCell">
    <xdr:from>
      <xdr:col>5</xdr:col>
      <xdr:colOff>489856</xdr:colOff>
      <xdr:row>8</xdr:row>
      <xdr:rowOff>163285</xdr:rowOff>
    </xdr:from>
    <xdr:to>
      <xdr:col>5</xdr:col>
      <xdr:colOff>1156607</xdr:colOff>
      <xdr:row>8</xdr:row>
      <xdr:rowOff>693965</xdr:rowOff>
    </xdr:to>
    <xdr:pic>
      <xdr:nvPicPr>
        <xdr:cNvPr id="5" name="Imagen 4"/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22826" t="20693" r="23913" b="21663"/>
        <a:stretch/>
      </xdr:blipFill>
      <xdr:spPr>
        <a:xfrm>
          <a:off x="7034892" y="4735285"/>
          <a:ext cx="666751" cy="530680"/>
        </a:xfrm>
        <a:prstGeom prst="rect">
          <a:avLst/>
        </a:prstGeom>
      </xdr:spPr>
    </xdr:pic>
    <xdr:clientData/>
  </xdr:twoCellAnchor>
  <xdr:twoCellAnchor editAs="oneCell">
    <xdr:from>
      <xdr:col>5</xdr:col>
      <xdr:colOff>530678</xdr:colOff>
      <xdr:row>6</xdr:row>
      <xdr:rowOff>68036</xdr:rowOff>
    </xdr:from>
    <xdr:to>
      <xdr:col>5</xdr:col>
      <xdr:colOff>1115785</xdr:colOff>
      <xdr:row>6</xdr:row>
      <xdr:rowOff>571499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12824" b="12785"/>
        <a:stretch/>
      </xdr:blipFill>
      <xdr:spPr>
        <a:xfrm>
          <a:off x="7075714" y="3211286"/>
          <a:ext cx="585107" cy="503463"/>
        </a:xfrm>
        <a:prstGeom prst="rect">
          <a:avLst/>
        </a:prstGeom>
      </xdr:spPr>
    </xdr:pic>
    <xdr:clientData/>
  </xdr:twoCellAnchor>
  <xdr:twoCellAnchor editAs="oneCell">
    <xdr:from>
      <xdr:col>5</xdr:col>
      <xdr:colOff>462644</xdr:colOff>
      <xdr:row>7</xdr:row>
      <xdr:rowOff>108857</xdr:rowOff>
    </xdr:from>
    <xdr:to>
      <xdr:col>5</xdr:col>
      <xdr:colOff>1156608</xdr:colOff>
      <xdr:row>7</xdr:row>
      <xdr:rowOff>745495</xdr:rowOff>
    </xdr:to>
    <xdr:pic>
      <xdr:nvPicPr>
        <xdr:cNvPr id="7" name="Imagen 6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07680" y="3878036"/>
          <a:ext cx="693964" cy="636638"/>
        </a:xfrm>
        <a:prstGeom prst="rect">
          <a:avLst/>
        </a:prstGeom>
      </xdr:spPr>
    </xdr:pic>
    <xdr:clientData/>
  </xdr:twoCellAnchor>
  <xdr:twoCellAnchor editAs="oneCell">
    <xdr:from>
      <xdr:col>5</xdr:col>
      <xdr:colOff>457039</xdr:colOff>
      <xdr:row>9</xdr:row>
      <xdr:rowOff>198200</xdr:rowOff>
    </xdr:from>
    <xdr:to>
      <xdr:col>5</xdr:col>
      <xdr:colOff>1129393</xdr:colOff>
      <xdr:row>10</xdr:row>
      <xdr:rowOff>329596</xdr:rowOff>
    </xdr:to>
    <xdr:pic>
      <xdr:nvPicPr>
        <xdr:cNvPr id="8" name="Imagen 7"/>
        <xdr:cNvPicPr>
          <a:picLocks noChangeAspect="1"/>
        </xdr:cNvPicPr>
      </xdr:nvPicPr>
      <xdr:blipFill rotWithShape="1"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48700" b="55675" l="37167" r="46267">
                      <a14:foregroundMark x1="44700" y1="50900" x2="42133" y2="48700"/>
                      <a14:backgroundMark x1="43133" y1="52200" x2="43133" y2="52200"/>
                    </a14:backgroundRemoval>
                  </a14:imgEffect>
                </a14:imgLayer>
              </a14:imgProps>
            </a:ext>
          </a:extLst>
        </a:blip>
        <a:srcRect l="36062" t="48803" r="52571" b="43555"/>
        <a:stretch/>
      </xdr:blipFill>
      <xdr:spPr>
        <a:xfrm>
          <a:off x="7002075" y="5600236"/>
          <a:ext cx="672354" cy="553217"/>
        </a:xfrm>
        <a:prstGeom prst="rect">
          <a:avLst/>
        </a:prstGeom>
      </xdr:spPr>
    </xdr:pic>
    <xdr:clientData/>
  </xdr:twoCellAnchor>
  <xdr:twoCellAnchor editAs="oneCell">
    <xdr:from>
      <xdr:col>5</xdr:col>
      <xdr:colOff>571499</xdr:colOff>
      <xdr:row>12</xdr:row>
      <xdr:rowOff>31227</xdr:rowOff>
    </xdr:from>
    <xdr:to>
      <xdr:col>5</xdr:col>
      <xdr:colOff>1067076</xdr:colOff>
      <xdr:row>12</xdr:row>
      <xdr:rowOff>544286</xdr:rowOff>
    </xdr:to>
    <xdr:pic>
      <xdr:nvPicPr>
        <xdr:cNvPr id="9" name="Imagen 8"/>
        <xdr:cNvPicPr>
          <a:picLocks noChangeAspect="1"/>
        </xdr:cNvPicPr>
      </xdr:nvPicPr>
      <xdr:blipFill rotWithShape="1">
        <a:blip xmlns:r="http://schemas.openxmlformats.org/officeDocument/2006/relationships" r:embed="rId10">
          <a:extLst>
            <a:ext uri="{BEBA8EAE-BF5A-486C-A8C5-ECC9F3942E4B}">
              <a14:imgProps xmlns:a14="http://schemas.microsoft.com/office/drawing/2010/main">
                <a14:imgLayer r:embed="rId11">
                  <a14:imgEffect>
                    <a14:backgroundRemoval t="10000" b="90000" l="10000" r="90000">
                      <a14:foregroundMark x1="33047" y1="58789" x2="33047" y2="66797"/>
                      <a14:foregroundMark x1="39922" y1="58984" x2="39844" y2="66992"/>
                      <a14:foregroundMark x1="40859" y1="58887" x2="40938" y2="66602"/>
                      <a14:foregroundMark x1="32266" y1="59277" x2="32500" y2="65332"/>
                      <a14:backgroundMark x1="32266" y1="70996" x2="43984" y2="72266"/>
                      <a14:backgroundMark x1="19063" y1="22461" x2="72969" y2="24316"/>
                      <a14:backgroundMark x1="36016" y1="62598" x2="37031" y2="64160"/>
                      <a14:backgroundMark x1="36797" y1="64551" x2="36172" y2="60938"/>
                      <a14:backgroundMark x1="37344" y1="65430" x2="34688" y2="62109"/>
                    </a14:backgroundRemoval>
                  </a14:imgEffect>
                </a14:imgLayer>
              </a14:imgProps>
            </a:ext>
          </a:extLst>
        </a:blip>
        <a:srcRect l="30808" t="55671" r="58142" b="29958"/>
        <a:stretch/>
      </xdr:blipFill>
      <xdr:spPr>
        <a:xfrm>
          <a:off x="7116535" y="6317727"/>
          <a:ext cx="495577" cy="513059"/>
        </a:xfrm>
        <a:prstGeom prst="rect">
          <a:avLst/>
        </a:prstGeom>
      </xdr:spPr>
    </xdr:pic>
    <xdr:clientData/>
  </xdr:twoCellAnchor>
  <xdr:oneCellAnchor>
    <xdr:from>
      <xdr:col>5</xdr:col>
      <xdr:colOff>421822</xdr:colOff>
      <xdr:row>13</xdr:row>
      <xdr:rowOff>40823</xdr:rowOff>
    </xdr:from>
    <xdr:ext cx="789214" cy="569988"/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BEBA8EAE-BF5A-486C-A8C5-ECC9F3942E4B}">
              <a14:imgProps xmlns:a14="http://schemas.microsoft.com/office/drawing/2010/main">
                <a14:imgLayer r:embed="rId13">
                  <a14:imgEffect>
                    <a14:backgroundRemoval t="10000" b="90000" l="10000" r="90000">
                      <a14:foregroundMark x1="55556" y1="28077" x2="51667" y2="20769"/>
                      <a14:foregroundMark x1="47222" y1="30385" x2="52500" y2="2076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966858" y="6926037"/>
          <a:ext cx="789214" cy="569988"/>
        </a:xfrm>
        <a:prstGeom prst="rect">
          <a:avLst/>
        </a:prstGeom>
      </xdr:spPr>
    </xdr:pic>
    <xdr:clientData/>
  </xdr:oneCellAnchor>
  <xdr:twoCellAnchor editAs="oneCell">
    <xdr:from>
      <xdr:col>5</xdr:col>
      <xdr:colOff>492581</xdr:colOff>
      <xdr:row>11</xdr:row>
      <xdr:rowOff>166009</xdr:rowOff>
    </xdr:from>
    <xdr:to>
      <xdr:col>5</xdr:col>
      <xdr:colOff>1208514</xdr:colOff>
      <xdr:row>11</xdr:row>
      <xdr:rowOff>579907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16200000">
          <a:off x="7188635" y="6301491"/>
          <a:ext cx="413898" cy="71593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568037</xdr:colOff>
      <xdr:row>0</xdr:row>
      <xdr:rowOff>0</xdr:rowOff>
    </xdr:from>
    <xdr:to>
      <xdr:col>19</xdr:col>
      <xdr:colOff>376012</xdr:colOff>
      <xdr:row>4</xdr:row>
      <xdr:rowOff>205792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789237" y="0"/>
          <a:ext cx="3188484" cy="2200847"/>
        </a:xfrm>
        <a:prstGeom prst="rect">
          <a:avLst/>
        </a:prstGeom>
      </xdr:spPr>
    </xdr:pic>
    <xdr:clientData/>
  </xdr:twoCellAnchor>
  <xdr:twoCellAnchor editAs="oneCell">
    <xdr:from>
      <xdr:col>5</xdr:col>
      <xdr:colOff>644575</xdr:colOff>
      <xdr:row>5</xdr:row>
      <xdr:rowOff>51954</xdr:rowOff>
    </xdr:from>
    <xdr:to>
      <xdr:col>5</xdr:col>
      <xdr:colOff>1457846</xdr:colOff>
      <xdr:row>5</xdr:row>
      <xdr:rowOff>796636</xdr:rowOff>
    </xdr:to>
    <xdr:pic>
      <xdr:nvPicPr>
        <xdr:cNvPr id="4" name="Imagen 3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856" t="22744" r="20217" b="22382"/>
        <a:stretch/>
      </xdr:blipFill>
      <xdr:spPr>
        <a:xfrm>
          <a:off x="8143348" y="2597727"/>
          <a:ext cx="813271" cy="744682"/>
        </a:xfrm>
        <a:prstGeom prst="rect">
          <a:avLst/>
        </a:prstGeom>
      </xdr:spPr>
    </xdr:pic>
    <xdr:clientData/>
  </xdr:twoCellAnchor>
  <xdr:oneCellAnchor>
    <xdr:from>
      <xdr:col>5</xdr:col>
      <xdr:colOff>675409</xdr:colOff>
      <xdr:row>9</xdr:row>
      <xdr:rowOff>25901</xdr:rowOff>
    </xdr:from>
    <xdr:ext cx="692727" cy="692727"/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74182" y="5896765"/>
          <a:ext cx="692727" cy="692727"/>
        </a:xfrm>
        <a:prstGeom prst="rect">
          <a:avLst/>
        </a:prstGeom>
      </xdr:spPr>
    </xdr:pic>
    <xdr:clientData/>
  </xdr:oneCellAnchor>
  <xdr:twoCellAnchor editAs="oneCell">
    <xdr:from>
      <xdr:col>5</xdr:col>
      <xdr:colOff>641111</xdr:colOff>
      <xdr:row>6</xdr:row>
      <xdr:rowOff>65808</xdr:rowOff>
    </xdr:from>
    <xdr:to>
      <xdr:col>5</xdr:col>
      <xdr:colOff>1454382</xdr:colOff>
      <xdr:row>6</xdr:row>
      <xdr:rowOff>810490</xdr:rowOff>
    </xdr:to>
    <xdr:pic>
      <xdr:nvPicPr>
        <xdr:cNvPr id="6" name="Imagen 5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856" t="22744" r="20217" b="22382"/>
        <a:stretch/>
      </xdr:blipFill>
      <xdr:spPr>
        <a:xfrm>
          <a:off x="8139884" y="3477490"/>
          <a:ext cx="813271" cy="744682"/>
        </a:xfrm>
        <a:prstGeom prst="rect">
          <a:avLst/>
        </a:prstGeom>
      </xdr:spPr>
    </xdr:pic>
    <xdr:clientData/>
  </xdr:twoCellAnchor>
  <xdr:twoCellAnchor editAs="oneCell">
    <xdr:from>
      <xdr:col>5</xdr:col>
      <xdr:colOff>672284</xdr:colOff>
      <xdr:row>7</xdr:row>
      <xdr:rowOff>79665</xdr:rowOff>
    </xdr:from>
    <xdr:to>
      <xdr:col>5</xdr:col>
      <xdr:colOff>1485555</xdr:colOff>
      <xdr:row>7</xdr:row>
      <xdr:rowOff>824347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10000" b="9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9856" t="22744" r="20217" b="22382"/>
        <a:stretch/>
      </xdr:blipFill>
      <xdr:spPr>
        <a:xfrm>
          <a:off x="8171057" y="4322620"/>
          <a:ext cx="813271" cy="744682"/>
        </a:xfrm>
        <a:prstGeom prst="rect">
          <a:avLst/>
        </a:prstGeom>
      </xdr:spPr>
    </xdr:pic>
    <xdr:clientData/>
  </xdr:twoCellAnchor>
  <xdr:oneCellAnchor>
    <xdr:from>
      <xdr:col>5</xdr:col>
      <xdr:colOff>689265</xdr:colOff>
      <xdr:row>8</xdr:row>
      <xdr:rowOff>5122</xdr:rowOff>
    </xdr:from>
    <xdr:ext cx="692727" cy="692727"/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8038" y="5200577"/>
          <a:ext cx="692727" cy="692727"/>
        </a:xfrm>
        <a:prstGeom prst="rect">
          <a:avLst/>
        </a:prstGeom>
      </xdr:spPr>
    </xdr:pic>
    <xdr:clientData/>
  </xdr:oneCellAnchor>
  <xdr:twoCellAnchor editAs="oneCell">
    <xdr:from>
      <xdr:col>1</xdr:col>
      <xdr:colOff>121229</xdr:colOff>
      <xdr:row>0</xdr:row>
      <xdr:rowOff>363681</xdr:rowOff>
    </xdr:from>
    <xdr:to>
      <xdr:col>3</xdr:col>
      <xdr:colOff>536864</xdr:colOff>
      <xdr:row>3</xdr:row>
      <xdr:rowOff>362763</xdr:rowOff>
    </xdr:to>
    <xdr:pic>
      <xdr:nvPicPr>
        <xdr:cNvPr id="9" name="Imagen 8" descr="BEYONZ MEXICANA SA DE CV | LinkedI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saturation sat="33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28182" b="27272"/>
        <a:stretch/>
      </xdr:blipFill>
      <xdr:spPr bwMode="auto">
        <a:xfrm>
          <a:off x="415638" y="363681"/>
          <a:ext cx="2788226" cy="124599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5</xdr:col>
      <xdr:colOff>689265</xdr:colOff>
      <xdr:row>9</xdr:row>
      <xdr:rowOff>5122</xdr:rowOff>
    </xdr:from>
    <xdr:ext cx="692727" cy="692727"/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88038" y="5200577"/>
          <a:ext cx="692727" cy="692727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29032</xdr:colOff>
      <xdr:row>0</xdr:row>
      <xdr:rowOff>190500</xdr:rowOff>
    </xdr:from>
    <xdr:ext cx="1848754" cy="851647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032" y="190500"/>
          <a:ext cx="1848754" cy="851647"/>
        </a:xfrm>
        <a:prstGeom prst="rect">
          <a:avLst/>
        </a:prstGeom>
      </xdr:spPr>
    </xdr:pic>
    <xdr:clientData/>
  </xdr:oneCellAnchor>
  <xdr:twoCellAnchor editAs="oneCell">
    <xdr:from>
      <xdr:col>17</xdr:col>
      <xdr:colOff>3842</xdr:colOff>
      <xdr:row>0</xdr:row>
      <xdr:rowOff>0</xdr:rowOff>
    </xdr:from>
    <xdr:to>
      <xdr:col>21</xdr:col>
      <xdr:colOff>475540</xdr:colOff>
      <xdr:row>5</xdr:row>
      <xdr:rowOff>0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12901" y="0"/>
          <a:ext cx="3094675" cy="2218765"/>
        </a:xfrm>
        <a:prstGeom prst="rect">
          <a:avLst/>
        </a:prstGeom>
      </xdr:spPr>
    </xdr:pic>
    <xdr:clientData/>
  </xdr:twoCellAnchor>
  <xdr:twoCellAnchor editAs="oneCell">
    <xdr:from>
      <xdr:col>5</xdr:col>
      <xdr:colOff>423743</xdr:colOff>
      <xdr:row>7</xdr:row>
      <xdr:rowOff>658563</xdr:rowOff>
    </xdr:from>
    <xdr:to>
      <xdr:col>5</xdr:col>
      <xdr:colOff>1094337</xdr:colOff>
      <xdr:row>9</xdr:row>
      <xdr:rowOff>72779</xdr:rowOff>
    </xdr:to>
    <xdr:pic>
      <xdr:nvPicPr>
        <xdr:cNvPr id="5" name="Imagen 2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980" r="5882" b="3922"/>
        <a:stretch>
          <a:fillRect/>
        </a:stretch>
      </xdr:blipFill>
      <xdr:spPr bwMode="auto">
        <a:xfrm rot="19780453">
          <a:off x="6057100" y="3924277"/>
          <a:ext cx="670594" cy="70417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517070</xdr:colOff>
      <xdr:row>6</xdr:row>
      <xdr:rowOff>81642</xdr:rowOff>
    </xdr:from>
    <xdr:to>
      <xdr:col>5</xdr:col>
      <xdr:colOff>1088571</xdr:colOff>
      <xdr:row>6</xdr:row>
      <xdr:rowOff>608823</xdr:rowOff>
    </xdr:to>
    <xdr:pic>
      <xdr:nvPicPr>
        <xdr:cNvPr id="6" name="Imagen 1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88427" y="2639785"/>
          <a:ext cx="571501" cy="52718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259898</xdr:colOff>
      <xdr:row>9</xdr:row>
      <xdr:rowOff>83311</xdr:rowOff>
    </xdr:from>
    <xdr:to>
      <xdr:col>5</xdr:col>
      <xdr:colOff>1306286</xdr:colOff>
      <xdr:row>9</xdr:row>
      <xdr:rowOff>534783</xdr:rowOff>
    </xdr:to>
    <xdr:pic>
      <xdr:nvPicPr>
        <xdr:cNvPr id="7" name="Imagen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31255" y="3974954"/>
          <a:ext cx="1046388" cy="451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435428</xdr:colOff>
      <xdr:row>10</xdr:row>
      <xdr:rowOff>40820</xdr:rowOff>
    </xdr:from>
    <xdr:to>
      <xdr:col>5</xdr:col>
      <xdr:colOff>1129392</xdr:colOff>
      <xdr:row>10</xdr:row>
      <xdr:rowOff>652543</xdr:rowOff>
    </xdr:to>
    <xdr:pic>
      <xdr:nvPicPr>
        <xdr:cNvPr id="8" name="Imagen 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7562" b="8487"/>
        <a:stretch>
          <a:fillRect/>
        </a:stretch>
      </xdr:blipFill>
      <xdr:spPr bwMode="auto">
        <a:xfrm>
          <a:off x="5306785" y="4503963"/>
          <a:ext cx="693964" cy="6117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544286</xdr:colOff>
      <xdr:row>7</xdr:row>
      <xdr:rowOff>84662</xdr:rowOff>
    </xdr:from>
    <xdr:to>
      <xdr:col>5</xdr:col>
      <xdr:colOff>1088571</xdr:colOff>
      <xdr:row>7</xdr:row>
      <xdr:rowOff>588697</xdr:rowOff>
    </xdr:to>
    <xdr:pic>
      <xdr:nvPicPr>
        <xdr:cNvPr id="9" name="Imagen 4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824" b="6824"/>
        <a:stretch>
          <a:fillRect/>
        </a:stretch>
      </xdr:blipFill>
      <xdr:spPr bwMode="auto">
        <a:xfrm>
          <a:off x="6177643" y="3350376"/>
          <a:ext cx="544285" cy="5040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590551</xdr:colOff>
      <xdr:row>11</xdr:row>
      <xdr:rowOff>149677</xdr:rowOff>
    </xdr:from>
    <xdr:to>
      <xdr:col>5</xdr:col>
      <xdr:colOff>1047751</xdr:colOff>
      <xdr:row>11</xdr:row>
      <xdr:rowOff>582912</xdr:rowOff>
    </xdr:to>
    <xdr:pic>
      <xdr:nvPicPr>
        <xdr:cNvPr id="10" name="Imagen 2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45" t="7843" r="6667" b="11371"/>
        <a:stretch>
          <a:fillRect/>
        </a:stretch>
      </xdr:blipFill>
      <xdr:spPr bwMode="auto">
        <a:xfrm>
          <a:off x="6223908" y="5932713"/>
          <a:ext cx="457200" cy="43323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517071</xdr:colOff>
      <xdr:row>12</xdr:row>
      <xdr:rowOff>110456</xdr:rowOff>
    </xdr:from>
    <xdr:to>
      <xdr:col>5</xdr:col>
      <xdr:colOff>1088571</xdr:colOff>
      <xdr:row>13</xdr:row>
      <xdr:rowOff>277030</xdr:rowOff>
    </xdr:to>
    <xdr:pic>
      <xdr:nvPicPr>
        <xdr:cNvPr id="11" name="Imagen 3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43" t="3726" r="5057" b="3645"/>
        <a:stretch>
          <a:fillRect/>
        </a:stretch>
      </xdr:blipFill>
      <xdr:spPr bwMode="auto">
        <a:xfrm>
          <a:off x="6150428" y="6587456"/>
          <a:ext cx="571500" cy="53396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408215</xdr:colOff>
      <xdr:row>15</xdr:row>
      <xdr:rowOff>176894</xdr:rowOff>
    </xdr:from>
    <xdr:to>
      <xdr:col>5</xdr:col>
      <xdr:colOff>1251858</xdr:colOff>
      <xdr:row>15</xdr:row>
      <xdr:rowOff>550494</xdr:rowOff>
    </xdr:to>
    <xdr:pic>
      <xdr:nvPicPr>
        <xdr:cNvPr id="13" name="Imagen 2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609" t="36870" r="14783" b="36694"/>
        <a:stretch>
          <a:fillRect/>
        </a:stretch>
      </xdr:blipFill>
      <xdr:spPr bwMode="auto">
        <a:xfrm>
          <a:off x="6041572" y="7361465"/>
          <a:ext cx="843643" cy="3736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367394</xdr:colOff>
      <xdr:row>14</xdr:row>
      <xdr:rowOff>68035</xdr:rowOff>
    </xdr:from>
    <xdr:to>
      <xdr:col>5</xdr:col>
      <xdr:colOff>1319894</xdr:colOff>
      <xdr:row>14</xdr:row>
      <xdr:rowOff>648500</xdr:rowOff>
    </xdr:to>
    <xdr:pic>
      <xdr:nvPicPr>
        <xdr:cNvPr id="14" name="Imagen 3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82" t="20168" r="1682" b="21008"/>
        <a:stretch>
          <a:fillRect/>
        </a:stretch>
      </xdr:blipFill>
      <xdr:spPr bwMode="auto">
        <a:xfrm>
          <a:off x="6000751" y="7252606"/>
          <a:ext cx="952500" cy="58046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416379</xdr:colOff>
      <xdr:row>15</xdr:row>
      <xdr:rowOff>653143</xdr:rowOff>
    </xdr:from>
    <xdr:to>
      <xdr:col>5</xdr:col>
      <xdr:colOff>1226004</xdr:colOff>
      <xdr:row>16</xdr:row>
      <xdr:rowOff>606879</xdr:rowOff>
    </xdr:to>
    <xdr:pic>
      <xdr:nvPicPr>
        <xdr:cNvPr id="15" name="Imagen 1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BEBA8EAE-BF5A-486C-A8C5-ECC9F3942E4B}">
              <a14:imgProps xmlns:a14="http://schemas.microsoft.com/office/drawing/2010/main">
                <a14:imgLayer r:embed="rId15">
                  <a14:imgEffect>
                    <a14:backgroundRemoval t="0" b="71333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l="12334" r="12000" b="32001"/>
        <a:stretch>
          <a:fillRect/>
        </a:stretch>
      </xdr:blipFill>
      <xdr:spPr bwMode="auto">
        <a:xfrm>
          <a:off x="6049736" y="8518072"/>
          <a:ext cx="809625" cy="647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326572</xdr:colOff>
      <xdr:row>17</xdr:row>
      <xdr:rowOff>151040</xdr:rowOff>
    </xdr:from>
    <xdr:to>
      <xdr:col>5</xdr:col>
      <xdr:colOff>1279072</xdr:colOff>
      <xdr:row>18</xdr:row>
      <xdr:rowOff>84365</xdr:rowOff>
    </xdr:to>
    <xdr:pic>
      <xdr:nvPicPr>
        <xdr:cNvPr id="16" name="Imagen 2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9929" y="9403897"/>
          <a:ext cx="952500" cy="409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327932</xdr:colOff>
      <xdr:row>19</xdr:row>
      <xdr:rowOff>149679</xdr:rowOff>
    </xdr:from>
    <xdr:to>
      <xdr:col>5</xdr:col>
      <xdr:colOff>1280432</xdr:colOff>
      <xdr:row>19</xdr:row>
      <xdr:rowOff>540204</xdr:rowOff>
    </xdr:to>
    <xdr:pic>
      <xdr:nvPicPr>
        <xdr:cNvPr id="17" name="Imagen 1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61289" y="10096500"/>
          <a:ext cx="952500" cy="3905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5</xdr:col>
      <xdr:colOff>299357</xdr:colOff>
      <xdr:row>20</xdr:row>
      <xdr:rowOff>112939</xdr:rowOff>
    </xdr:from>
    <xdr:to>
      <xdr:col>5</xdr:col>
      <xdr:colOff>1299482</xdr:colOff>
      <xdr:row>20</xdr:row>
      <xdr:rowOff>579664</xdr:rowOff>
    </xdr:to>
    <xdr:pic>
      <xdr:nvPicPr>
        <xdr:cNvPr id="18" name="Imagen 2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2714" y="10753725"/>
          <a:ext cx="10001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147437</xdr:colOff>
      <xdr:row>0</xdr:row>
      <xdr:rowOff>0</xdr:rowOff>
    </xdr:from>
    <xdr:to>
      <xdr:col>19</xdr:col>
      <xdr:colOff>904509</xdr:colOff>
      <xdr:row>4</xdr:row>
      <xdr:rowOff>237257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040580" y="0"/>
          <a:ext cx="3097076" cy="2223900"/>
        </a:xfrm>
        <a:prstGeom prst="rect">
          <a:avLst/>
        </a:prstGeom>
      </xdr:spPr>
    </xdr:pic>
    <xdr:clientData/>
  </xdr:twoCellAnchor>
  <xdr:oneCellAnchor>
    <xdr:from>
      <xdr:col>1</xdr:col>
      <xdr:colOff>267890</xdr:colOff>
      <xdr:row>0</xdr:row>
      <xdr:rowOff>372071</xdr:rowOff>
    </xdr:from>
    <xdr:ext cx="3021211" cy="1201581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26" y="372071"/>
          <a:ext cx="3021211" cy="1201581"/>
        </a:xfrm>
        <a:prstGeom prst="rect">
          <a:avLst/>
        </a:prstGeom>
      </xdr:spPr>
    </xdr:pic>
    <xdr:clientData/>
  </xdr:oneCellAnchor>
  <xdr:twoCellAnchor editAs="oneCell">
    <xdr:from>
      <xdr:col>5</xdr:col>
      <xdr:colOff>825700</xdr:colOff>
      <xdr:row>6</xdr:row>
      <xdr:rowOff>5006</xdr:rowOff>
    </xdr:from>
    <xdr:to>
      <xdr:col>5</xdr:col>
      <xdr:colOff>1518048</xdr:colOff>
      <xdr:row>7</xdr:row>
      <xdr:rowOff>45112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816" b="89571" l="3008" r="98496">
                      <a14:foregroundMark x1="63910" y1="23926" x2="63910" y2="23926"/>
                      <a14:foregroundMark x1="68421" y1="27607" x2="68421" y2="27607"/>
                      <a14:foregroundMark x1="58647" y1="17178" x2="58647" y2="17178"/>
                      <a14:foregroundMark x1="55639" y1="12270" x2="55639" y2="12270"/>
                      <a14:foregroundMark x1="51128" y1="11043" x2="51128" y2="11043"/>
                      <a14:foregroundMark x1="53383" y1="84049" x2="53383" y2="84049"/>
                      <a14:foregroundMark x1="75188" y1="68712" x2="75188" y2="68712"/>
                      <a14:foregroundMark x1="79699" y1="66258" x2="79699" y2="66258"/>
                      <a14:foregroundMark x1="68421" y1="74233" x2="68421" y2="74233"/>
                      <a14:foregroundMark x1="51128" y1="86503" x2="51128" y2="86503"/>
                      <a14:foregroundMark x1="14286" y1="44785" x2="14286" y2="44785"/>
                      <a14:foregroundMark x1="7519" y1="47853" x2="7519" y2="47853"/>
                      <a14:foregroundMark x1="75940" y1="36810" x2="75940" y2="36810"/>
                      <a14:foregroundMark x1="73684" y1="31902" x2="73684" y2="31902"/>
                      <a14:foregroundMark x1="72932" y1="28834" x2="72932" y2="28834"/>
                      <a14:foregroundMark x1="81203" y1="35583" x2="81203" y2="35583"/>
                      <a14:foregroundMark x1="89474" y1="42945" x2="89474" y2="42945"/>
                      <a14:foregroundMark x1="91729" y1="48466" x2="91729" y2="48466"/>
                      <a14:foregroundMark x1="89474" y1="54601" x2="89474" y2="54601"/>
                      <a14:foregroundMark x1="92481" y1="52147" x2="92481" y2="52147"/>
                      <a14:foregroundMark x1="94737" y1="48466" x2="94737" y2="48466"/>
                      <a14:foregroundMark x1="93985" y1="52761" x2="93985" y2="52761"/>
                      <a14:foregroundMark x1="46617" y1="86503" x2="46617" y2="86503"/>
                      <a14:foregroundMark x1="42857" y1="83436" x2="42857" y2="83436"/>
                      <a14:foregroundMark x1="36090" y1="78528" x2="36090" y2="78528"/>
                      <a14:foregroundMark x1="29323" y1="72393" x2="29323" y2="72393"/>
                      <a14:backgroundMark x1="27820" y1="73006" x2="27820" y2="73006"/>
                      <a14:backgroundMark x1="34586" y1="79141" x2="34586" y2="79141"/>
                      <a14:backgroundMark x1="24812" y1="71166" x2="39850" y2="8220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19606" y="3472701"/>
          <a:ext cx="692348" cy="814013"/>
        </a:xfrm>
        <a:prstGeom prst="rect">
          <a:avLst/>
        </a:prstGeom>
      </xdr:spPr>
    </xdr:pic>
    <xdr:clientData/>
  </xdr:twoCellAnchor>
  <xdr:twoCellAnchor editAs="oneCell">
    <xdr:from>
      <xdr:col>5</xdr:col>
      <xdr:colOff>870983</xdr:colOff>
      <xdr:row>5</xdr:row>
      <xdr:rowOff>33653</xdr:rowOff>
    </xdr:from>
    <xdr:to>
      <xdr:col>5</xdr:col>
      <xdr:colOff>1590209</xdr:colOff>
      <xdr:row>6</xdr:row>
      <xdr:rowOff>39181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57109" y="2779871"/>
          <a:ext cx="734785" cy="719226"/>
        </a:xfrm>
        <a:prstGeom prst="rect">
          <a:avLst/>
        </a:prstGeom>
      </xdr:spPr>
    </xdr:pic>
    <xdr:clientData/>
  </xdr:twoCellAnchor>
  <xdr:twoCellAnchor editAs="oneCell">
    <xdr:from>
      <xdr:col>5</xdr:col>
      <xdr:colOff>907852</xdr:colOff>
      <xdr:row>9</xdr:row>
      <xdr:rowOff>104180</xdr:rowOff>
    </xdr:from>
    <xdr:to>
      <xdr:col>5</xdr:col>
      <xdr:colOff>1518047</xdr:colOff>
      <xdr:row>9</xdr:row>
      <xdr:rowOff>685318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7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rcRect l="27840" t="15821" r="23440" b="16379"/>
        <a:stretch/>
      </xdr:blipFill>
      <xdr:spPr>
        <a:xfrm>
          <a:off x="9301758" y="6012657"/>
          <a:ext cx="610195" cy="581138"/>
        </a:xfrm>
        <a:prstGeom prst="rect">
          <a:avLst/>
        </a:prstGeom>
      </xdr:spPr>
    </xdr:pic>
    <xdr:clientData/>
  </xdr:twoCellAnchor>
  <xdr:twoCellAnchor editAs="oneCell">
    <xdr:from>
      <xdr:col>5</xdr:col>
      <xdr:colOff>844155</xdr:colOff>
      <xdr:row>10</xdr:row>
      <xdr:rowOff>23460</xdr:rowOff>
    </xdr:from>
    <xdr:to>
      <xdr:col>5</xdr:col>
      <xdr:colOff>1536503</xdr:colOff>
      <xdr:row>11</xdr:row>
      <xdr:rowOff>33801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9816" b="89571" l="3008" r="98496">
                      <a14:foregroundMark x1="63910" y1="23926" x2="63910" y2="23926"/>
                      <a14:foregroundMark x1="68421" y1="27607" x2="68421" y2="27607"/>
                      <a14:foregroundMark x1="58647" y1="17178" x2="58647" y2="17178"/>
                      <a14:foregroundMark x1="55639" y1="12270" x2="55639" y2="12270"/>
                      <a14:foregroundMark x1="51128" y1="11043" x2="51128" y2="11043"/>
                      <a14:foregroundMark x1="53383" y1="84049" x2="53383" y2="84049"/>
                      <a14:foregroundMark x1="75188" y1="68712" x2="75188" y2="68712"/>
                      <a14:foregroundMark x1="79699" y1="66258" x2="79699" y2="66258"/>
                      <a14:foregroundMark x1="68421" y1="74233" x2="68421" y2="74233"/>
                      <a14:foregroundMark x1="51128" y1="86503" x2="51128" y2="86503"/>
                      <a14:foregroundMark x1="14286" y1="44785" x2="14286" y2="44785"/>
                      <a14:foregroundMark x1="7519" y1="47853" x2="7519" y2="47853"/>
                      <a14:foregroundMark x1="75940" y1="36810" x2="75940" y2="36810"/>
                      <a14:foregroundMark x1="73684" y1="31902" x2="73684" y2="31902"/>
                      <a14:foregroundMark x1="72932" y1="28834" x2="72932" y2="28834"/>
                      <a14:foregroundMark x1="81203" y1="35583" x2="81203" y2="35583"/>
                      <a14:foregroundMark x1="89474" y1="42945" x2="89474" y2="42945"/>
                      <a14:foregroundMark x1="91729" y1="48466" x2="91729" y2="48466"/>
                      <a14:foregroundMark x1="89474" y1="54601" x2="89474" y2="54601"/>
                      <a14:foregroundMark x1="92481" y1="52147" x2="92481" y2="52147"/>
                      <a14:foregroundMark x1="94737" y1="48466" x2="94737" y2="48466"/>
                      <a14:foregroundMark x1="93985" y1="52761" x2="93985" y2="52761"/>
                      <a14:foregroundMark x1="46617" y1="86503" x2="46617" y2="86503"/>
                      <a14:foregroundMark x1="42857" y1="83436" x2="42857" y2="83436"/>
                      <a14:foregroundMark x1="36090" y1="78528" x2="36090" y2="78528"/>
                      <a14:foregroundMark x1="29323" y1="72393" x2="29323" y2="72393"/>
                      <a14:backgroundMark x1="27820" y1="73006" x2="27820" y2="73006"/>
                      <a14:backgroundMark x1="34586" y1="79141" x2="34586" y2="79141"/>
                      <a14:backgroundMark x1="24812" y1="71166" x2="39850" y2="82209"/>
                    </a14:backgroundRemoval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9238061" y="6705843"/>
          <a:ext cx="692348" cy="814013"/>
        </a:xfrm>
        <a:prstGeom prst="rect">
          <a:avLst/>
        </a:prstGeom>
      </xdr:spPr>
    </xdr:pic>
    <xdr:clientData/>
  </xdr:twoCellAnchor>
  <xdr:twoCellAnchor editAs="oneCell">
    <xdr:from>
      <xdr:col>5</xdr:col>
      <xdr:colOff>844790</xdr:colOff>
      <xdr:row>7</xdr:row>
      <xdr:rowOff>22342</xdr:rowOff>
    </xdr:from>
    <xdr:to>
      <xdr:col>5</xdr:col>
      <xdr:colOff>1564016</xdr:colOff>
      <xdr:row>7</xdr:row>
      <xdr:rowOff>757127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30916" y="4271724"/>
          <a:ext cx="734785" cy="719226"/>
        </a:xfrm>
        <a:prstGeom prst="rect">
          <a:avLst/>
        </a:prstGeom>
      </xdr:spPr>
    </xdr:pic>
    <xdr:clientData/>
  </xdr:twoCellAnchor>
  <xdr:twoCellAnchor editAs="oneCell">
    <xdr:from>
      <xdr:col>5</xdr:col>
      <xdr:colOff>863246</xdr:colOff>
      <xdr:row>8</xdr:row>
      <xdr:rowOff>85446</xdr:rowOff>
    </xdr:from>
    <xdr:to>
      <xdr:col>5</xdr:col>
      <xdr:colOff>1582472</xdr:colOff>
      <xdr:row>8</xdr:row>
      <xdr:rowOff>820231</xdr:rowOff>
    </xdr:to>
    <xdr:pic>
      <xdr:nvPicPr>
        <xdr:cNvPr id="11" name="Imagen 10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10000" r="9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6200000">
          <a:off x="9249372" y="5168265"/>
          <a:ext cx="734785" cy="71922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355763</xdr:colOff>
      <xdr:row>0</xdr:row>
      <xdr:rowOff>587615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98318" y="0"/>
          <a:ext cx="2076449" cy="585141"/>
        </a:xfrm>
        <a:prstGeom prst="rect">
          <a:avLst/>
        </a:prstGeom>
      </xdr:spPr>
    </xdr:pic>
    <xdr:clientData/>
  </xdr:twoCellAnchor>
  <xdr:twoCellAnchor editAs="oneCell">
    <xdr:from>
      <xdr:col>14</xdr:col>
      <xdr:colOff>445944</xdr:colOff>
      <xdr:row>0</xdr:row>
      <xdr:rowOff>9526</xdr:rowOff>
    </xdr:from>
    <xdr:to>
      <xdr:col>17</xdr:col>
      <xdr:colOff>220148</xdr:colOff>
      <xdr:row>4</xdr:row>
      <xdr:rowOff>732885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5933594" y="9526"/>
          <a:ext cx="3107954" cy="230995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714375</xdr:colOff>
      <xdr:row>0</xdr:row>
      <xdr:rowOff>0</xdr:rowOff>
    </xdr:from>
    <xdr:ext cx="1039091" cy="579449"/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71625" y="0"/>
          <a:ext cx="1039091" cy="579449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0</xdr:row>
      <xdr:rowOff>102317</xdr:rowOff>
    </xdr:from>
    <xdr:to>
      <xdr:col>1</xdr:col>
      <xdr:colOff>48571</xdr:colOff>
      <xdr:row>3</xdr:row>
      <xdr:rowOff>148160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317"/>
          <a:ext cx="905821" cy="120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176891</xdr:colOff>
      <xdr:row>0</xdr:row>
      <xdr:rowOff>0</xdr:rowOff>
    </xdr:from>
    <xdr:to>
      <xdr:col>19</xdr:col>
      <xdr:colOff>1077334</xdr:colOff>
      <xdr:row>5</xdr:row>
      <xdr:rowOff>138529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185570" y="0"/>
          <a:ext cx="2397229" cy="1703350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476250</xdr:colOff>
      <xdr:row>12</xdr:row>
      <xdr:rowOff>149679</xdr:rowOff>
    </xdr:from>
    <xdr:to>
      <xdr:col>4</xdr:col>
      <xdr:colOff>898071</xdr:colOff>
      <xdr:row>12</xdr:row>
      <xdr:rowOff>562310</xdr:rowOff>
    </xdr:to>
    <xdr:pic>
      <xdr:nvPicPr>
        <xdr:cNvPr id="5" name="Imagen 5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0" y="4857750"/>
          <a:ext cx="421821" cy="4126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234043</xdr:colOff>
      <xdr:row>6</xdr:row>
      <xdr:rowOff>13607</xdr:rowOff>
    </xdr:from>
    <xdr:to>
      <xdr:col>4</xdr:col>
      <xdr:colOff>966107</xdr:colOff>
      <xdr:row>7</xdr:row>
      <xdr:rowOff>380939</xdr:rowOff>
    </xdr:to>
    <xdr:pic>
      <xdr:nvPicPr>
        <xdr:cNvPr id="6" name="Imagen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0043" y="2027464"/>
          <a:ext cx="732064" cy="7483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231321</xdr:colOff>
      <xdr:row>10</xdr:row>
      <xdr:rowOff>635455</xdr:rowOff>
    </xdr:from>
    <xdr:to>
      <xdr:col>4</xdr:col>
      <xdr:colOff>979714</xdr:colOff>
      <xdr:row>12</xdr:row>
      <xdr:rowOff>20984</xdr:rowOff>
    </xdr:to>
    <xdr:pic>
      <xdr:nvPicPr>
        <xdr:cNvPr id="7" name="Imagen 3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27321" y="4105276"/>
          <a:ext cx="748393" cy="732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223157</xdr:colOff>
      <xdr:row>7</xdr:row>
      <xdr:rowOff>370114</xdr:rowOff>
    </xdr:from>
    <xdr:to>
      <xdr:col>4</xdr:col>
      <xdr:colOff>955221</xdr:colOff>
      <xdr:row>10</xdr:row>
      <xdr:rowOff>43482</xdr:rowOff>
    </xdr:to>
    <xdr:pic>
      <xdr:nvPicPr>
        <xdr:cNvPr id="8" name="Imagen 3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BEBA8EAE-BF5A-486C-A8C5-ECC9F3942E4B}">
              <a14:imgProps xmlns:a14="http://schemas.microsoft.com/office/drawing/2010/main">
                <a14:imgLayer r:embed="rId7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9157" y="2764971"/>
          <a:ext cx="732064" cy="74833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</xdr:col>
      <xdr:colOff>234043</xdr:colOff>
      <xdr:row>9</xdr:row>
      <xdr:rowOff>270784</xdr:rowOff>
    </xdr:from>
    <xdr:to>
      <xdr:col>4</xdr:col>
      <xdr:colOff>982436</xdr:colOff>
      <xdr:row>11</xdr:row>
      <xdr:rowOff>37314</xdr:rowOff>
    </xdr:to>
    <xdr:pic>
      <xdr:nvPicPr>
        <xdr:cNvPr id="9" name="Imagen 37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30043" y="3427641"/>
          <a:ext cx="748393" cy="73263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109659</xdr:colOff>
      <xdr:row>0</xdr:row>
      <xdr:rowOff>82445</xdr:rowOff>
    </xdr:from>
    <xdr:to>
      <xdr:col>1</xdr:col>
      <xdr:colOff>1134355</xdr:colOff>
      <xdr:row>2</xdr:row>
      <xdr:rowOff>32925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659" y="82445"/>
          <a:ext cx="2058839" cy="739694"/>
        </a:xfrm>
        <a:prstGeom prst="rect">
          <a:avLst/>
        </a:prstGeom>
      </xdr:spPr>
    </xdr:pic>
    <xdr:clientData/>
  </xdr:twoCellAnchor>
  <xdr:twoCellAnchor editAs="oneCell">
    <xdr:from>
      <xdr:col>15</xdr:col>
      <xdr:colOff>398930</xdr:colOff>
      <xdr:row>0</xdr:row>
      <xdr:rowOff>0</xdr:rowOff>
    </xdr:from>
    <xdr:to>
      <xdr:col>18</xdr:col>
      <xdr:colOff>205709</xdr:colOff>
      <xdr:row>6</xdr:row>
      <xdr:rowOff>665201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199224" y="0"/>
          <a:ext cx="2682688" cy="2021113"/>
        </a:xfrm>
        <a:prstGeom prst="rect">
          <a:avLst/>
        </a:prstGeom>
      </xdr:spPr>
    </xdr:pic>
    <xdr:clientData/>
  </xdr:twoCellAnchor>
  <xdr:twoCellAnchor editAs="oneCell">
    <xdr:from>
      <xdr:col>4</xdr:col>
      <xdr:colOff>258537</xdr:colOff>
      <xdr:row>11</xdr:row>
      <xdr:rowOff>95250</xdr:rowOff>
    </xdr:from>
    <xdr:to>
      <xdr:col>4</xdr:col>
      <xdr:colOff>804905</xdr:colOff>
      <xdr:row>11</xdr:row>
      <xdr:rowOff>639534</xdr:rowOff>
    </xdr:to>
    <xdr:pic>
      <xdr:nvPicPr>
        <xdr:cNvPr id="6" name="Imagen 5" descr="京セラ KYOCERA 京セラ GBA43L200-020 KW10 溝入れ用チップ 10個 | あきばお～ネット本店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98823" y="5211536"/>
          <a:ext cx="546368" cy="544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304798</xdr:colOff>
      <xdr:row>7</xdr:row>
      <xdr:rowOff>136070</xdr:rowOff>
    </xdr:from>
    <xdr:to>
      <xdr:col>4</xdr:col>
      <xdr:colOff>813181</xdr:colOff>
      <xdr:row>7</xdr:row>
      <xdr:rowOff>639534</xdr:rowOff>
    </xdr:to>
    <xdr:pic>
      <xdr:nvPicPr>
        <xdr:cNvPr id="8" name="Imagen 7" descr="Taegutec Turning Insert Snmg, For CNC Machine at Rs 245 in Pune | ID:  24744321373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 rot="633922">
          <a:off x="6945084" y="2422070"/>
          <a:ext cx="508383" cy="5034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261256</xdr:colOff>
      <xdr:row>8</xdr:row>
      <xdr:rowOff>136071</xdr:rowOff>
    </xdr:from>
    <xdr:to>
      <xdr:col>4</xdr:col>
      <xdr:colOff>805542</xdr:colOff>
      <xdr:row>8</xdr:row>
      <xdr:rowOff>585106</xdr:rowOff>
    </xdr:to>
    <xdr:pic>
      <xdr:nvPicPr>
        <xdr:cNvPr id="9" name="Imagen 8" descr="Carbide Turning Insert - KYOCERA UNIMERCO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01542" y="3197678"/>
          <a:ext cx="544286" cy="449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277586</xdr:colOff>
      <xdr:row>9</xdr:row>
      <xdr:rowOff>465362</xdr:rowOff>
    </xdr:from>
    <xdr:to>
      <xdr:col>4</xdr:col>
      <xdr:colOff>821872</xdr:colOff>
      <xdr:row>10</xdr:row>
      <xdr:rowOff>261254</xdr:rowOff>
    </xdr:to>
    <xdr:pic>
      <xdr:nvPicPr>
        <xdr:cNvPr id="10" name="Imagen 9" descr="Carbide Turning Insert - KYOCERA UNIMERCO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BEBA8EAE-BF5A-486C-A8C5-ECC9F3942E4B}">
              <a14:imgProps xmlns:a14="http://schemas.microsoft.com/office/drawing/2010/main">
                <a14:imgLayer r:embed="rId8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7872" y="4207326"/>
          <a:ext cx="544286" cy="44903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274865</xdr:colOff>
      <xdr:row>12</xdr:row>
      <xdr:rowOff>84364</xdr:rowOff>
    </xdr:from>
    <xdr:to>
      <xdr:col>4</xdr:col>
      <xdr:colOff>821233</xdr:colOff>
      <xdr:row>12</xdr:row>
      <xdr:rowOff>628648</xdr:rowOff>
    </xdr:to>
    <xdr:pic>
      <xdr:nvPicPr>
        <xdr:cNvPr id="11" name="Imagen 10" descr="京セラ KYOCERA 京セラ GBA43L200-020 KW10 溝入れ用チップ 10個 | あきばお～ネット本店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0" b="100000" l="0" r="100000"/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915151" y="5989864"/>
          <a:ext cx="546368" cy="5442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0921" y="474432"/>
          <a:ext cx="2059131" cy="588852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13</xdr:col>
      <xdr:colOff>368300</xdr:colOff>
      <xdr:row>0</xdr:row>
      <xdr:rowOff>280865</xdr:rowOff>
    </xdr:from>
    <xdr:to>
      <xdr:col>16</xdr:col>
      <xdr:colOff>341925</xdr:colOff>
      <xdr:row>5</xdr:row>
      <xdr:rowOff>73269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99742" y="280865"/>
          <a:ext cx="1927470" cy="142875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189" y="880543"/>
          <a:ext cx="2061729" cy="59058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13</xdr:col>
      <xdr:colOff>368300</xdr:colOff>
      <xdr:row>0</xdr:row>
      <xdr:rowOff>280865</xdr:rowOff>
    </xdr:from>
    <xdr:to>
      <xdr:col>16</xdr:col>
      <xdr:colOff>341925</xdr:colOff>
      <xdr:row>5</xdr:row>
      <xdr:rowOff>182126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08375" y="280865"/>
          <a:ext cx="1926250" cy="1430704"/>
        </a:xfrm>
        <a:prstGeom prst="rect">
          <a:avLst/>
        </a:prstGeom>
      </xdr:spPr>
    </xdr:pic>
    <xdr:clientData/>
  </xdr:twoCellAnchor>
  <xdr:twoCellAnchor editAs="oneCell">
    <xdr:from>
      <xdr:col>4</xdr:col>
      <xdr:colOff>653143</xdr:colOff>
      <xdr:row>9</xdr:row>
      <xdr:rowOff>14969</xdr:rowOff>
    </xdr:from>
    <xdr:to>
      <xdr:col>4</xdr:col>
      <xdr:colOff>1279808</xdr:colOff>
      <xdr:row>10</xdr:row>
      <xdr:rowOff>1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0" b="100000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062107" y="3103790"/>
          <a:ext cx="626665" cy="556532"/>
        </a:xfrm>
        <a:prstGeom prst="rect">
          <a:avLst/>
        </a:prstGeom>
      </xdr:spPr>
    </xdr:pic>
    <xdr:clientData/>
  </xdr:twoCellAnchor>
  <xdr:twoCellAnchor editAs="oneCell">
    <xdr:from>
      <xdr:col>4</xdr:col>
      <xdr:colOff>759520</xdr:colOff>
      <xdr:row>8</xdr:row>
      <xdr:rowOff>108857</xdr:rowOff>
    </xdr:from>
    <xdr:to>
      <xdr:col>4</xdr:col>
      <xdr:colOff>1133983</xdr:colOff>
      <xdr:row>8</xdr:row>
      <xdr:rowOff>484814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168484" y="2626178"/>
          <a:ext cx="374463" cy="375957"/>
        </a:xfrm>
        <a:prstGeom prst="rect">
          <a:avLst/>
        </a:prstGeom>
      </xdr:spPr>
    </xdr:pic>
    <xdr:clientData/>
  </xdr:twoCellAnchor>
  <xdr:twoCellAnchor editAs="oneCell">
    <xdr:from>
      <xdr:col>4</xdr:col>
      <xdr:colOff>753332</xdr:colOff>
      <xdr:row>10</xdr:row>
      <xdr:rowOff>113177</xdr:rowOff>
    </xdr:from>
    <xdr:to>
      <xdr:col>4</xdr:col>
      <xdr:colOff>1153965</xdr:colOff>
      <xdr:row>10</xdr:row>
      <xdr:rowOff>527814</xdr:rowOff>
    </xdr:to>
    <xdr:pic>
      <xdr:nvPicPr>
        <xdr:cNvPr id="7" name="Imagen 6"/>
        <xdr:cNvPicPr>
          <a:picLocks noChangeAspect="1"/>
        </xdr:cNvPicPr>
      </xdr:nvPicPr>
      <xdr:blipFill rotWithShape="1">
        <a:blip xmlns:r="http://schemas.openxmlformats.org/officeDocument/2006/relationships" r:embed="rId7"/>
        <a:srcRect t="7807" r="70" b="6742"/>
        <a:stretch/>
      </xdr:blipFill>
      <xdr:spPr>
        <a:xfrm>
          <a:off x="7162296" y="3773498"/>
          <a:ext cx="400633" cy="414637"/>
        </a:xfrm>
        <a:prstGeom prst="rect">
          <a:avLst/>
        </a:prstGeom>
      </xdr:spPr>
    </xdr:pic>
    <xdr:clientData/>
  </xdr:twoCellAnchor>
  <xdr:twoCellAnchor editAs="oneCell">
    <xdr:from>
      <xdr:col>4</xdr:col>
      <xdr:colOff>632753</xdr:colOff>
      <xdr:row>11</xdr:row>
      <xdr:rowOff>284839</xdr:rowOff>
    </xdr:from>
    <xdr:to>
      <xdr:col>4</xdr:col>
      <xdr:colOff>1213759</xdr:colOff>
      <xdr:row>12</xdr:row>
      <xdr:rowOff>320056</xdr:rowOff>
    </xdr:to>
    <xdr:pic>
      <xdr:nvPicPr>
        <xdr:cNvPr id="9" name="Imagen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0000" b="90000" l="10000" r="9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7041717" y="4543875"/>
          <a:ext cx="581006" cy="593110"/>
        </a:xfrm>
        <a:prstGeom prst="rect">
          <a:avLst/>
        </a:prstGeom>
      </xdr:spPr>
    </xdr:pic>
    <xdr:clientData/>
  </xdr:twoCellAnchor>
  <xdr:twoCellAnchor editAs="oneCell">
    <xdr:from>
      <xdr:col>4</xdr:col>
      <xdr:colOff>721178</xdr:colOff>
      <xdr:row>14</xdr:row>
      <xdr:rowOff>72676</xdr:rowOff>
    </xdr:from>
    <xdr:to>
      <xdr:col>4</xdr:col>
      <xdr:colOff>1178378</xdr:colOff>
      <xdr:row>14</xdr:row>
      <xdr:rowOff>539161</xdr:rowOff>
    </xdr:to>
    <xdr:pic>
      <xdr:nvPicPr>
        <xdr:cNvPr id="10" name="Imagen 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130142" y="6127855"/>
          <a:ext cx="457200" cy="466485"/>
        </a:xfrm>
        <a:prstGeom prst="rect">
          <a:avLst/>
        </a:prstGeom>
      </xdr:spPr>
    </xdr:pic>
    <xdr:clientData/>
  </xdr:twoCellAnchor>
  <xdr:twoCellAnchor editAs="oneCell">
    <xdr:from>
      <xdr:col>4</xdr:col>
      <xdr:colOff>478971</xdr:colOff>
      <xdr:row>12</xdr:row>
      <xdr:rowOff>466725</xdr:rowOff>
    </xdr:from>
    <xdr:to>
      <xdr:col>4</xdr:col>
      <xdr:colOff>1428750</xdr:colOff>
      <xdr:row>14</xdr:row>
      <xdr:rowOff>112782</xdr:rowOff>
    </xdr:to>
    <xdr:pic>
      <xdr:nvPicPr>
        <xdr:cNvPr id="12" name="Imagen 11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0" b="100000" l="0" r="100000"/>
                  </a14:imgEffect>
                </a14:imgLayer>
              </a14:imgProps>
            </a:ext>
          </a:extLst>
        </a:blip>
        <a:stretch>
          <a:fillRect/>
        </a:stretch>
      </xdr:blipFill>
      <xdr:spPr>
        <a:xfrm>
          <a:off x="6887935" y="5324475"/>
          <a:ext cx="949779" cy="843485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1175393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189" y="880543"/>
          <a:ext cx="2061729" cy="59058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13</xdr:col>
      <xdr:colOff>368300</xdr:colOff>
      <xdr:row>0</xdr:row>
      <xdr:rowOff>280865</xdr:rowOff>
    </xdr:from>
    <xdr:to>
      <xdr:col>16</xdr:col>
      <xdr:colOff>341924</xdr:colOff>
      <xdr:row>5</xdr:row>
      <xdr:rowOff>73269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208375" y="280865"/>
          <a:ext cx="1926250" cy="1430704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380489</xdr:colOff>
      <xdr:row>2</xdr:row>
      <xdr:rowOff>32818</xdr:rowOff>
    </xdr:from>
    <xdr:to>
      <xdr:col>2</xdr:col>
      <xdr:colOff>1175392</xdr:colOff>
      <xdr:row>4</xdr:row>
      <xdr:rowOff>32852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9189" y="880543"/>
          <a:ext cx="2061729" cy="590584"/>
        </a:xfrm>
        <a:prstGeom prst="rect">
          <a:avLst/>
        </a:prstGeom>
      </xdr:spPr>
    </xdr:pic>
    <xdr:clientData/>
  </xdr:twoCellAnchor>
  <xdr:oneCellAnchor>
    <xdr:from>
      <xdr:col>0</xdr:col>
      <xdr:colOff>0</xdr:colOff>
      <xdr:row>1</xdr:row>
      <xdr:rowOff>0</xdr:rowOff>
    </xdr:from>
    <xdr:ext cx="1086781" cy="1086971"/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09575"/>
          <a:ext cx="1086781" cy="1086971"/>
        </a:xfrm>
        <a:prstGeom prst="rect">
          <a:avLst/>
        </a:prstGeom>
      </xdr:spPr>
    </xdr:pic>
    <xdr:clientData/>
  </xdr:oneCellAnchor>
  <xdr:twoCellAnchor editAs="oneCell">
    <xdr:from>
      <xdr:col>13</xdr:col>
      <xdr:colOff>368300</xdr:colOff>
      <xdr:row>0</xdr:row>
      <xdr:rowOff>280865</xdr:rowOff>
    </xdr:from>
    <xdr:to>
      <xdr:col>16</xdr:col>
      <xdr:colOff>341924</xdr:colOff>
      <xdr:row>5</xdr:row>
      <xdr:rowOff>73269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646025" y="280865"/>
          <a:ext cx="1926249" cy="143070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8.%20CONSUMO%20DE%20HERRAMIENTAS%20DE%20CORTE%20COVER\CONSUMO%20DE%20HERRAMIENTAS%20DE%20CORTE%20DE%20COVER%202019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25\CONSUMO%20MENSUAL%20APZ%20225%202019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1.%20CONSUMO%20DE%20HERRAMIENTAS%20DE%20CORTE%20APZ%20225\CONSUMO%20MENSUAL%20APZ%20225%202019.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2.%20CONSUMO%20DE%20HERRAMIENTAS%20DE%20CORTE%20APZ%20264\CONSUMO%20DE%20HERRAMIENTAS%20DE%20CORTE%20DE%20APZ%20264%202019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5.%20CONSUMO%20DE%20HERRAMIENTAS%20DE%20CORTE%20CAP-MAIN%20BRG\CONSUMO%20MENSUAL%20CAP-MAIN%20BRG%202019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3.%20CONSUMO%20DE%20HERRAMIENTAS%20DE%20CORTE%20DE%20CARRIER\CONSUMO%20DE%20HERRAMINETAS%20DE%20CORTE%20DE%20CARRIER%202019..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4.%20CONSUMO%20DE%20HERRAMIENTAS%20DE%20CORTE%20DE%20HUB\Copia%20de%20CONSUMO%20DE%20HERRAMIENTAS%20DE%20CORTE%20DE%20HUB%202019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7.%20CONSUMO%20DE%20HERRAMIENTAS%20DE%20PLUNGER\CONSUMO%20DE%20HERRAMIENTAS%20DE%20CORTE%20DE%20PLUNGER%20AVO%202019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06.%20CONSUMO%20DE%20HERRAMIENTAS%20DE%20CORTE%20SLEEVE\CONSUMO%20DE%20HERRAMIENTAS%20DE%20CORTE%20SLEEVE%202019...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09.%20CONSUMO%20DE%20HERRAMIENTAS%20DE%20CORTE%20DE%20STABILINK/CONSUMO%20DE%20HERRAMIENTAS%20DE%20CORTE%20DE%20STABILINK%202019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DE%20CARRIER\CONSUMO%20DE%20HERRAMINETAS%20DE%20CORTE%20DE%20CARRIER%202018%20x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05.%20CONSUMO%20DE%20HERRAMIENTAS%20DE%20CORTE%20CAP-MAIN%20BRG/2018/CONSUMO%20MENSUAL%20CAP-MAIN%20BRG%202018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DE%20HUB\CONSUMO%20DE%20HERRAMIENTAS%20DE%20CORTE%20DE%20HUB%202018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SLEEVE\CONSUMO%20DE%20HERRAMIENTAS%20DE%20CORTE%20SLEEVE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25\CONSUMO%20MENSUAL%20APZ%20225%202018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00296\Desktop\INVENTARIO\INVENTARIO%20AUTOMOTRIZ%20DICIEMBRE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COVER\CONSUMO%20DE%20HERRAMIENTAS%20DE%20CORTE%20DE%20COVER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220.6\share\Protegida\Secci&#243;n\Ingenier&#237;a\INFORMACION%20ING\INVENTARIO\CONSUMO%20DE%20HERRAMIENTAS%20DE%20CORTE%20APZ%20264\CONSUMO%20DE%20HERRAMIENTAS%20DE%20CORTE%20DE%20APZ%20264%202018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Protegida/Secci&#243;n/Ingenier&#237;a/INFORMACION%20ING/INVENTARIO/PLAN%20Y%20CONSUMO%20DE%20HERRAMIENTAS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Protegida\Secci&#243;n\Ingenier&#237;a\Registro%20de%20entradas%20de%20hetta%20de%20corte&#65288;&#20999;&#21066;&#24037;&#20855;&#36092;&#20837;&#23653;&#27508;%20&#65289;2020\CONTROL%20DE%20HTTA%20DE%20CORTE%20DIAN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 Sft"/>
      <sheetName val="Ene Oil"/>
      <sheetName val="Feb Sft"/>
      <sheetName val="Feb Ass"/>
      <sheetName val="Mar Oil"/>
      <sheetName val="Mar Sft"/>
      <sheetName val="Mar Ass"/>
      <sheetName val="Abr Oil"/>
      <sheetName val="Abr Sft"/>
      <sheetName val="Abr Ass"/>
      <sheetName val="May Oil"/>
      <sheetName val="May Sft"/>
      <sheetName val="May Ass"/>
      <sheetName val="Jun Oil"/>
      <sheetName val="Jun Sft"/>
      <sheetName val="Jun Ass"/>
      <sheetName val="JuL Oil"/>
      <sheetName val="Jul Ass"/>
      <sheetName val="Jul Sft"/>
      <sheetName val="Ago Oil"/>
      <sheetName val="Ago Ass"/>
      <sheetName val="Ago Sft"/>
      <sheetName val="Sep Oil"/>
      <sheetName val="Sep Ass"/>
      <sheetName val="Sep Sft"/>
      <sheetName val="Oct Ass "/>
      <sheetName val="Oct Oil"/>
      <sheetName val="Oct Sft"/>
      <sheetName val="Nov Sft"/>
      <sheetName val="Nov Oil"/>
      <sheetName val="Nov Ass"/>
      <sheetName val="GRAFICO OIL"/>
      <sheetName val="GRAFICO SFT"/>
      <sheetName val="GRAFICO ASSY"/>
      <sheetName val="Dic Sft"/>
      <sheetName val="Dic Oil"/>
      <sheetName val="Dic Assy"/>
    </sheetNames>
    <sheetDataSet>
      <sheetData sheetId="0" refreshError="1"/>
      <sheetData sheetId="1" refreshError="1">
        <row r="26">
          <cell r="B26">
            <v>19.817799999999998</v>
          </cell>
        </row>
        <row r="33">
          <cell r="H33">
            <v>19746</v>
          </cell>
        </row>
      </sheetData>
      <sheetData sheetId="2" refreshError="1">
        <row r="20">
          <cell r="B20">
            <v>19.817799999999998</v>
          </cell>
        </row>
        <row r="27">
          <cell r="H27">
            <v>18627</v>
          </cell>
        </row>
      </sheetData>
      <sheetData sheetId="3" refreshError="1">
        <row r="17">
          <cell r="B17">
            <v>19.817799999999998</v>
          </cell>
        </row>
        <row r="24">
          <cell r="H24">
            <v>18947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24">
          <cell r="H24">
            <v>23878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APZ 225 Enero"/>
      <sheetName val="APZ 225 Febrero"/>
      <sheetName val="APZ 225 MARZO"/>
      <sheetName val="APZ 225 ABRIL"/>
      <sheetName val="APZ 225 MAYO"/>
    </sheetNames>
    <sheetDataSet>
      <sheetData sheetId="0" refreshError="1"/>
      <sheetData sheetId="1" refreshError="1">
        <row r="20">
          <cell r="C20">
            <v>19.817799999999998</v>
          </cell>
        </row>
      </sheetData>
      <sheetData sheetId="2" refreshError="1">
        <row r="20">
          <cell r="B20">
            <v>19.817799999999998</v>
          </cell>
        </row>
        <row r="27">
          <cell r="H27">
            <v>29379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Consumo x Htta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 refreshError="1"/>
      <sheetData sheetId="1" refreshError="1"/>
      <sheetData sheetId="2" refreshError="1">
        <row r="20">
          <cell r="C20">
            <v>19.817799999999998</v>
          </cell>
        </row>
      </sheetData>
      <sheetData sheetId="3" refreshError="1">
        <row r="20">
          <cell r="B20">
            <v>19.817799999999998</v>
          </cell>
        </row>
        <row r="27">
          <cell r="H27">
            <v>29379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19">
          <cell r="C19">
            <v>19.817799999999998</v>
          </cell>
        </row>
      </sheetData>
      <sheetData sheetId="3">
        <row r="20">
          <cell r="B20">
            <v>19.817799999999998</v>
          </cell>
        </row>
        <row r="27">
          <cell r="H27">
            <v>30870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20">
          <cell r="D20">
            <v>19.817799999999998</v>
          </cell>
        </row>
      </sheetData>
      <sheetData sheetId="3">
        <row r="21">
          <cell r="B21">
            <v>19.817799999999998</v>
          </cell>
        </row>
        <row r="28">
          <cell r="H28">
            <v>156672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tta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/>
      <sheetData sheetId="1"/>
      <sheetData sheetId="2">
        <row r="28">
          <cell r="C28">
            <v>19.817799999999998</v>
          </cell>
        </row>
      </sheetData>
      <sheetData sheetId="3">
        <row r="30">
          <cell r="B30">
            <v>19.817799999999998</v>
          </cell>
        </row>
        <row r="37">
          <cell r="H37">
            <v>16158</v>
          </cell>
        </row>
      </sheetData>
      <sheetData sheetId="4">
        <row r="31">
          <cell r="B31">
            <v>19.817799999999998</v>
          </cell>
        </row>
        <row r="38">
          <cell r="H38">
            <v>18451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 refreshError="1"/>
      <sheetData sheetId="1" refreshError="1"/>
      <sheetData sheetId="2">
        <row r="26">
          <cell r="C26">
            <v>19.817799999999998</v>
          </cell>
        </row>
      </sheetData>
      <sheetData sheetId="3">
        <row r="27">
          <cell r="B27">
            <v>19.817799999999998</v>
          </cell>
        </row>
        <row r="34">
          <cell r="H34">
            <v>16713</v>
          </cell>
        </row>
      </sheetData>
      <sheetData sheetId="4">
        <row r="27">
          <cell r="B27">
            <v>19.817799999999998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2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>
        <row r="4">
          <cell r="C4" t="str">
            <v>Consumo herramienta</v>
          </cell>
        </row>
      </sheetData>
      <sheetData sheetId="1"/>
      <sheetData sheetId="2"/>
      <sheetData sheetId="3">
        <row r="16">
          <cell r="B16">
            <v>19.817799999999998</v>
          </cell>
        </row>
        <row r="23">
          <cell r="H23">
            <v>17901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RAFICO"/>
      <sheetName val="Hoja1"/>
      <sheetName val="pareto"/>
      <sheetName val="Ene"/>
      <sheetName val="Feb"/>
      <sheetName val="Mar"/>
      <sheetName val="Abr"/>
      <sheetName val="May"/>
      <sheetName val="Jun"/>
      <sheetName val="Jul"/>
      <sheetName val="Ago"/>
      <sheetName val="Sep"/>
      <sheetName val="Oct"/>
      <sheetName val="Nov"/>
      <sheetName val="Dic"/>
    </sheetNames>
    <sheetDataSet>
      <sheetData sheetId="0">
        <row r="4">
          <cell r="C4" t="str">
            <v>Consumo herramienta</v>
          </cell>
        </row>
      </sheetData>
      <sheetData sheetId="1" refreshError="1"/>
      <sheetData sheetId="2" refreshError="1"/>
      <sheetData sheetId="3" refreshError="1"/>
      <sheetData sheetId="4">
        <row r="18">
          <cell r="B18">
            <v>19.817799999999998</v>
          </cell>
        </row>
        <row r="25">
          <cell r="H25">
            <v>22552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nero"/>
      <sheetName val="Febrero"/>
      <sheetName val="MARZO"/>
      <sheetName val="Abril"/>
      <sheetName val="Mayo"/>
      <sheetName val="Junio"/>
      <sheetName val="Julio"/>
      <sheetName val="Agosto"/>
      <sheetName val="sep"/>
      <sheetName val="oct"/>
      <sheetName val="Nov"/>
      <sheetName val="Dic"/>
    </sheetNames>
    <sheetDataSet>
      <sheetData sheetId="0"/>
      <sheetData sheetId="1">
        <row r="11">
          <cell r="B11">
            <v>19.817799999999998</v>
          </cell>
        </row>
        <row r="18">
          <cell r="H18">
            <v>22651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RIER Enero"/>
      <sheetName val="CARRIER Febrero"/>
      <sheetName val="CARRIER Marzo"/>
      <sheetName val="CARRIER Abril "/>
      <sheetName val="CARRIER Mayo"/>
      <sheetName val="CARRIER Junio"/>
      <sheetName val="CARRIER Julio"/>
      <sheetName val="CARRIER Agosto"/>
      <sheetName val="CARRIER Septiembre"/>
      <sheetName val="CARRIER Octubre"/>
      <sheetName val="CARRIER Noviembre"/>
      <sheetName val="CARRIER Diciembre"/>
    </sheetNames>
    <sheetDataSet>
      <sheetData sheetId="0"/>
      <sheetData sheetId="1"/>
      <sheetData sheetId="2">
        <row r="31">
          <cell r="C31">
            <v>18.559999999999999</v>
          </cell>
        </row>
      </sheetData>
      <sheetData sheetId="3"/>
      <sheetData sheetId="4"/>
      <sheetData sheetId="5"/>
      <sheetData sheetId="6">
        <row r="29">
          <cell r="C29">
            <v>19.4054</v>
          </cell>
        </row>
      </sheetData>
      <sheetData sheetId="7">
        <row r="29">
          <cell r="C29">
            <v>19.4054</v>
          </cell>
        </row>
      </sheetData>
      <sheetData sheetId="8">
        <row r="29">
          <cell r="C29">
            <v>19.4054</v>
          </cell>
        </row>
      </sheetData>
      <sheetData sheetId="9">
        <row r="29">
          <cell r="C29">
            <v>18.994800000000001</v>
          </cell>
        </row>
      </sheetData>
      <sheetData sheetId="10">
        <row r="31">
          <cell r="C31">
            <v>18.994800000000001</v>
          </cell>
        </row>
      </sheetData>
      <sheetData sheetId="1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-MAIN BRG FEBRERO"/>
      <sheetName val="CAP-MAIN BRG MARZO"/>
      <sheetName val="CAP-MAIN BRG ABRIL"/>
      <sheetName val="CAP-MAIN BRG MAYO"/>
      <sheetName val="CAP-MAIN BRG JUNIO"/>
      <sheetName val="CAP-MAIN BRG JULIO"/>
      <sheetName val="CAP-MAIN BRG AGOSTO"/>
      <sheetName val="CAP-MAIN BRG SEPTIEMBRE"/>
      <sheetName val="CAP-MAIN BRG OCTUBRE"/>
      <sheetName val="CAP-MAIN BRG NOVIEMBRE"/>
      <sheetName val="CAP-MAIN BRG DICIEMBRE"/>
    </sheetNames>
    <sheetDataSet>
      <sheetData sheetId="0"/>
      <sheetData sheetId="1"/>
      <sheetData sheetId="2"/>
      <sheetData sheetId="3"/>
      <sheetData sheetId="4"/>
      <sheetData sheetId="5">
        <row r="20">
          <cell r="D20">
            <v>19.4054</v>
          </cell>
        </row>
      </sheetData>
      <sheetData sheetId="6">
        <row r="20">
          <cell r="D20">
            <v>19.4054</v>
          </cell>
        </row>
      </sheetData>
      <sheetData sheetId="7">
        <row r="20">
          <cell r="D20">
            <v>19.4054</v>
          </cell>
        </row>
      </sheetData>
      <sheetData sheetId="8">
        <row r="20">
          <cell r="D20">
            <v>18.994800000000001</v>
          </cell>
        </row>
      </sheetData>
      <sheetData sheetId="9">
        <row r="20">
          <cell r="D20">
            <v>18.994800000000001</v>
          </cell>
        </row>
      </sheetData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B Enero"/>
      <sheetName val="HUB Febrero"/>
      <sheetName val="HUB Marzo"/>
      <sheetName val="HUB Abril"/>
      <sheetName val="HUB Mayo"/>
      <sheetName val="HUB Junio"/>
      <sheetName val="HUB Julio"/>
      <sheetName val="HUB Agosto"/>
      <sheetName val="HUB Septiembre"/>
      <sheetName val="HUB Octubre"/>
      <sheetName val="HUB Noviembre"/>
      <sheetName val="HUB Diciembre"/>
    </sheetNames>
    <sheetDataSet>
      <sheetData sheetId="0"/>
      <sheetData sheetId="1"/>
      <sheetData sheetId="2">
        <row r="27">
          <cell r="C27">
            <v>18.75</v>
          </cell>
        </row>
      </sheetData>
      <sheetData sheetId="3"/>
      <sheetData sheetId="4"/>
      <sheetData sheetId="5"/>
      <sheetData sheetId="6">
        <row r="26">
          <cell r="C26">
            <v>19.4054</v>
          </cell>
        </row>
      </sheetData>
      <sheetData sheetId="7">
        <row r="26">
          <cell r="C26">
            <v>19.4054</v>
          </cell>
        </row>
      </sheetData>
      <sheetData sheetId="8">
        <row r="26">
          <cell r="C26">
            <v>19.4054</v>
          </cell>
        </row>
      </sheetData>
      <sheetData sheetId="9">
        <row r="26">
          <cell r="C26">
            <v>18.994800000000001</v>
          </cell>
        </row>
      </sheetData>
      <sheetData sheetId="10">
        <row r="26">
          <cell r="C26">
            <v>18.994800000000001</v>
          </cell>
        </row>
      </sheetData>
      <sheetData sheetId="1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LEEVE Septiembre"/>
      <sheetName val="SLEEVE Octubre"/>
      <sheetName val="SLEEVE Noviembre"/>
    </sheetNames>
    <sheetDataSet>
      <sheetData sheetId="0">
        <row r="16">
          <cell r="C16">
            <v>19.4054</v>
          </cell>
        </row>
      </sheetData>
      <sheetData sheetId="1"/>
      <sheetData sheetId="2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25 ENERO"/>
      <sheetName val="APZ 225 FEBRERO"/>
      <sheetName val="APZ 225 MARZO"/>
      <sheetName val="APZ 225 ABRIL"/>
      <sheetName val="APZ 225 MAYO"/>
      <sheetName val="APZ 225 JUNIO"/>
      <sheetName val="APZ 225 JULIO"/>
      <sheetName val="APZ 225 AGOSTO"/>
      <sheetName val="APZ 225 SEPTIEMBRE"/>
      <sheetName val="APZ 225 OCTUBRE"/>
      <sheetName val="APZ 225 NOVIEMBRE"/>
      <sheetName val="APZ 225 DICIEMBRE"/>
      <sheetName val="APZ 225 JULIO (2)"/>
    </sheetNames>
    <sheetDataSet>
      <sheetData sheetId="0"/>
      <sheetData sheetId="1"/>
      <sheetData sheetId="2"/>
      <sheetData sheetId="3"/>
      <sheetData sheetId="4"/>
      <sheetData sheetId="5"/>
      <sheetData sheetId="6">
        <row r="19">
          <cell r="C19">
            <v>19.4054</v>
          </cell>
        </row>
      </sheetData>
      <sheetData sheetId="7">
        <row r="19">
          <cell r="C19">
            <v>19.4054</v>
          </cell>
        </row>
      </sheetData>
      <sheetData sheetId="8">
        <row r="19">
          <cell r="C19">
            <v>19.4054</v>
          </cell>
        </row>
      </sheetData>
      <sheetData sheetId="9">
        <row r="19">
          <cell r="C19">
            <v>18.994800000000001</v>
          </cell>
        </row>
      </sheetData>
      <sheetData sheetId="10">
        <row r="19">
          <cell r="C19">
            <v>18.994800000000001</v>
          </cell>
        </row>
      </sheetData>
      <sheetData sheetId="11"/>
      <sheetData sheetId="12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25 DICIEMBRE"/>
      <sheetName val="APZ 264 DICIEMBRE"/>
      <sheetName val="CAP-MAIN BRG DICIEMBRE"/>
      <sheetName val="CARRIER Diciembre"/>
      <sheetName val="HUB Diciembre"/>
      <sheetName val="SLEEVE Noviembre"/>
      <sheetName val="COVER Diciembre"/>
      <sheetName val="STABILINK Diciembre"/>
    </sheetNames>
    <sheetDataSet>
      <sheetData sheetId="0">
        <row r="19">
          <cell r="C19">
            <v>18.994800000000001</v>
          </cell>
        </row>
      </sheetData>
      <sheetData sheetId="1"/>
      <sheetData sheetId="2"/>
      <sheetData sheetId="3"/>
      <sheetData sheetId="4"/>
      <sheetData sheetId="5"/>
      <sheetData sheetId="6"/>
      <sheetData sheetId="7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 Noviembre"/>
      <sheetName val="COVER Diciembre"/>
    </sheetNames>
    <sheetDataSet>
      <sheetData sheetId="0">
        <row r="18">
          <cell r="C18">
            <v>18.994800000000001</v>
          </cell>
        </row>
      </sheetData>
      <sheetData sheetId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PZ 264 ENERO"/>
      <sheetName val="APZ 264 FEBRERO"/>
      <sheetName val="APZ 264 MARZO"/>
      <sheetName val="APZ 264 ABRIL"/>
      <sheetName val="APZ 264 MAYO"/>
      <sheetName val="APZ 264 JUNIO"/>
      <sheetName val="APZ 264 JULIO "/>
      <sheetName val="APZ 264 AGOSTO"/>
      <sheetName val="APZ 264 SEPTIEMBRE"/>
      <sheetName val="APZ 264 OCTUBRE"/>
      <sheetName val="APZ 264 NOVIEMBRE"/>
      <sheetName val="APZ 264 DICIEMBRE"/>
      <sheetName val="Hoja1"/>
    </sheetNames>
    <sheetDataSet>
      <sheetData sheetId="0"/>
      <sheetData sheetId="1">
        <row r="8">
          <cell r="F8">
            <v>56.441200000000002</v>
          </cell>
        </row>
      </sheetData>
      <sheetData sheetId="2"/>
      <sheetData sheetId="3"/>
      <sheetData sheetId="4">
        <row r="19">
          <cell r="C19">
            <v>18.75</v>
          </cell>
        </row>
      </sheetData>
      <sheetData sheetId="5"/>
      <sheetData sheetId="6">
        <row r="19">
          <cell r="C19">
            <v>19.4054</v>
          </cell>
        </row>
      </sheetData>
      <sheetData sheetId="7">
        <row r="19">
          <cell r="C19">
            <v>19.4054</v>
          </cell>
        </row>
      </sheetData>
      <sheetData sheetId="8">
        <row r="19">
          <cell r="C19">
            <v>19.4054</v>
          </cell>
        </row>
      </sheetData>
      <sheetData sheetId="9">
        <row r="19">
          <cell r="C19">
            <v>18.994800000000001</v>
          </cell>
        </row>
      </sheetData>
      <sheetData sheetId="10">
        <row r="19">
          <cell r="C19">
            <v>18.994800000000001</v>
          </cell>
        </row>
      </sheetData>
      <sheetData sheetId="11"/>
      <sheetData sheetId="12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  <sheetName val="Hoja2"/>
    </sheetNames>
    <sheetDataSet>
      <sheetData sheetId="0">
        <row r="9">
          <cell r="B9">
            <v>19.817799999999998</v>
          </cell>
        </row>
      </sheetData>
      <sheetData sheetId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RRIER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rillante">
      <a:fillStyleLst>
        <a:solidFill>
          <a:schemeClr val="phClr"/>
        </a:solidFill>
        <a:gradFill rotWithShape="1">
          <a:gsLst>
            <a:gs pos="0">
              <a:schemeClr val="phClr">
                <a:tint val="62000"/>
                <a:satMod val="180000"/>
              </a:schemeClr>
            </a:gs>
            <a:gs pos="65000">
              <a:schemeClr val="phClr">
                <a:tint val="32000"/>
                <a:satMod val="250000"/>
              </a:schemeClr>
            </a:gs>
            <a:gs pos="100000">
              <a:schemeClr val="phClr">
                <a:tint val="23000"/>
                <a:satMod val="300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shade val="15000"/>
                <a:satMod val="180000"/>
              </a:schemeClr>
            </a:gs>
            <a:gs pos="50000">
              <a:schemeClr val="phClr">
                <a:shade val="45000"/>
                <a:satMod val="170000"/>
              </a:schemeClr>
            </a:gs>
            <a:gs pos="70000">
              <a:schemeClr val="phClr">
                <a:tint val="99000"/>
                <a:shade val="65000"/>
                <a:satMod val="155000"/>
              </a:schemeClr>
            </a:gs>
            <a:gs pos="100000">
              <a:schemeClr val="phClr">
                <a:tint val="95500"/>
                <a:shade val="100000"/>
                <a:satMod val="15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>
              <a:tint val="95000"/>
              <a:shade val="95000"/>
              <a:satMod val="120000"/>
            </a:schemeClr>
          </a:solidFill>
          <a:prstDash val="solid"/>
        </a:ln>
        <a:ln w="55000" cap="flat" cmpd="thickThin" algn="ctr">
          <a:solidFill>
            <a:schemeClr val="phClr">
              <a:tint val="90000"/>
              <a:satMod val="130000"/>
            </a:schemeClr>
          </a:solidFill>
          <a:prstDash val="solid"/>
        </a:ln>
        <a:ln w="508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50800" dist="381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63500" dist="38100" dir="5400000" rotWithShape="0">
              <a:srgbClr val="000000">
                <a:alpha val="45000"/>
              </a:srgbClr>
            </a:outerShdw>
          </a:effectLst>
          <a:scene3d>
            <a:camera prst="orthographicFront">
              <a:rot lat="0" lon="0" rev="0"/>
            </a:camera>
            <a:lightRig rig="glow" dir="t">
              <a:rot lat="0" lon="0" rev="6360000"/>
            </a:lightRig>
          </a:scene3d>
          <a:sp3d contourW="1000" prstMaterial="flat">
            <a:bevelT w="95250" h="101600"/>
            <a:contourClr>
              <a:schemeClr val="phClr">
                <a:satMod val="300000"/>
              </a:schemeClr>
            </a:contourClr>
          </a:sp3d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FF00FF"/>
    <pageSetUpPr fitToPage="1"/>
  </sheetPr>
  <dimension ref="A1:AC77"/>
  <sheetViews>
    <sheetView topLeftCell="L1" zoomScale="55" zoomScaleNormal="55" workbookViewId="0">
      <selection activeCell="V7" sqref="V7"/>
    </sheetView>
  </sheetViews>
  <sheetFormatPr baseColWidth="10" defaultColWidth="11.42578125" defaultRowHeight="21"/>
  <cols>
    <col min="1" max="1" width="4.42578125" style="162" customWidth="1"/>
    <col min="2" max="2" width="14.42578125" customWidth="1"/>
    <col min="3" max="3" width="17.5703125" customWidth="1"/>
    <col min="4" max="4" width="43.140625" style="122" customWidth="1"/>
    <col min="5" max="5" width="39" style="122" customWidth="1"/>
    <col min="6" max="6" width="21.5703125" style="122" customWidth="1"/>
    <col min="7" max="7" width="17.42578125" style="5" customWidth="1"/>
    <col min="8" max="8" width="23.5703125" style="5" customWidth="1"/>
    <col min="9" max="9" width="13.7109375" customWidth="1"/>
    <col min="10" max="10" width="15" style="5" customWidth="1"/>
    <col min="11" max="11" width="17.140625" style="5" customWidth="1"/>
    <col min="12" max="12" width="5.5703125" style="5" customWidth="1"/>
    <col min="13" max="13" width="5.5703125" style="50" customWidth="1"/>
    <col min="14" max="14" width="5.5703125" style="5" customWidth="1"/>
    <col min="15" max="15" width="12.5703125" style="5" customWidth="1"/>
    <col min="16" max="16" width="6.7109375" style="5" customWidth="1"/>
    <col min="17" max="17" width="26.140625" style="5" customWidth="1"/>
    <col min="18" max="18" width="16.28515625" style="5" customWidth="1"/>
    <col min="19" max="19" width="7.7109375" style="5" customWidth="1"/>
    <col min="20" max="20" width="10.28515625" style="5" customWidth="1"/>
    <col min="21" max="21" width="25.7109375" customWidth="1"/>
    <col min="22" max="22" width="26.85546875" customWidth="1"/>
    <col min="23" max="23" width="45.140625" customWidth="1"/>
    <col min="24" max="24" width="13" style="111" customWidth="1"/>
    <col min="25" max="25" width="24" style="111" customWidth="1"/>
    <col min="26" max="26" width="22.7109375" style="111" customWidth="1"/>
    <col min="27" max="27" width="19.140625" bestFit="1" customWidth="1"/>
    <col min="28" max="28" width="20.85546875" style="235" bestFit="1" customWidth="1"/>
    <col min="29" max="29" width="27" customWidth="1"/>
  </cols>
  <sheetData>
    <row r="1" spans="1:29" s="102" customFormat="1" ht="35.25" customHeight="1" thickBot="1">
      <c r="A1" s="162"/>
      <c r="C1" s="168"/>
      <c r="D1" s="182"/>
      <c r="E1" s="182"/>
      <c r="F1" s="182"/>
      <c r="G1" s="185"/>
      <c r="H1" s="186"/>
      <c r="I1" s="184"/>
      <c r="J1" s="184"/>
      <c r="K1" s="165"/>
      <c r="L1" s="166"/>
      <c r="M1" s="111"/>
      <c r="N1" s="111" t="s">
        <v>72</v>
      </c>
      <c r="O1" s="99"/>
      <c r="P1" s="167"/>
      <c r="Q1" s="188"/>
      <c r="R1" s="188"/>
      <c r="T1" s="181"/>
      <c r="X1" s="111"/>
      <c r="Y1" s="111"/>
      <c r="Z1" s="111"/>
      <c r="AB1" s="235"/>
    </row>
    <row r="2" spans="1:29" ht="31.5" customHeight="1" thickBot="1">
      <c r="B2" s="164"/>
      <c r="C2" s="169"/>
      <c r="D2" s="1034" t="s">
        <v>115</v>
      </c>
      <c r="E2" s="1035"/>
      <c r="F2" s="1035"/>
      <c r="G2" s="1035"/>
      <c r="H2" s="1035"/>
      <c r="I2" s="1035"/>
      <c r="J2" s="1035"/>
      <c r="K2" s="446" t="s">
        <v>2</v>
      </c>
      <c r="L2" s="1038">
        <v>11131</v>
      </c>
      <c r="M2" s="1039"/>
      <c r="N2" s="1040"/>
      <c r="O2" s="1030" t="s">
        <v>73</v>
      </c>
      <c r="P2" s="1032">
        <v>22</v>
      </c>
      <c r="Q2" s="224"/>
      <c r="R2" s="188"/>
      <c r="S2" s="188"/>
      <c r="T2" s="189"/>
    </row>
    <row r="3" spans="1:29" ht="31.5" customHeight="1" thickBot="1">
      <c r="C3" s="169"/>
      <c r="D3" s="1036"/>
      <c r="E3" s="1037"/>
      <c r="F3" s="1037"/>
      <c r="G3" s="1037"/>
      <c r="H3" s="1037"/>
      <c r="I3" s="1037"/>
      <c r="J3" s="1037"/>
      <c r="K3" s="446" t="s">
        <v>0</v>
      </c>
      <c r="L3" s="1041">
        <f>L2/P2</f>
        <v>505.95454545454544</v>
      </c>
      <c r="M3" s="1042"/>
      <c r="N3" s="1043"/>
      <c r="O3" s="1031"/>
      <c r="P3" s="1033"/>
      <c r="Q3" s="224"/>
      <c r="R3" s="188"/>
      <c r="S3" s="188"/>
      <c r="T3" s="189"/>
    </row>
    <row r="4" spans="1:29" ht="59.25" customHeight="1" thickBot="1">
      <c r="B4" s="201"/>
      <c r="C4" s="1"/>
      <c r="D4" s="202"/>
      <c r="E4" s="202"/>
      <c r="F4" s="202"/>
      <c r="G4" s="203"/>
      <c r="H4" s="195"/>
      <c r="I4" s="197"/>
      <c r="J4" s="198"/>
      <c r="K4" s="165"/>
      <c r="L4" s="226"/>
      <c r="M4" s="225"/>
      <c r="N4" s="99"/>
      <c r="O4" s="225"/>
      <c r="P4" s="173"/>
      <c r="Q4" s="188"/>
      <c r="R4" s="188"/>
      <c r="S4" s="188"/>
      <c r="T4" s="181"/>
    </row>
    <row r="5" spans="1:29" ht="63.75" customHeight="1" thickBot="1">
      <c r="A5" s="163"/>
      <c r="B5" s="451" t="s">
        <v>4</v>
      </c>
      <c r="C5" s="452" t="s">
        <v>5</v>
      </c>
      <c r="D5" s="453" t="s">
        <v>90</v>
      </c>
      <c r="E5" s="453" t="s">
        <v>91</v>
      </c>
      <c r="F5" s="614" t="s">
        <v>93</v>
      </c>
      <c r="G5" s="452" t="s">
        <v>6</v>
      </c>
      <c r="H5" s="452" t="s">
        <v>7</v>
      </c>
      <c r="I5" s="512" t="s">
        <v>116</v>
      </c>
      <c r="J5" s="452" t="s">
        <v>31</v>
      </c>
      <c r="K5" s="452" t="s">
        <v>54</v>
      </c>
      <c r="L5" s="1029" t="s">
        <v>176</v>
      </c>
      <c r="M5" s="1029"/>
      <c r="N5" s="1029"/>
      <c r="O5" s="1044" t="s">
        <v>11</v>
      </c>
      <c r="P5" s="1045"/>
      <c r="Q5" s="200"/>
      <c r="R5" s="190"/>
      <c r="S5" s="190"/>
      <c r="T5" s="180"/>
      <c r="U5" s="209" t="s">
        <v>23</v>
      </c>
      <c r="V5" s="210" t="s">
        <v>24</v>
      </c>
      <c r="W5" s="210" t="s">
        <v>25</v>
      </c>
      <c r="X5" s="211" t="s">
        <v>50</v>
      </c>
      <c r="Y5" s="210" t="s">
        <v>27</v>
      </c>
      <c r="Z5" s="210" t="s">
        <v>74</v>
      </c>
      <c r="AA5" s="210" t="s">
        <v>29</v>
      </c>
      <c r="AB5" s="236" t="s">
        <v>30</v>
      </c>
      <c r="AC5" s="213" t="s">
        <v>69</v>
      </c>
    </row>
    <row r="6" spans="1:29" ht="74.25" customHeight="1" thickBot="1">
      <c r="A6" s="566">
        <v>1</v>
      </c>
      <c r="B6" s="496" t="s">
        <v>12</v>
      </c>
      <c r="C6" s="461" t="s">
        <v>89</v>
      </c>
      <c r="D6" s="462" t="s">
        <v>95</v>
      </c>
      <c r="E6" s="461" t="s">
        <v>92</v>
      </c>
      <c r="F6" s="497"/>
      <c r="G6" s="464">
        <v>0</v>
      </c>
      <c r="H6" s="465">
        <f t="shared" ref="H6:H13" si="0">D_A22502*G6</f>
        <v>0</v>
      </c>
      <c r="I6" s="466">
        <v>0</v>
      </c>
      <c r="J6" s="467">
        <f t="shared" ref="J6:J14" si="1">SUMIFS($X$6:$X$30,$U$6:$U$30,"ENTRADA",$V$6:$V$30,C6)</f>
        <v>0</v>
      </c>
      <c r="K6" s="468">
        <f t="shared" ref="K6:K14" si="2">SUMIFS($X$6:$X$30,$U$6:$U$30,"salida",$V$6:$V$30,C6)</f>
        <v>0</v>
      </c>
      <c r="L6" s="469">
        <v>2</v>
      </c>
      <c r="M6" s="483">
        <v>0</v>
      </c>
      <c r="N6" s="484">
        <v>1</v>
      </c>
      <c r="O6" s="472">
        <f>+I6+J6-K6</f>
        <v>0</v>
      </c>
      <c r="P6" s="578">
        <f>IF(O6&gt;N6,4,(IF(O6&gt;M6,3,(IF(O6-L6&gt;0,2,1)))))</f>
        <v>1</v>
      </c>
      <c r="Q6" s="499" t="str">
        <f>IF(S6&gt;0,"EN REQUISICION",(IF(P6=0,"SOLICITAR URGENTE",(IF(S6&gt;0,"",(IF(P6&lt;2,"SOLICITAR","")))))))</f>
        <v>SOLICITAR</v>
      </c>
      <c r="R6" s="191" t="e">
        <f>IF(Q6="EN REQUISICION",VLOOKUP(A6,x!$A$2:$B$19,2,FALSE),(IF(Q6="SOLICITAR",VLOOKUP(A6,x!$A$2:$B$19,2,FALSE),(IF(Q6="SOLICITAR URGENTE",VLOOKUP(A6,x!$A$2:$B$19,2,FALSE),"")))))</f>
        <v>#N/A</v>
      </c>
      <c r="S6" s="207">
        <f>+SUMIFS($X$6:$X$32,$U$6:$U$32,"Requisicion",$V$6:$V$32,C6)</f>
        <v>0</v>
      </c>
      <c r="T6" s="243" t="e">
        <f>IF((K6-#REF!)&lt;=0," ","CONSUMO EXCEDIDO")</f>
        <v>#REF!</v>
      </c>
      <c r="U6" s="948" t="s">
        <v>69</v>
      </c>
      <c r="V6" s="370" t="s">
        <v>100</v>
      </c>
      <c r="W6" s="371" t="str">
        <f t="shared" ref="W6:W31" si="3">IFERROR((VLOOKUP(V6,$C$6:$H$14,2,FALSE)),"")</f>
        <v>GSH-357</v>
      </c>
      <c r="X6" s="178">
        <v>2</v>
      </c>
      <c r="Y6" s="178" t="s">
        <v>401</v>
      </c>
      <c r="Z6" s="323">
        <v>45549</v>
      </c>
      <c r="AA6" s="1007">
        <f>IFERROR((VLOOKUP(V6,$C$5:$H$15,5,FALSE)),"")</f>
        <v>0</v>
      </c>
      <c r="AB6" s="1008">
        <f t="shared" ref="AB6:AB31" si="4">IF(V6&gt;0,(X6*AA6),"")</f>
        <v>0</v>
      </c>
      <c r="AC6" s="1009" t="s">
        <v>405</v>
      </c>
    </row>
    <row r="7" spans="1:29" ht="63" customHeight="1" thickBot="1">
      <c r="A7" s="566">
        <v>1</v>
      </c>
      <c r="B7" s="498" t="s">
        <v>12</v>
      </c>
      <c r="C7" s="474" t="s">
        <v>100</v>
      </c>
      <c r="D7" s="474" t="s">
        <v>94</v>
      </c>
      <c r="E7" s="474" t="s">
        <v>96</v>
      </c>
      <c r="F7" s="308"/>
      <c r="G7" s="476">
        <v>0</v>
      </c>
      <c r="H7" s="477">
        <f t="shared" si="0"/>
        <v>0</v>
      </c>
      <c r="I7" s="488">
        <v>1</v>
      </c>
      <c r="J7" s="489">
        <f t="shared" si="1"/>
        <v>0</v>
      </c>
      <c r="K7" s="478">
        <f t="shared" si="2"/>
        <v>0</v>
      </c>
      <c r="L7" s="490">
        <v>2</v>
      </c>
      <c r="M7" s="491">
        <v>0</v>
      </c>
      <c r="N7" s="492">
        <v>1</v>
      </c>
      <c r="O7" s="481">
        <f t="shared" ref="O7:O14" si="5">+I7+J7-K7</f>
        <v>1</v>
      </c>
      <c r="P7" s="578">
        <f t="shared" ref="P7:P14" si="6">IF(O7&gt;N7,4,(IF(O7&gt;M7,3,(IF(O7-L7&gt;0,2,1)))))</f>
        <v>3</v>
      </c>
      <c r="Q7" s="499" t="str">
        <f>IF(S7&gt;0,"EN REQUISICION",(IF(P7=0,"SOLICITAR URGENTE",(IF(S7&gt;0,"",(IF(P7&lt;2,"SOLICITAR","")))))))</f>
        <v>EN REQUISICION</v>
      </c>
      <c r="R7" s="568" t="e">
        <f>IF(Q7="EN REQUISICION",VLOOKUP(A7,x!$A$2:$B$19,2,FALSE),(IF(Q7="SOLICITAR",VLOOKUP(A7,x!$A$2:$B$19,2,FALSE),(IF(Q7="SOLICITAR URGENTE",VLOOKUP(A7,x!$A$2:$B$19,2,FALSE),"")))))</f>
        <v>#N/A</v>
      </c>
      <c r="S7" s="336">
        <f t="shared" ref="S7:S14" si="7">+SUMIFS($X$6:$X$32,$U$6:$U$32,"Requisicion",$V$6:$V$32,C7)</f>
        <v>2</v>
      </c>
      <c r="T7" s="1019" t="e">
        <f>IF((K7-#REF!)&lt;=0," ","CONSUMO EXCEDIDO")</f>
        <v>#REF!</v>
      </c>
      <c r="U7" s="948" t="s">
        <v>69</v>
      </c>
      <c r="V7" s="174" t="s">
        <v>317</v>
      </c>
      <c r="W7" s="172" t="str">
        <f t="shared" si="3"/>
        <v>S25M-AYXXR16-D28
(TUNGALOY)</v>
      </c>
      <c r="X7" s="178">
        <v>3</v>
      </c>
      <c r="Y7" s="178" t="s">
        <v>70</v>
      </c>
      <c r="Z7" s="323">
        <v>45583</v>
      </c>
      <c r="AA7" s="237">
        <f>IFERROR((VLOOKUP(V7,$C$5:$H$15,5,FALSE)),"")</f>
        <v>375.41</v>
      </c>
      <c r="AB7" s="238">
        <f t="shared" si="4"/>
        <v>1126.23</v>
      </c>
      <c r="AC7" s="241" t="s">
        <v>453</v>
      </c>
    </row>
    <row r="8" spans="1:29" ht="69.75" customHeight="1" thickBot="1">
      <c r="A8" s="566">
        <v>1</v>
      </c>
      <c r="B8" s="460" t="s">
        <v>13</v>
      </c>
      <c r="C8" s="461" t="s">
        <v>101</v>
      </c>
      <c r="D8" s="462" t="s">
        <v>97</v>
      </c>
      <c r="E8" s="461" t="s">
        <v>92</v>
      </c>
      <c r="F8" s="486"/>
      <c r="G8" s="464">
        <v>60.21</v>
      </c>
      <c r="H8" s="465">
        <f t="shared" si="0"/>
        <v>1186.082811</v>
      </c>
      <c r="I8" s="466">
        <v>2</v>
      </c>
      <c r="J8" s="467">
        <f t="shared" si="1"/>
        <v>0</v>
      </c>
      <c r="K8" s="468">
        <f t="shared" si="2"/>
        <v>0</v>
      </c>
      <c r="L8" s="469">
        <v>2</v>
      </c>
      <c r="M8" s="483">
        <v>0</v>
      </c>
      <c r="N8" s="484">
        <v>1</v>
      </c>
      <c r="O8" s="472">
        <f t="shared" si="5"/>
        <v>2</v>
      </c>
      <c r="P8" s="578">
        <f t="shared" si="6"/>
        <v>4</v>
      </c>
      <c r="Q8" s="499" t="str">
        <f t="shared" ref="Q8:Q14" si="8">IF(S8&gt;0,"EN REQUISICION",(IF(P8=0,"SOLICITAR URGENTE",(IF(S8&gt;0,"",(IF(P8&lt;2,"SOLICITAR","")))))))</f>
        <v/>
      </c>
      <c r="R8" s="568" t="str">
        <f>IF(Q8="EN REQUISICION",VLOOKUP(A8,x!$A$2:$B$19,2,FALSE),(IF(Q8="SOLICITAR",VLOOKUP(A8,x!$A$2:$B$19,2,FALSE),(IF(Q8="SOLICITAR URGENTE",VLOOKUP(A8,x!$A$2:$B$19,2,FALSE),"")))))</f>
        <v/>
      </c>
      <c r="S8" s="336">
        <f t="shared" si="7"/>
        <v>0</v>
      </c>
      <c r="T8" s="1020"/>
      <c r="U8" s="214"/>
      <c r="V8" s="174"/>
      <c r="W8" s="172" t="str">
        <f t="shared" si="3"/>
        <v/>
      </c>
      <c r="X8" s="178"/>
      <c r="Y8" s="323"/>
      <c r="Z8" s="323"/>
      <c r="AA8" s="237" t="str">
        <f>IFERROR((VLOOKUP(V8,$C$5:$H$15,5,FALSE)),"")</f>
        <v/>
      </c>
      <c r="AB8" s="238" t="str">
        <f t="shared" si="4"/>
        <v/>
      </c>
      <c r="AC8" s="241" t="str">
        <f t="shared" ref="AC7:AC11" si="9">IF(U9="REQUISICION"," ",".")</f>
        <v>.</v>
      </c>
    </row>
    <row r="9" spans="1:29" ht="68.25" customHeight="1" thickBot="1">
      <c r="A9" s="567">
        <v>1</v>
      </c>
      <c r="B9" s="473" t="s">
        <v>13</v>
      </c>
      <c r="C9" s="474" t="s">
        <v>102</v>
      </c>
      <c r="D9" s="475" t="s">
        <v>98</v>
      </c>
      <c r="E9" s="487" t="s">
        <v>92</v>
      </c>
      <c r="F9" s="308"/>
      <c r="G9" s="476">
        <v>0</v>
      </c>
      <c r="H9" s="477">
        <f t="shared" si="0"/>
        <v>0</v>
      </c>
      <c r="I9" s="488">
        <v>2</v>
      </c>
      <c r="J9" s="489">
        <f t="shared" si="1"/>
        <v>0</v>
      </c>
      <c r="K9" s="478">
        <f t="shared" si="2"/>
        <v>0</v>
      </c>
      <c r="L9" s="490">
        <v>2</v>
      </c>
      <c r="M9" s="491">
        <v>0</v>
      </c>
      <c r="N9" s="492">
        <v>1</v>
      </c>
      <c r="O9" s="481">
        <f>+I9+J9-K9</f>
        <v>2</v>
      </c>
      <c r="P9" s="578">
        <f t="shared" si="6"/>
        <v>4</v>
      </c>
      <c r="Q9" s="499" t="str">
        <f t="shared" si="8"/>
        <v/>
      </c>
      <c r="R9" s="568" t="str">
        <f>IF(Q9="EN REQUISICION",VLOOKUP(A9,x!$A$2:$B$19,2,FALSE),(IF(Q9="SOLICITAR",VLOOKUP(A9,x!$A$2:$B$19,2,FALSE),(IF(Q9="SOLICITAR URGENTE",VLOOKUP(A9,x!$A$2:$B$19,2,FALSE),"")))))</f>
        <v/>
      </c>
      <c r="S9" s="336">
        <f t="shared" si="7"/>
        <v>0</v>
      </c>
      <c r="T9" s="1021"/>
      <c r="U9" s="214"/>
      <c r="V9" s="174"/>
      <c r="W9" s="172" t="str">
        <f t="shared" si="3"/>
        <v/>
      </c>
      <c r="X9" s="178"/>
      <c r="Y9" s="178"/>
      <c r="Z9" s="323"/>
      <c r="AA9" s="237" t="str">
        <f>IFERROR((VLOOKUP(V9,$C$5:$H$15,5,FALSE)),"")</f>
        <v/>
      </c>
      <c r="AB9" s="238" t="str">
        <f t="shared" si="4"/>
        <v/>
      </c>
      <c r="AC9" s="241" t="str">
        <f t="shared" si="9"/>
        <v>.</v>
      </c>
    </row>
    <row r="10" spans="1:29" ht="69.75" customHeight="1" thickBot="1">
      <c r="A10" s="566">
        <v>3</v>
      </c>
      <c r="B10" s="482" t="s">
        <v>14</v>
      </c>
      <c r="C10" s="461" t="s">
        <v>111</v>
      </c>
      <c r="D10" s="462" t="s">
        <v>99</v>
      </c>
      <c r="E10" s="461" t="s">
        <v>103</v>
      </c>
      <c r="F10" s="463"/>
      <c r="G10" s="464">
        <v>0</v>
      </c>
      <c r="H10" s="465">
        <f t="shared" si="0"/>
        <v>0</v>
      </c>
      <c r="I10" s="466">
        <v>1</v>
      </c>
      <c r="J10" s="467">
        <f t="shared" si="1"/>
        <v>0</v>
      </c>
      <c r="K10" s="468">
        <f t="shared" si="2"/>
        <v>0</v>
      </c>
      <c r="L10" s="469">
        <v>2</v>
      </c>
      <c r="M10" s="483">
        <v>0</v>
      </c>
      <c r="N10" s="484">
        <v>1</v>
      </c>
      <c r="O10" s="472">
        <f t="shared" si="5"/>
        <v>1</v>
      </c>
      <c r="P10" s="578">
        <f t="shared" si="6"/>
        <v>3</v>
      </c>
      <c r="Q10" s="499" t="str">
        <f t="shared" si="8"/>
        <v/>
      </c>
      <c r="R10" s="191" t="str">
        <f>IF(Q10="EN REQUISICION",VLOOKUP(A10,x!$A$2:$B$19,2,FALSE),(IF(Q10="SOLICITAR",VLOOKUP(A10,x!$A$2:$B$19,2,FALSE),(IF(Q10="SOLICITAR URGENTE",VLOOKUP(A10,x!$A$2:$B$19,2,FALSE),"")))))</f>
        <v/>
      </c>
      <c r="S10" s="336">
        <f t="shared" si="7"/>
        <v>0</v>
      </c>
      <c r="T10" s="243" t="e">
        <f>IF((K10-#REF!)&lt;=0," ","SONSUMO EXCEDIDO")</f>
        <v>#REF!</v>
      </c>
      <c r="U10" s="214"/>
      <c r="V10" s="174"/>
      <c r="W10" s="172" t="str">
        <f t="shared" si="3"/>
        <v/>
      </c>
      <c r="X10" s="178"/>
      <c r="Y10" s="178"/>
      <c r="Z10" s="323"/>
      <c r="AA10" s="237" t="str">
        <f>IFERROR((VLOOKUP(V10,$C$5:$H$15,5,FALSE)),"")</f>
        <v/>
      </c>
      <c r="AB10" s="238" t="str">
        <f t="shared" si="4"/>
        <v/>
      </c>
      <c r="AC10" s="241" t="str">
        <f t="shared" si="9"/>
        <v>.</v>
      </c>
    </row>
    <row r="11" spans="1:29" ht="78" customHeight="1" thickBot="1">
      <c r="A11" s="566">
        <v>3</v>
      </c>
      <c r="B11" s="485" t="s">
        <v>14</v>
      </c>
      <c r="C11" s="474" t="s">
        <v>317</v>
      </c>
      <c r="D11" s="475" t="s">
        <v>316</v>
      </c>
      <c r="E11" s="474" t="s">
        <v>104</v>
      </c>
      <c r="F11" s="290"/>
      <c r="G11" s="476">
        <v>375.41</v>
      </c>
      <c r="H11" s="477">
        <f t="shared" si="0"/>
        <v>7395.2391310000012</v>
      </c>
      <c r="I11" s="291">
        <v>1</v>
      </c>
      <c r="J11" s="309">
        <f t="shared" si="1"/>
        <v>0</v>
      </c>
      <c r="K11" s="478">
        <f t="shared" si="2"/>
        <v>0</v>
      </c>
      <c r="L11" s="479">
        <v>2</v>
      </c>
      <c r="M11" s="480">
        <v>0</v>
      </c>
      <c r="N11" s="310">
        <v>1</v>
      </c>
      <c r="O11" s="481">
        <f t="shared" si="5"/>
        <v>1</v>
      </c>
      <c r="P11" s="578">
        <f t="shared" si="6"/>
        <v>3</v>
      </c>
      <c r="Q11" s="499" t="str">
        <f t="shared" si="8"/>
        <v>EN REQUISICION</v>
      </c>
      <c r="R11" s="284" t="e">
        <f>IF(Q11="EN REQUISICION",VLOOKUP(A11,x!$A$2:$B$19,2,FALSE),(IF(Q11="SOLICITAR",VLOOKUP(A11,x!$A$2:$B$19,2,FALSE),(IF(Q11="SOLICITAR URGENTE",VLOOKUP(A11,x!$A$2:$B$19,2,FALSE),"")))))</f>
        <v>#N/A</v>
      </c>
      <c r="S11" s="336">
        <f t="shared" si="7"/>
        <v>3</v>
      </c>
      <c r="T11" s="243" t="e">
        <f>IF((K11-#REF!)&lt;=0," ","CONSUMO EXCEDIDO")</f>
        <v>#REF!</v>
      </c>
      <c r="U11" s="214"/>
      <c r="V11" s="174"/>
      <c r="W11" s="172" t="str">
        <f t="shared" si="3"/>
        <v/>
      </c>
      <c r="X11" s="178"/>
      <c r="Y11" s="178"/>
      <c r="Z11" s="323"/>
      <c r="AA11" s="237" t="str">
        <f t="shared" ref="AA11:AA31" si="10">IFERROR((VLOOKUP(V11,$C$6:$H$14,4,FALSE)),"")</f>
        <v/>
      </c>
      <c r="AB11" s="238" t="str">
        <f t="shared" si="4"/>
        <v/>
      </c>
      <c r="AC11" s="241" t="str">
        <f t="shared" si="9"/>
        <v>.</v>
      </c>
    </row>
    <row r="12" spans="1:29" ht="73.5" customHeight="1" thickBot="1">
      <c r="A12" s="566">
        <v>1</v>
      </c>
      <c r="B12" s="460" t="s">
        <v>15</v>
      </c>
      <c r="C12" s="461" t="s">
        <v>112</v>
      </c>
      <c r="D12" s="462" t="s">
        <v>105</v>
      </c>
      <c r="E12" s="461" t="s">
        <v>110</v>
      </c>
      <c r="F12" s="463"/>
      <c r="G12" s="464">
        <v>0</v>
      </c>
      <c r="H12" s="465">
        <f t="shared" si="0"/>
        <v>0</v>
      </c>
      <c r="I12" s="466">
        <v>2</v>
      </c>
      <c r="J12" s="467">
        <f t="shared" si="1"/>
        <v>0</v>
      </c>
      <c r="K12" s="468">
        <f t="shared" si="2"/>
        <v>0</v>
      </c>
      <c r="L12" s="469">
        <v>2</v>
      </c>
      <c r="M12" s="470">
        <v>0</v>
      </c>
      <c r="N12" s="471">
        <v>1</v>
      </c>
      <c r="O12" s="472">
        <f t="shared" si="5"/>
        <v>2</v>
      </c>
      <c r="P12" s="578">
        <f t="shared" si="6"/>
        <v>4</v>
      </c>
      <c r="Q12" s="499" t="str">
        <f t="shared" si="8"/>
        <v/>
      </c>
      <c r="R12" s="284" t="str">
        <f>IF(Q12="EN REQUISICION",VLOOKUP(A12,x!$A$2:$B$19,2,FALSE),(IF(Q12="SOLICITAR",VLOOKUP(A12,x!$A$2:$B$19,2,FALSE),(IF(Q12="SOLICITAR URGENTE",VLOOKUP(A12,x!$A$2:$B$19,2,FALSE),"")))))</f>
        <v/>
      </c>
      <c r="S12" s="336">
        <f t="shared" si="7"/>
        <v>0</v>
      </c>
      <c r="T12" s="243" t="e">
        <f>IF((K12-#REF!)&lt;=0," ","CONSUMO EXCEDIDO")</f>
        <v>#REF!</v>
      </c>
      <c r="U12" s="214"/>
      <c r="V12" s="174"/>
      <c r="W12" s="172" t="str">
        <f t="shared" si="3"/>
        <v/>
      </c>
      <c r="X12" s="178"/>
      <c r="Y12" s="178"/>
      <c r="Z12" s="323"/>
      <c r="AA12" s="237" t="str">
        <f t="shared" si="10"/>
        <v/>
      </c>
      <c r="AB12" s="238" t="str">
        <f t="shared" si="4"/>
        <v/>
      </c>
      <c r="AC12" s="241"/>
    </row>
    <row r="13" spans="1:29" ht="75" customHeight="1" thickBot="1">
      <c r="A13" s="566">
        <v>1</v>
      </c>
      <c r="B13" s="458" t="s">
        <v>15</v>
      </c>
      <c r="C13" s="456" t="s">
        <v>113</v>
      </c>
      <c r="D13" s="457" t="s">
        <v>106</v>
      </c>
      <c r="E13" s="456" t="s">
        <v>108</v>
      </c>
      <c r="F13" s="289"/>
      <c r="G13" s="288">
        <v>0</v>
      </c>
      <c r="H13" s="459">
        <f t="shared" si="0"/>
        <v>0</v>
      </c>
      <c r="I13" s="302">
        <v>1</v>
      </c>
      <c r="J13" s="304">
        <f t="shared" si="1"/>
        <v>0</v>
      </c>
      <c r="K13" s="447">
        <f t="shared" si="2"/>
        <v>0</v>
      </c>
      <c r="L13" s="305">
        <v>2</v>
      </c>
      <c r="M13" s="306">
        <v>0</v>
      </c>
      <c r="N13" s="307">
        <v>1</v>
      </c>
      <c r="O13" s="303">
        <f t="shared" si="5"/>
        <v>1</v>
      </c>
      <c r="P13" s="578">
        <f t="shared" si="6"/>
        <v>3</v>
      </c>
      <c r="Q13" s="499" t="str">
        <f t="shared" si="8"/>
        <v/>
      </c>
      <c r="R13" s="284" t="str">
        <f>IF(Q13="EN REQUISICION",VLOOKUP(A13,x!$A$2:$B$19,2,FALSE),(IF(Q13="SOLICITAR",VLOOKUP(A13,x!$A$2:$B$19,2,FALSE),(IF(Q13="SOLICITAR URGENTE",VLOOKUP(A13,x!$A$2:$B$19,2,FALSE),"")))))</f>
        <v/>
      </c>
      <c r="S13" s="336">
        <f t="shared" si="7"/>
        <v>0</v>
      </c>
      <c r="T13" s="243" t="e">
        <f>IF((K13-#REF!)&lt;=0," ","CONSUMO EXCEDIDO")</f>
        <v>#REF!</v>
      </c>
      <c r="U13" s="214"/>
      <c r="V13" s="174"/>
      <c r="W13" s="172" t="str">
        <f t="shared" si="3"/>
        <v/>
      </c>
      <c r="X13" s="178"/>
      <c r="Y13" s="178"/>
      <c r="Z13" s="323"/>
      <c r="AA13" s="237" t="str">
        <f t="shared" si="10"/>
        <v/>
      </c>
      <c r="AB13" s="238" t="str">
        <f t="shared" si="4"/>
        <v/>
      </c>
      <c r="AC13" s="241"/>
    </row>
    <row r="14" spans="1:29" ht="73.5" customHeight="1" thickBot="1">
      <c r="A14" s="566">
        <v>4</v>
      </c>
      <c r="B14" s="473" t="s">
        <v>15</v>
      </c>
      <c r="C14" s="474" t="s">
        <v>114</v>
      </c>
      <c r="D14" s="475" t="s">
        <v>107</v>
      </c>
      <c r="E14" s="474" t="s">
        <v>109</v>
      </c>
      <c r="F14" s="290"/>
      <c r="G14" s="476">
        <v>0</v>
      </c>
      <c r="H14" s="477">
        <v>4809.53</v>
      </c>
      <c r="I14" s="291">
        <v>0</v>
      </c>
      <c r="J14" s="309">
        <f t="shared" si="1"/>
        <v>0</v>
      </c>
      <c r="K14" s="478">
        <f t="shared" si="2"/>
        <v>0</v>
      </c>
      <c r="L14" s="479">
        <v>2</v>
      </c>
      <c r="M14" s="480">
        <v>0</v>
      </c>
      <c r="N14" s="310">
        <v>1</v>
      </c>
      <c r="O14" s="481">
        <f t="shared" si="5"/>
        <v>0</v>
      </c>
      <c r="P14" s="578">
        <f t="shared" si="6"/>
        <v>1</v>
      </c>
      <c r="Q14" s="499" t="str">
        <f t="shared" si="8"/>
        <v>SOLICITAR</v>
      </c>
      <c r="R14" s="284" t="e">
        <f>IF(Q14="EN REQUISICION",VLOOKUP(A14,x!$A$2:$B$19,2,FALSE),(IF(Q14="SOLICITAR",VLOOKUP(A14,x!$A$2:$B$19,2,FALSE),(IF(Q14="SOLICITAR URGENTE",VLOOKUP(A14,x!$A$2:$B$19,2,FALSE),"")))))</f>
        <v>#N/A</v>
      </c>
      <c r="S14" s="336">
        <f t="shared" si="7"/>
        <v>0</v>
      </c>
      <c r="T14" s="243" t="e">
        <f>IF((K14-#REF!)&lt;=0," ","CONSUMO EXCEDIDO")</f>
        <v>#REF!</v>
      </c>
      <c r="U14" s="214"/>
      <c r="V14" s="174"/>
      <c r="W14" s="172" t="str">
        <f t="shared" si="3"/>
        <v/>
      </c>
      <c r="X14" s="178"/>
      <c r="Y14" s="178"/>
      <c r="Z14" s="323"/>
      <c r="AA14" s="237" t="str">
        <f t="shared" si="10"/>
        <v/>
      </c>
      <c r="AB14" s="238" t="str">
        <f t="shared" si="4"/>
        <v/>
      </c>
      <c r="AC14" s="241" t="e">
        <f>IF(#REF!="REQUISICION"," ",".")</f>
        <v>#REF!</v>
      </c>
    </row>
    <row r="15" spans="1:29" ht="30" customHeight="1">
      <c r="A15" s="205"/>
      <c r="B15" s="1025" t="s">
        <v>35</v>
      </c>
      <c r="C15" s="1027">
        <v>19.699100000000001</v>
      </c>
      <c r="D15" s="206"/>
      <c r="E15" s="206"/>
      <c r="F15" s="206"/>
      <c r="G15" s="204"/>
      <c r="H15" s="204"/>
      <c r="I15" s="24"/>
      <c r="J15" s="1023" t="e">
        <f>(J6*H6)+(H7*J7)+(H13*J13)+(H11*J11)+(#REF!*#REF!)+(#REF!*#REF!+(#REF!*#REF!)+(#REF!*#REF!)+(H10*J10)+(H14*J14)+H12*J12)+(#REF!*#REF!)+#REF!*#REF!</f>
        <v>#REF!</v>
      </c>
      <c r="K15" s="24"/>
      <c r="L15" s="14"/>
      <c r="M15" s="14"/>
      <c r="N15" s="14"/>
      <c r="O15" s="14"/>
      <c r="P15" s="111"/>
      <c r="Q15" s="193"/>
      <c r="R15" s="192"/>
      <c r="S15" s="194"/>
      <c r="T15" s="208"/>
      <c r="U15" s="214"/>
      <c r="V15" s="174"/>
      <c r="W15" s="172" t="str">
        <f t="shared" si="3"/>
        <v/>
      </c>
      <c r="X15" s="178"/>
      <c r="Y15" s="178"/>
      <c r="Z15" s="323"/>
      <c r="AA15" s="237" t="str">
        <f t="shared" si="10"/>
        <v/>
      </c>
      <c r="AB15" s="238" t="str">
        <f t="shared" si="4"/>
        <v/>
      </c>
      <c r="AC15" s="241" t="str">
        <f>IF(U16="REQUISICION"," ",".")</f>
        <v>.</v>
      </c>
    </row>
    <row r="16" spans="1:29" ht="30" customHeight="1" thickBot="1">
      <c r="B16" s="1026"/>
      <c r="C16" s="1028"/>
      <c r="D16" s="8"/>
      <c r="E16" s="8"/>
      <c r="F16" s="8"/>
      <c r="G16" s="24"/>
      <c r="H16" s="24"/>
      <c r="I16" s="14"/>
      <c r="J16" s="1024"/>
      <c r="K16" s="14"/>
      <c r="L16" s="227"/>
      <c r="M16" s="228"/>
      <c r="N16" s="227"/>
      <c r="O16" s="227"/>
      <c r="P16" s="111"/>
      <c r="S16" s="51"/>
      <c r="T16" s="4"/>
      <c r="U16" s="214"/>
      <c r="V16" s="174"/>
      <c r="W16" s="172" t="str">
        <f t="shared" si="3"/>
        <v/>
      </c>
      <c r="X16" s="178"/>
      <c r="Y16" s="178"/>
      <c r="Z16" s="323"/>
      <c r="AA16" s="237" t="str">
        <f t="shared" si="10"/>
        <v/>
      </c>
      <c r="AB16" s="238" t="str">
        <f t="shared" si="4"/>
        <v/>
      </c>
      <c r="AC16" s="241" t="str">
        <f>IF(U17="REQUISICION"," ",".")</f>
        <v>.</v>
      </c>
    </row>
    <row r="17" spans="1:29" ht="30" customHeight="1">
      <c r="S17" s="50"/>
      <c r="U17" s="214"/>
      <c r="V17" s="174"/>
      <c r="W17" s="172" t="str">
        <f t="shared" si="3"/>
        <v/>
      </c>
      <c r="X17" s="178"/>
      <c r="Y17" s="178"/>
      <c r="Z17" s="323"/>
      <c r="AA17" s="237" t="str">
        <f t="shared" si="10"/>
        <v/>
      </c>
      <c r="AB17" s="238" t="str">
        <f t="shared" si="4"/>
        <v/>
      </c>
      <c r="AC17" s="241" t="e">
        <f>IF(#REF!="REQUISICION"," ",".")</f>
        <v>#REF!</v>
      </c>
    </row>
    <row r="18" spans="1:29" s="171" customFormat="1" ht="30" customHeight="1">
      <c r="A18" s="170"/>
      <c r="U18" s="214"/>
      <c r="V18" s="174"/>
      <c r="W18" s="172" t="str">
        <f t="shared" si="3"/>
        <v/>
      </c>
      <c r="X18" s="178"/>
      <c r="Y18" s="178"/>
      <c r="Z18" s="323"/>
      <c r="AA18" s="237" t="str">
        <f t="shared" si="10"/>
        <v/>
      </c>
      <c r="AB18" s="238" t="str">
        <f t="shared" si="4"/>
        <v/>
      </c>
      <c r="AC18" s="241" t="str">
        <f t="shared" ref="AC18:AC30" si="11">IF(U19="REQUISICION"," ",".")</f>
        <v>.</v>
      </c>
    </row>
    <row r="19" spans="1:29" s="171" customFormat="1" ht="30" customHeight="1">
      <c r="A19" s="170"/>
      <c r="G19" s="1022"/>
      <c r="H19" s="1022"/>
      <c r="I19" s="1022"/>
      <c r="U19" s="214"/>
      <c r="V19" s="174"/>
      <c r="W19" s="172" t="str">
        <f t="shared" si="3"/>
        <v/>
      </c>
      <c r="X19" s="178"/>
      <c r="Y19" s="178"/>
      <c r="Z19" s="323"/>
      <c r="AA19" s="237" t="str">
        <f t="shared" si="10"/>
        <v/>
      </c>
      <c r="AB19" s="238" t="str">
        <f t="shared" si="4"/>
        <v/>
      </c>
      <c r="AC19" s="241" t="str">
        <f t="shared" si="11"/>
        <v>.</v>
      </c>
    </row>
    <row r="20" spans="1:29" s="171" customFormat="1" ht="30" customHeight="1">
      <c r="A20" s="170"/>
      <c r="U20" s="214"/>
      <c r="V20" s="174"/>
      <c r="W20" s="172" t="str">
        <f t="shared" si="3"/>
        <v/>
      </c>
      <c r="X20" s="178"/>
      <c r="Y20" s="178"/>
      <c r="Z20" s="323"/>
      <c r="AA20" s="237" t="str">
        <f t="shared" si="10"/>
        <v/>
      </c>
      <c r="AB20" s="238" t="str">
        <f t="shared" si="4"/>
        <v/>
      </c>
      <c r="AC20" s="241" t="str">
        <f t="shared" si="11"/>
        <v>.</v>
      </c>
    </row>
    <row r="21" spans="1:29" s="171" customFormat="1" ht="30" customHeight="1">
      <c r="A21" s="170"/>
      <c r="U21" s="214"/>
      <c r="V21" s="174"/>
      <c r="W21" s="172" t="str">
        <f t="shared" si="3"/>
        <v/>
      </c>
      <c r="X21" s="178"/>
      <c r="Y21" s="178"/>
      <c r="Z21" s="323"/>
      <c r="AA21" s="237" t="str">
        <f t="shared" si="10"/>
        <v/>
      </c>
      <c r="AB21" s="238" t="str">
        <f t="shared" si="4"/>
        <v/>
      </c>
      <c r="AC21" s="241" t="str">
        <f t="shared" si="11"/>
        <v>.</v>
      </c>
    </row>
    <row r="22" spans="1:29" s="171" customFormat="1" ht="30" customHeight="1">
      <c r="A22" s="170"/>
      <c r="U22" s="214"/>
      <c r="V22" s="174"/>
      <c r="W22" s="172" t="str">
        <f t="shared" si="3"/>
        <v/>
      </c>
      <c r="X22" s="178"/>
      <c r="Y22" s="178"/>
      <c r="Z22" s="323"/>
      <c r="AA22" s="237" t="str">
        <f t="shared" si="10"/>
        <v/>
      </c>
      <c r="AB22" s="238" t="str">
        <f t="shared" si="4"/>
        <v/>
      </c>
      <c r="AC22" s="241" t="str">
        <f t="shared" si="11"/>
        <v>.</v>
      </c>
    </row>
    <row r="23" spans="1:29" s="171" customFormat="1" ht="30" customHeight="1">
      <c r="A23" s="170"/>
      <c r="U23" s="214"/>
      <c r="V23" s="174"/>
      <c r="W23" s="172" t="str">
        <f t="shared" si="3"/>
        <v/>
      </c>
      <c r="X23" s="178"/>
      <c r="Y23" s="178"/>
      <c r="Z23" s="323"/>
      <c r="AA23" s="237" t="str">
        <f t="shared" si="10"/>
        <v/>
      </c>
      <c r="AB23" s="238" t="str">
        <f t="shared" si="4"/>
        <v/>
      </c>
      <c r="AC23" s="241" t="str">
        <f t="shared" si="11"/>
        <v>.</v>
      </c>
    </row>
    <row r="24" spans="1:29" s="171" customFormat="1" ht="30" customHeight="1">
      <c r="A24" s="170"/>
      <c r="U24" s="214"/>
      <c r="V24" s="174"/>
      <c r="W24" s="172" t="str">
        <f t="shared" si="3"/>
        <v/>
      </c>
      <c r="X24" s="178"/>
      <c r="Y24" s="178"/>
      <c r="Z24" s="323"/>
      <c r="AA24" s="237" t="str">
        <f t="shared" si="10"/>
        <v/>
      </c>
      <c r="AB24" s="238" t="str">
        <f t="shared" si="4"/>
        <v/>
      </c>
      <c r="AC24" s="241" t="str">
        <f t="shared" si="11"/>
        <v>.</v>
      </c>
    </row>
    <row r="25" spans="1:29" s="171" customFormat="1" ht="30" customHeight="1">
      <c r="A25" s="170"/>
      <c r="U25" s="214"/>
      <c r="V25" s="174"/>
      <c r="W25" s="172" t="str">
        <f t="shared" si="3"/>
        <v/>
      </c>
      <c r="X25" s="178"/>
      <c r="Y25" s="178"/>
      <c r="Z25" s="323"/>
      <c r="AA25" s="237" t="str">
        <f t="shared" si="10"/>
        <v/>
      </c>
      <c r="AB25" s="238" t="str">
        <f t="shared" si="4"/>
        <v/>
      </c>
      <c r="AC25" s="241" t="str">
        <f t="shared" si="11"/>
        <v>.</v>
      </c>
    </row>
    <row r="26" spans="1:29" s="171" customFormat="1" ht="30" customHeight="1">
      <c r="A26" s="170"/>
      <c r="U26" s="214"/>
      <c r="V26" s="174"/>
      <c r="W26" s="172" t="str">
        <f t="shared" si="3"/>
        <v/>
      </c>
      <c r="X26" s="178"/>
      <c r="Y26" s="178"/>
      <c r="Z26" s="323"/>
      <c r="AA26" s="237" t="str">
        <f t="shared" si="10"/>
        <v/>
      </c>
      <c r="AB26" s="238" t="str">
        <f t="shared" si="4"/>
        <v/>
      </c>
      <c r="AC26" s="241" t="str">
        <f t="shared" si="11"/>
        <v>.</v>
      </c>
    </row>
    <row r="27" spans="1:29" s="171" customFormat="1" ht="30" customHeight="1">
      <c r="A27" s="170"/>
      <c r="U27" s="214"/>
      <c r="V27" s="174"/>
      <c r="W27" s="172" t="str">
        <f t="shared" si="3"/>
        <v/>
      </c>
      <c r="X27" s="178"/>
      <c r="Y27" s="178"/>
      <c r="Z27" s="323"/>
      <c r="AA27" s="237" t="str">
        <f t="shared" si="10"/>
        <v/>
      </c>
      <c r="AB27" s="238" t="str">
        <f t="shared" si="4"/>
        <v/>
      </c>
      <c r="AC27" s="241" t="str">
        <f t="shared" si="11"/>
        <v>.</v>
      </c>
    </row>
    <row r="28" spans="1:29" s="171" customFormat="1" ht="30" customHeight="1" thickBot="1">
      <c r="A28" s="170"/>
      <c r="U28" s="214"/>
      <c r="V28" s="174"/>
      <c r="W28" s="172" t="str">
        <f t="shared" si="3"/>
        <v/>
      </c>
      <c r="X28" s="178"/>
      <c r="Y28" s="178"/>
      <c r="Z28" s="323"/>
      <c r="AA28" s="237" t="str">
        <f t="shared" si="10"/>
        <v/>
      </c>
      <c r="AB28" s="238" t="str">
        <f t="shared" si="4"/>
        <v/>
      </c>
      <c r="AC28" s="242" t="str">
        <f t="shared" si="11"/>
        <v>.</v>
      </c>
    </row>
    <row r="29" spans="1:29" s="171" customFormat="1" ht="30" customHeight="1" thickBot="1">
      <c r="A29" s="170"/>
      <c r="U29" s="214"/>
      <c r="V29" s="217"/>
      <c r="W29" s="218" t="str">
        <f t="shared" si="3"/>
        <v/>
      </c>
      <c r="X29" s="219"/>
      <c r="Y29" s="178"/>
      <c r="Z29" s="323"/>
      <c r="AA29" s="239" t="str">
        <f t="shared" si="10"/>
        <v/>
      </c>
      <c r="AB29" s="240" t="str">
        <f t="shared" si="4"/>
        <v/>
      </c>
      <c r="AC29" s="339" t="str">
        <f t="shared" si="11"/>
        <v>.</v>
      </c>
    </row>
    <row r="30" spans="1:29" s="171" customFormat="1" ht="30" customHeight="1">
      <c r="A30" s="170"/>
      <c r="U30" s="214"/>
      <c r="V30" s="174"/>
      <c r="W30" s="172" t="str">
        <f t="shared" si="3"/>
        <v/>
      </c>
      <c r="X30" s="178"/>
      <c r="Y30" s="178"/>
      <c r="Z30" s="323"/>
      <c r="AA30" s="237" t="str">
        <f t="shared" si="10"/>
        <v/>
      </c>
      <c r="AB30" s="238" t="str">
        <f t="shared" si="4"/>
        <v/>
      </c>
      <c r="AC30" s="339" t="str">
        <f t="shared" si="11"/>
        <v>.</v>
      </c>
    </row>
    <row r="31" spans="1:29" s="171" customFormat="1" ht="30" customHeight="1">
      <c r="A31" s="170"/>
      <c r="U31" s="214"/>
      <c r="V31" s="174"/>
      <c r="W31" s="172" t="str">
        <f t="shared" si="3"/>
        <v/>
      </c>
      <c r="X31" s="178"/>
      <c r="Y31" s="178"/>
      <c r="Z31" s="323"/>
      <c r="AA31" s="237" t="str">
        <f t="shared" si="10"/>
        <v/>
      </c>
      <c r="AB31" s="238" t="str">
        <f t="shared" si="4"/>
        <v/>
      </c>
      <c r="AC31"/>
    </row>
    <row r="32" spans="1:29" s="171" customFormat="1" ht="30" customHeight="1">
      <c r="A32" s="170"/>
      <c r="U32"/>
      <c r="V32"/>
      <c r="W32"/>
      <c r="X32" s="111"/>
      <c r="Y32" s="111"/>
      <c r="Z32" s="111"/>
      <c r="AA32"/>
      <c r="AB32" s="235"/>
      <c r="AC32"/>
    </row>
    <row r="33" spans="1:29" s="171" customFormat="1" ht="30" customHeight="1">
      <c r="A33" s="170"/>
      <c r="U33"/>
      <c r="V33"/>
      <c r="W33"/>
      <c r="X33" s="111"/>
      <c r="Y33" s="111"/>
      <c r="Z33" s="111"/>
      <c r="AA33"/>
      <c r="AB33" s="235"/>
      <c r="AC33"/>
    </row>
    <row r="34" spans="1:29" s="171" customFormat="1" ht="30" customHeight="1">
      <c r="A34" s="170"/>
      <c r="U34"/>
      <c r="V34"/>
      <c r="W34"/>
      <c r="X34" s="111"/>
      <c r="Y34" s="111"/>
      <c r="Z34" s="111"/>
      <c r="AA34"/>
      <c r="AB34" s="235"/>
      <c r="AC34"/>
    </row>
    <row r="35" spans="1:29" s="171" customFormat="1" ht="30" customHeight="1">
      <c r="A35" s="170"/>
      <c r="U35"/>
      <c r="V35"/>
      <c r="W35"/>
      <c r="X35" s="111"/>
      <c r="Y35" s="111"/>
      <c r="Z35" s="111"/>
      <c r="AA35"/>
      <c r="AB35" s="235"/>
      <c r="AC35"/>
    </row>
    <row r="36" spans="1:29" s="171" customFormat="1" ht="30" customHeight="1">
      <c r="A36" s="170"/>
      <c r="U36"/>
      <c r="V36"/>
      <c r="W36"/>
      <c r="X36" s="111"/>
      <c r="Y36" s="111"/>
      <c r="Z36" s="111"/>
      <c r="AA36"/>
      <c r="AB36" s="235"/>
      <c r="AC36"/>
    </row>
    <row r="37" spans="1:29" s="171" customFormat="1" ht="30" customHeight="1">
      <c r="A37" s="170"/>
      <c r="U37"/>
      <c r="V37"/>
      <c r="W37"/>
      <c r="X37" s="111"/>
      <c r="Y37" s="111"/>
      <c r="Z37" s="111"/>
      <c r="AA37"/>
      <c r="AB37" s="235"/>
      <c r="AC37"/>
    </row>
    <row r="38" spans="1:29" s="171" customFormat="1" ht="30" customHeight="1">
      <c r="A38" s="170"/>
      <c r="U38"/>
      <c r="V38"/>
      <c r="W38"/>
      <c r="X38" s="111"/>
      <c r="Y38" s="111"/>
      <c r="Z38" s="111"/>
      <c r="AA38"/>
      <c r="AB38" s="235"/>
      <c r="AC38"/>
    </row>
    <row r="39" spans="1:29" s="171" customFormat="1" ht="30" customHeight="1">
      <c r="A39" s="170"/>
      <c r="U39"/>
      <c r="V39"/>
      <c r="W39"/>
      <c r="X39" s="111"/>
      <c r="Y39" s="111"/>
      <c r="Z39" s="111"/>
      <c r="AA39"/>
      <c r="AB39" s="235"/>
      <c r="AC39"/>
    </row>
    <row r="40" spans="1:29" s="171" customFormat="1" ht="30" customHeight="1">
      <c r="A40" s="170"/>
      <c r="J40" s="171" t="s">
        <v>55</v>
      </c>
      <c r="U40"/>
      <c r="V40"/>
      <c r="W40"/>
      <c r="X40" s="111"/>
      <c r="Y40" s="111"/>
      <c r="Z40" s="111"/>
      <c r="AA40"/>
      <c r="AB40" s="235"/>
      <c r="AC40"/>
    </row>
    <row r="41" spans="1:29" s="171" customFormat="1" ht="30" customHeight="1">
      <c r="A41" s="170"/>
      <c r="U41"/>
      <c r="V41"/>
      <c r="W41"/>
      <c r="X41" s="111"/>
      <c r="Y41" s="111"/>
      <c r="Z41" s="111"/>
      <c r="AA41"/>
      <c r="AB41" s="235"/>
      <c r="AC41"/>
    </row>
    <row r="42" spans="1:29" s="171" customFormat="1" ht="30" customHeight="1">
      <c r="A42" s="170"/>
      <c r="U42"/>
      <c r="V42"/>
      <c r="W42"/>
      <c r="X42" s="111"/>
      <c r="Y42" s="111"/>
      <c r="Z42" s="111"/>
      <c r="AA42"/>
      <c r="AB42" s="235"/>
      <c r="AC42"/>
    </row>
    <row r="43" spans="1:29" s="171" customFormat="1" ht="30" customHeight="1">
      <c r="A43" s="170"/>
      <c r="U43"/>
      <c r="V43"/>
      <c r="W43"/>
      <c r="X43" s="111"/>
      <c r="Y43" s="111"/>
      <c r="Z43" s="111"/>
      <c r="AA43"/>
      <c r="AB43" s="235"/>
      <c r="AC43"/>
    </row>
    <row r="44" spans="1:29" s="171" customFormat="1" ht="30" customHeight="1">
      <c r="A44" s="170"/>
      <c r="U44"/>
      <c r="V44"/>
      <c r="W44"/>
      <c r="X44" s="111"/>
      <c r="Y44" s="111"/>
      <c r="Z44" s="111"/>
      <c r="AA44"/>
      <c r="AB44" s="235"/>
      <c r="AC44"/>
    </row>
    <row r="45" spans="1:29" s="171" customFormat="1" ht="30" customHeight="1">
      <c r="A45" s="170"/>
      <c r="U45"/>
      <c r="V45"/>
      <c r="W45"/>
      <c r="X45" s="111"/>
      <c r="Y45" s="111"/>
      <c r="Z45" s="111"/>
      <c r="AA45"/>
      <c r="AB45" s="235"/>
      <c r="AC45"/>
    </row>
    <row r="46" spans="1:29" s="171" customFormat="1" ht="30" customHeight="1">
      <c r="A46" s="170"/>
      <c r="U46"/>
      <c r="V46"/>
      <c r="W46"/>
      <c r="X46" s="111"/>
      <c r="Y46" s="111"/>
      <c r="Z46" s="111"/>
      <c r="AA46"/>
      <c r="AB46" s="235"/>
      <c r="AC46"/>
    </row>
    <row r="47" spans="1:29" s="171" customFormat="1" ht="30" customHeight="1">
      <c r="A47" s="170"/>
      <c r="U47"/>
      <c r="V47"/>
      <c r="W47"/>
      <c r="X47" s="111"/>
      <c r="Y47" s="111"/>
      <c r="Z47" s="111"/>
      <c r="AA47"/>
      <c r="AB47" s="235"/>
      <c r="AC47"/>
    </row>
    <row r="48" spans="1:29" s="171" customFormat="1" ht="30" customHeight="1">
      <c r="A48" s="170"/>
      <c r="U48"/>
      <c r="V48"/>
      <c r="W48"/>
      <c r="X48" s="111"/>
      <c r="Y48" s="111"/>
      <c r="Z48" s="111"/>
      <c r="AA48"/>
      <c r="AB48" s="235"/>
      <c r="AC48"/>
    </row>
    <row r="49" spans="1:29" s="171" customFormat="1" ht="30" customHeight="1">
      <c r="A49" s="170"/>
      <c r="U49"/>
      <c r="V49"/>
      <c r="W49"/>
      <c r="X49" s="111"/>
      <c r="Y49" s="111"/>
      <c r="Z49" s="111"/>
      <c r="AA49"/>
      <c r="AB49" s="235"/>
      <c r="AC49"/>
    </row>
    <row r="50" spans="1:29" s="171" customFormat="1" ht="30" customHeight="1">
      <c r="A50" s="170"/>
      <c r="U50"/>
      <c r="V50"/>
      <c r="W50"/>
      <c r="X50" s="111"/>
      <c r="Y50" s="111"/>
      <c r="Z50" s="111"/>
      <c r="AA50"/>
      <c r="AB50" s="235"/>
      <c r="AC50"/>
    </row>
    <row r="51" spans="1:29" s="171" customFormat="1" ht="30" customHeight="1">
      <c r="A51" s="170"/>
      <c r="D51" s="122"/>
      <c r="E51" s="122"/>
      <c r="F51" s="122"/>
      <c r="G51" s="5"/>
      <c r="H51" s="5"/>
      <c r="I51"/>
      <c r="J51" s="5"/>
      <c r="K51" s="5"/>
      <c r="U51"/>
      <c r="V51"/>
      <c r="W51"/>
      <c r="X51" s="111"/>
      <c r="Y51" s="111"/>
      <c r="Z51" s="111"/>
      <c r="AA51"/>
      <c r="AB51" s="235"/>
      <c r="AC51"/>
    </row>
    <row r="52" spans="1:29" s="171" customFormat="1" ht="30" customHeight="1">
      <c r="A52" s="170"/>
      <c r="D52" s="122"/>
      <c r="E52" s="122"/>
      <c r="F52" s="122"/>
      <c r="G52" s="5"/>
      <c r="H52" s="5"/>
      <c r="I52"/>
      <c r="J52" s="5"/>
      <c r="K52" s="5"/>
      <c r="U52"/>
      <c r="V52"/>
      <c r="W52"/>
      <c r="X52" s="111"/>
      <c r="Y52" s="111"/>
      <c r="Z52" s="111"/>
      <c r="AA52"/>
      <c r="AB52" s="235"/>
      <c r="AC52"/>
    </row>
    <row r="53" spans="1:29" s="171" customFormat="1" ht="30" customHeight="1">
      <c r="A53" s="170"/>
      <c r="D53" s="122"/>
      <c r="E53" s="122"/>
      <c r="F53" s="122"/>
      <c r="G53" s="5"/>
      <c r="H53" s="5"/>
      <c r="I53"/>
      <c r="J53" s="5"/>
      <c r="K53" s="5"/>
      <c r="U53"/>
      <c r="V53"/>
      <c r="W53"/>
      <c r="X53" s="111"/>
      <c r="Y53" s="111"/>
      <c r="Z53" s="111"/>
      <c r="AA53"/>
      <c r="AB53" s="235"/>
      <c r="AC53"/>
    </row>
    <row r="54" spans="1:29" ht="30" customHeight="1"/>
    <row r="55" spans="1:29" ht="30" customHeight="1"/>
    <row r="56" spans="1:29" ht="30" customHeight="1"/>
    <row r="57" spans="1:29" ht="30" customHeight="1"/>
    <row r="58" spans="1:29" ht="30" customHeight="1"/>
    <row r="59" spans="1:29" ht="30" customHeight="1"/>
    <row r="60" spans="1:29" ht="30" customHeight="1"/>
    <row r="61" spans="1:29" ht="30" customHeight="1"/>
    <row r="62" spans="1:29" ht="30" customHeight="1"/>
    <row r="63" spans="1:29" ht="30" customHeight="1"/>
    <row r="64" spans="1:29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</sheetData>
  <sheetProtection selectLockedCells="1"/>
  <autoFilter ref="U5:AC31">
    <sortState ref="U6:AC31">
      <sortCondition ref="Z5:Z31"/>
    </sortState>
  </autoFilter>
  <mergeCells count="12">
    <mergeCell ref="L5:N5"/>
    <mergeCell ref="O2:O3"/>
    <mergeCell ref="P2:P3"/>
    <mergeCell ref="D2:J3"/>
    <mergeCell ref="L2:N2"/>
    <mergeCell ref="L3:N3"/>
    <mergeCell ref="O5:P5"/>
    <mergeCell ref="T7:T9"/>
    <mergeCell ref="G19:I19"/>
    <mergeCell ref="J15:J16"/>
    <mergeCell ref="B15:B16"/>
    <mergeCell ref="C15:C16"/>
  </mergeCells>
  <conditionalFormatting sqref="Q6:Q14">
    <cfRule type="containsText" dxfId="240" priority="184" operator="containsText" text="SOLICITAR">
      <formula>NOT(ISERROR(SEARCH("SOLICITAR",Q6)))</formula>
    </cfRule>
  </conditionalFormatting>
  <conditionalFormatting sqref="U6:U31">
    <cfRule type="containsText" dxfId="239" priority="69" operator="containsText" text="SALIDA">
      <formula>NOT(ISERROR(SEARCH("SALIDA",U6)))</formula>
    </cfRule>
    <cfRule type="containsText" dxfId="238" priority="70" operator="containsText" text="ENTRADA">
      <formula>NOT(ISERROR(SEARCH("ENTRADA",U6)))</formula>
    </cfRule>
    <cfRule type="containsText" dxfId="237" priority="71" operator="containsText" text="REQUISICION">
      <formula>NOT(ISERROR(SEARCH("REQUISICION",U6)))</formula>
    </cfRule>
  </conditionalFormatting>
  <conditionalFormatting sqref="U30:U31">
    <cfRule type="containsText" dxfId="236" priority="39" operator="containsText" text="SALIDA">
      <formula>NOT(ISERROR(SEARCH("SALIDA",U30)))</formula>
    </cfRule>
    <cfRule type="containsText" dxfId="235" priority="40" operator="containsText" text="ENTRADA">
      <formula>NOT(ISERROR(SEARCH("ENTRADA",U30)))</formula>
    </cfRule>
    <cfRule type="containsText" dxfId="234" priority="41" operator="containsText" text="REQUISICION">
      <formula>NOT(ISERROR(SEARCH("REQUISICION",U30)))</formula>
    </cfRule>
  </conditionalFormatting>
  <conditionalFormatting sqref="U30:U31">
    <cfRule type="containsText" dxfId="233" priority="36" operator="containsText" text="SALIDA">
      <formula>NOT(ISERROR(SEARCH("SALIDA",U30)))</formula>
    </cfRule>
    <cfRule type="containsText" dxfId="232" priority="37" operator="containsText" text="ENTRADA">
      <formula>NOT(ISERROR(SEARCH("ENTRADA",U30)))</formula>
    </cfRule>
    <cfRule type="containsText" dxfId="231" priority="38" operator="containsText" text="REQUISICION">
      <formula>NOT(ISERROR(SEARCH("REQUISICION",U30)))</formula>
    </cfRule>
  </conditionalFormatting>
  <conditionalFormatting sqref="U30:U31">
    <cfRule type="containsText" dxfId="230" priority="30" operator="containsText" text="SALIDA">
      <formula>NOT(ISERROR(SEARCH("SALIDA",U30)))</formula>
    </cfRule>
    <cfRule type="containsText" dxfId="229" priority="31" operator="containsText" text="ENTRADA">
      <formula>NOT(ISERROR(SEARCH("ENTRADA",U30)))</formula>
    </cfRule>
    <cfRule type="containsText" dxfId="228" priority="32" operator="containsText" text="REQUISICION">
      <formula>NOT(ISERROR(SEARCH("REQUISICION",U30)))</formula>
    </cfRule>
  </conditionalFormatting>
  <conditionalFormatting sqref="S6:S14">
    <cfRule type="cellIs" dxfId="227" priority="24" operator="greaterThan">
      <formula>0</formula>
    </cfRule>
  </conditionalFormatting>
  <conditionalFormatting sqref="T6:T14">
    <cfRule type="containsText" dxfId="226" priority="13" operator="containsText" text="EXCEDIDO">
      <formula>NOT(ISERROR(SEARCH("EXCEDIDO",T6)))</formula>
    </cfRule>
  </conditionalFormatting>
  <conditionalFormatting sqref="Q1:Q1048576">
    <cfRule type="containsText" dxfId="225" priority="11" operator="containsText" text="SOLICITAR URGENTE">
      <formula>NOT(ISERROR(SEARCH("SOLICITAR URGENTE",Q1)))</formula>
    </cfRule>
    <cfRule type="containsText" dxfId="224" priority="12" operator="containsText" text="EN REQUISICION">
      <formula>NOT(ISERROR(SEARCH("EN REQUISICION",Q1)))</formula>
    </cfRule>
  </conditionalFormatting>
  <pageMargins left="0.39370078740157483" right="0" top="0" bottom="0" header="0.31496062992125984" footer="0.31496062992125984"/>
  <pageSetup scale="5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185" operator="containsText" text="ENTRADA" id="{E1930E53-0F4D-4D87-99AF-D89227DE41FD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186" operator="containsText" text="SALIDA" id="{69E73E3F-C34E-41EB-995D-D8A4D441C783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B5</xm:sqref>
        </x14:conditionalFormatting>
        <x14:conditionalFormatting xmlns:xm="http://schemas.microsoft.com/office/excel/2006/main">
          <x14:cfRule type="iconSet" priority="1" id="{92FA5EFE-A44F-415E-956A-07E00AA7875D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P6:P14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x!$C$1:$C$3</xm:f>
          </x14:formula1>
          <xm:sqref>U6:U31</xm:sqref>
        </x14:dataValidation>
        <x14:dataValidation type="list" allowBlank="1" showInputMessage="1" showErrorMessage="1">
          <x14:formula1>
            <xm:f>x!$F$3:$F$17</xm:f>
          </x14:formula1>
          <xm:sqref>V19:V31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'225'!O6:O6</xm:f>
              <xm:sqref>P6</xm:sqref>
            </x14:sparkline>
            <x14:sparkline>
              <xm:f>'225'!O7:O7</xm:f>
              <xm:sqref>P7</xm:sqref>
            </x14:sparkline>
            <x14:sparkline>
              <xm:f>'225'!O8:O8</xm:f>
              <xm:sqref>P8</xm:sqref>
            </x14:sparkline>
            <x14:sparkline>
              <xm:f>'225'!O9:O9</xm:f>
              <xm:sqref>P9</xm:sqref>
            </x14:sparkline>
            <x14:sparkline>
              <xm:f>'225'!O10:O10</xm:f>
              <xm:sqref>P10</xm:sqref>
            </x14:sparkline>
            <x14:sparkline>
              <xm:f>'225'!O11:O11</xm:f>
              <xm:sqref>P11</xm:sqref>
            </x14:sparkline>
            <x14:sparkline>
              <xm:f>'225'!O12:O12</xm:f>
              <xm:sqref>P12</xm:sqref>
            </x14:sparkline>
            <x14:sparkline>
              <xm:f>'225'!O13:O13</xm:f>
              <xm:sqref>P13</xm:sqref>
            </x14:sparkline>
            <x14:sparkline>
              <xm:f>'225'!O14:O14</xm:f>
              <xm:sqref>P14</xm:sqref>
            </x14:sparkline>
          </x14:sparklines>
        </x14:sparklineGroup>
      </x14:sparklineGroup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33FF"/>
    <pageSetUpPr fitToPage="1"/>
  </sheetPr>
  <dimension ref="A1:XEM99"/>
  <sheetViews>
    <sheetView zoomScale="55" zoomScaleNormal="55" workbookViewId="0">
      <selection activeCell="G23" sqref="G23"/>
    </sheetView>
  </sheetViews>
  <sheetFormatPr baseColWidth="10" defaultColWidth="11.42578125" defaultRowHeight="23.25"/>
  <cols>
    <col min="1" max="1" width="4.7109375" style="102" customWidth="1"/>
    <col min="2" max="2" width="13.140625" style="102" customWidth="1"/>
    <col min="3" max="3" width="16.42578125" style="102" customWidth="1"/>
    <col min="4" max="4" width="38.85546875" style="102" customWidth="1"/>
    <col min="5" max="5" width="43.5703125" style="102" customWidth="1"/>
    <col min="6" max="6" width="22" style="102" customWidth="1"/>
    <col min="7" max="7" width="16.7109375" style="102" customWidth="1"/>
    <col min="8" max="8" width="21.28515625" style="102" customWidth="1"/>
    <col min="9" max="9" width="13.42578125" style="102" customWidth="1"/>
    <col min="10" max="10" width="18.42578125" style="111" customWidth="1"/>
    <col min="11" max="11" width="15.42578125" style="111" customWidth="1"/>
    <col min="12" max="12" width="8.42578125" style="111" customWidth="1"/>
    <col min="13" max="13" width="2.140625" style="111" customWidth="1"/>
    <col min="14" max="14" width="8" style="50" customWidth="1"/>
    <col min="15" max="15" width="8.28515625" style="111" customWidth="1"/>
    <col min="16" max="16" width="9.85546875" style="111" customWidth="1"/>
    <col min="17" max="17" width="21.85546875" style="345" customWidth="1"/>
    <col min="18" max="18" width="16.42578125" style="111" customWidth="1"/>
    <col min="19" max="19" width="7.85546875" style="111" customWidth="1"/>
    <col min="20" max="20" width="19.140625" style="111" customWidth="1"/>
    <col min="21" max="21" width="8.85546875" style="50" customWidth="1"/>
    <col min="22" max="22" width="25.7109375" style="102" customWidth="1"/>
    <col min="23" max="23" width="26.85546875" style="102" customWidth="1"/>
    <col min="24" max="24" width="42.85546875" style="102" customWidth="1"/>
    <col min="25" max="25" width="13" style="111" customWidth="1"/>
    <col min="26" max="26" width="29.7109375" style="111" customWidth="1"/>
    <col min="27" max="27" width="23.42578125" style="102" customWidth="1"/>
    <col min="28" max="28" width="19.140625" style="102" bestFit="1" customWidth="1"/>
    <col min="29" max="29" width="20.85546875" style="102" bestFit="1" customWidth="1"/>
    <col min="30" max="30" width="24.28515625" style="102" customWidth="1"/>
    <col min="31" max="31" width="22.140625" style="102" customWidth="1"/>
    <col min="32" max="16384" width="11.42578125" style="102"/>
  </cols>
  <sheetData>
    <row r="1" spans="1:32" ht="35.25" customHeight="1" thickBot="1">
      <c r="A1" s="162"/>
      <c r="C1" s="168"/>
      <c r="D1" s="182"/>
      <c r="E1" s="182"/>
      <c r="F1" s="182"/>
      <c r="G1" s="185"/>
      <c r="H1" s="186"/>
      <c r="I1" s="184"/>
      <c r="J1" s="184"/>
      <c r="K1" s="165"/>
      <c r="L1" s="166"/>
      <c r="N1" s="111" t="s">
        <v>72</v>
      </c>
      <c r="O1" s="99"/>
      <c r="P1" s="167"/>
      <c r="Q1" s="188"/>
      <c r="R1" s="188"/>
      <c r="S1" s="102"/>
      <c r="T1" s="181"/>
      <c r="U1" s="102"/>
      <c r="X1" s="111"/>
      <c r="AB1" s="235"/>
    </row>
    <row r="2" spans="1:32" ht="31.5" customHeight="1" thickBot="1">
      <c r="A2" s="162"/>
      <c r="B2" s="164"/>
      <c r="C2" s="169"/>
      <c r="D2" s="1034" t="s">
        <v>132</v>
      </c>
      <c r="E2" s="1035"/>
      <c r="F2" s="1035"/>
      <c r="G2" s="1035"/>
      <c r="H2" s="1035"/>
      <c r="I2" s="1035"/>
      <c r="J2" s="1035"/>
      <c r="K2" s="450" t="s">
        <v>2</v>
      </c>
      <c r="L2" s="1038">
        <v>11131</v>
      </c>
      <c r="M2" s="1039"/>
      <c r="N2" s="1040"/>
      <c r="O2" s="1030" t="s">
        <v>73</v>
      </c>
      <c r="P2" s="1032">
        <v>22</v>
      </c>
      <c r="Q2" s="224"/>
      <c r="R2" s="188"/>
      <c r="S2" s="188"/>
      <c r="T2" s="189"/>
      <c r="U2" s="102"/>
      <c r="X2" s="111"/>
      <c r="AB2" s="235"/>
      <c r="AE2" s="102">
        <v>1000</v>
      </c>
      <c r="AF2" s="102">
        <v>6500</v>
      </c>
    </row>
    <row r="3" spans="1:32" ht="31.5" customHeight="1" thickBot="1">
      <c r="A3" s="162"/>
      <c r="C3" s="169"/>
      <c r="D3" s="1036"/>
      <c r="E3" s="1037"/>
      <c r="F3" s="1037"/>
      <c r="G3" s="1037"/>
      <c r="H3" s="1037"/>
      <c r="I3" s="1037"/>
      <c r="J3" s="1037"/>
      <c r="K3" s="450" t="s">
        <v>0</v>
      </c>
      <c r="L3" s="1041">
        <f>L2/P2</f>
        <v>505.95454545454544</v>
      </c>
      <c r="M3" s="1042"/>
      <c r="N3" s="1043"/>
      <c r="O3" s="1031"/>
      <c r="P3" s="1033"/>
      <c r="Q3" s="224"/>
      <c r="R3" s="188"/>
      <c r="S3" s="188"/>
      <c r="T3" s="189"/>
      <c r="U3" s="102"/>
      <c r="X3" s="111"/>
      <c r="AB3" s="235"/>
    </row>
    <row r="4" spans="1:32" ht="59.25" customHeight="1" thickBot="1">
      <c r="A4" s="162"/>
      <c r="B4" s="201"/>
      <c r="C4" s="285"/>
      <c r="D4" s="202"/>
      <c r="E4" s="202"/>
      <c r="F4" s="202"/>
      <c r="G4" s="203"/>
      <c r="H4" s="195"/>
      <c r="I4" s="197"/>
      <c r="J4" s="198"/>
      <c r="K4" s="165"/>
      <c r="L4" s="226"/>
      <c r="M4" s="225"/>
      <c r="N4" s="99"/>
      <c r="O4" s="225"/>
      <c r="P4" s="173"/>
      <c r="Q4" s="188"/>
      <c r="R4" s="188"/>
      <c r="S4" s="188"/>
      <c r="T4" s="181"/>
      <c r="U4" s="102"/>
      <c r="X4" s="111"/>
      <c r="AB4" s="235"/>
    </row>
    <row r="5" spans="1:32" ht="57" customHeight="1" thickBot="1">
      <c r="A5" s="163"/>
      <c r="B5" s="448" t="s">
        <v>4</v>
      </c>
      <c r="C5" s="495" t="s">
        <v>5</v>
      </c>
      <c r="D5" s="493" t="s">
        <v>90</v>
      </c>
      <c r="E5" s="493" t="s">
        <v>91</v>
      </c>
      <c r="F5" s="493" t="s">
        <v>93</v>
      </c>
      <c r="G5" s="495" t="s">
        <v>6</v>
      </c>
      <c r="H5" s="495" t="s">
        <v>7</v>
      </c>
      <c r="I5" s="494" t="s">
        <v>8</v>
      </c>
      <c r="J5" s="495" t="s">
        <v>9</v>
      </c>
      <c r="K5" s="495" t="s">
        <v>10</v>
      </c>
      <c r="L5" s="1056" t="s">
        <v>176</v>
      </c>
      <c r="M5" s="1056"/>
      <c r="N5" s="1056"/>
      <c r="O5" s="1057" t="s">
        <v>11</v>
      </c>
      <c r="P5" s="1058"/>
      <c r="Q5" s="200"/>
      <c r="R5" s="190"/>
      <c r="S5" s="190"/>
      <c r="T5" s="180"/>
      <c r="U5" s="209" t="s">
        <v>23</v>
      </c>
      <c r="V5" s="210" t="s">
        <v>24</v>
      </c>
      <c r="W5" s="210" t="s">
        <v>25</v>
      </c>
      <c r="X5" s="211" t="s">
        <v>50</v>
      </c>
      <c r="Y5" s="210" t="s">
        <v>27</v>
      </c>
      <c r="Z5" s="210" t="s">
        <v>74</v>
      </c>
      <c r="AA5" s="210" t="s">
        <v>29</v>
      </c>
      <c r="AB5" s="236" t="s">
        <v>30</v>
      </c>
      <c r="AC5" s="213" t="s">
        <v>69</v>
      </c>
      <c r="AD5" s="213" t="s">
        <v>69</v>
      </c>
    </row>
    <row r="6" spans="1:32" ht="56.25" customHeight="1" thickBot="1">
      <c r="A6" s="187">
        <v>1</v>
      </c>
      <c r="B6" s="496" t="s">
        <v>12</v>
      </c>
      <c r="C6" s="461" t="s">
        <v>133</v>
      </c>
      <c r="D6" s="462" t="s">
        <v>117</v>
      </c>
      <c r="E6" s="461" t="s">
        <v>120</v>
      </c>
      <c r="F6" s="519"/>
      <c r="G6" s="513">
        <v>190.16</v>
      </c>
      <c r="H6" s="559">
        <f>C$20*G6</f>
        <v>3745.9808560000001</v>
      </c>
      <c r="I6" s="466">
        <v>0</v>
      </c>
      <c r="J6" s="467">
        <f>SUMIFS($X$6:$X$35,$U$6:$U$35,"ENTRADA",$V$6:$V$35,C6)</f>
        <v>0</v>
      </c>
      <c r="K6" s="468">
        <f>SUMIFS($X$6:$X$35,$U$6:$U$35,"salida",$V$6:$V$35,C6)</f>
        <v>0</v>
      </c>
      <c r="L6" s="551">
        <v>2</v>
      </c>
      <c r="M6" s="483">
        <v>0</v>
      </c>
      <c r="N6" s="471">
        <v>1</v>
      </c>
      <c r="O6" s="520">
        <f>+I6+J6-K6</f>
        <v>0</v>
      </c>
      <c r="P6" s="578">
        <f>IF(O6&gt;N6,4,(IF(O6&gt;M6,3,(IF(O6-L6&gt;0,2,1)))))</f>
        <v>1</v>
      </c>
      <c r="Q6" s="515" t="str">
        <f>IF(S6&gt;0,"EN REQUISICION",(IF(P6=0,"SOLICITAR URGENTE",(IF(S6&gt;0,"",(IF(P6&lt;2,"SOLICITAR","")))))))</f>
        <v>SOLICITAR</v>
      </c>
      <c r="R6" s="454" t="e">
        <f>IF(Q6="EN REQUISICION",VLOOKUP(A6,x!$A$2:$B$19,2,FALSE),(IF(Q6="SOLICITAR",VLOOKUP(A6,x!$A$2:$B$19,2,FALSE),(IF(Q6="SOLICITAR URGENTE",VLOOKUP(A6,x!$A$2:$B$19,2,FALSE),"")))))</f>
        <v>#N/A</v>
      </c>
      <c r="S6" s="336">
        <f>+SUMIFS($X$6:$X$37,$U$6:$U$37,"Requisicion",$V$6:$V$37,C6)</f>
        <v>0</v>
      </c>
      <c r="T6" s="243"/>
      <c r="U6" s="214"/>
      <c r="V6" s="174"/>
      <c r="W6" s="172" t="str">
        <f>IFERROR((VLOOKUP(V6,$C$6:$H$19,2,FALSE)),"")</f>
        <v/>
      </c>
      <c r="X6" s="178"/>
      <c r="Y6" s="323"/>
      <c r="Z6" s="323"/>
      <c r="AA6" s="237" t="str">
        <f>IFERROR((VLOOKUP(V6,$C$6:$H$19,4,FALSE)),"")</f>
        <v/>
      </c>
      <c r="AB6" s="238" t="str">
        <f t="shared" ref="AB6:AB36" si="0">IF(V6&gt;0,(X6*AA6),"")</f>
        <v/>
      </c>
      <c r="AC6" s="241" t="str">
        <f>IF(U8="REQUISICION"," ",".")</f>
        <v>.</v>
      </c>
      <c r="AD6" s="215" t="str">
        <f t="shared" ref="AD6:AD41" si="1">IF(W6="REQUISICION"," ",".")</f>
        <v>.</v>
      </c>
    </row>
    <row r="7" spans="1:32" ht="23.25" customHeight="1">
      <c r="A7" s="187"/>
      <c r="B7" s="528" t="s">
        <v>12</v>
      </c>
      <c r="C7" s="1069" t="s">
        <v>101</v>
      </c>
      <c r="D7" s="1070" t="s">
        <v>97</v>
      </c>
      <c r="E7" s="1069" t="s">
        <v>121</v>
      </c>
      <c r="F7" s="1071"/>
      <c r="G7" s="1068">
        <v>60.21</v>
      </c>
      <c r="H7" s="1089">
        <f t="shared" ref="H7:H16" si="2">C$20*G7</f>
        <v>1186.082811</v>
      </c>
      <c r="I7" s="1088">
        <v>2</v>
      </c>
      <c r="J7" s="1087">
        <f>SUMIFS($X$6:$X$35,$U$6:$U$35,"ENTRADA",$V$6:$V$35,C8)</f>
        <v>0</v>
      </c>
      <c r="K7" s="1086">
        <f>SUMIFS($X$6:$X$35,$U$6:$U$35,"salida",$V$6:$V$35,C8)</f>
        <v>0</v>
      </c>
      <c r="L7" s="1062">
        <v>2</v>
      </c>
      <c r="M7" s="1064">
        <v>0</v>
      </c>
      <c r="N7" s="1063">
        <v>1</v>
      </c>
      <c r="O7" s="1066">
        <f>+I7+J7-K7</f>
        <v>2</v>
      </c>
      <c r="P7" s="1054">
        <f>IF(O7&gt;N7,4,(IF(O7&gt;M7,3,(IF(O7-L7&gt;0,2,1)))))</f>
        <v>4</v>
      </c>
      <c r="Q7" s="515"/>
      <c r="R7" s="449"/>
      <c r="S7" s="336"/>
      <c r="T7" s="527"/>
      <c r="U7" s="214"/>
      <c r="V7" s="174"/>
      <c r="W7" s="172"/>
      <c r="X7" s="178"/>
      <c r="Y7" s="323"/>
      <c r="Z7" s="323"/>
      <c r="AA7" s="237"/>
      <c r="AB7" s="238"/>
      <c r="AC7" s="241"/>
      <c r="AD7" s="215"/>
    </row>
    <row r="8" spans="1:32" ht="27" customHeight="1">
      <c r="A8" s="187">
        <v>1</v>
      </c>
      <c r="B8" s="528" t="s">
        <v>13</v>
      </c>
      <c r="C8" s="1069"/>
      <c r="D8" s="1070"/>
      <c r="E8" s="1069"/>
      <c r="F8" s="1071"/>
      <c r="G8" s="1068"/>
      <c r="H8" s="1089"/>
      <c r="I8" s="1088"/>
      <c r="J8" s="1087"/>
      <c r="K8" s="1086"/>
      <c r="L8" s="1062"/>
      <c r="M8" s="1065"/>
      <c r="N8" s="1063"/>
      <c r="O8" s="1066"/>
      <c r="P8" s="1067"/>
      <c r="Q8" s="515" t="str">
        <f>IF(S8&gt;0,"EN REQUISICION",(IF(P7=0,"SOLICITAR URGENTE",(IF(S8&gt;0,"",(IF(P7&lt;2,"SOLICITAR","")))))))</f>
        <v/>
      </c>
      <c r="R8" s="1059" t="str">
        <f>IF(Q8="EN REQUISICION",VLOOKUP(A8,x!$A$2:$B$19,2,FALSE),(IF(Q8="SOLICITAR",VLOOKUP(A8,x!$A$2:$B$19,2,FALSE),(IF(Q8="SOLICITAR URGENTE",VLOOKUP(A8,x!$A$2:$B$19,2,FALSE),"")))))</f>
        <v/>
      </c>
      <c r="S8" s="336">
        <f>+SUMIFS($X$6:$X$37,$U$6:$U$37,"Requisicion",$V$6:$V$37,C8)</f>
        <v>0</v>
      </c>
      <c r="T8" s="1019"/>
      <c r="U8" s="214"/>
      <c r="V8" s="174"/>
      <c r="W8" s="172" t="str">
        <f>IFERROR((VLOOKUP(V8,$C$6:$H$19,2,FALSE)),"")</f>
        <v/>
      </c>
      <c r="X8" s="178"/>
      <c r="Y8" s="178"/>
      <c r="Z8" s="323"/>
      <c r="AA8" s="237" t="str">
        <f>IFERROR((VLOOKUP(V8,$C$6:$H$19,4,FALSE)),"")</f>
        <v/>
      </c>
      <c r="AB8" s="238" t="str">
        <f t="shared" si="0"/>
        <v/>
      </c>
      <c r="AC8" s="241" t="str">
        <f>IF(U10="REQUISICION"," ",".")</f>
        <v>.</v>
      </c>
      <c r="AD8" s="215" t="str">
        <f t="shared" si="1"/>
        <v>.</v>
      </c>
    </row>
    <row r="9" spans="1:32" ht="24.75" customHeight="1" thickBot="1">
      <c r="A9" s="187"/>
      <c r="B9" s="528" t="s">
        <v>14</v>
      </c>
      <c r="C9" s="1069"/>
      <c r="D9" s="1070"/>
      <c r="E9" s="1069"/>
      <c r="F9" s="1071"/>
      <c r="G9" s="1068"/>
      <c r="H9" s="1089"/>
      <c r="I9" s="1088"/>
      <c r="J9" s="1087"/>
      <c r="K9" s="1086"/>
      <c r="L9" s="1062"/>
      <c r="M9" s="1051"/>
      <c r="N9" s="1063"/>
      <c r="O9" s="1066"/>
      <c r="P9" s="1055"/>
      <c r="Q9" s="515"/>
      <c r="R9" s="1060"/>
      <c r="S9" s="336"/>
      <c r="T9" s="1020"/>
      <c r="U9" s="214"/>
      <c r="V9" s="174"/>
      <c r="W9" s="172"/>
      <c r="X9" s="178"/>
      <c r="Y9" s="178"/>
      <c r="Z9" s="323"/>
      <c r="AA9" s="237"/>
      <c r="AB9" s="238"/>
      <c r="AC9" s="241"/>
      <c r="AD9" s="215"/>
    </row>
    <row r="10" spans="1:32" ht="62.25" customHeight="1" thickBot="1">
      <c r="A10" s="187"/>
      <c r="B10" s="521" t="s">
        <v>12</v>
      </c>
      <c r="C10" s="456" t="s">
        <v>134</v>
      </c>
      <c r="D10" s="457" t="s">
        <v>118</v>
      </c>
      <c r="E10" s="456" t="s">
        <v>121</v>
      </c>
      <c r="F10" s="518"/>
      <c r="G10" s="315">
        <v>0</v>
      </c>
      <c r="H10" s="560">
        <f t="shared" si="2"/>
        <v>0</v>
      </c>
      <c r="I10" s="302">
        <v>1</v>
      </c>
      <c r="J10" s="304">
        <f>SUMIFS($X$6:$X$35,$U$6:$U$35,"ENTRADA",$V$6:$V$35,C10)</f>
        <v>0</v>
      </c>
      <c r="K10" s="516">
        <f>SUMIFS($X$6:$X$35,$U$6:$U$35,"salida",$V$6:$V$35,C10)</f>
        <v>0</v>
      </c>
      <c r="L10" s="525">
        <v>2</v>
      </c>
      <c r="M10" s="526">
        <v>0</v>
      </c>
      <c r="N10" s="307">
        <v>1</v>
      </c>
      <c r="O10" s="517">
        <f t="shared" ref="O10:O15" si="3">+I10+J10-K10</f>
        <v>1</v>
      </c>
      <c r="P10" s="578">
        <f t="shared" ref="P10:P16" si="4">IF(O10&gt;N10,4,(IF(O10&gt;M10,3,(IF(O10-L10&gt;0,2,1)))))</f>
        <v>3</v>
      </c>
      <c r="Q10" s="515" t="str">
        <f t="shared" ref="Q10:Q19" si="5">IF(S10&gt;0,"EN REQUISICION",(IF(P10=0,"SOLICITAR URGENTE",(IF(S10&gt;0,"",(IF(P10&lt;2,"SOLICITAR","")))))))</f>
        <v/>
      </c>
      <c r="R10" s="1060"/>
      <c r="S10" s="336">
        <f>+SUMIFS($X$6:$X$37,$U$6:$U$37,"Requisicion",$V$6:$V$37,C10)</f>
        <v>0</v>
      </c>
      <c r="T10" s="1020"/>
      <c r="U10" s="214"/>
      <c r="V10" s="174"/>
      <c r="W10" s="172" t="str">
        <f>IFERROR((VLOOKUP(V10,$C$6:$H$19,2,FALSE)),"")</f>
        <v/>
      </c>
      <c r="X10" s="178"/>
      <c r="Y10" s="178"/>
      <c r="Z10" s="323"/>
      <c r="AA10" s="237" t="str">
        <f>IFERROR((VLOOKUP(V10,$C$6:$H$19,4,FALSE)),"")</f>
        <v/>
      </c>
      <c r="AB10" s="238" t="str">
        <f t="shared" si="0"/>
        <v/>
      </c>
      <c r="AC10" s="241" t="str">
        <f>IF(U11="REQUISICION"," ",".")</f>
        <v>.</v>
      </c>
      <c r="AD10" s="215" t="str">
        <f t="shared" si="1"/>
        <v>.</v>
      </c>
    </row>
    <row r="11" spans="1:32" ht="68.25" customHeight="1" thickBot="1">
      <c r="A11" s="199"/>
      <c r="B11" s="498" t="s">
        <v>12</v>
      </c>
      <c r="C11" s="474" t="s">
        <v>135</v>
      </c>
      <c r="D11" s="475" t="s">
        <v>119</v>
      </c>
      <c r="E11" s="474" t="s">
        <v>122</v>
      </c>
      <c r="F11" s="308"/>
      <c r="G11" s="522">
        <v>0</v>
      </c>
      <c r="H11" s="561">
        <f t="shared" si="2"/>
        <v>0</v>
      </c>
      <c r="I11" s="291">
        <v>2</v>
      </c>
      <c r="J11" s="309">
        <f>SUMIFS($X$6:$X$35,$U$6:$U$35,"ENTRADA",$V$6:$V$35,C11)</f>
        <v>0</v>
      </c>
      <c r="K11" s="523">
        <f>SUMIFS($X$6:$X$35,$U$6:$U$35,"salida",$V$6:$V$35,C11)</f>
        <v>0</v>
      </c>
      <c r="L11" s="552">
        <v>2</v>
      </c>
      <c r="M11" s="491">
        <v>0</v>
      </c>
      <c r="N11" s="553">
        <v>1</v>
      </c>
      <c r="O11" s="554">
        <f t="shared" si="3"/>
        <v>2</v>
      </c>
      <c r="P11" s="578">
        <f t="shared" si="4"/>
        <v>4</v>
      </c>
      <c r="Q11" s="515" t="str">
        <f t="shared" si="5"/>
        <v/>
      </c>
      <c r="R11" s="1061"/>
      <c r="S11" s="336">
        <f>+SUMIFS($X$6:$X$37,$U$6:$U$37,"Requisicion",$V$6:$V$37,C11)</f>
        <v>0</v>
      </c>
      <c r="T11" s="1021"/>
      <c r="U11" s="214"/>
      <c r="V11" s="174"/>
      <c r="W11" s="172" t="str">
        <f>IFERROR((VLOOKUP(V11,$C$6:$H$19,2,FALSE)),"")</f>
        <v/>
      </c>
      <c r="X11" s="178"/>
      <c r="Y11" s="178"/>
      <c r="Z11" s="323"/>
      <c r="AA11" s="237" t="str">
        <f>IFERROR((VLOOKUP(V11,$C$6:$H$19,4,FALSE)),"")</f>
        <v/>
      </c>
      <c r="AB11" s="238" t="str">
        <f t="shared" si="0"/>
        <v/>
      </c>
      <c r="AC11" s="241" t="e">
        <f>IF(#REF!="REQUISICION"," ",".")</f>
        <v>#REF!</v>
      </c>
      <c r="AD11" s="215" t="str">
        <f t="shared" si="1"/>
        <v>.</v>
      </c>
    </row>
    <row r="12" spans="1:32" ht="65.25" customHeight="1" thickBot="1">
      <c r="A12" s="187">
        <v>3</v>
      </c>
      <c r="B12" s="562" t="s">
        <v>13</v>
      </c>
      <c r="C12" s="530" t="s">
        <v>136</v>
      </c>
      <c r="D12" s="531" t="s">
        <v>123</v>
      </c>
      <c r="E12" s="530" t="s">
        <v>110</v>
      </c>
      <c r="F12" s="563"/>
      <c r="G12" s="535">
        <v>0</v>
      </c>
      <c r="H12" s="564">
        <f t="shared" si="2"/>
        <v>0</v>
      </c>
      <c r="I12" s="534">
        <v>1</v>
      </c>
      <c r="J12" s="533">
        <f>SUMIFS($X$6:$X$35,$U$6:$U$35,"ENTRADA",$V$6:$V$35,C12)</f>
        <v>0</v>
      </c>
      <c r="K12" s="532">
        <f>SUMIFS($X$6:$X$35,$U$6:$U$35,"salida",$V$6:$V$35,C12)</f>
        <v>0</v>
      </c>
      <c r="L12" s="536">
        <v>2</v>
      </c>
      <c r="M12" s="540">
        <v>0</v>
      </c>
      <c r="N12" s="538">
        <v>1</v>
      </c>
      <c r="O12" s="542">
        <f t="shared" si="3"/>
        <v>1</v>
      </c>
      <c r="P12" s="578">
        <f>IF(O12&gt;N12,4,(IF(O12&gt;M12,3,(IF(O12-L12&gt;0,2,1)))))</f>
        <v>3</v>
      </c>
      <c r="Q12" s="515" t="str">
        <f t="shared" si="5"/>
        <v/>
      </c>
      <c r="R12" s="454" t="str">
        <f>IF(Q12="EN REQUISICION",VLOOKUP(A12,x!$A$2:$B$19,2,FALSE),(IF(Q12="SOLICITAR",VLOOKUP(A12,x!$A$2:$B$19,2,FALSE),(IF(Q12="SOLICITAR URGENTE",VLOOKUP(A12,x!$A$2:$B$19,2,FALSE),"")))))</f>
        <v/>
      </c>
      <c r="S12" s="336">
        <f>+SUMIFS($X$6:$X$37,$U$6:$U$37,"Requisicion",$V$6:$V$37,C12)</f>
        <v>0</v>
      </c>
      <c r="T12" s="243"/>
      <c r="U12" s="214"/>
      <c r="V12" s="174"/>
      <c r="W12" s="172" t="str">
        <f>IFERROR((VLOOKUP(V12,$C$6:$H$19,2,FALSE)),"")</f>
        <v/>
      </c>
      <c r="X12" s="178"/>
      <c r="Y12" s="178"/>
      <c r="Z12" s="323"/>
      <c r="AA12" s="237" t="str">
        <f>IFERROR((VLOOKUP(V12,$C$6:$H$19,4,FALSE)),"")</f>
        <v/>
      </c>
      <c r="AB12" s="238" t="str">
        <f t="shared" si="0"/>
        <v/>
      </c>
      <c r="AC12" s="241" t="str">
        <f>IF(U13="REQUISICION"," ",".")</f>
        <v>.</v>
      </c>
      <c r="AD12" s="215" t="str">
        <f t="shared" si="1"/>
        <v>.</v>
      </c>
    </row>
    <row r="13" spans="1:32" ht="28.5" customHeight="1">
      <c r="A13" s="187">
        <v>1</v>
      </c>
      <c r="B13" s="529" t="s">
        <v>14</v>
      </c>
      <c r="C13" s="1082" t="s">
        <v>137</v>
      </c>
      <c r="D13" s="1083" t="s">
        <v>124</v>
      </c>
      <c r="E13" s="556" t="s">
        <v>62</v>
      </c>
      <c r="F13" s="1080"/>
      <c r="G13" s="1072">
        <v>0</v>
      </c>
      <c r="H13" s="1074">
        <f t="shared" si="2"/>
        <v>0</v>
      </c>
      <c r="I13" s="1076">
        <v>4</v>
      </c>
      <c r="J13" s="1078">
        <f>SUMIFS($X$6:$X$35,$U$6:$U$35,"ENTRADA",$V$6:$V$35,C13)</f>
        <v>0</v>
      </c>
      <c r="K13" s="1084">
        <f>SUMIFS($X$6:$X$35,$U$6:$U$35,"salida",$V$6:$V$35,C13)</f>
        <v>0</v>
      </c>
      <c r="L13" s="1046">
        <v>2</v>
      </c>
      <c r="M13" s="1050">
        <v>0</v>
      </c>
      <c r="N13" s="1048">
        <v>1</v>
      </c>
      <c r="O13" s="1052">
        <f t="shared" si="3"/>
        <v>4</v>
      </c>
      <c r="P13" s="1054">
        <f t="shared" si="4"/>
        <v>4</v>
      </c>
      <c r="Q13" s="515" t="str">
        <f t="shared" si="5"/>
        <v/>
      </c>
      <c r="R13" s="454" t="str">
        <f>IF(Q13="EN REQUISICION",VLOOKUP(A13,x!$A$2:$B$19,2,FALSE),(IF(Q13="SOLICITAR",VLOOKUP(A13,x!$A$2:$B$19,2,FALSE),(IF(Q13="SOLICITAR URGENTE",VLOOKUP(A13,x!$A$2:$B$19,2,FALSE),"")))))</f>
        <v/>
      </c>
      <c r="S13" s="336">
        <f>+SUMIFS($X$6:$X$37,$U$6:$U$37,"Requisicion",$V$6:$V$37,C13)</f>
        <v>0</v>
      </c>
      <c r="T13" s="243"/>
      <c r="U13" s="214"/>
      <c r="V13" s="174"/>
      <c r="W13" s="172" t="str">
        <f>IFERROR((VLOOKUP(V13,$C$6:$H$19,2,FALSE)),"")</f>
        <v/>
      </c>
      <c r="X13" s="178"/>
      <c r="Y13" s="178"/>
      <c r="Z13" s="323"/>
      <c r="AA13" s="237" t="str">
        <f>IFERROR((VLOOKUP(V13,$C$6:$H$19,4,FALSE)),"")</f>
        <v/>
      </c>
      <c r="AB13" s="238" t="str">
        <f t="shared" si="0"/>
        <v/>
      </c>
      <c r="AC13" s="241"/>
      <c r="AD13" s="215" t="str">
        <f t="shared" si="1"/>
        <v>.</v>
      </c>
    </row>
    <row r="14" spans="1:32" ht="30.75" customHeight="1" thickBot="1">
      <c r="A14" s="187"/>
      <c r="B14" s="528" t="s">
        <v>15</v>
      </c>
      <c r="C14" s="1069"/>
      <c r="D14" s="1070"/>
      <c r="E14" s="550" t="s">
        <v>131</v>
      </c>
      <c r="F14" s="1081"/>
      <c r="G14" s="1073"/>
      <c r="H14" s="1075"/>
      <c r="I14" s="1077"/>
      <c r="J14" s="1079"/>
      <c r="K14" s="1085"/>
      <c r="L14" s="1047"/>
      <c r="M14" s="1051"/>
      <c r="N14" s="1049"/>
      <c r="O14" s="1053"/>
      <c r="P14" s="1055"/>
      <c r="Q14" s="515"/>
      <c r="R14" s="454"/>
      <c r="S14" s="336"/>
      <c r="T14" s="243"/>
      <c r="U14" s="214"/>
      <c r="V14" s="174"/>
      <c r="W14" s="172"/>
      <c r="X14" s="178"/>
      <c r="Y14" s="178"/>
      <c r="Z14" s="323"/>
      <c r="AA14" s="237"/>
      <c r="AB14" s="238"/>
      <c r="AC14" s="241"/>
      <c r="AD14" s="215"/>
    </row>
    <row r="15" spans="1:32" ht="66.75" customHeight="1" thickBot="1">
      <c r="A15" s="187">
        <v>1</v>
      </c>
      <c r="B15" s="521" t="s">
        <v>14</v>
      </c>
      <c r="C15" s="456" t="s">
        <v>138</v>
      </c>
      <c r="D15" s="457" t="s">
        <v>125</v>
      </c>
      <c r="E15" s="456" t="s">
        <v>122</v>
      </c>
      <c r="F15" s="289"/>
      <c r="G15" s="315">
        <v>0</v>
      </c>
      <c r="H15" s="560">
        <f t="shared" si="2"/>
        <v>0</v>
      </c>
      <c r="I15" s="302">
        <v>2</v>
      </c>
      <c r="J15" s="304">
        <f>SUMIFS($X$6:$X$35,$U$6:$U$35,"ENTRADA",$V$6:$V$35,C15)</f>
        <v>0</v>
      </c>
      <c r="K15" s="516">
        <f>SUMIFS($X$6:$X$35,$U$6:$U$35,"salida",$V$6:$V$35,C15)</f>
        <v>0</v>
      </c>
      <c r="L15" s="537">
        <v>2</v>
      </c>
      <c r="M15" s="541">
        <v>0</v>
      </c>
      <c r="N15" s="539">
        <v>1</v>
      </c>
      <c r="O15" s="517">
        <f t="shared" si="3"/>
        <v>2</v>
      </c>
      <c r="P15" s="578">
        <f t="shared" si="4"/>
        <v>4</v>
      </c>
      <c r="Q15" s="515" t="str">
        <f t="shared" si="5"/>
        <v/>
      </c>
      <c r="R15" s="454" t="str">
        <f>IF(Q15="EN REQUISICION",VLOOKUP(A15,x!$A$2:$B$19,2,FALSE),(IF(Q15="SOLICITAR",VLOOKUP(A15,x!$A$2:$B$19,2,FALSE),(IF(Q15="SOLICITAR URGENTE",VLOOKUP(A15,x!$A$2:$B$19,2,FALSE),"")))))</f>
        <v/>
      </c>
      <c r="S15" s="336">
        <f>+SUMIFS($X$6:$X$37,$U$6:$U$37,"Requisicion",$V$6:$V$37,C15)</f>
        <v>0</v>
      </c>
      <c r="T15" s="243"/>
      <c r="U15" s="214"/>
      <c r="V15" s="174"/>
      <c r="W15" s="172" t="str">
        <f>IFERROR((VLOOKUP(V15,$C$6:$H$19,2,FALSE)),"")</f>
        <v/>
      </c>
      <c r="X15" s="178"/>
      <c r="Y15" s="178"/>
      <c r="Z15" s="323"/>
      <c r="AA15" s="237" t="str">
        <f>IFERROR((VLOOKUP(V15,$C$6:$H$19,4,FALSE)),"")</f>
        <v/>
      </c>
      <c r="AB15" s="238" t="str">
        <f t="shared" si="0"/>
        <v/>
      </c>
      <c r="AC15" s="241"/>
      <c r="AD15" s="215" t="str">
        <f t="shared" si="1"/>
        <v>.</v>
      </c>
    </row>
    <row r="16" spans="1:32" ht="66.75" customHeight="1" thickBot="1">
      <c r="A16" s="187"/>
      <c r="B16" s="498" t="s">
        <v>14</v>
      </c>
      <c r="C16" s="474" t="s">
        <v>139</v>
      </c>
      <c r="D16" s="475" t="s">
        <v>127</v>
      </c>
      <c r="E16" s="474" t="s">
        <v>126</v>
      </c>
      <c r="F16" s="290"/>
      <c r="G16" s="522">
        <v>0</v>
      </c>
      <c r="H16" s="561">
        <f t="shared" si="2"/>
        <v>0</v>
      </c>
      <c r="I16" s="291">
        <v>1</v>
      </c>
      <c r="J16" s="309">
        <v>0</v>
      </c>
      <c r="K16" s="523">
        <v>0</v>
      </c>
      <c r="L16" s="557">
        <v>2</v>
      </c>
      <c r="M16" s="558">
        <v>0</v>
      </c>
      <c r="N16" s="310">
        <v>1</v>
      </c>
      <c r="O16" s="524">
        <f>+I16+J16-K16</f>
        <v>1</v>
      </c>
      <c r="P16" s="578">
        <f t="shared" si="4"/>
        <v>3</v>
      </c>
      <c r="Q16" s="515" t="str">
        <f t="shared" si="5"/>
        <v/>
      </c>
      <c r="R16" s="454"/>
      <c r="S16" s="336">
        <f>+SUMIFS($X$6:$X$37,$U$6:$U$37,"Requisicion",$V$6:$V$37,C16)</f>
        <v>0</v>
      </c>
      <c r="T16" s="243"/>
      <c r="U16" s="214"/>
      <c r="V16" s="174"/>
      <c r="W16" s="172"/>
      <c r="X16" s="178"/>
      <c r="Y16" s="178"/>
      <c r="Z16" s="323"/>
      <c r="AA16" s="237"/>
      <c r="AB16" s="238"/>
      <c r="AC16" s="241"/>
      <c r="AD16" s="215"/>
    </row>
    <row r="17" spans="1:45" ht="66.75" customHeight="1" thickBot="1">
      <c r="A17" s="187"/>
      <c r="B17" s="460" t="s">
        <v>15</v>
      </c>
      <c r="C17" s="461" t="s">
        <v>140</v>
      </c>
      <c r="D17" s="462" t="s">
        <v>129</v>
      </c>
      <c r="E17" s="461" t="s">
        <v>109</v>
      </c>
      <c r="F17" s="463"/>
      <c r="G17" s="513">
        <v>0</v>
      </c>
      <c r="H17" s="559">
        <f>D_A22502*G17</f>
        <v>0</v>
      </c>
      <c r="I17" s="466">
        <v>1</v>
      </c>
      <c r="J17" s="467">
        <v>0</v>
      </c>
      <c r="K17" s="468">
        <v>0</v>
      </c>
      <c r="L17" s="551">
        <v>2</v>
      </c>
      <c r="M17" s="483">
        <v>0</v>
      </c>
      <c r="N17" s="471">
        <v>1</v>
      </c>
      <c r="O17" s="520">
        <f>+I17+J17-K17</f>
        <v>1</v>
      </c>
      <c r="P17" s="578">
        <f>IF(O17&gt;N17,4,(IF(O17&gt;M17,3,(IF(O17-L17&gt;0,2,1)))))</f>
        <v>3</v>
      </c>
      <c r="Q17" s="515" t="str">
        <f t="shared" si="5"/>
        <v/>
      </c>
      <c r="R17" s="454"/>
      <c r="S17" s="336">
        <f>+SUMIFS($X$6:$X$37,$U$6:$U$37,"Requisicion",$V$6:$V$37,C17)</f>
        <v>0</v>
      </c>
      <c r="T17" s="243"/>
      <c r="U17" s="214"/>
      <c r="V17" s="174"/>
      <c r="W17" s="172"/>
      <c r="X17" s="178"/>
      <c r="Y17" s="178"/>
      <c r="Z17" s="323"/>
      <c r="AA17" s="237"/>
      <c r="AB17" s="238"/>
      <c r="AC17" s="241"/>
      <c r="AD17" s="215"/>
    </row>
    <row r="18" spans="1:45" ht="66.75" customHeight="1" thickBot="1">
      <c r="A18" s="187"/>
      <c r="B18" s="458" t="s">
        <v>15</v>
      </c>
      <c r="C18" s="456" t="s">
        <v>113</v>
      </c>
      <c r="D18" s="457" t="s">
        <v>106</v>
      </c>
      <c r="E18" s="456" t="s">
        <v>108</v>
      </c>
      <c r="F18" s="289"/>
      <c r="G18" s="315">
        <v>0</v>
      </c>
      <c r="H18" s="510">
        <f>D_A22502*G18</f>
        <v>0</v>
      </c>
      <c r="I18" s="302">
        <v>1</v>
      </c>
      <c r="J18" s="304">
        <v>0</v>
      </c>
      <c r="K18" s="516">
        <v>0</v>
      </c>
      <c r="L18" s="525">
        <v>2</v>
      </c>
      <c r="M18" s="526">
        <v>0</v>
      </c>
      <c r="N18" s="307">
        <v>1</v>
      </c>
      <c r="O18" s="520">
        <f t="shared" ref="O18:O19" si="6">+I18+J18-K18</f>
        <v>1</v>
      </c>
      <c r="P18" s="578">
        <f>IF(O18&gt;N18,4,(IF(O18&gt;M18,3,(IF(O18-L18&gt;0,2,1)))))</f>
        <v>3</v>
      </c>
      <c r="Q18" s="515" t="str">
        <f t="shared" si="5"/>
        <v/>
      </c>
      <c r="R18" s="454"/>
      <c r="S18" s="336">
        <f>+SUMIFS($X$6:$X$37,$U$6:$U$37,"Requisicion",$V$6:$V$37,C18)</f>
        <v>0</v>
      </c>
      <c r="T18" s="243"/>
      <c r="U18" s="214"/>
      <c r="V18" s="174"/>
      <c r="W18" s="172"/>
      <c r="X18" s="178"/>
      <c r="Y18" s="178"/>
      <c r="Z18" s="323"/>
      <c r="AA18" s="237"/>
      <c r="AB18" s="238"/>
      <c r="AC18" s="241"/>
      <c r="AD18" s="215"/>
    </row>
    <row r="19" spans="1:45" ht="66.75" customHeight="1" thickBot="1">
      <c r="A19" s="187"/>
      <c r="B19" s="473" t="s">
        <v>15</v>
      </c>
      <c r="C19" s="474" t="s">
        <v>141</v>
      </c>
      <c r="D19" s="475" t="s">
        <v>130</v>
      </c>
      <c r="E19" s="474" t="s">
        <v>128</v>
      </c>
      <c r="F19" s="290"/>
      <c r="G19" s="522">
        <v>62.45</v>
      </c>
      <c r="H19" s="514">
        <f>D_A22502*G19</f>
        <v>1237.6216099999999</v>
      </c>
      <c r="I19" s="291">
        <v>1</v>
      </c>
      <c r="J19" s="309">
        <v>0</v>
      </c>
      <c r="K19" s="523">
        <v>0</v>
      </c>
      <c r="L19" s="552">
        <v>2</v>
      </c>
      <c r="M19" s="491">
        <v>0</v>
      </c>
      <c r="N19" s="553">
        <v>1</v>
      </c>
      <c r="O19" s="520">
        <f t="shared" si="6"/>
        <v>1</v>
      </c>
      <c r="P19" s="578">
        <f>IF(O19&gt;N19,4,(IF(O19&gt;M19,3,(IF(O19-L19&gt;0,2,1)))))</f>
        <v>3</v>
      </c>
      <c r="Q19" s="515" t="str">
        <f t="shared" si="5"/>
        <v/>
      </c>
      <c r="R19" s="454"/>
      <c r="S19" s="336">
        <f>+SUMIFS($X$6:$X$37,$U$6:$U$37,"Requisicion",$V$6:$V$37,C19)</f>
        <v>0</v>
      </c>
      <c r="T19" s="243"/>
      <c r="U19" s="214"/>
      <c r="V19" s="174"/>
      <c r="W19" s="172"/>
      <c r="X19" s="178"/>
      <c r="Y19" s="178"/>
      <c r="Z19" s="323"/>
      <c r="AA19" s="237"/>
      <c r="AB19" s="238"/>
      <c r="AC19" s="241"/>
      <c r="AD19" s="215"/>
    </row>
    <row r="20" spans="1:45" ht="30" customHeight="1">
      <c r="A20" s="205"/>
      <c r="B20" s="1025" t="s">
        <v>35</v>
      </c>
      <c r="C20" s="1027">
        <v>19.699100000000001</v>
      </c>
      <c r="D20" s="206"/>
      <c r="E20" s="206"/>
      <c r="F20" s="206"/>
      <c r="G20" s="204"/>
      <c r="H20" s="204"/>
      <c r="I20" s="24"/>
      <c r="J20" s="1023" t="e">
        <f>(J6*H6)+(H7*J7)+(H15*J15)+(H12*J12)+(#REF!*#REF!)+(#REF!*#REF!+(#REF!*#REF!)+(#REF!*#REF!)+(#REF!*#REF!)+(#REF!*#REF!)+H13*J13)+(#REF!*#REF!)+#REF!*#REF!</f>
        <v>#REF!</v>
      </c>
      <c r="K20" s="24"/>
      <c r="L20" s="14"/>
      <c r="M20" s="14"/>
      <c r="N20" s="14"/>
      <c r="O20" s="14"/>
      <c r="Q20" s="193"/>
      <c r="R20" s="192"/>
      <c r="S20" s="194"/>
      <c r="T20" s="208"/>
      <c r="U20" s="214"/>
      <c r="V20" s="174"/>
      <c r="W20" s="172" t="str">
        <f t="shared" ref="W20:W36" si="7">IFERROR((VLOOKUP(V20,$C$6:$H$19,2,FALSE)),"")</f>
        <v/>
      </c>
      <c r="X20" s="178"/>
      <c r="Y20" s="178"/>
      <c r="Z20" s="323"/>
      <c r="AA20" s="237" t="str">
        <f t="shared" ref="AA20:AA36" si="8">IFERROR((VLOOKUP(V20,$C$6:$H$19,4,FALSE)),"")</f>
        <v/>
      </c>
      <c r="AB20" s="238" t="str">
        <f t="shared" si="0"/>
        <v/>
      </c>
      <c r="AC20" s="241" t="str">
        <f t="shared" ref="AC20:AC35" si="9">IF(U21="REQUISICION"," ",".")</f>
        <v>.</v>
      </c>
      <c r="AD20" s="215" t="str">
        <f t="shared" si="1"/>
        <v>.</v>
      </c>
    </row>
    <row r="21" spans="1:45" ht="30" customHeight="1" thickBot="1">
      <c r="A21" s="162"/>
      <c r="B21" s="1026"/>
      <c r="C21" s="1028"/>
      <c r="D21" s="8"/>
      <c r="E21" s="8"/>
      <c r="F21" s="8"/>
      <c r="G21" s="24"/>
      <c r="H21" s="24"/>
      <c r="I21" s="14"/>
      <c r="J21" s="1024"/>
      <c r="K21" s="14"/>
      <c r="L21" s="227"/>
      <c r="M21" s="228"/>
      <c r="N21" s="227"/>
      <c r="O21" s="227"/>
      <c r="Q21" s="111"/>
      <c r="S21" s="51"/>
      <c r="T21" s="455"/>
      <c r="U21" s="214"/>
      <c r="V21" s="174"/>
      <c r="W21" s="172" t="str">
        <f t="shared" si="7"/>
        <v/>
      </c>
      <c r="X21" s="178"/>
      <c r="Y21" s="178"/>
      <c r="Z21" s="323"/>
      <c r="AA21" s="237" t="str">
        <f t="shared" si="8"/>
        <v/>
      </c>
      <c r="AB21" s="238" t="str">
        <f t="shared" si="0"/>
        <v/>
      </c>
      <c r="AC21" s="241" t="str">
        <f t="shared" si="9"/>
        <v>.</v>
      </c>
      <c r="AD21" s="215" t="str">
        <f t="shared" si="1"/>
        <v>.</v>
      </c>
    </row>
    <row r="22" spans="1:45" ht="30" customHeight="1">
      <c r="A22" s="162"/>
      <c r="D22" s="122"/>
      <c r="E22" s="122"/>
      <c r="F22" s="122"/>
      <c r="G22" s="111"/>
      <c r="H22" s="111"/>
      <c r="M22" s="50"/>
      <c r="N22" s="111"/>
      <c r="Q22" s="111"/>
      <c r="S22" s="50"/>
      <c r="U22" s="214"/>
      <c r="V22" s="174"/>
      <c r="W22" s="172" t="str">
        <f t="shared" si="7"/>
        <v/>
      </c>
      <c r="X22" s="178"/>
      <c r="Y22" s="178"/>
      <c r="Z22" s="323"/>
      <c r="AA22" s="237" t="str">
        <f t="shared" si="8"/>
        <v/>
      </c>
      <c r="AB22" s="238" t="str">
        <f t="shared" si="0"/>
        <v/>
      </c>
      <c r="AC22" s="241" t="e">
        <f>IF(#REF!="REQUISICION"," ",".")</f>
        <v>#REF!</v>
      </c>
      <c r="AD22" s="215" t="str">
        <f t="shared" si="1"/>
        <v>.</v>
      </c>
    </row>
    <row r="23" spans="1:45" ht="30" customHeight="1">
      <c r="A23" s="170"/>
      <c r="B23" s="171"/>
      <c r="C23" s="171"/>
      <c r="D23" s="171"/>
      <c r="E23" s="171"/>
      <c r="F23" s="171"/>
      <c r="G23" s="171"/>
      <c r="H23" s="171"/>
      <c r="I23" s="171"/>
      <c r="J23" s="171"/>
      <c r="K23" s="171"/>
      <c r="L23" s="171"/>
      <c r="M23" s="171"/>
      <c r="N23" s="171"/>
      <c r="O23" s="171"/>
      <c r="P23" s="171"/>
      <c r="Q23" s="171"/>
      <c r="R23" s="171"/>
      <c r="S23" s="171"/>
      <c r="T23" s="171"/>
      <c r="U23" s="214"/>
      <c r="V23" s="174"/>
      <c r="W23" s="172" t="str">
        <f t="shared" si="7"/>
        <v/>
      </c>
      <c r="X23" s="178"/>
      <c r="Y23" s="178"/>
      <c r="Z23" s="323"/>
      <c r="AA23" s="237" t="str">
        <f t="shared" si="8"/>
        <v/>
      </c>
      <c r="AB23" s="238" t="str">
        <f t="shared" si="0"/>
        <v/>
      </c>
      <c r="AC23" s="241" t="str">
        <f t="shared" si="9"/>
        <v>.</v>
      </c>
      <c r="AD23" s="215" t="str">
        <f t="shared" si="1"/>
        <v>.</v>
      </c>
      <c r="AF23" s="340"/>
      <c r="AG23" s="340"/>
      <c r="AH23" s="340"/>
      <c r="AI23" s="340"/>
      <c r="AJ23" s="11"/>
      <c r="AK23" s="6"/>
      <c r="AL23" s="6"/>
      <c r="AM23" s="6"/>
      <c r="AN23" s="6"/>
      <c r="AO23" s="6"/>
      <c r="AP23" s="6"/>
      <c r="AQ23" s="6"/>
      <c r="AR23" s="12"/>
    </row>
    <row r="24" spans="1:45" ht="30" customHeight="1">
      <c r="A24" s="170"/>
      <c r="B24" s="171"/>
      <c r="C24" s="171"/>
      <c r="D24" s="171"/>
      <c r="E24" s="171"/>
      <c r="F24" s="171"/>
      <c r="G24" s="1022"/>
      <c r="H24" s="1022"/>
      <c r="I24" s="1022"/>
      <c r="J24" s="171"/>
      <c r="K24" s="171"/>
      <c r="L24" s="171"/>
      <c r="M24" s="171"/>
      <c r="N24" s="171"/>
      <c r="O24" s="171"/>
      <c r="P24" s="171"/>
      <c r="Q24" s="171"/>
      <c r="R24" s="171"/>
      <c r="S24" s="171"/>
      <c r="T24" s="171"/>
      <c r="U24" s="214"/>
      <c r="V24" s="174"/>
      <c r="W24" s="172" t="str">
        <f t="shared" si="7"/>
        <v/>
      </c>
      <c r="X24" s="178"/>
      <c r="Y24" s="178"/>
      <c r="Z24" s="323"/>
      <c r="AA24" s="237" t="str">
        <f t="shared" si="8"/>
        <v/>
      </c>
      <c r="AB24" s="238" t="str">
        <f t="shared" si="0"/>
        <v/>
      </c>
      <c r="AC24" s="241" t="str">
        <f t="shared" si="9"/>
        <v>.</v>
      </c>
      <c r="AD24" s="215" t="str">
        <f t="shared" si="1"/>
        <v>.</v>
      </c>
      <c r="AF24" s="340"/>
      <c r="AG24" s="340"/>
      <c r="AH24" s="340"/>
      <c r="AI24" s="340"/>
      <c r="AJ24" s="340"/>
      <c r="AK24" s="340"/>
      <c r="AL24" s="6"/>
      <c r="AM24" s="6"/>
      <c r="AN24" s="6"/>
      <c r="AO24" s="6"/>
      <c r="AP24" s="6"/>
      <c r="AQ24" s="6"/>
      <c r="AR24" s="6"/>
      <c r="AS24" s="6"/>
    </row>
    <row r="25" spans="1:45" ht="30" customHeight="1">
      <c r="A25" s="170"/>
      <c r="B25" s="171"/>
      <c r="C25" s="171"/>
      <c r="D25" s="171"/>
      <c r="E25" s="171"/>
      <c r="F25" s="171"/>
      <c r="G25" s="171"/>
      <c r="H25" s="171"/>
      <c r="I25" s="171"/>
      <c r="J25" s="171"/>
      <c r="K25" s="171"/>
      <c r="L25" s="171"/>
      <c r="M25" s="171"/>
      <c r="N25" s="171"/>
      <c r="O25" s="171"/>
      <c r="P25" s="171"/>
      <c r="Q25" s="171"/>
      <c r="R25" s="171"/>
      <c r="S25" s="171"/>
      <c r="T25" s="171"/>
      <c r="U25" s="214"/>
      <c r="V25" s="174"/>
      <c r="W25" s="172" t="str">
        <f t="shared" si="7"/>
        <v/>
      </c>
      <c r="X25" s="178"/>
      <c r="Y25" s="178"/>
      <c r="Z25" s="323"/>
      <c r="AA25" s="237" t="str">
        <f t="shared" si="8"/>
        <v/>
      </c>
      <c r="AB25" s="238" t="str">
        <f t="shared" si="0"/>
        <v/>
      </c>
      <c r="AC25" s="241" t="str">
        <f t="shared" si="9"/>
        <v>.</v>
      </c>
      <c r="AD25" s="215" t="str">
        <f t="shared" si="1"/>
        <v>.</v>
      </c>
      <c r="AF25" s="340"/>
      <c r="AG25" s="340"/>
      <c r="AH25" s="340"/>
      <c r="AI25" s="340"/>
      <c r="AJ25" s="340"/>
      <c r="AK25" s="340"/>
      <c r="AL25" s="6"/>
      <c r="AM25" s="6"/>
      <c r="AN25" s="6"/>
      <c r="AO25" s="6"/>
      <c r="AP25" s="6"/>
      <c r="AQ25" s="6"/>
      <c r="AR25" s="6"/>
      <c r="AS25" s="6"/>
    </row>
    <row r="26" spans="1:45" ht="30" customHeight="1">
      <c r="A26" s="170"/>
      <c r="B26" s="171"/>
      <c r="C26" s="171"/>
      <c r="D26" s="171"/>
      <c r="E26" s="171"/>
      <c r="F26" s="171"/>
      <c r="G26" s="171"/>
      <c r="H26" s="171"/>
      <c r="I26" s="171"/>
      <c r="J26" s="171"/>
      <c r="K26" s="171"/>
      <c r="L26" s="171"/>
      <c r="M26" s="171"/>
      <c r="N26" s="171"/>
      <c r="O26" s="171"/>
      <c r="P26" s="171"/>
      <c r="Q26" s="171"/>
      <c r="R26" s="171"/>
      <c r="S26" s="171"/>
      <c r="T26" s="171"/>
      <c r="U26" s="214"/>
      <c r="V26" s="174"/>
      <c r="W26" s="172" t="str">
        <f t="shared" si="7"/>
        <v/>
      </c>
      <c r="X26" s="178"/>
      <c r="Y26" s="178"/>
      <c r="Z26" s="323"/>
      <c r="AA26" s="237" t="str">
        <f t="shared" si="8"/>
        <v/>
      </c>
      <c r="AB26" s="238" t="str">
        <f t="shared" si="0"/>
        <v/>
      </c>
      <c r="AC26" s="241" t="str">
        <f t="shared" si="9"/>
        <v>.</v>
      </c>
      <c r="AD26" s="215" t="str">
        <f t="shared" si="1"/>
        <v>.</v>
      </c>
      <c r="AF26" s="340"/>
      <c r="AG26" s="340"/>
      <c r="AH26" s="340"/>
      <c r="AI26" s="340"/>
      <c r="AJ26" s="340"/>
      <c r="AK26" s="340"/>
      <c r="AL26" s="6"/>
      <c r="AM26" s="6"/>
      <c r="AN26" s="6"/>
      <c r="AO26" s="6"/>
      <c r="AP26" s="6"/>
      <c r="AQ26" s="6"/>
      <c r="AR26" s="6"/>
      <c r="AS26" s="6"/>
    </row>
    <row r="27" spans="1:45" ht="30" customHeight="1">
      <c r="A27" s="170"/>
      <c r="B27" s="171"/>
      <c r="C27" s="171"/>
      <c r="D27" s="171"/>
      <c r="E27" s="171"/>
      <c r="F27" s="171"/>
      <c r="G27" s="171"/>
      <c r="H27" s="171"/>
      <c r="I27" s="171"/>
      <c r="J27" s="171"/>
      <c r="K27" s="171"/>
      <c r="L27" s="171"/>
      <c r="M27" s="171"/>
      <c r="N27" s="171"/>
      <c r="O27" s="171"/>
      <c r="P27" s="171"/>
      <c r="Q27" s="171"/>
      <c r="R27" s="171"/>
      <c r="S27" s="171"/>
      <c r="T27" s="171"/>
      <c r="U27" s="214"/>
      <c r="V27" s="174"/>
      <c r="W27" s="172" t="str">
        <f t="shared" si="7"/>
        <v/>
      </c>
      <c r="X27" s="178"/>
      <c r="Y27" s="178"/>
      <c r="Z27" s="323"/>
      <c r="AA27" s="237" t="str">
        <f t="shared" si="8"/>
        <v/>
      </c>
      <c r="AB27" s="238" t="str">
        <f t="shared" si="0"/>
        <v/>
      </c>
      <c r="AC27" s="241" t="str">
        <f t="shared" si="9"/>
        <v>.</v>
      </c>
      <c r="AD27" s="215" t="str">
        <f t="shared" si="1"/>
        <v>.</v>
      </c>
      <c r="AF27" s="285"/>
      <c r="AG27" s="285"/>
      <c r="AH27" s="285"/>
      <c r="AI27" s="285"/>
      <c r="AJ27" s="285"/>
      <c r="AK27" s="285"/>
      <c r="AL27" s="6"/>
      <c r="AM27" s="6"/>
      <c r="AN27" s="6"/>
      <c r="AO27" s="6"/>
      <c r="AP27" s="6"/>
      <c r="AQ27" s="6"/>
      <c r="AR27" s="6"/>
      <c r="AS27" s="6"/>
    </row>
    <row r="28" spans="1:45" ht="30" customHeight="1">
      <c r="A28" s="170"/>
      <c r="B28" s="171"/>
      <c r="C28" s="171"/>
      <c r="D28" s="171"/>
      <c r="E28" s="171"/>
      <c r="F28" s="171"/>
      <c r="G28" s="171"/>
      <c r="H28" s="171"/>
      <c r="I28" s="171"/>
      <c r="J28" s="171"/>
      <c r="K28" s="171"/>
      <c r="L28" s="171"/>
      <c r="M28" s="171"/>
      <c r="N28" s="171"/>
      <c r="O28" s="171"/>
      <c r="P28" s="171"/>
      <c r="Q28" s="171"/>
      <c r="R28" s="171"/>
      <c r="S28" s="171"/>
      <c r="T28" s="171"/>
      <c r="U28" s="214"/>
      <c r="V28" s="174"/>
      <c r="W28" s="172" t="str">
        <f t="shared" si="7"/>
        <v/>
      </c>
      <c r="X28" s="178"/>
      <c r="Y28" s="178"/>
      <c r="Z28" s="323"/>
      <c r="AA28" s="237" t="str">
        <f t="shared" si="8"/>
        <v/>
      </c>
      <c r="AB28" s="238" t="str">
        <f t="shared" si="0"/>
        <v/>
      </c>
      <c r="AC28" s="241" t="str">
        <f t="shared" si="9"/>
        <v>.</v>
      </c>
      <c r="AD28" s="215" t="str">
        <f t="shared" si="1"/>
        <v>.</v>
      </c>
      <c r="AF28" s="340"/>
      <c r="AG28" s="111"/>
      <c r="AH28" s="111"/>
      <c r="AI28" s="111"/>
      <c r="AJ28" s="111"/>
      <c r="AK28" s="111"/>
      <c r="AL28" s="6"/>
      <c r="AM28" s="6"/>
      <c r="AN28" s="6"/>
      <c r="AO28" s="6"/>
      <c r="AP28" s="6"/>
      <c r="AQ28" s="6"/>
      <c r="AR28" s="6"/>
      <c r="AS28" s="6"/>
    </row>
    <row r="29" spans="1:45" ht="30" customHeight="1">
      <c r="A29" s="170"/>
      <c r="B29" s="171"/>
      <c r="C29" s="171"/>
      <c r="D29" s="171"/>
      <c r="E29" s="171"/>
      <c r="F29" s="171"/>
      <c r="G29" s="171"/>
      <c r="H29" s="171"/>
      <c r="I29" s="171"/>
      <c r="J29" s="171"/>
      <c r="K29" s="171"/>
      <c r="L29" s="171"/>
      <c r="M29" s="171"/>
      <c r="N29" s="171"/>
      <c r="O29" s="171"/>
      <c r="P29" s="171"/>
      <c r="Q29" s="171"/>
      <c r="R29" s="171"/>
      <c r="S29" s="171"/>
      <c r="T29" s="171"/>
      <c r="U29" s="214"/>
      <c r="V29" s="174"/>
      <c r="W29" s="172" t="str">
        <f t="shared" si="7"/>
        <v/>
      </c>
      <c r="X29" s="178"/>
      <c r="Y29" s="178"/>
      <c r="Z29" s="323"/>
      <c r="AA29" s="237" t="str">
        <f t="shared" si="8"/>
        <v/>
      </c>
      <c r="AB29" s="238" t="str">
        <f t="shared" si="0"/>
        <v/>
      </c>
      <c r="AC29" s="241" t="str">
        <f t="shared" si="9"/>
        <v>.</v>
      </c>
      <c r="AD29" s="215" t="str">
        <f t="shared" si="1"/>
        <v>.</v>
      </c>
      <c r="AF29" s="19"/>
      <c r="AG29" s="19"/>
      <c r="AH29" s="19"/>
      <c r="AI29" s="19"/>
      <c r="AJ29" s="19"/>
      <c r="AK29" s="19"/>
      <c r="AL29" s="6"/>
      <c r="AM29" s="6"/>
      <c r="AN29" s="6"/>
      <c r="AO29" s="6"/>
      <c r="AP29" s="6"/>
      <c r="AQ29" s="6"/>
      <c r="AR29" s="6"/>
      <c r="AS29" s="6"/>
    </row>
    <row r="30" spans="1:45" ht="30" customHeight="1">
      <c r="A30" s="170"/>
      <c r="B30" s="171"/>
      <c r="C30" s="171"/>
      <c r="D30" s="171"/>
      <c r="E30" s="171"/>
      <c r="F30" s="171"/>
      <c r="G30" s="171"/>
      <c r="H30" s="171"/>
      <c r="I30" s="171"/>
      <c r="J30" s="171"/>
      <c r="K30" s="171"/>
      <c r="L30" s="171"/>
      <c r="M30" s="171"/>
      <c r="N30" s="171"/>
      <c r="O30" s="171"/>
      <c r="P30" s="171"/>
      <c r="Q30" s="171"/>
      <c r="R30" s="171"/>
      <c r="S30" s="171"/>
      <c r="T30" s="171"/>
      <c r="U30" s="214"/>
      <c r="V30" s="174"/>
      <c r="W30" s="172" t="str">
        <f t="shared" si="7"/>
        <v/>
      </c>
      <c r="X30" s="178"/>
      <c r="Y30" s="178"/>
      <c r="Z30" s="323"/>
      <c r="AA30" s="237" t="str">
        <f t="shared" si="8"/>
        <v/>
      </c>
      <c r="AB30" s="238" t="str">
        <f t="shared" si="0"/>
        <v/>
      </c>
      <c r="AC30" s="241" t="str">
        <f t="shared" si="9"/>
        <v>.</v>
      </c>
      <c r="AD30" s="215" t="str">
        <f t="shared" si="1"/>
        <v>.</v>
      </c>
      <c r="AF30" s="19"/>
      <c r="AG30" s="19"/>
      <c r="AH30" s="19"/>
      <c r="AI30" s="19"/>
      <c r="AJ30" s="19"/>
      <c r="AK30" s="19"/>
      <c r="AL30" s="6"/>
      <c r="AM30" s="6"/>
      <c r="AN30" s="6"/>
      <c r="AO30" s="6"/>
      <c r="AP30" s="6"/>
      <c r="AQ30" s="6"/>
      <c r="AR30" s="6"/>
      <c r="AS30" s="6"/>
    </row>
    <row r="31" spans="1:45" ht="30" customHeight="1">
      <c r="A31" s="170"/>
      <c r="B31" s="171"/>
      <c r="C31" s="171"/>
      <c r="D31" s="171"/>
      <c r="E31" s="171"/>
      <c r="F31" s="171"/>
      <c r="G31" s="171"/>
      <c r="H31" s="171"/>
      <c r="I31" s="171"/>
      <c r="J31" s="171"/>
      <c r="K31" s="171"/>
      <c r="L31" s="171"/>
      <c r="M31" s="171"/>
      <c r="N31" s="171"/>
      <c r="O31" s="171"/>
      <c r="P31" s="171"/>
      <c r="Q31" s="171"/>
      <c r="R31" s="171"/>
      <c r="S31" s="171"/>
      <c r="T31" s="171"/>
      <c r="U31" s="214"/>
      <c r="V31" s="174"/>
      <c r="W31" s="172" t="str">
        <f t="shared" si="7"/>
        <v/>
      </c>
      <c r="X31" s="178"/>
      <c r="Y31" s="178"/>
      <c r="Z31" s="323"/>
      <c r="AA31" s="237" t="str">
        <f t="shared" si="8"/>
        <v/>
      </c>
      <c r="AB31" s="238" t="str">
        <f t="shared" si="0"/>
        <v/>
      </c>
      <c r="AC31" s="241" t="str">
        <f t="shared" si="9"/>
        <v>.</v>
      </c>
      <c r="AD31" s="215" t="str">
        <f t="shared" si="1"/>
        <v>.</v>
      </c>
      <c r="AF31" s="19"/>
      <c r="AG31" s="19"/>
      <c r="AH31" s="19"/>
      <c r="AI31" s="19"/>
      <c r="AJ31" s="19"/>
      <c r="AK31" s="19"/>
      <c r="AL31" s="6"/>
      <c r="AM31" s="6"/>
      <c r="AN31" s="6"/>
      <c r="AO31" s="6"/>
      <c r="AP31" s="6"/>
      <c r="AQ31" s="6"/>
      <c r="AR31" s="6"/>
      <c r="AS31" s="6"/>
    </row>
    <row r="32" spans="1:45" ht="30" customHeight="1">
      <c r="A32" s="170"/>
      <c r="B32" s="171"/>
      <c r="C32" s="171"/>
      <c r="D32" s="171"/>
      <c r="E32" s="171"/>
      <c r="F32" s="171"/>
      <c r="G32" s="171"/>
      <c r="H32" s="171"/>
      <c r="I32" s="171"/>
      <c r="J32" s="171"/>
      <c r="K32" s="171"/>
      <c r="L32" s="171"/>
      <c r="M32" s="171"/>
      <c r="N32" s="171"/>
      <c r="O32" s="171"/>
      <c r="P32" s="171"/>
      <c r="Q32" s="171"/>
      <c r="R32" s="171"/>
      <c r="S32" s="171"/>
      <c r="T32" s="171"/>
      <c r="U32" s="214"/>
      <c r="V32" s="174"/>
      <c r="W32" s="172" t="str">
        <f t="shared" si="7"/>
        <v/>
      </c>
      <c r="X32" s="178"/>
      <c r="Y32" s="178"/>
      <c r="Z32" s="323"/>
      <c r="AA32" s="237" t="str">
        <f t="shared" si="8"/>
        <v/>
      </c>
      <c r="AB32" s="238" t="str">
        <f t="shared" si="0"/>
        <v/>
      </c>
      <c r="AC32" s="241" t="str">
        <f t="shared" si="9"/>
        <v>.</v>
      </c>
      <c r="AD32" s="215" t="str">
        <f t="shared" si="1"/>
        <v>.</v>
      </c>
    </row>
    <row r="33" spans="1:16367" ht="30" customHeight="1" thickBot="1">
      <c r="A33" s="170"/>
      <c r="B33" s="171"/>
      <c r="C33" s="171"/>
      <c r="D33" s="171"/>
      <c r="E33" s="171"/>
      <c r="F33" s="171"/>
      <c r="G33" s="171"/>
      <c r="H33" s="171"/>
      <c r="I33" s="171"/>
      <c r="J33" s="171"/>
      <c r="K33" s="171"/>
      <c r="L33" s="171"/>
      <c r="M33" s="171"/>
      <c r="N33" s="171"/>
      <c r="O33" s="171"/>
      <c r="P33" s="171"/>
      <c r="Q33" s="171"/>
      <c r="R33" s="171"/>
      <c r="S33" s="171"/>
      <c r="T33" s="171"/>
      <c r="U33" s="214"/>
      <c r="V33" s="174"/>
      <c r="W33" s="172" t="str">
        <f t="shared" si="7"/>
        <v/>
      </c>
      <c r="X33" s="178"/>
      <c r="Y33" s="178"/>
      <c r="Z33" s="323"/>
      <c r="AA33" s="237" t="str">
        <f t="shared" si="8"/>
        <v/>
      </c>
      <c r="AB33" s="238" t="str">
        <f t="shared" si="0"/>
        <v/>
      </c>
      <c r="AC33" s="242" t="str">
        <f t="shared" si="9"/>
        <v>.</v>
      </c>
      <c r="AD33" s="215" t="str">
        <f t="shared" si="1"/>
        <v>.</v>
      </c>
    </row>
    <row r="34" spans="1:16367" ht="30" customHeight="1" thickBot="1">
      <c r="A34" s="170"/>
      <c r="B34" s="171"/>
      <c r="C34" s="171"/>
      <c r="D34" s="171"/>
      <c r="E34" s="171"/>
      <c r="F34" s="171"/>
      <c r="G34" s="171"/>
      <c r="H34" s="171"/>
      <c r="I34" s="171"/>
      <c r="J34" s="171"/>
      <c r="K34" s="171"/>
      <c r="L34" s="171"/>
      <c r="M34" s="171"/>
      <c r="N34" s="171"/>
      <c r="O34" s="171"/>
      <c r="P34" s="171"/>
      <c r="Q34" s="171"/>
      <c r="R34" s="171"/>
      <c r="S34" s="171"/>
      <c r="T34" s="171"/>
      <c r="U34" s="214"/>
      <c r="V34" s="217"/>
      <c r="W34" s="218" t="str">
        <f t="shared" si="7"/>
        <v/>
      </c>
      <c r="X34" s="219"/>
      <c r="Y34" s="178"/>
      <c r="Z34" s="323"/>
      <c r="AA34" s="239" t="str">
        <f t="shared" si="8"/>
        <v/>
      </c>
      <c r="AB34" s="240" t="str">
        <f t="shared" si="0"/>
        <v/>
      </c>
      <c r="AC34" s="339" t="str">
        <f t="shared" si="9"/>
        <v>.</v>
      </c>
      <c r="AD34" s="215" t="str">
        <f t="shared" si="1"/>
        <v>.</v>
      </c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1"/>
      <c r="AT34" s="21"/>
      <c r="AU34" s="21"/>
      <c r="AV34" s="21"/>
      <c r="AW34" s="21"/>
      <c r="AX34" s="21"/>
      <c r="AY34" s="21"/>
      <c r="AZ34" s="21"/>
      <c r="BA34" s="21"/>
      <c r="BB34" s="21"/>
      <c r="BC34" s="21"/>
      <c r="BD34" s="21"/>
      <c r="BE34" s="21"/>
      <c r="BF34" s="21"/>
      <c r="BG34" s="21"/>
      <c r="BH34" s="21"/>
      <c r="BI34" s="21"/>
      <c r="BJ34" s="21"/>
      <c r="BK34" s="21"/>
      <c r="BL34" s="21"/>
      <c r="BM34" s="21"/>
      <c r="BN34" s="21"/>
      <c r="BO34" s="21"/>
      <c r="BP34" s="21"/>
      <c r="BQ34" s="21"/>
      <c r="BR34" s="21"/>
      <c r="BS34" s="21"/>
      <c r="BT34" s="21"/>
      <c r="BU34" s="21"/>
      <c r="BV34" s="21"/>
      <c r="BW34" s="21"/>
      <c r="BX34" s="21"/>
      <c r="BY34" s="21"/>
      <c r="BZ34" s="21"/>
      <c r="CA34" s="21"/>
      <c r="CB34" s="21"/>
      <c r="CC34" s="21"/>
      <c r="CD34" s="21"/>
      <c r="CE34" s="21"/>
      <c r="CF34" s="21"/>
      <c r="CG34" s="21"/>
      <c r="CH34" s="21"/>
      <c r="CI34" s="21"/>
      <c r="CJ34" s="21"/>
      <c r="CK34" s="21"/>
      <c r="CL34" s="21"/>
      <c r="CM34" s="21"/>
      <c r="CN34" s="21"/>
      <c r="CO34" s="21"/>
      <c r="CP34" s="21"/>
      <c r="CQ34" s="21"/>
      <c r="CR34" s="21"/>
      <c r="CS34" s="21"/>
      <c r="CT34" s="21"/>
      <c r="CU34" s="21"/>
      <c r="CV34" s="21"/>
      <c r="CW34" s="21"/>
      <c r="CX34" s="21"/>
      <c r="CY34" s="21"/>
      <c r="CZ34" s="21"/>
      <c r="DA34" s="21"/>
      <c r="DB34" s="21"/>
      <c r="DC34" s="21"/>
      <c r="DD34" s="21"/>
      <c r="DE34" s="21"/>
      <c r="DF34" s="21"/>
      <c r="DG34" s="21"/>
      <c r="DH34" s="21"/>
      <c r="DI34" s="21"/>
      <c r="DJ34" s="21"/>
      <c r="DK34" s="21"/>
      <c r="DL34" s="21"/>
      <c r="DM34" s="21"/>
      <c r="DN34" s="21"/>
      <c r="DO34" s="21"/>
      <c r="DP34" s="21"/>
      <c r="DQ34" s="21"/>
      <c r="DR34" s="21"/>
      <c r="DS34" s="21"/>
      <c r="DT34" s="21"/>
      <c r="DU34" s="21"/>
      <c r="DV34" s="21"/>
      <c r="DW34" s="21"/>
      <c r="DX34" s="21"/>
      <c r="DY34" s="21"/>
      <c r="DZ34" s="21"/>
      <c r="EA34" s="21"/>
      <c r="EB34" s="21"/>
      <c r="EC34" s="21"/>
      <c r="ED34" s="21"/>
      <c r="EE34" s="21"/>
      <c r="EF34" s="21"/>
      <c r="EG34" s="21"/>
      <c r="EH34" s="21"/>
      <c r="EI34" s="21"/>
      <c r="EJ34" s="21"/>
      <c r="EK34" s="21"/>
      <c r="EL34" s="21"/>
      <c r="EM34" s="21"/>
      <c r="EN34" s="21"/>
      <c r="EO34" s="21"/>
      <c r="EP34" s="21"/>
      <c r="EQ34" s="21"/>
      <c r="ER34" s="21"/>
      <c r="ES34" s="21"/>
      <c r="ET34" s="21"/>
      <c r="EU34" s="21"/>
      <c r="EV34" s="21"/>
      <c r="EW34" s="21"/>
      <c r="EX34" s="21"/>
      <c r="EY34" s="21"/>
      <c r="EZ34" s="21"/>
      <c r="FA34" s="21"/>
      <c r="FB34" s="21"/>
      <c r="FC34" s="21"/>
      <c r="FD34" s="21"/>
      <c r="FE34" s="21"/>
      <c r="FF34" s="21"/>
      <c r="FG34" s="21"/>
      <c r="FH34" s="21"/>
      <c r="FI34" s="21"/>
      <c r="FJ34" s="21"/>
      <c r="FK34" s="21"/>
      <c r="FL34" s="21"/>
      <c r="FM34" s="21"/>
      <c r="FN34" s="21"/>
      <c r="FO34" s="21"/>
      <c r="FP34" s="21"/>
      <c r="FQ34" s="21"/>
      <c r="FR34" s="21"/>
      <c r="FS34" s="21"/>
      <c r="FT34" s="21"/>
      <c r="FU34" s="21"/>
      <c r="FV34" s="21"/>
      <c r="FW34" s="21"/>
      <c r="FX34" s="21"/>
      <c r="FY34" s="21"/>
      <c r="FZ34" s="21"/>
      <c r="GA34" s="21"/>
      <c r="GB34" s="21"/>
      <c r="GC34" s="21"/>
      <c r="GD34" s="21"/>
      <c r="GE34" s="21"/>
      <c r="GF34" s="21"/>
      <c r="GG34" s="21"/>
      <c r="GH34" s="21"/>
      <c r="GI34" s="21"/>
      <c r="GJ34" s="21"/>
      <c r="GK34" s="21"/>
      <c r="GL34" s="21"/>
      <c r="GM34" s="21"/>
      <c r="GN34" s="21"/>
      <c r="GO34" s="21"/>
      <c r="GP34" s="21"/>
      <c r="GQ34" s="21"/>
      <c r="GR34" s="21"/>
      <c r="GS34" s="21"/>
      <c r="GT34" s="21"/>
      <c r="GU34" s="21"/>
      <c r="GV34" s="21"/>
      <c r="GW34" s="21"/>
      <c r="GX34" s="21"/>
      <c r="GY34" s="21"/>
      <c r="GZ34" s="21"/>
      <c r="HA34" s="21"/>
      <c r="HB34" s="21"/>
      <c r="HC34" s="21"/>
      <c r="HD34" s="21"/>
      <c r="HE34" s="21"/>
      <c r="HF34" s="21"/>
      <c r="HG34" s="21"/>
      <c r="HH34" s="21"/>
      <c r="HI34" s="21"/>
      <c r="HJ34" s="21"/>
      <c r="HK34" s="21"/>
      <c r="HL34" s="21"/>
      <c r="HM34" s="21"/>
      <c r="HN34" s="21"/>
      <c r="HO34" s="21"/>
      <c r="HP34" s="21"/>
      <c r="HQ34" s="21"/>
      <c r="HR34" s="21"/>
      <c r="HS34" s="21"/>
      <c r="HT34" s="21"/>
      <c r="HU34" s="21"/>
      <c r="HV34" s="21"/>
      <c r="HW34" s="21"/>
      <c r="HX34" s="21"/>
      <c r="HY34" s="21"/>
      <c r="HZ34" s="21"/>
      <c r="IA34" s="21"/>
      <c r="IB34" s="21"/>
      <c r="IC34" s="21"/>
      <c r="ID34" s="21"/>
      <c r="IE34" s="21"/>
      <c r="IF34" s="21"/>
      <c r="IG34" s="21"/>
      <c r="IH34" s="21"/>
      <c r="II34" s="21"/>
      <c r="IJ34" s="21"/>
      <c r="IK34" s="21"/>
      <c r="IL34" s="21"/>
      <c r="IM34" s="21"/>
      <c r="IN34" s="21"/>
      <c r="IO34" s="21"/>
      <c r="IP34" s="21"/>
      <c r="IQ34" s="21"/>
      <c r="IR34" s="21"/>
      <c r="IS34" s="21"/>
      <c r="IT34" s="21"/>
      <c r="IU34" s="21"/>
      <c r="IV34" s="21"/>
      <c r="IW34" s="21"/>
      <c r="IX34" s="21"/>
      <c r="IY34" s="21"/>
      <c r="IZ34" s="21"/>
      <c r="JA34" s="21"/>
      <c r="JB34" s="21"/>
      <c r="JC34" s="21"/>
      <c r="JD34" s="21"/>
      <c r="JE34" s="21"/>
      <c r="JF34" s="21"/>
      <c r="JG34" s="21"/>
      <c r="JH34" s="21"/>
      <c r="JI34" s="21"/>
      <c r="JJ34" s="21"/>
      <c r="JK34" s="21"/>
      <c r="JL34" s="21"/>
      <c r="JM34" s="21"/>
      <c r="JN34" s="21"/>
      <c r="JO34" s="21"/>
      <c r="JP34" s="21"/>
      <c r="JQ34" s="21"/>
      <c r="JR34" s="21"/>
      <c r="JS34" s="21"/>
      <c r="JT34" s="21"/>
      <c r="JU34" s="21"/>
      <c r="JV34" s="21"/>
      <c r="JW34" s="21"/>
      <c r="JX34" s="21"/>
      <c r="JY34" s="21"/>
      <c r="JZ34" s="21"/>
      <c r="KA34" s="21"/>
      <c r="KB34" s="21"/>
      <c r="KC34" s="21"/>
      <c r="KD34" s="21"/>
      <c r="KE34" s="21"/>
      <c r="KF34" s="21"/>
      <c r="KG34" s="21"/>
      <c r="KH34" s="21"/>
      <c r="KI34" s="21"/>
      <c r="KJ34" s="21"/>
      <c r="KK34" s="21"/>
      <c r="KL34" s="21"/>
      <c r="KM34" s="21"/>
      <c r="KN34" s="21"/>
      <c r="KO34" s="21"/>
      <c r="KP34" s="21"/>
      <c r="KQ34" s="21"/>
      <c r="KR34" s="21"/>
      <c r="KS34" s="21"/>
      <c r="KT34" s="21"/>
      <c r="KU34" s="21"/>
      <c r="KV34" s="21"/>
      <c r="KW34" s="21"/>
      <c r="KX34" s="21"/>
      <c r="KY34" s="21"/>
      <c r="KZ34" s="21"/>
      <c r="LA34" s="21"/>
      <c r="LB34" s="21"/>
      <c r="LC34" s="21"/>
      <c r="LD34" s="21"/>
      <c r="LE34" s="21"/>
      <c r="LF34" s="21"/>
      <c r="LG34" s="21"/>
      <c r="LH34" s="21"/>
      <c r="LI34" s="21"/>
      <c r="LJ34" s="21"/>
      <c r="LK34" s="21"/>
      <c r="LL34" s="21"/>
      <c r="LM34" s="21"/>
      <c r="LN34" s="21"/>
      <c r="LO34" s="21"/>
      <c r="LP34" s="21"/>
      <c r="LQ34" s="21"/>
      <c r="LR34" s="21"/>
      <c r="LS34" s="21"/>
      <c r="LT34" s="21"/>
      <c r="LU34" s="21"/>
      <c r="LV34" s="21"/>
      <c r="LW34" s="21"/>
      <c r="LX34" s="21"/>
      <c r="LY34" s="21"/>
      <c r="LZ34" s="21"/>
      <c r="MA34" s="21"/>
      <c r="MB34" s="21"/>
      <c r="MC34" s="21"/>
      <c r="MD34" s="21"/>
      <c r="ME34" s="21"/>
      <c r="MF34" s="21"/>
      <c r="MG34" s="21"/>
      <c r="MH34" s="21"/>
      <c r="MI34" s="21"/>
      <c r="MJ34" s="21"/>
      <c r="MK34" s="21"/>
      <c r="ML34" s="21"/>
      <c r="MM34" s="21"/>
      <c r="MN34" s="21"/>
      <c r="MO34" s="21"/>
      <c r="MP34" s="21"/>
      <c r="MQ34" s="21"/>
      <c r="MR34" s="21"/>
      <c r="MS34" s="21"/>
      <c r="MT34" s="21"/>
      <c r="MU34" s="21"/>
      <c r="MV34" s="21"/>
      <c r="MW34" s="21"/>
      <c r="MX34" s="21"/>
      <c r="MY34" s="21"/>
      <c r="MZ34" s="21"/>
      <c r="NA34" s="21"/>
      <c r="NB34" s="21"/>
      <c r="NC34" s="21"/>
      <c r="ND34" s="21"/>
      <c r="NE34" s="21"/>
      <c r="NF34" s="21"/>
      <c r="NG34" s="21"/>
      <c r="NH34" s="21"/>
      <c r="NI34" s="21"/>
      <c r="NJ34" s="21"/>
      <c r="NK34" s="21"/>
      <c r="NL34" s="21"/>
      <c r="NM34" s="21"/>
      <c r="NN34" s="21"/>
      <c r="NO34" s="21"/>
      <c r="NP34" s="21"/>
      <c r="NQ34" s="21"/>
      <c r="NR34" s="21"/>
      <c r="NS34" s="21"/>
      <c r="NT34" s="21"/>
      <c r="NU34" s="21"/>
      <c r="NV34" s="21"/>
      <c r="NW34" s="21"/>
      <c r="NX34" s="21"/>
      <c r="NY34" s="21"/>
      <c r="NZ34" s="21"/>
      <c r="OA34" s="21"/>
      <c r="OB34" s="21"/>
      <c r="OC34" s="21"/>
      <c r="OD34" s="21"/>
      <c r="OE34" s="21"/>
      <c r="OF34" s="21"/>
      <c r="OG34" s="21"/>
      <c r="OH34" s="21"/>
      <c r="OI34" s="21"/>
      <c r="OJ34" s="21"/>
      <c r="OK34" s="21"/>
      <c r="OL34" s="21"/>
      <c r="OM34" s="21"/>
      <c r="ON34" s="21"/>
      <c r="OO34" s="21"/>
      <c r="OP34" s="21"/>
      <c r="OQ34" s="21"/>
      <c r="OR34" s="21"/>
      <c r="OS34" s="21"/>
      <c r="OT34" s="21"/>
      <c r="OU34" s="21"/>
      <c r="OV34" s="21"/>
      <c r="OW34" s="21"/>
      <c r="OX34" s="21"/>
      <c r="OY34" s="21"/>
      <c r="OZ34" s="21"/>
      <c r="PA34" s="21"/>
      <c r="PB34" s="21"/>
      <c r="PC34" s="21"/>
      <c r="PD34" s="21"/>
      <c r="PE34" s="21"/>
      <c r="PF34" s="21"/>
      <c r="PG34" s="21"/>
      <c r="PH34" s="21"/>
      <c r="PI34" s="21"/>
      <c r="PJ34" s="21"/>
      <c r="PK34" s="21"/>
      <c r="PL34" s="21"/>
      <c r="PM34" s="21"/>
      <c r="PN34" s="21"/>
      <c r="PO34" s="21"/>
      <c r="PP34" s="21"/>
      <c r="PQ34" s="21"/>
      <c r="PR34" s="21"/>
      <c r="PS34" s="21"/>
      <c r="PT34" s="21"/>
      <c r="PU34" s="21"/>
      <c r="PV34" s="21"/>
      <c r="PW34" s="21"/>
      <c r="PX34" s="21"/>
      <c r="PY34" s="21"/>
      <c r="PZ34" s="21"/>
      <c r="QA34" s="21"/>
      <c r="QB34" s="21"/>
      <c r="QC34" s="21"/>
      <c r="QD34" s="21"/>
      <c r="QE34" s="21"/>
      <c r="QF34" s="21"/>
      <c r="QG34" s="21"/>
      <c r="QH34" s="21"/>
      <c r="QI34" s="21"/>
      <c r="QJ34" s="21"/>
      <c r="QK34" s="21"/>
      <c r="QL34" s="21"/>
      <c r="QM34" s="21"/>
      <c r="QN34" s="21"/>
      <c r="QO34" s="21"/>
      <c r="QP34" s="21"/>
      <c r="QQ34" s="21"/>
      <c r="QR34" s="21"/>
      <c r="QS34" s="21"/>
      <c r="QT34" s="21"/>
      <c r="QU34" s="21"/>
      <c r="QV34" s="21"/>
      <c r="QW34" s="21"/>
      <c r="QX34" s="21"/>
      <c r="QY34" s="21"/>
      <c r="QZ34" s="21"/>
      <c r="RA34" s="21"/>
      <c r="RB34" s="21"/>
      <c r="RC34" s="21"/>
      <c r="RD34" s="21"/>
      <c r="RE34" s="21"/>
      <c r="RF34" s="21"/>
      <c r="RG34" s="21"/>
      <c r="RH34" s="21"/>
      <c r="RI34" s="21"/>
      <c r="RJ34" s="21"/>
      <c r="RK34" s="21"/>
      <c r="RL34" s="21"/>
      <c r="RM34" s="21"/>
      <c r="RN34" s="21"/>
      <c r="RO34" s="21"/>
      <c r="RP34" s="21"/>
      <c r="RQ34" s="21"/>
      <c r="RR34" s="21"/>
      <c r="RS34" s="21"/>
      <c r="RT34" s="21"/>
      <c r="RU34" s="21"/>
      <c r="RV34" s="21"/>
      <c r="RW34" s="21"/>
      <c r="RX34" s="21"/>
      <c r="RY34" s="21"/>
      <c r="RZ34" s="21"/>
      <c r="SA34" s="21"/>
      <c r="SB34" s="21"/>
      <c r="SC34" s="21"/>
      <c r="SD34" s="21"/>
      <c r="SE34" s="21"/>
      <c r="SF34" s="21"/>
      <c r="SG34" s="21"/>
      <c r="SH34" s="21"/>
      <c r="SI34" s="21"/>
      <c r="SJ34" s="21"/>
      <c r="SK34" s="21"/>
      <c r="SL34" s="21"/>
      <c r="SM34" s="21"/>
      <c r="SN34" s="21"/>
      <c r="SO34" s="21"/>
      <c r="SP34" s="21"/>
      <c r="SQ34" s="21"/>
      <c r="SR34" s="21"/>
      <c r="SS34" s="21"/>
      <c r="ST34" s="21"/>
      <c r="SU34" s="21"/>
      <c r="SV34" s="21"/>
      <c r="SW34" s="21"/>
      <c r="SX34" s="21"/>
      <c r="SY34" s="21"/>
      <c r="SZ34" s="21"/>
      <c r="TA34" s="21"/>
      <c r="TB34" s="21"/>
      <c r="TC34" s="21"/>
      <c r="TD34" s="21"/>
      <c r="TE34" s="21"/>
      <c r="TF34" s="21"/>
      <c r="TG34" s="21"/>
      <c r="TH34" s="21"/>
      <c r="TI34" s="21"/>
      <c r="TJ34" s="21"/>
      <c r="TK34" s="21"/>
      <c r="TL34" s="21"/>
      <c r="TM34" s="21"/>
      <c r="TN34" s="21"/>
      <c r="TO34" s="21"/>
      <c r="TP34" s="21"/>
      <c r="TQ34" s="21"/>
      <c r="TR34" s="21"/>
      <c r="TS34" s="21"/>
      <c r="TT34" s="21"/>
      <c r="TU34" s="21"/>
      <c r="TV34" s="21"/>
      <c r="TW34" s="21"/>
      <c r="TX34" s="21"/>
      <c r="TY34" s="21"/>
      <c r="TZ34" s="21"/>
      <c r="UA34" s="21"/>
      <c r="UB34" s="21"/>
      <c r="UC34" s="21"/>
      <c r="UD34" s="21"/>
      <c r="UE34" s="21"/>
      <c r="UF34" s="21"/>
      <c r="UG34" s="21"/>
      <c r="UH34" s="21"/>
      <c r="UI34" s="21"/>
      <c r="UJ34" s="21"/>
      <c r="UK34" s="21"/>
      <c r="UL34" s="21"/>
      <c r="UM34" s="21"/>
      <c r="UN34" s="21"/>
      <c r="UO34" s="21"/>
      <c r="UP34" s="21"/>
      <c r="UQ34" s="21"/>
      <c r="UR34" s="21"/>
      <c r="US34" s="21"/>
      <c r="UT34" s="21"/>
      <c r="UU34" s="21"/>
      <c r="UV34" s="21"/>
      <c r="UW34" s="21"/>
      <c r="UX34" s="21"/>
      <c r="UY34" s="21"/>
      <c r="UZ34" s="21"/>
      <c r="VA34" s="21"/>
      <c r="VB34" s="21"/>
      <c r="VC34" s="21"/>
      <c r="VD34" s="21"/>
      <c r="VE34" s="21"/>
      <c r="VF34" s="21"/>
      <c r="VG34" s="21"/>
      <c r="VH34" s="21"/>
      <c r="VI34" s="21"/>
      <c r="VJ34" s="21"/>
      <c r="VK34" s="21"/>
      <c r="VL34" s="21"/>
      <c r="VM34" s="21"/>
      <c r="VN34" s="21"/>
      <c r="VO34" s="21"/>
      <c r="VP34" s="21"/>
      <c r="VQ34" s="21"/>
      <c r="VR34" s="21"/>
      <c r="VS34" s="21"/>
      <c r="VT34" s="21"/>
      <c r="VU34" s="21"/>
      <c r="VV34" s="21"/>
      <c r="VW34" s="21"/>
      <c r="VX34" s="21"/>
      <c r="VY34" s="21"/>
      <c r="VZ34" s="21"/>
      <c r="WA34" s="21"/>
      <c r="WB34" s="21"/>
      <c r="WC34" s="21"/>
      <c r="WD34" s="21"/>
      <c r="WE34" s="21"/>
      <c r="WF34" s="21"/>
      <c r="WG34" s="21"/>
      <c r="WH34" s="21"/>
      <c r="WI34" s="21"/>
      <c r="WJ34" s="21"/>
      <c r="WK34" s="21"/>
      <c r="WL34" s="21"/>
      <c r="WM34" s="21"/>
      <c r="WN34" s="21"/>
      <c r="WO34" s="21"/>
      <c r="WP34" s="21"/>
      <c r="WQ34" s="21"/>
      <c r="WR34" s="21"/>
      <c r="WS34" s="21"/>
      <c r="WT34" s="21"/>
      <c r="WU34" s="21"/>
      <c r="WV34" s="21"/>
      <c r="WW34" s="21"/>
      <c r="WX34" s="21"/>
      <c r="WY34" s="21"/>
      <c r="WZ34" s="21"/>
      <c r="XA34" s="21"/>
      <c r="XB34" s="21"/>
      <c r="XC34" s="21"/>
      <c r="XD34" s="21"/>
      <c r="XE34" s="21"/>
      <c r="XF34" s="21"/>
      <c r="XG34" s="21"/>
      <c r="XH34" s="21"/>
      <c r="XI34" s="21"/>
      <c r="XJ34" s="21"/>
      <c r="XK34" s="21"/>
      <c r="XL34" s="21"/>
      <c r="XM34" s="21"/>
      <c r="XN34" s="21"/>
      <c r="XO34" s="21"/>
      <c r="XP34" s="21"/>
      <c r="XQ34" s="21"/>
      <c r="XR34" s="21"/>
      <c r="XS34" s="21"/>
      <c r="XT34" s="21"/>
      <c r="XU34" s="21"/>
      <c r="XV34" s="21"/>
      <c r="XW34" s="21"/>
      <c r="XX34" s="21"/>
      <c r="XY34" s="21"/>
      <c r="XZ34" s="21"/>
      <c r="YA34" s="21"/>
      <c r="YB34" s="21"/>
      <c r="YC34" s="21"/>
      <c r="YD34" s="21"/>
      <c r="YE34" s="21"/>
      <c r="YF34" s="21"/>
      <c r="YG34" s="21"/>
      <c r="YH34" s="21"/>
      <c r="YI34" s="21"/>
      <c r="YJ34" s="21"/>
      <c r="YK34" s="21"/>
      <c r="YL34" s="21"/>
      <c r="YM34" s="21"/>
      <c r="YN34" s="21"/>
      <c r="YO34" s="21"/>
      <c r="YP34" s="21"/>
      <c r="YQ34" s="21"/>
      <c r="YR34" s="21"/>
      <c r="YS34" s="21"/>
      <c r="YT34" s="21"/>
      <c r="YU34" s="21"/>
      <c r="YV34" s="21"/>
      <c r="YW34" s="21"/>
      <c r="YX34" s="21"/>
      <c r="YY34" s="21"/>
      <c r="YZ34" s="21"/>
      <c r="ZA34" s="21"/>
      <c r="ZB34" s="21"/>
      <c r="ZC34" s="21"/>
      <c r="ZD34" s="21"/>
      <c r="ZE34" s="21"/>
      <c r="ZF34" s="21"/>
      <c r="ZG34" s="21"/>
      <c r="ZH34" s="21"/>
      <c r="ZI34" s="21"/>
      <c r="ZJ34" s="21"/>
      <c r="ZK34" s="21"/>
      <c r="ZL34" s="21"/>
      <c r="ZM34" s="21"/>
      <c r="ZN34" s="21"/>
      <c r="ZO34" s="21"/>
      <c r="ZP34" s="21"/>
      <c r="ZQ34" s="21"/>
      <c r="ZR34" s="21"/>
      <c r="ZS34" s="21"/>
      <c r="ZT34" s="21"/>
      <c r="ZU34" s="21"/>
      <c r="ZV34" s="21"/>
      <c r="ZW34" s="21"/>
      <c r="ZX34" s="21"/>
      <c r="ZY34" s="21"/>
      <c r="ZZ34" s="21"/>
      <c r="AAA34" s="21"/>
      <c r="AAB34" s="21"/>
      <c r="AAC34" s="21"/>
      <c r="AAD34" s="21"/>
      <c r="AAE34" s="21"/>
      <c r="AAF34" s="21"/>
      <c r="AAG34" s="21"/>
      <c r="AAH34" s="21"/>
      <c r="AAI34" s="21"/>
      <c r="AAJ34" s="21"/>
      <c r="AAK34" s="21"/>
      <c r="AAL34" s="21"/>
      <c r="AAM34" s="21"/>
      <c r="AAN34" s="21"/>
      <c r="AAO34" s="21"/>
      <c r="AAP34" s="21"/>
      <c r="AAQ34" s="21"/>
      <c r="AAR34" s="21"/>
      <c r="AAS34" s="21"/>
      <c r="AAT34" s="21"/>
      <c r="AAU34" s="21"/>
      <c r="AAV34" s="21"/>
      <c r="AAW34" s="21"/>
      <c r="AAX34" s="21"/>
      <c r="AAY34" s="21"/>
      <c r="AAZ34" s="21"/>
      <c r="ABA34" s="21"/>
      <c r="ABB34" s="21"/>
      <c r="ABC34" s="21"/>
      <c r="ABD34" s="21"/>
      <c r="ABE34" s="21"/>
      <c r="ABF34" s="21"/>
      <c r="ABG34" s="21"/>
      <c r="ABH34" s="21"/>
      <c r="ABI34" s="21"/>
      <c r="ABJ34" s="21"/>
      <c r="ABK34" s="21"/>
      <c r="ABL34" s="21"/>
      <c r="ABM34" s="21"/>
      <c r="ABN34" s="21"/>
      <c r="ABO34" s="21"/>
      <c r="ABP34" s="21"/>
      <c r="ABQ34" s="21"/>
      <c r="ABR34" s="21"/>
      <c r="ABS34" s="21"/>
      <c r="ABT34" s="21"/>
      <c r="ABU34" s="21"/>
      <c r="ABV34" s="21"/>
      <c r="ABW34" s="21"/>
      <c r="ABX34" s="21"/>
      <c r="ABY34" s="21"/>
      <c r="ABZ34" s="21"/>
      <c r="ACA34" s="21"/>
      <c r="ACB34" s="21"/>
      <c r="ACC34" s="21"/>
      <c r="ACD34" s="21"/>
      <c r="ACE34" s="21"/>
      <c r="ACF34" s="21"/>
      <c r="ACG34" s="21"/>
      <c r="ACH34" s="21"/>
      <c r="ACI34" s="21"/>
      <c r="ACJ34" s="21"/>
      <c r="ACK34" s="21"/>
      <c r="ACL34" s="21"/>
      <c r="ACM34" s="21"/>
      <c r="ACN34" s="21"/>
      <c r="ACO34" s="21"/>
      <c r="ACP34" s="21"/>
      <c r="ACQ34" s="21"/>
      <c r="ACR34" s="21"/>
      <c r="ACS34" s="21"/>
      <c r="ACT34" s="21"/>
      <c r="ACU34" s="21"/>
      <c r="ACV34" s="21"/>
      <c r="ACW34" s="21"/>
      <c r="ACX34" s="21"/>
      <c r="ACY34" s="21"/>
      <c r="ACZ34" s="21"/>
      <c r="ADA34" s="21"/>
      <c r="ADB34" s="21"/>
      <c r="ADC34" s="21"/>
      <c r="ADD34" s="21"/>
      <c r="ADE34" s="21"/>
      <c r="ADF34" s="21"/>
      <c r="ADG34" s="21"/>
      <c r="ADH34" s="21"/>
      <c r="ADI34" s="21"/>
      <c r="ADJ34" s="21"/>
      <c r="ADK34" s="21"/>
      <c r="ADL34" s="21"/>
      <c r="ADM34" s="21"/>
      <c r="ADN34" s="21"/>
      <c r="ADO34" s="21"/>
      <c r="ADP34" s="21"/>
      <c r="ADQ34" s="21"/>
      <c r="ADR34" s="21"/>
      <c r="ADS34" s="21"/>
      <c r="ADT34" s="21"/>
      <c r="ADU34" s="21"/>
      <c r="ADV34" s="21"/>
      <c r="ADW34" s="21"/>
      <c r="ADX34" s="21"/>
      <c r="ADY34" s="21"/>
      <c r="ADZ34" s="21"/>
      <c r="AEA34" s="21"/>
      <c r="AEB34" s="21"/>
      <c r="AEC34" s="21"/>
      <c r="AED34" s="21"/>
      <c r="AEE34" s="21"/>
      <c r="AEF34" s="21"/>
      <c r="AEG34" s="21"/>
      <c r="AEH34" s="21"/>
      <c r="AEI34" s="21"/>
      <c r="AEJ34" s="21"/>
      <c r="AEK34" s="21"/>
      <c r="AEL34" s="21"/>
      <c r="AEM34" s="21"/>
      <c r="AEN34" s="21"/>
      <c r="AEO34" s="21"/>
      <c r="AEP34" s="21"/>
      <c r="AEQ34" s="21"/>
      <c r="AER34" s="21"/>
      <c r="AES34" s="21"/>
      <c r="AET34" s="21"/>
      <c r="AEU34" s="21"/>
      <c r="AEV34" s="21"/>
      <c r="AEW34" s="21"/>
      <c r="AEX34" s="21"/>
      <c r="AEY34" s="21"/>
      <c r="AEZ34" s="21"/>
      <c r="AFA34" s="21"/>
      <c r="AFB34" s="21"/>
      <c r="AFC34" s="21"/>
      <c r="AFD34" s="21"/>
      <c r="AFE34" s="21"/>
      <c r="AFF34" s="21"/>
      <c r="AFG34" s="21"/>
      <c r="AFH34" s="21"/>
      <c r="AFI34" s="21"/>
      <c r="AFJ34" s="21"/>
      <c r="AFK34" s="21"/>
      <c r="AFL34" s="21"/>
      <c r="AFM34" s="21"/>
      <c r="AFN34" s="21"/>
      <c r="AFO34" s="21"/>
      <c r="AFP34" s="21"/>
      <c r="AFQ34" s="21"/>
      <c r="AFR34" s="21"/>
      <c r="AFS34" s="21"/>
      <c r="AFT34" s="21"/>
      <c r="AFU34" s="21"/>
      <c r="AFV34" s="21"/>
      <c r="AFW34" s="21"/>
      <c r="AFX34" s="21"/>
      <c r="AFY34" s="21"/>
      <c r="AFZ34" s="21"/>
      <c r="AGA34" s="21"/>
      <c r="AGB34" s="21"/>
      <c r="AGC34" s="21"/>
      <c r="AGD34" s="21"/>
      <c r="AGE34" s="21"/>
      <c r="AGF34" s="21"/>
      <c r="AGG34" s="21"/>
      <c r="AGH34" s="21"/>
      <c r="AGI34" s="21"/>
      <c r="AGJ34" s="21"/>
      <c r="AGK34" s="21"/>
      <c r="AGL34" s="21"/>
      <c r="AGM34" s="21"/>
      <c r="AGN34" s="21"/>
      <c r="AGO34" s="21"/>
      <c r="AGP34" s="21"/>
      <c r="AGQ34" s="21"/>
      <c r="AGR34" s="21"/>
      <c r="AGS34" s="21"/>
      <c r="AGT34" s="21"/>
      <c r="AGU34" s="21"/>
      <c r="AGV34" s="21"/>
      <c r="AGW34" s="21"/>
      <c r="AGX34" s="21"/>
      <c r="AGY34" s="21"/>
      <c r="AGZ34" s="21"/>
      <c r="AHA34" s="21"/>
      <c r="AHB34" s="21"/>
      <c r="AHC34" s="21"/>
      <c r="AHD34" s="21"/>
      <c r="AHE34" s="21"/>
      <c r="AHF34" s="21"/>
      <c r="AHG34" s="21"/>
      <c r="AHH34" s="21"/>
      <c r="AHI34" s="21"/>
      <c r="AHJ34" s="21"/>
      <c r="AHK34" s="21"/>
      <c r="AHL34" s="21"/>
      <c r="AHM34" s="21"/>
      <c r="AHN34" s="21"/>
      <c r="AHO34" s="21"/>
      <c r="AHP34" s="21"/>
      <c r="AHQ34" s="21"/>
      <c r="AHR34" s="21"/>
      <c r="AHS34" s="21"/>
      <c r="AHT34" s="21"/>
      <c r="AHU34" s="21"/>
      <c r="AHV34" s="21"/>
      <c r="AHW34" s="21"/>
      <c r="AHX34" s="21"/>
      <c r="AHY34" s="21"/>
      <c r="AHZ34" s="21"/>
      <c r="AIA34" s="21"/>
      <c r="AIB34" s="21"/>
      <c r="AIC34" s="21"/>
      <c r="AID34" s="21"/>
      <c r="AIE34" s="21"/>
      <c r="AIF34" s="21"/>
      <c r="AIG34" s="21"/>
      <c r="AIH34" s="21"/>
      <c r="AII34" s="21"/>
      <c r="AIJ34" s="21"/>
      <c r="AIK34" s="21"/>
      <c r="AIL34" s="21"/>
      <c r="AIM34" s="21"/>
      <c r="AIN34" s="21"/>
      <c r="AIO34" s="21"/>
      <c r="AIP34" s="21"/>
      <c r="AIQ34" s="21"/>
      <c r="AIR34" s="21"/>
      <c r="AIS34" s="21"/>
      <c r="AIT34" s="21"/>
      <c r="AIU34" s="21"/>
      <c r="AIV34" s="21"/>
      <c r="AIW34" s="21"/>
      <c r="AIX34" s="21"/>
      <c r="AIY34" s="21"/>
      <c r="AIZ34" s="21"/>
      <c r="AJA34" s="21"/>
      <c r="AJB34" s="21"/>
      <c r="AJC34" s="21"/>
      <c r="AJD34" s="21"/>
      <c r="AJE34" s="21"/>
      <c r="AJF34" s="21"/>
      <c r="AJG34" s="21"/>
      <c r="AJH34" s="21"/>
      <c r="AJI34" s="21"/>
      <c r="AJJ34" s="21"/>
      <c r="AJK34" s="21"/>
      <c r="AJL34" s="21"/>
      <c r="AJM34" s="21"/>
      <c r="AJN34" s="21"/>
      <c r="AJO34" s="21"/>
      <c r="AJP34" s="21"/>
      <c r="AJQ34" s="21"/>
      <c r="AJR34" s="21"/>
      <c r="AJS34" s="21"/>
      <c r="AJT34" s="21"/>
      <c r="AJU34" s="21"/>
      <c r="AJV34" s="21"/>
      <c r="AJW34" s="21"/>
      <c r="AJX34" s="21"/>
      <c r="AJY34" s="21"/>
      <c r="AJZ34" s="21"/>
      <c r="AKA34" s="21"/>
      <c r="AKB34" s="21"/>
      <c r="AKC34" s="21"/>
      <c r="AKD34" s="21"/>
      <c r="AKE34" s="21"/>
      <c r="AKF34" s="21"/>
      <c r="AKG34" s="21"/>
      <c r="AKH34" s="21"/>
      <c r="AKI34" s="21"/>
      <c r="AKJ34" s="21"/>
      <c r="AKK34" s="21"/>
      <c r="AKL34" s="21"/>
      <c r="AKM34" s="21"/>
      <c r="AKN34" s="21"/>
      <c r="AKO34" s="21"/>
      <c r="AKP34" s="21"/>
      <c r="AKQ34" s="21"/>
      <c r="AKR34" s="21"/>
      <c r="AKS34" s="21"/>
      <c r="AKT34" s="21"/>
      <c r="AKU34" s="21"/>
      <c r="AKV34" s="21"/>
      <c r="AKW34" s="21"/>
      <c r="AKX34" s="21"/>
      <c r="AKY34" s="21"/>
      <c r="AKZ34" s="21"/>
      <c r="ALA34" s="21"/>
      <c r="ALB34" s="21"/>
      <c r="ALC34" s="21"/>
      <c r="ALD34" s="21"/>
      <c r="ALE34" s="21"/>
      <c r="ALF34" s="21"/>
      <c r="ALG34" s="21"/>
      <c r="ALH34" s="21"/>
      <c r="ALI34" s="21"/>
      <c r="ALJ34" s="21"/>
      <c r="ALK34" s="21"/>
      <c r="ALL34" s="21"/>
      <c r="ALM34" s="21"/>
      <c r="ALN34" s="21"/>
      <c r="ALO34" s="21"/>
      <c r="ALP34" s="21"/>
      <c r="ALQ34" s="21"/>
      <c r="ALR34" s="21"/>
      <c r="ALS34" s="21"/>
      <c r="ALT34" s="21"/>
      <c r="ALU34" s="21"/>
      <c r="ALV34" s="21"/>
      <c r="ALW34" s="21"/>
      <c r="ALX34" s="21"/>
      <c r="ALY34" s="21"/>
      <c r="ALZ34" s="21"/>
      <c r="AMA34" s="21"/>
      <c r="AMB34" s="21"/>
      <c r="AMC34" s="21"/>
      <c r="AMD34" s="21"/>
      <c r="AME34" s="21"/>
      <c r="AMF34" s="21"/>
      <c r="AMG34" s="21"/>
      <c r="AMH34" s="21"/>
      <c r="AMI34" s="21"/>
      <c r="AMJ34" s="21"/>
      <c r="AMK34" s="21"/>
      <c r="AML34" s="21"/>
      <c r="AMM34" s="21"/>
      <c r="AMN34" s="21"/>
      <c r="AMO34" s="21"/>
      <c r="AMP34" s="21"/>
      <c r="AMQ34" s="21"/>
      <c r="AMR34" s="21"/>
      <c r="AMS34" s="21"/>
      <c r="AMT34" s="21"/>
      <c r="AMU34" s="21"/>
      <c r="AMV34" s="21"/>
      <c r="AMW34" s="21"/>
      <c r="AMX34" s="21"/>
      <c r="AMY34" s="21"/>
      <c r="AMZ34" s="21"/>
      <c r="ANA34" s="21"/>
      <c r="ANB34" s="21"/>
      <c r="ANC34" s="21"/>
      <c r="AND34" s="21"/>
      <c r="ANE34" s="21"/>
      <c r="ANF34" s="21"/>
      <c r="ANG34" s="21"/>
      <c r="ANH34" s="21"/>
      <c r="ANI34" s="21"/>
      <c r="ANJ34" s="21"/>
      <c r="ANK34" s="21"/>
      <c r="ANL34" s="21"/>
      <c r="ANM34" s="21"/>
      <c r="ANN34" s="21"/>
      <c r="ANO34" s="21"/>
      <c r="ANP34" s="21"/>
      <c r="ANQ34" s="21"/>
      <c r="ANR34" s="21"/>
      <c r="ANS34" s="21"/>
      <c r="ANT34" s="21"/>
      <c r="ANU34" s="21"/>
      <c r="ANV34" s="21"/>
      <c r="ANW34" s="21"/>
      <c r="ANX34" s="21"/>
      <c r="ANY34" s="21"/>
      <c r="ANZ34" s="21"/>
      <c r="AOA34" s="21"/>
      <c r="AOB34" s="21"/>
      <c r="AOC34" s="21"/>
      <c r="AOD34" s="21"/>
      <c r="AOE34" s="21"/>
      <c r="AOF34" s="21"/>
      <c r="AOG34" s="21"/>
      <c r="AOH34" s="21"/>
      <c r="AOI34" s="21"/>
      <c r="AOJ34" s="21"/>
      <c r="AOK34" s="21"/>
      <c r="AOL34" s="21"/>
      <c r="AOM34" s="21"/>
      <c r="AON34" s="21"/>
      <c r="AOO34" s="21"/>
      <c r="AOP34" s="21"/>
      <c r="AOQ34" s="21"/>
      <c r="AOR34" s="21"/>
      <c r="AOS34" s="21"/>
      <c r="AOT34" s="21"/>
      <c r="AOU34" s="21"/>
      <c r="AOV34" s="21"/>
      <c r="AOW34" s="21"/>
      <c r="AOX34" s="21"/>
      <c r="AOY34" s="21"/>
      <c r="AOZ34" s="21"/>
      <c r="APA34" s="21"/>
      <c r="APB34" s="21"/>
      <c r="APC34" s="21"/>
      <c r="APD34" s="21"/>
      <c r="APE34" s="21"/>
      <c r="APF34" s="21"/>
      <c r="APG34" s="21"/>
      <c r="APH34" s="21"/>
      <c r="API34" s="21"/>
      <c r="APJ34" s="21"/>
      <c r="APK34" s="21"/>
      <c r="APL34" s="21"/>
      <c r="APM34" s="21"/>
      <c r="APN34" s="21"/>
      <c r="APO34" s="21"/>
      <c r="APP34" s="21"/>
      <c r="APQ34" s="21"/>
      <c r="APR34" s="21"/>
      <c r="APS34" s="21"/>
      <c r="APT34" s="21"/>
      <c r="APU34" s="21"/>
      <c r="APV34" s="21"/>
      <c r="APW34" s="21"/>
      <c r="APX34" s="21"/>
      <c r="APY34" s="21"/>
      <c r="APZ34" s="21"/>
      <c r="AQA34" s="21"/>
      <c r="AQB34" s="21"/>
      <c r="AQC34" s="21"/>
      <c r="AQD34" s="21"/>
      <c r="AQE34" s="21"/>
      <c r="AQF34" s="21"/>
      <c r="AQG34" s="21"/>
      <c r="AQH34" s="21"/>
      <c r="AQI34" s="21"/>
      <c r="AQJ34" s="21"/>
      <c r="AQK34" s="21"/>
      <c r="AQL34" s="21"/>
      <c r="AQM34" s="21"/>
      <c r="AQN34" s="21"/>
      <c r="AQO34" s="21"/>
      <c r="AQP34" s="21"/>
      <c r="AQQ34" s="21"/>
      <c r="AQR34" s="21"/>
      <c r="AQS34" s="21"/>
      <c r="AQT34" s="21"/>
      <c r="AQU34" s="21"/>
      <c r="AQV34" s="21"/>
      <c r="AQW34" s="21"/>
      <c r="AQX34" s="21"/>
      <c r="AQY34" s="21"/>
      <c r="AQZ34" s="21"/>
      <c r="ARA34" s="21"/>
      <c r="ARB34" s="21"/>
      <c r="ARC34" s="21"/>
      <c r="ARD34" s="21"/>
      <c r="ARE34" s="21"/>
      <c r="ARF34" s="21"/>
      <c r="ARG34" s="21"/>
      <c r="ARH34" s="21"/>
      <c r="ARI34" s="21"/>
      <c r="ARJ34" s="21"/>
      <c r="ARK34" s="21"/>
      <c r="ARL34" s="21"/>
      <c r="ARM34" s="21"/>
      <c r="ARN34" s="21"/>
      <c r="ARO34" s="21"/>
      <c r="ARP34" s="21"/>
      <c r="ARQ34" s="21"/>
      <c r="ARR34" s="21"/>
      <c r="ARS34" s="21"/>
      <c r="ART34" s="21"/>
      <c r="ARU34" s="21"/>
      <c r="ARV34" s="21"/>
      <c r="ARW34" s="21"/>
      <c r="ARX34" s="21"/>
      <c r="ARY34" s="21"/>
      <c r="ARZ34" s="21"/>
      <c r="ASA34" s="21"/>
      <c r="ASB34" s="21"/>
      <c r="ASC34" s="21"/>
      <c r="ASD34" s="21"/>
      <c r="ASE34" s="21"/>
      <c r="ASF34" s="21"/>
      <c r="ASG34" s="21"/>
      <c r="ASH34" s="21"/>
      <c r="ASI34" s="21"/>
      <c r="ASJ34" s="21"/>
      <c r="ASK34" s="21"/>
      <c r="ASL34" s="21"/>
      <c r="ASM34" s="21"/>
      <c r="ASN34" s="21"/>
      <c r="ASO34" s="21"/>
      <c r="ASP34" s="21"/>
      <c r="ASQ34" s="21"/>
      <c r="ASR34" s="21"/>
      <c r="ASS34" s="21"/>
      <c r="AST34" s="21"/>
      <c r="ASU34" s="21"/>
      <c r="ASV34" s="21"/>
      <c r="ASW34" s="21"/>
      <c r="ASX34" s="21"/>
      <c r="ASY34" s="21"/>
      <c r="ASZ34" s="21"/>
      <c r="ATA34" s="21"/>
      <c r="ATB34" s="21"/>
      <c r="ATC34" s="21"/>
      <c r="ATD34" s="21"/>
      <c r="ATE34" s="21"/>
      <c r="ATF34" s="21"/>
      <c r="ATG34" s="21"/>
      <c r="ATH34" s="21"/>
      <c r="ATI34" s="21"/>
      <c r="ATJ34" s="21"/>
      <c r="ATK34" s="21"/>
      <c r="ATL34" s="21"/>
      <c r="ATM34" s="21"/>
      <c r="ATN34" s="21"/>
      <c r="ATO34" s="21"/>
      <c r="ATP34" s="21"/>
      <c r="ATQ34" s="21"/>
      <c r="ATR34" s="21"/>
      <c r="ATS34" s="21"/>
      <c r="ATT34" s="21"/>
      <c r="ATU34" s="21"/>
      <c r="ATV34" s="21"/>
      <c r="ATW34" s="21"/>
      <c r="ATX34" s="21"/>
      <c r="ATY34" s="21"/>
      <c r="ATZ34" s="21"/>
      <c r="AUA34" s="21"/>
      <c r="AUB34" s="21"/>
      <c r="AUC34" s="21"/>
      <c r="AUD34" s="21"/>
      <c r="AUE34" s="21"/>
      <c r="AUF34" s="21"/>
      <c r="AUG34" s="21"/>
      <c r="AUH34" s="21"/>
      <c r="AUI34" s="21"/>
      <c r="AUJ34" s="21"/>
      <c r="AUK34" s="21"/>
      <c r="AUL34" s="21"/>
      <c r="AUM34" s="21"/>
      <c r="AUN34" s="21"/>
      <c r="AUO34" s="21"/>
      <c r="AUP34" s="21"/>
      <c r="AUQ34" s="21"/>
      <c r="AUR34" s="21"/>
      <c r="AUS34" s="21"/>
      <c r="AUT34" s="21"/>
      <c r="AUU34" s="21"/>
      <c r="AUV34" s="21"/>
      <c r="AUW34" s="21"/>
      <c r="AUX34" s="21"/>
      <c r="AUY34" s="21"/>
      <c r="AUZ34" s="21"/>
      <c r="AVA34" s="21"/>
      <c r="AVB34" s="21"/>
      <c r="AVC34" s="21"/>
      <c r="AVD34" s="21"/>
      <c r="AVE34" s="21"/>
      <c r="AVF34" s="21"/>
      <c r="AVG34" s="21"/>
      <c r="AVH34" s="21"/>
      <c r="AVI34" s="21"/>
      <c r="AVJ34" s="21"/>
      <c r="AVK34" s="21"/>
      <c r="AVL34" s="21"/>
      <c r="AVM34" s="21"/>
      <c r="AVN34" s="21"/>
      <c r="AVO34" s="21"/>
      <c r="AVP34" s="21"/>
      <c r="AVQ34" s="21"/>
      <c r="AVR34" s="21"/>
      <c r="AVS34" s="21"/>
      <c r="AVT34" s="21"/>
      <c r="AVU34" s="21"/>
      <c r="AVV34" s="21"/>
      <c r="AVW34" s="21"/>
      <c r="AVX34" s="21"/>
      <c r="AVY34" s="21"/>
      <c r="AVZ34" s="21"/>
      <c r="AWA34" s="21"/>
      <c r="AWB34" s="21"/>
      <c r="AWC34" s="21"/>
      <c r="AWD34" s="21"/>
      <c r="AWE34" s="21"/>
      <c r="AWF34" s="21"/>
      <c r="AWG34" s="21"/>
      <c r="AWH34" s="21"/>
      <c r="AWI34" s="21"/>
      <c r="AWJ34" s="21"/>
      <c r="AWK34" s="21"/>
      <c r="AWL34" s="21"/>
      <c r="AWM34" s="21"/>
      <c r="AWN34" s="21"/>
      <c r="AWO34" s="21"/>
      <c r="AWP34" s="21"/>
      <c r="AWQ34" s="21"/>
      <c r="AWR34" s="21"/>
      <c r="AWS34" s="21"/>
      <c r="AWT34" s="21"/>
      <c r="AWU34" s="21"/>
      <c r="AWV34" s="21"/>
      <c r="AWW34" s="21"/>
      <c r="AWX34" s="21"/>
      <c r="AWY34" s="21"/>
      <c r="AWZ34" s="21"/>
      <c r="AXA34" s="21"/>
      <c r="AXB34" s="21"/>
      <c r="AXC34" s="21"/>
      <c r="AXD34" s="21"/>
      <c r="AXE34" s="21"/>
      <c r="AXF34" s="21"/>
      <c r="AXG34" s="21"/>
      <c r="AXH34" s="21"/>
      <c r="AXI34" s="21"/>
      <c r="AXJ34" s="21"/>
      <c r="AXK34" s="21"/>
      <c r="AXL34" s="21"/>
      <c r="AXM34" s="21"/>
      <c r="AXN34" s="21"/>
      <c r="AXO34" s="21"/>
      <c r="AXP34" s="21"/>
      <c r="AXQ34" s="21"/>
      <c r="AXR34" s="21"/>
      <c r="AXS34" s="21"/>
      <c r="AXT34" s="21"/>
      <c r="AXU34" s="21"/>
      <c r="AXV34" s="21"/>
      <c r="AXW34" s="21"/>
      <c r="AXX34" s="21"/>
      <c r="AXY34" s="21"/>
      <c r="AXZ34" s="21"/>
      <c r="AYA34" s="21"/>
      <c r="AYB34" s="21"/>
      <c r="AYC34" s="21"/>
      <c r="AYD34" s="21"/>
      <c r="AYE34" s="21"/>
      <c r="AYF34" s="21"/>
      <c r="AYG34" s="21"/>
      <c r="AYH34" s="21"/>
      <c r="AYI34" s="21"/>
      <c r="AYJ34" s="21"/>
      <c r="AYK34" s="21"/>
      <c r="AYL34" s="21"/>
      <c r="AYM34" s="21"/>
      <c r="AYN34" s="21"/>
      <c r="AYO34" s="21"/>
      <c r="AYP34" s="21"/>
      <c r="AYQ34" s="21"/>
      <c r="AYR34" s="21"/>
      <c r="AYS34" s="21"/>
      <c r="AYT34" s="21"/>
      <c r="AYU34" s="21"/>
      <c r="AYV34" s="21"/>
      <c r="AYW34" s="21"/>
      <c r="AYX34" s="21"/>
      <c r="AYY34" s="21"/>
      <c r="AYZ34" s="21"/>
      <c r="AZA34" s="21"/>
      <c r="AZB34" s="21"/>
      <c r="AZC34" s="21"/>
      <c r="AZD34" s="21"/>
      <c r="AZE34" s="21"/>
      <c r="AZF34" s="21"/>
      <c r="AZG34" s="21"/>
      <c r="AZH34" s="21"/>
      <c r="AZI34" s="21"/>
      <c r="AZJ34" s="21"/>
      <c r="AZK34" s="21"/>
      <c r="AZL34" s="21"/>
      <c r="AZM34" s="21"/>
      <c r="AZN34" s="21"/>
      <c r="AZO34" s="21"/>
      <c r="AZP34" s="21"/>
      <c r="AZQ34" s="21"/>
      <c r="AZR34" s="21"/>
      <c r="AZS34" s="21"/>
      <c r="AZT34" s="21"/>
      <c r="AZU34" s="21"/>
      <c r="AZV34" s="21"/>
      <c r="AZW34" s="21"/>
      <c r="AZX34" s="21"/>
      <c r="AZY34" s="21"/>
      <c r="AZZ34" s="21"/>
      <c r="BAA34" s="21"/>
      <c r="BAB34" s="21"/>
      <c r="BAC34" s="21"/>
      <c r="BAD34" s="21"/>
      <c r="BAE34" s="21"/>
      <c r="BAF34" s="21"/>
      <c r="BAG34" s="21"/>
      <c r="BAH34" s="21"/>
      <c r="BAI34" s="21"/>
      <c r="BAJ34" s="21"/>
      <c r="BAK34" s="21"/>
      <c r="BAL34" s="21"/>
      <c r="BAM34" s="21"/>
      <c r="BAN34" s="21"/>
      <c r="BAO34" s="21"/>
      <c r="BAP34" s="21"/>
      <c r="BAQ34" s="21"/>
      <c r="BAR34" s="21"/>
      <c r="BAS34" s="21"/>
      <c r="BAT34" s="21"/>
      <c r="BAU34" s="21"/>
      <c r="BAV34" s="21"/>
      <c r="BAW34" s="21"/>
      <c r="BAX34" s="21"/>
      <c r="BAY34" s="21"/>
      <c r="BAZ34" s="21"/>
      <c r="BBA34" s="21"/>
      <c r="BBB34" s="21"/>
      <c r="BBC34" s="21"/>
      <c r="BBD34" s="21"/>
      <c r="BBE34" s="21"/>
      <c r="BBF34" s="21"/>
      <c r="BBG34" s="21"/>
      <c r="BBH34" s="21"/>
      <c r="BBI34" s="21"/>
      <c r="BBJ34" s="21"/>
      <c r="BBK34" s="21"/>
      <c r="BBL34" s="21"/>
      <c r="BBM34" s="21"/>
      <c r="BBN34" s="21"/>
      <c r="BBO34" s="21"/>
      <c r="BBP34" s="21"/>
      <c r="BBQ34" s="21"/>
      <c r="BBR34" s="21"/>
      <c r="BBS34" s="21"/>
      <c r="BBT34" s="21"/>
      <c r="BBU34" s="21"/>
      <c r="BBV34" s="21"/>
      <c r="BBW34" s="21"/>
      <c r="BBX34" s="21"/>
      <c r="BBY34" s="21"/>
      <c r="BBZ34" s="21"/>
      <c r="BCA34" s="21"/>
      <c r="BCB34" s="21"/>
      <c r="BCC34" s="21"/>
      <c r="BCD34" s="21"/>
      <c r="BCE34" s="21"/>
      <c r="BCF34" s="21"/>
      <c r="BCG34" s="21"/>
      <c r="BCH34" s="21"/>
      <c r="BCI34" s="21"/>
      <c r="BCJ34" s="21"/>
      <c r="BCK34" s="21"/>
      <c r="BCL34" s="21"/>
      <c r="BCM34" s="21"/>
      <c r="BCN34" s="21"/>
      <c r="BCO34" s="21"/>
      <c r="BCP34" s="21"/>
      <c r="BCQ34" s="21"/>
      <c r="BCR34" s="21"/>
      <c r="BCS34" s="21"/>
      <c r="BCT34" s="21"/>
      <c r="BCU34" s="21"/>
      <c r="BCV34" s="21"/>
      <c r="BCW34" s="21"/>
      <c r="BCX34" s="21"/>
      <c r="BCY34" s="21"/>
      <c r="BCZ34" s="21"/>
      <c r="BDA34" s="21"/>
      <c r="BDB34" s="21"/>
      <c r="BDC34" s="21"/>
      <c r="BDD34" s="21"/>
      <c r="BDE34" s="21"/>
      <c r="BDF34" s="21"/>
      <c r="BDG34" s="21"/>
      <c r="BDH34" s="21"/>
      <c r="BDI34" s="21"/>
      <c r="BDJ34" s="21"/>
      <c r="BDK34" s="21"/>
      <c r="BDL34" s="21"/>
      <c r="BDM34" s="21"/>
      <c r="BDN34" s="21"/>
      <c r="BDO34" s="21"/>
      <c r="BDP34" s="21"/>
      <c r="BDQ34" s="21"/>
      <c r="BDR34" s="21"/>
      <c r="BDS34" s="21"/>
      <c r="BDT34" s="21"/>
      <c r="BDU34" s="21"/>
      <c r="BDV34" s="21"/>
      <c r="BDW34" s="21"/>
      <c r="BDX34" s="21"/>
      <c r="BDY34" s="21"/>
      <c r="BDZ34" s="21"/>
      <c r="BEA34" s="21"/>
      <c r="BEB34" s="21"/>
      <c r="BEC34" s="21"/>
      <c r="BED34" s="21"/>
      <c r="BEE34" s="21"/>
      <c r="BEF34" s="21"/>
      <c r="BEG34" s="21"/>
      <c r="BEH34" s="21"/>
      <c r="BEI34" s="21"/>
      <c r="BEJ34" s="21"/>
      <c r="BEK34" s="21"/>
      <c r="BEL34" s="21"/>
      <c r="BEM34" s="21"/>
      <c r="BEN34" s="21"/>
      <c r="BEO34" s="21"/>
      <c r="BEP34" s="21"/>
      <c r="BEQ34" s="21"/>
      <c r="BER34" s="21"/>
      <c r="BES34" s="21"/>
      <c r="BET34" s="21"/>
      <c r="BEU34" s="21"/>
      <c r="BEV34" s="21"/>
      <c r="BEW34" s="21"/>
      <c r="BEX34" s="21"/>
      <c r="BEY34" s="21"/>
      <c r="BEZ34" s="21"/>
      <c r="BFA34" s="21"/>
      <c r="BFB34" s="21"/>
      <c r="BFC34" s="21"/>
      <c r="BFD34" s="21"/>
      <c r="BFE34" s="21"/>
      <c r="BFF34" s="21"/>
      <c r="BFG34" s="21"/>
      <c r="BFH34" s="21"/>
      <c r="BFI34" s="21"/>
      <c r="BFJ34" s="21"/>
      <c r="BFK34" s="21"/>
      <c r="BFL34" s="21"/>
      <c r="BFM34" s="21"/>
      <c r="BFN34" s="21"/>
      <c r="BFO34" s="21"/>
      <c r="BFP34" s="21"/>
      <c r="BFQ34" s="21"/>
      <c r="BFR34" s="21"/>
      <c r="BFS34" s="21"/>
      <c r="BFT34" s="21"/>
      <c r="BFU34" s="21"/>
      <c r="BFV34" s="21"/>
      <c r="BFW34" s="21"/>
      <c r="BFX34" s="21"/>
      <c r="BFY34" s="21"/>
      <c r="BFZ34" s="21"/>
      <c r="BGA34" s="21"/>
      <c r="BGB34" s="21"/>
      <c r="BGC34" s="21"/>
      <c r="BGD34" s="21"/>
      <c r="BGE34" s="21"/>
      <c r="BGF34" s="21"/>
      <c r="BGG34" s="21"/>
      <c r="BGH34" s="21"/>
      <c r="BGI34" s="21"/>
      <c r="BGJ34" s="21"/>
      <c r="BGK34" s="21"/>
      <c r="BGL34" s="21"/>
      <c r="BGM34" s="21"/>
      <c r="BGN34" s="21"/>
      <c r="BGO34" s="21"/>
      <c r="BGP34" s="21"/>
      <c r="BGQ34" s="21"/>
      <c r="BGR34" s="21"/>
      <c r="BGS34" s="21"/>
      <c r="BGT34" s="21"/>
      <c r="BGU34" s="21"/>
      <c r="BGV34" s="21"/>
      <c r="BGW34" s="21"/>
      <c r="BGX34" s="21"/>
      <c r="BGY34" s="21"/>
      <c r="BGZ34" s="21"/>
      <c r="BHA34" s="21"/>
      <c r="BHB34" s="21"/>
      <c r="BHC34" s="21"/>
      <c r="BHD34" s="21"/>
      <c r="BHE34" s="21"/>
      <c r="BHF34" s="21"/>
      <c r="BHG34" s="21"/>
      <c r="BHH34" s="21"/>
      <c r="BHI34" s="21"/>
      <c r="BHJ34" s="21"/>
      <c r="BHK34" s="21"/>
      <c r="BHL34" s="21"/>
      <c r="BHM34" s="21"/>
      <c r="BHN34" s="21"/>
      <c r="BHO34" s="21"/>
      <c r="BHP34" s="21"/>
      <c r="BHQ34" s="21"/>
      <c r="BHR34" s="21"/>
      <c r="BHS34" s="21"/>
      <c r="BHT34" s="21"/>
      <c r="BHU34" s="21"/>
      <c r="BHV34" s="21"/>
      <c r="BHW34" s="21"/>
      <c r="BHX34" s="21"/>
      <c r="BHY34" s="21"/>
      <c r="BHZ34" s="21"/>
      <c r="BIA34" s="21"/>
      <c r="BIB34" s="21"/>
      <c r="BIC34" s="21"/>
      <c r="BID34" s="21"/>
      <c r="BIE34" s="21"/>
      <c r="BIF34" s="21"/>
      <c r="BIG34" s="21"/>
      <c r="BIH34" s="21"/>
      <c r="BII34" s="21"/>
      <c r="BIJ34" s="21"/>
      <c r="BIK34" s="21"/>
      <c r="BIL34" s="21"/>
      <c r="BIM34" s="21"/>
      <c r="BIN34" s="21"/>
      <c r="BIO34" s="21"/>
      <c r="BIP34" s="21"/>
      <c r="BIQ34" s="21"/>
      <c r="BIR34" s="21"/>
      <c r="BIS34" s="21"/>
      <c r="BIT34" s="21"/>
      <c r="BIU34" s="21"/>
      <c r="BIV34" s="21"/>
      <c r="BIW34" s="21"/>
      <c r="BIX34" s="21"/>
      <c r="BIY34" s="21"/>
      <c r="BIZ34" s="21"/>
      <c r="BJA34" s="21"/>
      <c r="BJB34" s="21"/>
      <c r="BJC34" s="21"/>
      <c r="BJD34" s="21"/>
      <c r="BJE34" s="21"/>
      <c r="BJF34" s="21"/>
      <c r="BJG34" s="21"/>
      <c r="BJH34" s="21"/>
      <c r="BJI34" s="21"/>
      <c r="BJJ34" s="21"/>
      <c r="BJK34" s="21"/>
      <c r="BJL34" s="21"/>
      <c r="BJM34" s="21"/>
      <c r="BJN34" s="21"/>
      <c r="BJO34" s="21"/>
      <c r="BJP34" s="21"/>
      <c r="BJQ34" s="21"/>
      <c r="BJR34" s="21"/>
      <c r="BJS34" s="21"/>
      <c r="BJT34" s="21"/>
      <c r="BJU34" s="21"/>
      <c r="BJV34" s="21"/>
      <c r="BJW34" s="21"/>
      <c r="BJX34" s="21"/>
      <c r="BJY34" s="21"/>
      <c r="BJZ34" s="21"/>
      <c r="BKA34" s="21"/>
      <c r="BKB34" s="21"/>
      <c r="BKC34" s="21"/>
      <c r="BKD34" s="21"/>
      <c r="BKE34" s="21"/>
      <c r="BKF34" s="21"/>
      <c r="BKG34" s="21"/>
      <c r="BKH34" s="21"/>
      <c r="BKI34" s="21"/>
      <c r="BKJ34" s="21"/>
      <c r="BKK34" s="21"/>
      <c r="BKL34" s="21"/>
      <c r="BKM34" s="21"/>
      <c r="BKN34" s="21"/>
      <c r="BKO34" s="21"/>
      <c r="BKP34" s="21"/>
      <c r="BKQ34" s="21"/>
      <c r="BKR34" s="21"/>
      <c r="BKS34" s="21"/>
      <c r="BKT34" s="21"/>
      <c r="BKU34" s="21"/>
      <c r="BKV34" s="21"/>
      <c r="BKW34" s="21"/>
      <c r="BKX34" s="21"/>
      <c r="BKY34" s="21"/>
      <c r="BKZ34" s="21"/>
      <c r="BLA34" s="21"/>
      <c r="BLB34" s="21"/>
      <c r="BLC34" s="21"/>
      <c r="BLD34" s="21"/>
      <c r="BLE34" s="21"/>
      <c r="BLF34" s="21"/>
      <c r="BLG34" s="21"/>
      <c r="BLH34" s="21"/>
      <c r="BLI34" s="21"/>
      <c r="BLJ34" s="21"/>
      <c r="BLK34" s="21"/>
      <c r="BLL34" s="21"/>
      <c r="BLM34" s="21"/>
      <c r="BLN34" s="21"/>
      <c r="BLO34" s="21"/>
      <c r="BLP34" s="21"/>
      <c r="BLQ34" s="21"/>
      <c r="BLR34" s="21"/>
      <c r="BLS34" s="21"/>
      <c r="BLT34" s="21"/>
      <c r="BLU34" s="21"/>
      <c r="BLV34" s="21"/>
      <c r="BLW34" s="21"/>
      <c r="BLX34" s="21"/>
      <c r="BLY34" s="21"/>
      <c r="BLZ34" s="21"/>
      <c r="BMA34" s="21"/>
      <c r="BMB34" s="21"/>
      <c r="BMC34" s="21"/>
      <c r="BMD34" s="21"/>
      <c r="BME34" s="21"/>
      <c r="BMF34" s="21"/>
      <c r="BMG34" s="21"/>
      <c r="BMH34" s="21"/>
      <c r="BMI34" s="21"/>
      <c r="BMJ34" s="21"/>
      <c r="BMK34" s="21"/>
      <c r="BML34" s="21"/>
      <c r="BMM34" s="21"/>
      <c r="BMN34" s="21"/>
      <c r="BMO34" s="21"/>
      <c r="BMP34" s="21"/>
      <c r="BMQ34" s="21"/>
      <c r="BMR34" s="21"/>
      <c r="BMS34" s="21"/>
      <c r="BMT34" s="21"/>
      <c r="BMU34" s="21"/>
      <c r="BMV34" s="21"/>
      <c r="BMW34" s="21"/>
      <c r="BMX34" s="21"/>
      <c r="BMY34" s="21"/>
      <c r="BMZ34" s="21"/>
      <c r="BNA34" s="21"/>
      <c r="BNB34" s="21"/>
      <c r="BNC34" s="21"/>
      <c r="BND34" s="21"/>
      <c r="BNE34" s="21"/>
      <c r="BNF34" s="21"/>
      <c r="BNG34" s="21"/>
      <c r="BNH34" s="21"/>
      <c r="BNI34" s="21"/>
      <c r="BNJ34" s="21"/>
      <c r="BNK34" s="21"/>
      <c r="BNL34" s="21"/>
      <c r="BNM34" s="21"/>
      <c r="BNN34" s="21"/>
      <c r="BNO34" s="21"/>
      <c r="BNP34" s="21"/>
      <c r="BNQ34" s="21"/>
      <c r="BNR34" s="21"/>
      <c r="BNS34" s="21"/>
      <c r="BNT34" s="21"/>
      <c r="BNU34" s="21"/>
      <c r="BNV34" s="21"/>
      <c r="BNW34" s="21"/>
      <c r="BNX34" s="21"/>
      <c r="BNY34" s="21"/>
      <c r="BNZ34" s="21"/>
      <c r="BOA34" s="21"/>
      <c r="BOB34" s="21"/>
      <c r="BOC34" s="21"/>
      <c r="BOD34" s="21"/>
      <c r="BOE34" s="21"/>
      <c r="BOF34" s="21"/>
      <c r="BOG34" s="21"/>
      <c r="BOH34" s="21"/>
      <c r="BOI34" s="21"/>
      <c r="BOJ34" s="21"/>
      <c r="BOK34" s="21"/>
      <c r="BOL34" s="21"/>
      <c r="BOM34" s="21"/>
      <c r="BON34" s="21"/>
      <c r="BOO34" s="21"/>
      <c r="BOP34" s="21"/>
      <c r="BOQ34" s="21"/>
      <c r="BOR34" s="21"/>
      <c r="BOS34" s="21"/>
      <c r="BOT34" s="21"/>
      <c r="BOU34" s="21"/>
      <c r="BOV34" s="21"/>
      <c r="BOW34" s="21"/>
      <c r="BOX34" s="21"/>
      <c r="BOY34" s="21"/>
      <c r="BOZ34" s="21"/>
      <c r="BPA34" s="21"/>
      <c r="BPB34" s="21"/>
      <c r="BPC34" s="21"/>
      <c r="BPD34" s="21"/>
      <c r="BPE34" s="21"/>
      <c r="BPF34" s="21"/>
      <c r="BPG34" s="21"/>
      <c r="BPH34" s="21"/>
      <c r="BPI34" s="21"/>
      <c r="BPJ34" s="21"/>
      <c r="BPK34" s="21"/>
      <c r="BPL34" s="21"/>
      <c r="BPM34" s="21"/>
      <c r="BPN34" s="21"/>
      <c r="BPO34" s="21"/>
      <c r="BPP34" s="21"/>
      <c r="BPQ34" s="21"/>
      <c r="BPR34" s="21"/>
      <c r="BPS34" s="21"/>
      <c r="BPT34" s="21"/>
      <c r="BPU34" s="21"/>
      <c r="BPV34" s="21"/>
      <c r="BPW34" s="21"/>
      <c r="BPX34" s="21"/>
      <c r="BPY34" s="21"/>
      <c r="BPZ34" s="21"/>
      <c r="BQA34" s="21"/>
      <c r="BQB34" s="21"/>
      <c r="BQC34" s="21"/>
      <c r="BQD34" s="21"/>
      <c r="BQE34" s="21"/>
      <c r="BQF34" s="21"/>
      <c r="BQG34" s="21"/>
      <c r="BQH34" s="21"/>
      <c r="BQI34" s="21"/>
      <c r="BQJ34" s="21"/>
      <c r="BQK34" s="21"/>
      <c r="BQL34" s="21"/>
      <c r="BQM34" s="21"/>
      <c r="BQN34" s="21"/>
      <c r="BQO34" s="21"/>
      <c r="BQP34" s="21"/>
      <c r="BQQ34" s="21"/>
      <c r="BQR34" s="21"/>
      <c r="BQS34" s="21"/>
      <c r="BQT34" s="21"/>
      <c r="BQU34" s="21"/>
      <c r="BQV34" s="21"/>
      <c r="BQW34" s="21"/>
      <c r="BQX34" s="21"/>
      <c r="BQY34" s="21"/>
      <c r="BQZ34" s="21"/>
      <c r="BRA34" s="21"/>
      <c r="BRB34" s="21"/>
      <c r="BRC34" s="21"/>
      <c r="BRD34" s="21"/>
      <c r="BRE34" s="21"/>
      <c r="BRF34" s="21"/>
      <c r="BRG34" s="21"/>
      <c r="BRH34" s="21"/>
      <c r="BRI34" s="21"/>
      <c r="BRJ34" s="21"/>
      <c r="BRK34" s="21"/>
      <c r="BRL34" s="21"/>
      <c r="BRM34" s="21"/>
      <c r="BRN34" s="21"/>
      <c r="BRO34" s="21"/>
      <c r="BRP34" s="21"/>
      <c r="BRQ34" s="21"/>
      <c r="BRR34" s="21"/>
      <c r="BRS34" s="21"/>
      <c r="BRT34" s="21"/>
      <c r="BRU34" s="21"/>
      <c r="BRV34" s="21"/>
      <c r="BRW34" s="21"/>
      <c r="BRX34" s="21"/>
      <c r="BRY34" s="21"/>
      <c r="BRZ34" s="21"/>
      <c r="BSA34" s="21"/>
      <c r="BSB34" s="21"/>
      <c r="BSC34" s="21"/>
      <c r="BSD34" s="21"/>
      <c r="BSE34" s="21"/>
      <c r="BSF34" s="21"/>
      <c r="BSG34" s="21"/>
      <c r="BSH34" s="21"/>
      <c r="BSI34" s="21"/>
      <c r="BSJ34" s="21"/>
      <c r="BSK34" s="21"/>
      <c r="BSL34" s="21"/>
      <c r="BSM34" s="21"/>
      <c r="BSN34" s="21"/>
      <c r="BSO34" s="21"/>
      <c r="BSP34" s="21"/>
      <c r="BSQ34" s="21"/>
      <c r="BSR34" s="21"/>
      <c r="BSS34" s="21"/>
      <c r="BST34" s="21"/>
      <c r="BSU34" s="21"/>
      <c r="BSV34" s="21"/>
      <c r="BSW34" s="21"/>
      <c r="BSX34" s="21"/>
      <c r="BSY34" s="21"/>
      <c r="BSZ34" s="21"/>
      <c r="BTA34" s="21"/>
      <c r="BTB34" s="21"/>
      <c r="BTC34" s="21"/>
      <c r="BTD34" s="21"/>
      <c r="BTE34" s="21"/>
      <c r="BTF34" s="21"/>
      <c r="BTG34" s="21"/>
      <c r="BTH34" s="21"/>
      <c r="BTI34" s="21"/>
      <c r="BTJ34" s="21"/>
      <c r="BTK34" s="21"/>
      <c r="BTL34" s="21"/>
      <c r="BTM34" s="21"/>
      <c r="BTN34" s="21"/>
      <c r="BTO34" s="21"/>
      <c r="BTP34" s="21"/>
      <c r="BTQ34" s="21"/>
      <c r="BTR34" s="21"/>
      <c r="BTS34" s="21"/>
      <c r="BTT34" s="21"/>
      <c r="BTU34" s="21"/>
      <c r="BTV34" s="21"/>
      <c r="BTW34" s="21"/>
      <c r="BTX34" s="21"/>
      <c r="BTY34" s="21"/>
      <c r="BTZ34" s="21"/>
      <c r="BUA34" s="21"/>
      <c r="BUB34" s="21"/>
      <c r="BUC34" s="21"/>
      <c r="BUD34" s="21"/>
      <c r="BUE34" s="21"/>
      <c r="BUF34" s="21"/>
      <c r="BUG34" s="21"/>
      <c r="BUH34" s="21"/>
      <c r="BUI34" s="21"/>
      <c r="BUJ34" s="21"/>
      <c r="BUK34" s="21"/>
      <c r="BUL34" s="21"/>
      <c r="BUM34" s="21"/>
      <c r="BUN34" s="21"/>
      <c r="BUO34" s="21"/>
      <c r="BUP34" s="21"/>
      <c r="BUQ34" s="21"/>
      <c r="BUR34" s="21"/>
      <c r="BUS34" s="21"/>
      <c r="BUT34" s="21"/>
      <c r="BUU34" s="21"/>
      <c r="BUV34" s="21"/>
      <c r="BUW34" s="21"/>
      <c r="BUX34" s="21"/>
      <c r="BUY34" s="21"/>
      <c r="BUZ34" s="21"/>
      <c r="BVA34" s="21"/>
      <c r="BVB34" s="21"/>
      <c r="BVC34" s="21"/>
      <c r="BVD34" s="21"/>
      <c r="BVE34" s="21"/>
      <c r="BVF34" s="21"/>
      <c r="BVG34" s="21"/>
      <c r="BVH34" s="21"/>
      <c r="BVI34" s="21"/>
      <c r="BVJ34" s="21"/>
      <c r="BVK34" s="21"/>
      <c r="BVL34" s="21"/>
      <c r="BVM34" s="21"/>
      <c r="BVN34" s="21"/>
      <c r="BVO34" s="21"/>
      <c r="BVP34" s="21"/>
      <c r="BVQ34" s="21"/>
      <c r="BVR34" s="21"/>
      <c r="BVS34" s="21"/>
      <c r="BVT34" s="21"/>
      <c r="BVU34" s="21"/>
      <c r="BVV34" s="21"/>
      <c r="BVW34" s="21"/>
      <c r="BVX34" s="21"/>
      <c r="BVY34" s="21"/>
      <c r="BVZ34" s="21"/>
      <c r="BWA34" s="21"/>
      <c r="BWB34" s="21"/>
      <c r="BWC34" s="21"/>
      <c r="BWD34" s="21"/>
      <c r="BWE34" s="21"/>
      <c r="BWF34" s="21"/>
      <c r="BWG34" s="21"/>
      <c r="BWH34" s="21"/>
      <c r="BWI34" s="21"/>
      <c r="BWJ34" s="21"/>
      <c r="BWK34" s="21"/>
      <c r="BWL34" s="21"/>
      <c r="BWM34" s="21"/>
      <c r="BWN34" s="21"/>
      <c r="BWO34" s="21"/>
      <c r="BWP34" s="21"/>
      <c r="BWQ34" s="21"/>
      <c r="BWR34" s="21"/>
      <c r="BWS34" s="21"/>
      <c r="BWT34" s="21"/>
      <c r="BWU34" s="21"/>
      <c r="BWV34" s="21"/>
      <c r="BWW34" s="21"/>
      <c r="BWX34" s="21"/>
      <c r="BWY34" s="21"/>
      <c r="BWZ34" s="21"/>
      <c r="BXA34" s="21"/>
      <c r="BXB34" s="21"/>
      <c r="BXC34" s="21"/>
      <c r="BXD34" s="21"/>
      <c r="BXE34" s="21"/>
      <c r="BXF34" s="21"/>
      <c r="BXG34" s="21"/>
      <c r="BXH34" s="21"/>
      <c r="BXI34" s="21"/>
      <c r="BXJ34" s="21"/>
      <c r="BXK34" s="21"/>
      <c r="BXL34" s="21"/>
      <c r="BXM34" s="21"/>
      <c r="BXN34" s="21"/>
      <c r="BXO34" s="21"/>
      <c r="BXP34" s="21"/>
      <c r="BXQ34" s="21"/>
      <c r="BXR34" s="21"/>
      <c r="BXS34" s="21"/>
      <c r="BXT34" s="21"/>
      <c r="BXU34" s="21"/>
      <c r="BXV34" s="21"/>
      <c r="BXW34" s="21"/>
      <c r="BXX34" s="21"/>
      <c r="BXY34" s="21"/>
      <c r="BXZ34" s="21"/>
      <c r="BYA34" s="21"/>
      <c r="BYB34" s="21"/>
      <c r="BYC34" s="21"/>
      <c r="BYD34" s="21"/>
      <c r="BYE34" s="21"/>
      <c r="BYF34" s="21"/>
      <c r="BYG34" s="21"/>
      <c r="BYH34" s="21"/>
      <c r="BYI34" s="21"/>
      <c r="BYJ34" s="21"/>
      <c r="BYK34" s="21"/>
      <c r="BYL34" s="21"/>
      <c r="BYM34" s="21"/>
      <c r="BYN34" s="21"/>
      <c r="BYO34" s="21"/>
      <c r="BYP34" s="21"/>
      <c r="BYQ34" s="21"/>
      <c r="BYR34" s="21"/>
      <c r="BYS34" s="21"/>
      <c r="BYT34" s="21"/>
      <c r="BYU34" s="21"/>
      <c r="BYV34" s="21"/>
      <c r="BYW34" s="21"/>
      <c r="BYX34" s="21"/>
      <c r="BYY34" s="21"/>
      <c r="BYZ34" s="21"/>
      <c r="BZA34" s="21"/>
      <c r="BZB34" s="21"/>
      <c r="BZC34" s="21"/>
      <c r="BZD34" s="21"/>
      <c r="BZE34" s="21"/>
      <c r="BZF34" s="21"/>
      <c r="BZG34" s="21"/>
      <c r="BZH34" s="21"/>
      <c r="BZI34" s="21"/>
      <c r="BZJ34" s="21"/>
      <c r="BZK34" s="21"/>
      <c r="BZL34" s="21"/>
      <c r="BZM34" s="21"/>
      <c r="BZN34" s="21"/>
      <c r="BZO34" s="21"/>
      <c r="BZP34" s="21"/>
      <c r="BZQ34" s="21"/>
      <c r="BZR34" s="21"/>
      <c r="BZS34" s="21"/>
      <c r="BZT34" s="21"/>
      <c r="BZU34" s="21"/>
      <c r="BZV34" s="21"/>
      <c r="BZW34" s="21"/>
      <c r="BZX34" s="21"/>
      <c r="BZY34" s="21"/>
      <c r="BZZ34" s="21"/>
      <c r="CAA34" s="21"/>
      <c r="CAB34" s="21"/>
      <c r="CAC34" s="21"/>
      <c r="CAD34" s="21"/>
      <c r="CAE34" s="21"/>
      <c r="CAF34" s="21"/>
      <c r="CAG34" s="21"/>
      <c r="CAH34" s="21"/>
      <c r="CAI34" s="21"/>
      <c r="CAJ34" s="21"/>
      <c r="CAK34" s="21"/>
      <c r="CAL34" s="21"/>
      <c r="CAM34" s="21"/>
      <c r="CAN34" s="21"/>
      <c r="CAO34" s="21"/>
      <c r="CAP34" s="21"/>
      <c r="CAQ34" s="21"/>
      <c r="CAR34" s="21"/>
      <c r="CAS34" s="21"/>
      <c r="CAT34" s="21"/>
      <c r="CAU34" s="21"/>
      <c r="CAV34" s="21"/>
      <c r="CAW34" s="21"/>
      <c r="CAX34" s="21"/>
      <c r="CAY34" s="21"/>
      <c r="CAZ34" s="21"/>
      <c r="CBA34" s="21"/>
      <c r="CBB34" s="21"/>
      <c r="CBC34" s="21"/>
      <c r="CBD34" s="21"/>
      <c r="CBE34" s="21"/>
      <c r="CBF34" s="21"/>
      <c r="CBG34" s="21"/>
      <c r="CBH34" s="21"/>
      <c r="CBI34" s="21"/>
      <c r="CBJ34" s="21"/>
      <c r="CBK34" s="21"/>
      <c r="CBL34" s="21"/>
      <c r="CBM34" s="21"/>
      <c r="CBN34" s="21"/>
      <c r="CBO34" s="21"/>
      <c r="CBP34" s="21"/>
      <c r="CBQ34" s="21"/>
      <c r="CBR34" s="21"/>
      <c r="CBS34" s="21"/>
      <c r="CBT34" s="21"/>
      <c r="CBU34" s="21"/>
      <c r="CBV34" s="21"/>
      <c r="CBW34" s="21"/>
      <c r="CBX34" s="21"/>
      <c r="CBY34" s="21"/>
      <c r="CBZ34" s="21"/>
      <c r="CCA34" s="21"/>
      <c r="CCB34" s="21"/>
      <c r="CCC34" s="21"/>
      <c r="CCD34" s="21"/>
      <c r="CCE34" s="21"/>
      <c r="CCF34" s="21"/>
      <c r="CCG34" s="21"/>
      <c r="CCH34" s="21"/>
      <c r="CCI34" s="21"/>
      <c r="CCJ34" s="21"/>
      <c r="CCK34" s="21"/>
      <c r="CCL34" s="21"/>
      <c r="CCM34" s="21"/>
      <c r="CCN34" s="21"/>
      <c r="CCO34" s="21"/>
      <c r="CCP34" s="21"/>
      <c r="CCQ34" s="21"/>
      <c r="CCR34" s="21"/>
      <c r="CCS34" s="21"/>
      <c r="CCT34" s="21"/>
      <c r="CCU34" s="21"/>
      <c r="CCV34" s="21"/>
      <c r="CCW34" s="21"/>
      <c r="CCX34" s="21"/>
      <c r="CCY34" s="21"/>
      <c r="CCZ34" s="21"/>
      <c r="CDA34" s="21"/>
      <c r="CDB34" s="21"/>
      <c r="CDC34" s="21"/>
      <c r="CDD34" s="21"/>
      <c r="CDE34" s="21"/>
      <c r="CDF34" s="21"/>
      <c r="CDG34" s="21"/>
      <c r="CDH34" s="21"/>
      <c r="CDI34" s="21"/>
      <c r="CDJ34" s="21"/>
      <c r="CDK34" s="21"/>
      <c r="CDL34" s="21"/>
      <c r="CDM34" s="21"/>
      <c r="CDN34" s="21"/>
      <c r="CDO34" s="21"/>
      <c r="CDP34" s="21"/>
      <c r="CDQ34" s="21"/>
      <c r="CDR34" s="21"/>
      <c r="CDS34" s="21"/>
      <c r="CDT34" s="21"/>
      <c r="CDU34" s="21"/>
      <c r="CDV34" s="21"/>
      <c r="CDW34" s="21"/>
      <c r="CDX34" s="21"/>
      <c r="CDY34" s="21"/>
      <c r="CDZ34" s="21"/>
      <c r="CEA34" s="21"/>
      <c r="CEB34" s="21"/>
      <c r="CEC34" s="21"/>
      <c r="CED34" s="21"/>
      <c r="CEE34" s="21"/>
      <c r="CEF34" s="21"/>
      <c r="CEG34" s="21"/>
      <c r="CEH34" s="21"/>
      <c r="CEI34" s="21"/>
      <c r="CEJ34" s="21"/>
      <c r="CEK34" s="21"/>
      <c r="CEL34" s="21"/>
      <c r="CEM34" s="21"/>
      <c r="CEN34" s="21"/>
      <c r="CEO34" s="21"/>
      <c r="CEP34" s="21"/>
      <c r="CEQ34" s="21"/>
      <c r="CER34" s="21"/>
      <c r="CES34" s="21"/>
      <c r="CET34" s="21"/>
      <c r="CEU34" s="21"/>
      <c r="CEV34" s="21"/>
      <c r="CEW34" s="21"/>
      <c r="CEX34" s="21"/>
      <c r="CEY34" s="21"/>
      <c r="CEZ34" s="21"/>
      <c r="CFA34" s="21"/>
      <c r="CFB34" s="21"/>
      <c r="CFC34" s="21"/>
      <c r="CFD34" s="21"/>
      <c r="CFE34" s="21"/>
      <c r="CFF34" s="21"/>
      <c r="CFG34" s="21"/>
      <c r="CFH34" s="21"/>
      <c r="CFI34" s="21"/>
      <c r="CFJ34" s="21"/>
      <c r="CFK34" s="21"/>
      <c r="CFL34" s="21"/>
      <c r="CFM34" s="21"/>
      <c r="CFN34" s="21"/>
      <c r="CFO34" s="21"/>
      <c r="CFP34" s="21"/>
      <c r="CFQ34" s="21"/>
      <c r="CFR34" s="21"/>
      <c r="CFS34" s="21"/>
      <c r="CFT34" s="21"/>
      <c r="CFU34" s="21"/>
      <c r="CFV34" s="21"/>
      <c r="CFW34" s="21"/>
      <c r="CFX34" s="21"/>
      <c r="CFY34" s="21"/>
      <c r="CFZ34" s="21"/>
      <c r="CGA34" s="21"/>
      <c r="CGB34" s="21"/>
      <c r="CGC34" s="21"/>
      <c r="CGD34" s="21"/>
      <c r="CGE34" s="21"/>
      <c r="CGF34" s="21"/>
      <c r="CGG34" s="21"/>
      <c r="CGH34" s="21"/>
      <c r="CGI34" s="21"/>
      <c r="CGJ34" s="21"/>
      <c r="CGK34" s="21"/>
      <c r="CGL34" s="21"/>
      <c r="CGM34" s="21"/>
      <c r="CGN34" s="21"/>
      <c r="CGO34" s="21"/>
      <c r="CGP34" s="21"/>
      <c r="CGQ34" s="21"/>
      <c r="CGR34" s="21"/>
      <c r="CGS34" s="21"/>
      <c r="CGT34" s="21"/>
      <c r="CGU34" s="21"/>
      <c r="CGV34" s="21"/>
      <c r="CGW34" s="21"/>
      <c r="CGX34" s="21"/>
      <c r="CGY34" s="21"/>
      <c r="CGZ34" s="21"/>
      <c r="CHA34" s="21"/>
      <c r="CHB34" s="21"/>
      <c r="CHC34" s="21"/>
      <c r="CHD34" s="21"/>
      <c r="CHE34" s="21"/>
      <c r="CHF34" s="21"/>
      <c r="CHG34" s="21"/>
      <c r="CHH34" s="21"/>
      <c r="CHI34" s="21"/>
      <c r="CHJ34" s="21"/>
      <c r="CHK34" s="21"/>
      <c r="CHL34" s="21"/>
      <c r="CHM34" s="21"/>
      <c r="CHN34" s="21"/>
      <c r="CHO34" s="21"/>
      <c r="CHP34" s="21"/>
      <c r="CHQ34" s="21"/>
      <c r="CHR34" s="21"/>
      <c r="CHS34" s="21"/>
      <c r="CHT34" s="21"/>
      <c r="CHU34" s="21"/>
      <c r="CHV34" s="21"/>
      <c r="CHW34" s="21"/>
      <c r="CHX34" s="21"/>
      <c r="CHY34" s="21"/>
      <c r="CHZ34" s="21"/>
      <c r="CIA34" s="21"/>
      <c r="CIB34" s="21"/>
      <c r="CIC34" s="21"/>
      <c r="CID34" s="21"/>
      <c r="CIE34" s="21"/>
      <c r="CIF34" s="21"/>
      <c r="CIG34" s="21"/>
      <c r="CIH34" s="21"/>
      <c r="CII34" s="21"/>
      <c r="CIJ34" s="21"/>
      <c r="CIK34" s="21"/>
      <c r="CIL34" s="21"/>
      <c r="CIM34" s="21"/>
      <c r="CIN34" s="21"/>
      <c r="CIO34" s="21"/>
      <c r="CIP34" s="21"/>
      <c r="CIQ34" s="21"/>
      <c r="CIR34" s="21"/>
      <c r="CIS34" s="21"/>
      <c r="CIT34" s="21"/>
      <c r="CIU34" s="21"/>
      <c r="CIV34" s="21"/>
      <c r="CIW34" s="21"/>
      <c r="CIX34" s="21"/>
      <c r="CIY34" s="21"/>
      <c r="CIZ34" s="21"/>
      <c r="CJA34" s="21"/>
      <c r="CJB34" s="21"/>
      <c r="CJC34" s="21"/>
      <c r="CJD34" s="21"/>
      <c r="CJE34" s="21"/>
      <c r="CJF34" s="21"/>
      <c r="CJG34" s="21"/>
      <c r="CJH34" s="21"/>
      <c r="CJI34" s="21"/>
      <c r="CJJ34" s="21"/>
      <c r="CJK34" s="21"/>
      <c r="CJL34" s="21"/>
      <c r="CJM34" s="21"/>
      <c r="CJN34" s="21"/>
      <c r="CJO34" s="21"/>
      <c r="CJP34" s="21"/>
      <c r="CJQ34" s="21"/>
      <c r="CJR34" s="21"/>
      <c r="CJS34" s="21"/>
      <c r="CJT34" s="21"/>
      <c r="CJU34" s="21"/>
      <c r="CJV34" s="21"/>
      <c r="CJW34" s="21"/>
      <c r="CJX34" s="21"/>
      <c r="CJY34" s="21"/>
      <c r="CJZ34" s="21"/>
      <c r="CKA34" s="21"/>
      <c r="CKB34" s="21"/>
      <c r="CKC34" s="21"/>
      <c r="CKD34" s="21"/>
      <c r="CKE34" s="21"/>
      <c r="CKF34" s="21"/>
      <c r="CKG34" s="21"/>
      <c r="CKH34" s="21"/>
      <c r="CKI34" s="21"/>
      <c r="CKJ34" s="21"/>
      <c r="CKK34" s="21"/>
      <c r="CKL34" s="21"/>
      <c r="CKM34" s="21"/>
      <c r="CKN34" s="21"/>
      <c r="CKO34" s="21"/>
      <c r="CKP34" s="21"/>
      <c r="CKQ34" s="21"/>
      <c r="CKR34" s="21"/>
      <c r="CKS34" s="21"/>
      <c r="CKT34" s="21"/>
      <c r="CKU34" s="21"/>
      <c r="CKV34" s="21"/>
      <c r="CKW34" s="21"/>
      <c r="CKX34" s="21"/>
      <c r="CKY34" s="21"/>
      <c r="CKZ34" s="21"/>
      <c r="CLA34" s="21"/>
      <c r="CLB34" s="21"/>
      <c r="CLC34" s="21"/>
      <c r="CLD34" s="21"/>
      <c r="CLE34" s="21"/>
      <c r="CLF34" s="21"/>
      <c r="CLG34" s="21"/>
      <c r="CLH34" s="21"/>
      <c r="CLI34" s="21"/>
      <c r="CLJ34" s="21"/>
      <c r="CLK34" s="21"/>
      <c r="CLL34" s="21"/>
      <c r="CLM34" s="21"/>
      <c r="CLN34" s="21"/>
      <c r="CLO34" s="21"/>
      <c r="CLP34" s="21"/>
      <c r="CLQ34" s="21"/>
      <c r="CLR34" s="21"/>
      <c r="CLS34" s="21"/>
      <c r="CLT34" s="21"/>
      <c r="CLU34" s="21"/>
      <c r="CLV34" s="21"/>
      <c r="CLW34" s="21"/>
      <c r="CLX34" s="21"/>
      <c r="CLY34" s="21"/>
      <c r="CLZ34" s="21"/>
      <c r="CMA34" s="21"/>
      <c r="CMB34" s="21"/>
      <c r="CMC34" s="21"/>
      <c r="CMD34" s="21"/>
      <c r="CME34" s="21"/>
      <c r="CMF34" s="21"/>
      <c r="CMG34" s="21"/>
      <c r="CMH34" s="21"/>
      <c r="CMI34" s="21"/>
      <c r="CMJ34" s="21"/>
      <c r="CMK34" s="21"/>
      <c r="CML34" s="21"/>
      <c r="CMM34" s="21"/>
      <c r="CMN34" s="21"/>
      <c r="CMO34" s="21"/>
      <c r="CMP34" s="21"/>
      <c r="CMQ34" s="21"/>
      <c r="CMR34" s="21"/>
      <c r="CMS34" s="21"/>
      <c r="CMT34" s="21"/>
      <c r="CMU34" s="21"/>
      <c r="CMV34" s="21"/>
      <c r="CMW34" s="21"/>
      <c r="CMX34" s="21"/>
      <c r="CMY34" s="21"/>
      <c r="CMZ34" s="21"/>
      <c r="CNA34" s="21"/>
      <c r="CNB34" s="21"/>
      <c r="CNC34" s="21"/>
      <c r="CND34" s="21"/>
      <c r="CNE34" s="21"/>
      <c r="CNF34" s="21"/>
      <c r="CNG34" s="21"/>
      <c r="CNH34" s="21"/>
      <c r="CNI34" s="21"/>
      <c r="CNJ34" s="21"/>
      <c r="CNK34" s="21"/>
      <c r="CNL34" s="21"/>
      <c r="CNM34" s="21"/>
      <c r="CNN34" s="21"/>
      <c r="CNO34" s="21"/>
      <c r="CNP34" s="21"/>
      <c r="CNQ34" s="21"/>
      <c r="CNR34" s="21"/>
      <c r="CNS34" s="21"/>
      <c r="CNT34" s="21"/>
      <c r="CNU34" s="21"/>
      <c r="CNV34" s="21"/>
      <c r="CNW34" s="21"/>
      <c r="CNX34" s="21"/>
      <c r="CNY34" s="21"/>
      <c r="CNZ34" s="21"/>
      <c r="COA34" s="21"/>
      <c r="COB34" s="21"/>
      <c r="COC34" s="21"/>
      <c r="COD34" s="21"/>
      <c r="COE34" s="21"/>
      <c r="COF34" s="21"/>
      <c r="COG34" s="21"/>
      <c r="COH34" s="21"/>
      <c r="COI34" s="21"/>
      <c r="COJ34" s="21"/>
      <c r="COK34" s="21"/>
      <c r="COL34" s="21"/>
      <c r="COM34" s="21"/>
      <c r="CON34" s="21"/>
      <c r="COO34" s="21"/>
      <c r="COP34" s="21"/>
      <c r="COQ34" s="21"/>
      <c r="COR34" s="21"/>
      <c r="COS34" s="21"/>
      <c r="COT34" s="21"/>
      <c r="COU34" s="21"/>
      <c r="COV34" s="21"/>
      <c r="COW34" s="21"/>
      <c r="COX34" s="21"/>
      <c r="COY34" s="21"/>
      <c r="COZ34" s="21"/>
      <c r="CPA34" s="21"/>
      <c r="CPB34" s="21"/>
      <c r="CPC34" s="21"/>
      <c r="CPD34" s="21"/>
      <c r="CPE34" s="21"/>
      <c r="CPF34" s="21"/>
      <c r="CPG34" s="21"/>
      <c r="CPH34" s="21"/>
      <c r="CPI34" s="21"/>
      <c r="CPJ34" s="21"/>
      <c r="CPK34" s="21"/>
      <c r="CPL34" s="21"/>
      <c r="CPM34" s="21"/>
      <c r="CPN34" s="21"/>
      <c r="CPO34" s="21"/>
      <c r="CPP34" s="21"/>
      <c r="CPQ34" s="21"/>
      <c r="CPR34" s="21"/>
      <c r="CPS34" s="21"/>
      <c r="CPT34" s="21"/>
      <c r="CPU34" s="21"/>
      <c r="CPV34" s="21"/>
      <c r="CPW34" s="21"/>
      <c r="CPX34" s="21"/>
      <c r="CPY34" s="21"/>
      <c r="CPZ34" s="21"/>
      <c r="CQA34" s="21"/>
      <c r="CQB34" s="21"/>
      <c r="CQC34" s="21"/>
      <c r="CQD34" s="21"/>
      <c r="CQE34" s="21"/>
      <c r="CQF34" s="21"/>
      <c r="CQG34" s="21"/>
      <c r="CQH34" s="21"/>
      <c r="CQI34" s="21"/>
      <c r="CQJ34" s="21"/>
      <c r="CQK34" s="21"/>
      <c r="CQL34" s="21"/>
      <c r="CQM34" s="21"/>
      <c r="CQN34" s="21"/>
      <c r="CQO34" s="21"/>
      <c r="CQP34" s="21"/>
      <c r="CQQ34" s="21"/>
      <c r="CQR34" s="21"/>
      <c r="CQS34" s="21"/>
      <c r="CQT34" s="21"/>
      <c r="CQU34" s="21"/>
      <c r="CQV34" s="21"/>
      <c r="CQW34" s="21"/>
      <c r="CQX34" s="21"/>
      <c r="CQY34" s="21"/>
      <c r="CQZ34" s="21"/>
      <c r="CRA34" s="21"/>
      <c r="CRB34" s="21"/>
      <c r="CRC34" s="21"/>
      <c r="CRD34" s="21"/>
      <c r="CRE34" s="21"/>
      <c r="CRF34" s="21"/>
      <c r="CRG34" s="21"/>
      <c r="CRH34" s="21"/>
      <c r="CRI34" s="21"/>
      <c r="CRJ34" s="21"/>
      <c r="CRK34" s="21"/>
      <c r="CRL34" s="21"/>
      <c r="CRM34" s="21"/>
      <c r="CRN34" s="21"/>
      <c r="CRO34" s="21"/>
      <c r="CRP34" s="21"/>
      <c r="CRQ34" s="21"/>
      <c r="CRR34" s="21"/>
      <c r="CRS34" s="21"/>
      <c r="CRT34" s="21"/>
      <c r="CRU34" s="21"/>
      <c r="CRV34" s="21"/>
      <c r="CRW34" s="21"/>
      <c r="CRX34" s="21"/>
      <c r="CRY34" s="21"/>
      <c r="CRZ34" s="21"/>
      <c r="CSA34" s="21"/>
      <c r="CSB34" s="21"/>
      <c r="CSC34" s="21"/>
      <c r="CSD34" s="21"/>
      <c r="CSE34" s="21"/>
      <c r="CSF34" s="21"/>
      <c r="CSG34" s="21"/>
      <c r="CSH34" s="21"/>
      <c r="CSI34" s="21"/>
      <c r="CSJ34" s="21"/>
      <c r="CSK34" s="21"/>
      <c r="CSL34" s="21"/>
      <c r="CSM34" s="21"/>
      <c r="CSN34" s="21"/>
      <c r="CSO34" s="21"/>
      <c r="CSP34" s="21"/>
      <c r="CSQ34" s="21"/>
      <c r="CSR34" s="21"/>
      <c r="CSS34" s="21"/>
      <c r="CST34" s="21"/>
      <c r="CSU34" s="21"/>
      <c r="CSV34" s="21"/>
      <c r="CSW34" s="21"/>
      <c r="CSX34" s="21"/>
      <c r="CSY34" s="21"/>
      <c r="CSZ34" s="21"/>
      <c r="CTA34" s="21"/>
      <c r="CTB34" s="21"/>
      <c r="CTC34" s="21"/>
      <c r="CTD34" s="21"/>
      <c r="CTE34" s="21"/>
      <c r="CTF34" s="21"/>
      <c r="CTG34" s="21"/>
      <c r="CTH34" s="21"/>
      <c r="CTI34" s="21"/>
      <c r="CTJ34" s="21"/>
      <c r="CTK34" s="21"/>
      <c r="CTL34" s="21"/>
      <c r="CTM34" s="21"/>
      <c r="CTN34" s="21"/>
      <c r="CTO34" s="21"/>
      <c r="CTP34" s="21"/>
      <c r="CTQ34" s="21"/>
      <c r="CTR34" s="21"/>
      <c r="CTS34" s="21"/>
      <c r="CTT34" s="21"/>
      <c r="CTU34" s="21"/>
      <c r="CTV34" s="21"/>
      <c r="CTW34" s="21"/>
      <c r="CTX34" s="21"/>
      <c r="CTY34" s="21"/>
      <c r="CTZ34" s="21"/>
      <c r="CUA34" s="21"/>
      <c r="CUB34" s="21"/>
      <c r="CUC34" s="21"/>
      <c r="CUD34" s="21"/>
      <c r="CUE34" s="21"/>
      <c r="CUF34" s="21"/>
      <c r="CUG34" s="21"/>
      <c r="CUH34" s="21"/>
      <c r="CUI34" s="21"/>
      <c r="CUJ34" s="21"/>
      <c r="CUK34" s="21"/>
      <c r="CUL34" s="21"/>
      <c r="CUM34" s="21"/>
      <c r="CUN34" s="21"/>
      <c r="CUO34" s="21"/>
      <c r="CUP34" s="21"/>
      <c r="CUQ34" s="21"/>
      <c r="CUR34" s="21"/>
      <c r="CUS34" s="21"/>
      <c r="CUT34" s="21"/>
      <c r="CUU34" s="21"/>
      <c r="CUV34" s="21"/>
      <c r="CUW34" s="21"/>
      <c r="CUX34" s="21"/>
      <c r="CUY34" s="21"/>
      <c r="CUZ34" s="21"/>
      <c r="CVA34" s="21"/>
      <c r="CVB34" s="21"/>
      <c r="CVC34" s="21"/>
      <c r="CVD34" s="21"/>
      <c r="CVE34" s="21"/>
      <c r="CVF34" s="21"/>
      <c r="CVG34" s="21"/>
      <c r="CVH34" s="21"/>
      <c r="CVI34" s="21"/>
      <c r="CVJ34" s="21"/>
      <c r="CVK34" s="21"/>
      <c r="CVL34" s="21"/>
      <c r="CVM34" s="21"/>
      <c r="CVN34" s="21"/>
      <c r="CVO34" s="21"/>
      <c r="CVP34" s="21"/>
      <c r="CVQ34" s="21"/>
      <c r="CVR34" s="21"/>
      <c r="CVS34" s="21"/>
      <c r="CVT34" s="21"/>
      <c r="CVU34" s="21"/>
      <c r="CVV34" s="21"/>
      <c r="CVW34" s="21"/>
      <c r="CVX34" s="21"/>
      <c r="CVY34" s="21"/>
      <c r="CVZ34" s="21"/>
      <c r="CWA34" s="21"/>
      <c r="CWB34" s="21"/>
      <c r="CWC34" s="21"/>
      <c r="CWD34" s="21"/>
      <c r="CWE34" s="21"/>
      <c r="CWF34" s="21"/>
      <c r="CWG34" s="21"/>
      <c r="CWH34" s="21"/>
      <c r="CWI34" s="21"/>
      <c r="CWJ34" s="21"/>
      <c r="CWK34" s="21"/>
      <c r="CWL34" s="21"/>
      <c r="CWM34" s="21"/>
      <c r="CWN34" s="21"/>
      <c r="CWO34" s="21"/>
      <c r="CWP34" s="21"/>
      <c r="CWQ34" s="21"/>
      <c r="CWR34" s="21"/>
      <c r="CWS34" s="21"/>
      <c r="CWT34" s="21"/>
      <c r="CWU34" s="21"/>
      <c r="CWV34" s="21"/>
      <c r="CWW34" s="21"/>
      <c r="CWX34" s="21"/>
      <c r="CWY34" s="21"/>
      <c r="CWZ34" s="21"/>
      <c r="CXA34" s="21"/>
      <c r="CXB34" s="21"/>
      <c r="CXC34" s="21"/>
      <c r="CXD34" s="21"/>
      <c r="CXE34" s="21"/>
      <c r="CXF34" s="21"/>
      <c r="CXG34" s="21"/>
      <c r="CXH34" s="21"/>
      <c r="CXI34" s="21"/>
      <c r="CXJ34" s="21"/>
      <c r="CXK34" s="21"/>
      <c r="CXL34" s="21"/>
      <c r="CXM34" s="21"/>
      <c r="CXN34" s="21"/>
      <c r="CXO34" s="21"/>
      <c r="CXP34" s="21"/>
      <c r="CXQ34" s="21"/>
      <c r="CXR34" s="21"/>
      <c r="CXS34" s="21"/>
      <c r="CXT34" s="21"/>
      <c r="CXU34" s="21"/>
      <c r="CXV34" s="21"/>
      <c r="CXW34" s="21"/>
      <c r="CXX34" s="21"/>
      <c r="CXY34" s="21"/>
      <c r="CXZ34" s="21"/>
      <c r="CYA34" s="21"/>
      <c r="CYB34" s="21"/>
      <c r="CYC34" s="21"/>
      <c r="CYD34" s="21"/>
      <c r="CYE34" s="21"/>
      <c r="CYF34" s="21"/>
      <c r="CYG34" s="21"/>
      <c r="CYH34" s="21"/>
      <c r="CYI34" s="21"/>
      <c r="CYJ34" s="21"/>
      <c r="CYK34" s="21"/>
      <c r="CYL34" s="21"/>
      <c r="CYM34" s="21"/>
      <c r="CYN34" s="21"/>
      <c r="CYO34" s="21"/>
      <c r="CYP34" s="21"/>
      <c r="CYQ34" s="21"/>
      <c r="CYR34" s="21"/>
      <c r="CYS34" s="21"/>
      <c r="CYT34" s="21"/>
      <c r="CYU34" s="21"/>
      <c r="CYV34" s="21"/>
      <c r="CYW34" s="21"/>
      <c r="CYX34" s="21"/>
      <c r="CYY34" s="21"/>
      <c r="CYZ34" s="21"/>
      <c r="CZA34" s="21"/>
      <c r="CZB34" s="21"/>
      <c r="CZC34" s="21"/>
      <c r="CZD34" s="21"/>
      <c r="CZE34" s="21"/>
      <c r="CZF34" s="21"/>
      <c r="CZG34" s="21"/>
      <c r="CZH34" s="21"/>
      <c r="CZI34" s="21"/>
      <c r="CZJ34" s="21"/>
      <c r="CZK34" s="21"/>
      <c r="CZL34" s="21"/>
      <c r="CZM34" s="21"/>
      <c r="CZN34" s="21"/>
      <c r="CZO34" s="21"/>
      <c r="CZP34" s="21"/>
      <c r="CZQ34" s="21"/>
      <c r="CZR34" s="21"/>
      <c r="CZS34" s="21"/>
      <c r="CZT34" s="21"/>
      <c r="CZU34" s="21"/>
      <c r="CZV34" s="21"/>
      <c r="CZW34" s="21"/>
      <c r="CZX34" s="21"/>
      <c r="CZY34" s="21"/>
      <c r="CZZ34" s="21"/>
      <c r="DAA34" s="21"/>
      <c r="DAB34" s="21"/>
      <c r="DAC34" s="21"/>
      <c r="DAD34" s="21"/>
      <c r="DAE34" s="21"/>
      <c r="DAF34" s="21"/>
      <c r="DAG34" s="21"/>
      <c r="DAH34" s="21"/>
      <c r="DAI34" s="21"/>
      <c r="DAJ34" s="21"/>
      <c r="DAK34" s="21"/>
      <c r="DAL34" s="21"/>
      <c r="DAM34" s="21"/>
      <c r="DAN34" s="21"/>
      <c r="DAO34" s="21"/>
      <c r="DAP34" s="21"/>
      <c r="DAQ34" s="21"/>
      <c r="DAR34" s="21"/>
      <c r="DAS34" s="21"/>
      <c r="DAT34" s="21"/>
      <c r="DAU34" s="21"/>
      <c r="DAV34" s="21"/>
      <c r="DAW34" s="21"/>
      <c r="DAX34" s="21"/>
      <c r="DAY34" s="21"/>
      <c r="DAZ34" s="21"/>
      <c r="DBA34" s="21"/>
      <c r="DBB34" s="21"/>
      <c r="DBC34" s="21"/>
      <c r="DBD34" s="21"/>
      <c r="DBE34" s="21"/>
      <c r="DBF34" s="21"/>
      <c r="DBG34" s="21"/>
      <c r="DBH34" s="21"/>
      <c r="DBI34" s="21"/>
      <c r="DBJ34" s="21"/>
      <c r="DBK34" s="21"/>
      <c r="DBL34" s="21"/>
      <c r="DBM34" s="21"/>
      <c r="DBN34" s="21"/>
      <c r="DBO34" s="21"/>
      <c r="DBP34" s="21"/>
      <c r="DBQ34" s="21"/>
      <c r="DBR34" s="21"/>
      <c r="DBS34" s="21"/>
      <c r="DBT34" s="21"/>
      <c r="DBU34" s="21"/>
      <c r="DBV34" s="21"/>
      <c r="DBW34" s="21"/>
      <c r="DBX34" s="21"/>
      <c r="DBY34" s="21"/>
      <c r="DBZ34" s="21"/>
      <c r="DCA34" s="21"/>
      <c r="DCB34" s="21"/>
      <c r="DCC34" s="21"/>
      <c r="DCD34" s="21"/>
      <c r="DCE34" s="21"/>
      <c r="DCF34" s="21"/>
      <c r="DCG34" s="21"/>
      <c r="DCH34" s="21"/>
      <c r="DCI34" s="21"/>
      <c r="DCJ34" s="21"/>
      <c r="DCK34" s="21"/>
      <c r="DCL34" s="21"/>
      <c r="DCM34" s="21"/>
      <c r="DCN34" s="21"/>
      <c r="DCO34" s="21"/>
      <c r="DCP34" s="21"/>
      <c r="DCQ34" s="21"/>
      <c r="DCR34" s="21"/>
      <c r="DCS34" s="21"/>
      <c r="DCT34" s="21"/>
      <c r="DCU34" s="21"/>
      <c r="DCV34" s="21"/>
      <c r="DCW34" s="21"/>
      <c r="DCX34" s="21"/>
      <c r="DCY34" s="21"/>
      <c r="DCZ34" s="21"/>
      <c r="DDA34" s="21"/>
      <c r="DDB34" s="21"/>
      <c r="DDC34" s="21"/>
      <c r="DDD34" s="21"/>
      <c r="DDE34" s="21"/>
      <c r="DDF34" s="21"/>
      <c r="DDG34" s="21"/>
      <c r="DDH34" s="21"/>
      <c r="DDI34" s="21"/>
      <c r="DDJ34" s="21"/>
      <c r="DDK34" s="21"/>
      <c r="DDL34" s="21"/>
      <c r="DDM34" s="21"/>
      <c r="DDN34" s="21"/>
      <c r="DDO34" s="21"/>
      <c r="DDP34" s="21"/>
      <c r="DDQ34" s="21"/>
      <c r="DDR34" s="21"/>
      <c r="DDS34" s="21"/>
      <c r="DDT34" s="21"/>
      <c r="DDU34" s="21"/>
      <c r="DDV34" s="21"/>
      <c r="DDW34" s="21"/>
      <c r="DDX34" s="21"/>
      <c r="DDY34" s="21"/>
      <c r="DDZ34" s="21"/>
      <c r="DEA34" s="21"/>
      <c r="DEB34" s="21"/>
      <c r="DEC34" s="21"/>
      <c r="DED34" s="21"/>
      <c r="DEE34" s="21"/>
      <c r="DEF34" s="21"/>
      <c r="DEG34" s="21"/>
      <c r="DEH34" s="21"/>
      <c r="DEI34" s="21"/>
      <c r="DEJ34" s="21"/>
      <c r="DEK34" s="21"/>
      <c r="DEL34" s="21"/>
      <c r="DEM34" s="21"/>
      <c r="DEN34" s="21"/>
      <c r="DEO34" s="21"/>
      <c r="DEP34" s="21"/>
      <c r="DEQ34" s="21"/>
      <c r="DER34" s="21"/>
      <c r="DES34" s="21"/>
      <c r="DET34" s="21"/>
      <c r="DEU34" s="21"/>
      <c r="DEV34" s="21"/>
      <c r="DEW34" s="21"/>
      <c r="DEX34" s="21"/>
      <c r="DEY34" s="21"/>
      <c r="DEZ34" s="21"/>
      <c r="DFA34" s="21"/>
      <c r="DFB34" s="21"/>
      <c r="DFC34" s="21"/>
      <c r="DFD34" s="21"/>
      <c r="DFE34" s="21"/>
      <c r="DFF34" s="21"/>
      <c r="DFG34" s="21"/>
      <c r="DFH34" s="21"/>
      <c r="DFI34" s="21"/>
      <c r="DFJ34" s="21"/>
      <c r="DFK34" s="21"/>
      <c r="DFL34" s="21"/>
      <c r="DFM34" s="21"/>
      <c r="DFN34" s="21"/>
      <c r="DFO34" s="21"/>
      <c r="DFP34" s="21"/>
      <c r="DFQ34" s="21"/>
      <c r="DFR34" s="21"/>
      <c r="DFS34" s="21"/>
      <c r="DFT34" s="21"/>
      <c r="DFU34" s="21"/>
      <c r="DFV34" s="21"/>
      <c r="DFW34" s="21"/>
      <c r="DFX34" s="21"/>
      <c r="DFY34" s="21"/>
      <c r="DFZ34" s="21"/>
      <c r="DGA34" s="21"/>
      <c r="DGB34" s="21"/>
      <c r="DGC34" s="21"/>
      <c r="DGD34" s="21"/>
      <c r="DGE34" s="21"/>
      <c r="DGF34" s="21"/>
      <c r="DGG34" s="21"/>
      <c r="DGH34" s="21"/>
      <c r="DGI34" s="21"/>
      <c r="DGJ34" s="21"/>
      <c r="DGK34" s="21"/>
      <c r="DGL34" s="21"/>
      <c r="DGM34" s="21"/>
      <c r="DGN34" s="21"/>
      <c r="DGO34" s="21"/>
      <c r="DGP34" s="21"/>
      <c r="DGQ34" s="21"/>
      <c r="DGR34" s="21"/>
      <c r="DGS34" s="21"/>
      <c r="DGT34" s="21"/>
      <c r="DGU34" s="21"/>
      <c r="DGV34" s="21"/>
      <c r="DGW34" s="21"/>
      <c r="DGX34" s="21"/>
      <c r="DGY34" s="21"/>
      <c r="DGZ34" s="21"/>
      <c r="DHA34" s="21"/>
      <c r="DHB34" s="21"/>
      <c r="DHC34" s="21"/>
      <c r="DHD34" s="21"/>
      <c r="DHE34" s="21"/>
      <c r="DHF34" s="21"/>
      <c r="DHG34" s="21"/>
      <c r="DHH34" s="21"/>
      <c r="DHI34" s="21"/>
      <c r="DHJ34" s="21"/>
      <c r="DHK34" s="21"/>
      <c r="DHL34" s="21"/>
      <c r="DHM34" s="21"/>
      <c r="DHN34" s="21"/>
      <c r="DHO34" s="21"/>
      <c r="DHP34" s="21"/>
      <c r="DHQ34" s="21"/>
      <c r="DHR34" s="21"/>
      <c r="DHS34" s="21"/>
      <c r="DHT34" s="21"/>
      <c r="DHU34" s="21"/>
      <c r="DHV34" s="21"/>
      <c r="DHW34" s="21"/>
      <c r="DHX34" s="21"/>
      <c r="DHY34" s="21"/>
      <c r="DHZ34" s="21"/>
      <c r="DIA34" s="21"/>
      <c r="DIB34" s="21"/>
      <c r="DIC34" s="21"/>
      <c r="DID34" s="21"/>
      <c r="DIE34" s="21"/>
      <c r="DIF34" s="21"/>
      <c r="DIG34" s="21"/>
      <c r="DIH34" s="21"/>
      <c r="DII34" s="21"/>
      <c r="DIJ34" s="21"/>
      <c r="DIK34" s="21"/>
      <c r="DIL34" s="21"/>
      <c r="DIM34" s="21"/>
      <c r="DIN34" s="21"/>
      <c r="DIO34" s="21"/>
      <c r="DIP34" s="21"/>
      <c r="DIQ34" s="21"/>
      <c r="DIR34" s="21"/>
      <c r="DIS34" s="21"/>
      <c r="DIT34" s="21"/>
      <c r="DIU34" s="21"/>
      <c r="DIV34" s="21"/>
      <c r="DIW34" s="21"/>
      <c r="DIX34" s="21"/>
      <c r="DIY34" s="21"/>
      <c r="DIZ34" s="21"/>
      <c r="DJA34" s="21"/>
      <c r="DJB34" s="21"/>
      <c r="DJC34" s="21"/>
      <c r="DJD34" s="21"/>
      <c r="DJE34" s="21"/>
      <c r="DJF34" s="21"/>
      <c r="DJG34" s="21"/>
      <c r="DJH34" s="21"/>
      <c r="DJI34" s="21"/>
      <c r="DJJ34" s="21"/>
      <c r="DJK34" s="21"/>
      <c r="DJL34" s="21"/>
      <c r="DJM34" s="21"/>
      <c r="DJN34" s="21"/>
      <c r="DJO34" s="21"/>
      <c r="DJP34" s="21"/>
      <c r="DJQ34" s="21"/>
      <c r="DJR34" s="21"/>
      <c r="DJS34" s="21"/>
      <c r="DJT34" s="21"/>
      <c r="DJU34" s="21"/>
      <c r="DJV34" s="21"/>
      <c r="DJW34" s="21"/>
      <c r="DJX34" s="21"/>
      <c r="DJY34" s="21"/>
      <c r="DJZ34" s="21"/>
      <c r="DKA34" s="21"/>
      <c r="DKB34" s="21"/>
      <c r="DKC34" s="21"/>
      <c r="DKD34" s="21"/>
      <c r="DKE34" s="21"/>
      <c r="DKF34" s="21"/>
      <c r="DKG34" s="21"/>
      <c r="DKH34" s="21"/>
      <c r="DKI34" s="21"/>
      <c r="DKJ34" s="21"/>
      <c r="DKK34" s="21"/>
      <c r="DKL34" s="21"/>
      <c r="DKM34" s="21"/>
      <c r="DKN34" s="21"/>
      <c r="DKO34" s="21"/>
      <c r="DKP34" s="21"/>
      <c r="DKQ34" s="21"/>
      <c r="DKR34" s="21"/>
      <c r="DKS34" s="21"/>
      <c r="DKT34" s="21"/>
      <c r="DKU34" s="21"/>
      <c r="DKV34" s="21"/>
      <c r="DKW34" s="21"/>
      <c r="DKX34" s="21"/>
      <c r="DKY34" s="21"/>
      <c r="DKZ34" s="21"/>
      <c r="DLA34" s="21"/>
      <c r="DLB34" s="21"/>
      <c r="DLC34" s="21"/>
      <c r="DLD34" s="21"/>
      <c r="DLE34" s="21"/>
      <c r="DLF34" s="21"/>
      <c r="DLG34" s="21"/>
      <c r="DLH34" s="21"/>
      <c r="DLI34" s="21"/>
      <c r="DLJ34" s="21"/>
      <c r="DLK34" s="21"/>
      <c r="DLL34" s="21"/>
      <c r="DLM34" s="21"/>
      <c r="DLN34" s="21"/>
      <c r="DLO34" s="21"/>
      <c r="DLP34" s="21"/>
      <c r="DLQ34" s="21"/>
      <c r="DLR34" s="21"/>
      <c r="DLS34" s="21"/>
      <c r="DLT34" s="21"/>
      <c r="DLU34" s="21"/>
      <c r="DLV34" s="21"/>
      <c r="DLW34" s="21"/>
      <c r="DLX34" s="21"/>
      <c r="DLY34" s="21"/>
      <c r="DLZ34" s="21"/>
      <c r="DMA34" s="21"/>
      <c r="DMB34" s="21"/>
      <c r="DMC34" s="21"/>
      <c r="DMD34" s="21"/>
      <c r="DME34" s="21"/>
      <c r="DMF34" s="21"/>
      <c r="DMG34" s="21"/>
      <c r="DMH34" s="21"/>
      <c r="DMI34" s="21"/>
      <c r="DMJ34" s="21"/>
      <c r="DMK34" s="21"/>
      <c r="DML34" s="21"/>
      <c r="DMM34" s="21"/>
      <c r="DMN34" s="21"/>
      <c r="DMO34" s="21"/>
      <c r="DMP34" s="21"/>
      <c r="DMQ34" s="21"/>
      <c r="DMR34" s="21"/>
      <c r="DMS34" s="21"/>
      <c r="DMT34" s="21"/>
      <c r="DMU34" s="21"/>
      <c r="DMV34" s="21"/>
      <c r="DMW34" s="21"/>
      <c r="DMX34" s="21"/>
      <c r="DMY34" s="21"/>
      <c r="DMZ34" s="21"/>
      <c r="DNA34" s="21"/>
      <c r="DNB34" s="21"/>
      <c r="DNC34" s="21"/>
      <c r="DND34" s="21"/>
      <c r="DNE34" s="21"/>
      <c r="DNF34" s="21"/>
      <c r="DNG34" s="21"/>
      <c r="DNH34" s="21"/>
      <c r="DNI34" s="21"/>
      <c r="DNJ34" s="21"/>
      <c r="DNK34" s="21"/>
      <c r="DNL34" s="21"/>
      <c r="DNM34" s="21"/>
      <c r="DNN34" s="21"/>
      <c r="DNO34" s="21"/>
      <c r="DNP34" s="21"/>
      <c r="DNQ34" s="21"/>
      <c r="DNR34" s="21"/>
      <c r="DNS34" s="21"/>
      <c r="DNT34" s="21"/>
      <c r="DNU34" s="21"/>
      <c r="DNV34" s="21"/>
      <c r="DNW34" s="21"/>
      <c r="DNX34" s="21"/>
      <c r="DNY34" s="21"/>
      <c r="DNZ34" s="21"/>
      <c r="DOA34" s="21"/>
      <c r="DOB34" s="21"/>
      <c r="DOC34" s="21"/>
      <c r="DOD34" s="21"/>
      <c r="DOE34" s="21"/>
      <c r="DOF34" s="21"/>
      <c r="DOG34" s="21"/>
      <c r="DOH34" s="21"/>
      <c r="DOI34" s="21"/>
      <c r="DOJ34" s="21"/>
      <c r="DOK34" s="21"/>
      <c r="DOL34" s="21"/>
      <c r="DOM34" s="21"/>
      <c r="DON34" s="21"/>
      <c r="DOO34" s="21"/>
      <c r="DOP34" s="21"/>
      <c r="DOQ34" s="21"/>
      <c r="DOR34" s="21"/>
      <c r="DOS34" s="21"/>
      <c r="DOT34" s="21"/>
      <c r="DOU34" s="21"/>
      <c r="DOV34" s="21"/>
      <c r="DOW34" s="21"/>
      <c r="DOX34" s="21"/>
      <c r="DOY34" s="21"/>
      <c r="DOZ34" s="21"/>
      <c r="DPA34" s="21"/>
      <c r="DPB34" s="21"/>
      <c r="DPC34" s="21"/>
      <c r="DPD34" s="21"/>
      <c r="DPE34" s="21"/>
      <c r="DPF34" s="21"/>
      <c r="DPG34" s="21"/>
      <c r="DPH34" s="21"/>
      <c r="DPI34" s="21"/>
      <c r="DPJ34" s="21"/>
      <c r="DPK34" s="21"/>
      <c r="DPL34" s="21"/>
      <c r="DPM34" s="21"/>
      <c r="DPN34" s="21"/>
      <c r="DPO34" s="21"/>
      <c r="DPP34" s="21"/>
      <c r="DPQ34" s="21"/>
      <c r="DPR34" s="21"/>
      <c r="DPS34" s="21"/>
      <c r="DPT34" s="21"/>
      <c r="DPU34" s="21"/>
      <c r="DPV34" s="21"/>
      <c r="DPW34" s="21"/>
      <c r="DPX34" s="21"/>
      <c r="DPY34" s="21"/>
      <c r="DPZ34" s="21"/>
      <c r="DQA34" s="21"/>
      <c r="DQB34" s="21"/>
      <c r="DQC34" s="21"/>
      <c r="DQD34" s="21"/>
      <c r="DQE34" s="21"/>
      <c r="DQF34" s="21"/>
      <c r="DQG34" s="21"/>
      <c r="DQH34" s="21"/>
      <c r="DQI34" s="21"/>
      <c r="DQJ34" s="21"/>
      <c r="DQK34" s="21"/>
      <c r="DQL34" s="21"/>
      <c r="DQM34" s="21"/>
      <c r="DQN34" s="21"/>
      <c r="DQO34" s="21"/>
      <c r="DQP34" s="21"/>
      <c r="DQQ34" s="21"/>
      <c r="DQR34" s="21"/>
      <c r="DQS34" s="21"/>
      <c r="DQT34" s="21"/>
      <c r="DQU34" s="21"/>
      <c r="DQV34" s="21"/>
      <c r="DQW34" s="21"/>
      <c r="DQX34" s="21"/>
      <c r="DQY34" s="21"/>
      <c r="DQZ34" s="21"/>
      <c r="DRA34" s="21"/>
      <c r="DRB34" s="21"/>
      <c r="DRC34" s="21"/>
      <c r="DRD34" s="21"/>
      <c r="DRE34" s="21"/>
      <c r="DRF34" s="21"/>
      <c r="DRG34" s="21"/>
      <c r="DRH34" s="21"/>
      <c r="DRI34" s="21"/>
      <c r="DRJ34" s="21"/>
      <c r="DRK34" s="21"/>
      <c r="DRL34" s="21"/>
      <c r="DRM34" s="21"/>
      <c r="DRN34" s="21"/>
      <c r="DRO34" s="21"/>
      <c r="DRP34" s="21"/>
      <c r="DRQ34" s="21"/>
      <c r="DRR34" s="21"/>
      <c r="DRS34" s="21"/>
      <c r="DRT34" s="21"/>
      <c r="DRU34" s="21"/>
      <c r="DRV34" s="21"/>
      <c r="DRW34" s="21"/>
      <c r="DRX34" s="21"/>
      <c r="DRY34" s="21"/>
      <c r="DRZ34" s="21"/>
      <c r="DSA34" s="21"/>
      <c r="DSB34" s="21"/>
      <c r="DSC34" s="21"/>
      <c r="DSD34" s="21"/>
      <c r="DSE34" s="21"/>
      <c r="DSF34" s="21"/>
      <c r="DSG34" s="21"/>
      <c r="DSH34" s="21"/>
      <c r="DSI34" s="21"/>
      <c r="DSJ34" s="21"/>
      <c r="DSK34" s="21"/>
      <c r="DSL34" s="21"/>
      <c r="DSM34" s="21"/>
      <c r="DSN34" s="21"/>
      <c r="DSO34" s="21"/>
      <c r="DSP34" s="21"/>
      <c r="DSQ34" s="21"/>
      <c r="DSR34" s="21"/>
      <c r="DSS34" s="21"/>
      <c r="DST34" s="21"/>
      <c r="DSU34" s="21"/>
      <c r="DSV34" s="21"/>
      <c r="DSW34" s="21"/>
      <c r="DSX34" s="21"/>
      <c r="DSY34" s="21"/>
      <c r="DSZ34" s="21"/>
      <c r="DTA34" s="21"/>
      <c r="DTB34" s="21"/>
      <c r="DTC34" s="21"/>
      <c r="DTD34" s="21"/>
      <c r="DTE34" s="21"/>
      <c r="DTF34" s="21"/>
      <c r="DTG34" s="21"/>
      <c r="DTH34" s="21"/>
      <c r="DTI34" s="21"/>
      <c r="DTJ34" s="21"/>
      <c r="DTK34" s="21"/>
      <c r="DTL34" s="21"/>
      <c r="DTM34" s="21"/>
      <c r="DTN34" s="21"/>
      <c r="DTO34" s="21"/>
      <c r="DTP34" s="21"/>
      <c r="DTQ34" s="21"/>
      <c r="DTR34" s="21"/>
      <c r="DTS34" s="21"/>
      <c r="DTT34" s="21"/>
      <c r="DTU34" s="21"/>
      <c r="DTV34" s="21"/>
      <c r="DTW34" s="21"/>
      <c r="DTX34" s="21"/>
      <c r="DTY34" s="21"/>
      <c r="DTZ34" s="21"/>
      <c r="DUA34" s="21"/>
      <c r="DUB34" s="21"/>
      <c r="DUC34" s="21"/>
      <c r="DUD34" s="21"/>
      <c r="DUE34" s="21"/>
      <c r="DUF34" s="21"/>
      <c r="DUG34" s="21"/>
      <c r="DUH34" s="21"/>
      <c r="DUI34" s="21"/>
      <c r="DUJ34" s="21"/>
      <c r="DUK34" s="21"/>
      <c r="DUL34" s="21"/>
      <c r="DUM34" s="21"/>
      <c r="DUN34" s="21"/>
      <c r="DUO34" s="21"/>
      <c r="DUP34" s="21"/>
      <c r="DUQ34" s="21"/>
      <c r="DUR34" s="21"/>
      <c r="DUS34" s="21"/>
      <c r="DUT34" s="21"/>
      <c r="DUU34" s="21"/>
      <c r="DUV34" s="21"/>
      <c r="DUW34" s="21"/>
      <c r="DUX34" s="21"/>
      <c r="DUY34" s="21"/>
      <c r="DUZ34" s="21"/>
      <c r="DVA34" s="21"/>
      <c r="DVB34" s="21"/>
      <c r="DVC34" s="21"/>
      <c r="DVD34" s="21"/>
      <c r="DVE34" s="21"/>
      <c r="DVF34" s="21"/>
      <c r="DVG34" s="21"/>
      <c r="DVH34" s="21"/>
      <c r="DVI34" s="21"/>
      <c r="DVJ34" s="21"/>
      <c r="DVK34" s="21"/>
      <c r="DVL34" s="21"/>
      <c r="DVM34" s="21"/>
      <c r="DVN34" s="21"/>
      <c r="DVO34" s="21"/>
      <c r="DVP34" s="21"/>
      <c r="DVQ34" s="21"/>
      <c r="DVR34" s="21"/>
      <c r="DVS34" s="21"/>
      <c r="DVT34" s="21"/>
      <c r="DVU34" s="21"/>
      <c r="DVV34" s="21"/>
      <c r="DVW34" s="21"/>
      <c r="DVX34" s="21"/>
      <c r="DVY34" s="21"/>
      <c r="DVZ34" s="21"/>
      <c r="DWA34" s="21"/>
      <c r="DWB34" s="21"/>
      <c r="DWC34" s="21"/>
      <c r="DWD34" s="21"/>
      <c r="DWE34" s="21"/>
      <c r="DWF34" s="21"/>
      <c r="DWG34" s="21"/>
      <c r="DWH34" s="21"/>
      <c r="DWI34" s="21"/>
      <c r="DWJ34" s="21"/>
      <c r="DWK34" s="21"/>
      <c r="DWL34" s="21"/>
      <c r="DWM34" s="21"/>
      <c r="DWN34" s="21"/>
      <c r="DWO34" s="21"/>
      <c r="DWP34" s="21"/>
      <c r="DWQ34" s="21"/>
      <c r="DWR34" s="21"/>
      <c r="DWS34" s="21"/>
      <c r="DWT34" s="21"/>
      <c r="DWU34" s="21"/>
      <c r="DWV34" s="21"/>
      <c r="DWW34" s="21"/>
      <c r="DWX34" s="21"/>
      <c r="DWY34" s="21"/>
      <c r="DWZ34" s="21"/>
      <c r="DXA34" s="21"/>
      <c r="DXB34" s="21"/>
      <c r="DXC34" s="21"/>
      <c r="DXD34" s="21"/>
      <c r="DXE34" s="21"/>
      <c r="DXF34" s="21"/>
      <c r="DXG34" s="21"/>
      <c r="DXH34" s="21"/>
      <c r="DXI34" s="21"/>
      <c r="DXJ34" s="21"/>
      <c r="DXK34" s="21"/>
      <c r="DXL34" s="21"/>
      <c r="DXM34" s="21"/>
      <c r="DXN34" s="21"/>
      <c r="DXO34" s="21"/>
      <c r="DXP34" s="21"/>
      <c r="DXQ34" s="21"/>
      <c r="DXR34" s="21"/>
      <c r="DXS34" s="21"/>
      <c r="DXT34" s="21"/>
      <c r="DXU34" s="21"/>
      <c r="DXV34" s="21"/>
      <c r="DXW34" s="21"/>
      <c r="DXX34" s="21"/>
      <c r="DXY34" s="21"/>
      <c r="DXZ34" s="21"/>
      <c r="DYA34" s="21"/>
      <c r="DYB34" s="21"/>
      <c r="DYC34" s="21"/>
      <c r="DYD34" s="21"/>
      <c r="DYE34" s="21"/>
      <c r="DYF34" s="21"/>
      <c r="DYG34" s="21"/>
      <c r="DYH34" s="21"/>
      <c r="DYI34" s="21"/>
      <c r="DYJ34" s="21"/>
      <c r="DYK34" s="21"/>
      <c r="DYL34" s="21"/>
      <c r="DYM34" s="21"/>
      <c r="DYN34" s="21"/>
      <c r="DYO34" s="21"/>
      <c r="DYP34" s="21"/>
      <c r="DYQ34" s="21"/>
      <c r="DYR34" s="21"/>
      <c r="DYS34" s="21"/>
      <c r="DYT34" s="21"/>
      <c r="DYU34" s="21"/>
      <c r="DYV34" s="21"/>
      <c r="DYW34" s="21"/>
      <c r="DYX34" s="21"/>
      <c r="DYY34" s="21"/>
      <c r="DYZ34" s="21"/>
      <c r="DZA34" s="21"/>
      <c r="DZB34" s="21"/>
      <c r="DZC34" s="21"/>
      <c r="DZD34" s="21"/>
      <c r="DZE34" s="21"/>
      <c r="DZF34" s="21"/>
      <c r="DZG34" s="21"/>
      <c r="DZH34" s="21"/>
      <c r="DZI34" s="21"/>
      <c r="DZJ34" s="21"/>
      <c r="DZK34" s="21"/>
      <c r="DZL34" s="21"/>
      <c r="DZM34" s="21"/>
      <c r="DZN34" s="21"/>
      <c r="DZO34" s="21"/>
      <c r="DZP34" s="21"/>
      <c r="DZQ34" s="21"/>
      <c r="DZR34" s="21"/>
      <c r="DZS34" s="21"/>
      <c r="DZT34" s="21"/>
      <c r="DZU34" s="21"/>
      <c r="DZV34" s="21"/>
      <c r="DZW34" s="21"/>
      <c r="DZX34" s="21"/>
      <c r="DZY34" s="21"/>
      <c r="DZZ34" s="21"/>
      <c r="EAA34" s="21"/>
      <c r="EAB34" s="21"/>
      <c r="EAC34" s="21"/>
      <c r="EAD34" s="21"/>
      <c r="EAE34" s="21"/>
      <c r="EAF34" s="21"/>
      <c r="EAG34" s="21"/>
      <c r="EAH34" s="21"/>
      <c r="EAI34" s="21"/>
      <c r="EAJ34" s="21"/>
      <c r="EAK34" s="21"/>
      <c r="EAL34" s="21"/>
      <c r="EAM34" s="21"/>
      <c r="EAN34" s="21"/>
      <c r="EAO34" s="21"/>
      <c r="EAP34" s="21"/>
      <c r="EAQ34" s="21"/>
      <c r="EAR34" s="21"/>
      <c r="EAS34" s="21"/>
      <c r="EAT34" s="21"/>
      <c r="EAU34" s="21"/>
      <c r="EAV34" s="21"/>
      <c r="EAW34" s="21"/>
      <c r="EAX34" s="21"/>
      <c r="EAY34" s="21"/>
      <c r="EAZ34" s="21"/>
      <c r="EBA34" s="21"/>
      <c r="EBB34" s="21"/>
      <c r="EBC34" s="21"/>
      <c r="EBD34" s="21"/>
      <c r="EBE34" s="21"/>
      <c r="EBF34" s="21"/>
      <c r="EBG34" s="21"/>
      <c r="EBH34" s="21"/>
      <c r="EBI34" s="21"/>
      <c r="EBJ34" s="21"/>
      <c r="EBK34" s="21"/>
      <c r="EBL34" s="21"/>
      <c r="EBM34" s="21"/>
      <c r="EBN34" s="21"/>
      <c r="EBO34" s="21"/>
      <c r="EBP34" s="21"/>
      <c r="EBQ34" s="21"/>
      <c r="EBR34" s="21"/>
      <c r="EBS34" s="21"/>
      <c r="EBT34" s="21"/>
      <c r="EBU34" s="21"/>
      <c r="EBV34" s="21"/>
      <c r="EBW34" s="21"/>
      <c r="EBX34" s="21"/>
      <c r="EBY34" s="21"/>
      <c r="EBZ34" s="21"/>
      <c r="ECA34" s="21"/>
      <c r="ECB34" s="21"/>
      <c r="ECC34" s="21"/>
      <c r="ECD34" s="21"/>
      <c r="ECE34" s="21"/>
      <c r="ECF34" s="21"/>
      <c r="ECG34" s="21"/>
      <c r="ECH34" s="21"/>
      <c r="ECI34" s="21"/>
      <c r="ECJ34" s="21"/>
      <c r="ECK34" s="21"/>
      <c r="ECL34" s="21"/>
      <c r="ECM34" s="21"/>
      <c r="ECN34" s="21"/>
      <c r="ECO34" s="21"/>
      <c r="ECP34" s="21"/>
      <c r="ECQ34" s="21"/>
      <c r="ECR34" s="21"/>
      <c r="ECS34" s="21"/>
      <c r="ECT34" s="21"/>
      <c r="ECU34" s="21"/>
      <c r="ECV34" s="21"/>
      <c r="ECW34" s="21"/>
      <c r="ECX34" s="21"/>
      <c r="ECY34" s="21"/>
      <c r="ECZ34" s="21"/>
      <c r="EDA34" s="21"/>
      <c r="EDB34" s="21"/>
      <c r="EDC34" s="21"/>
      <c r="EDD34" s="21"/>
      <c r="EDE34" s="21"/>
      <c r="EDF34" s="21"/>
      <c r="EDG34" s="21"/>
      <c r="EDH34" s="21"/>
      <c r="EDI34" s="21"/>
      <c r="EDJ34" s="21"/>
      <c r="EDK34" s="21"/>
      <c r="EDL34" s="21"/>
      <c r="EDM34" s="21"/>
      <c r="EDN34" s="21"/>
      <c r="EDO34" s="21"/>
      <c r="EDP34" s="21"/>
      <c r="EDQ34" s="21"/>
      <c r="EDR34" s="21"/>
      <c r="EDS34" s="21"/>
      <c r="EDT34" s="21"/>
      <c r="EDU34" s="21"/>
      <c r="EDV34" s="21"/>
      <c r="EDW34" s="21"/>
      <c r="EDX34" s="21"/>
      <c r="EDY34" s="21"/>
      <c r="EDZ34" s="21"/>
      <c r="EEA34" s="21"/>
      <c r="EEB34" s="21"/>
      <c r="EEC34" s="21"/>
      <c r="EED34" s="21"/>
      <c r="EEE34" s="21"/>
      <c r="EEF34" s="21"/>
      <c r="EEG34" s="21"/>
      <c r="EEH34" s="21"/>
      <c r="EEI34" s="21"/>
      <c r="EEJ34" s="21"/>
      <c r="EEK34" s="21"/>
      <c r="EEL34" s="21"/>
      <c r="EEM34" s="21"/>
      <c r="EEN34" s="21"/>
      <c r="EEO34" s="21"/>
      <c r="EEP34" s="21"/>
      <c r="EEQ34" s="21"/>
      <c r="EER34" s="21"/>
      <c r="EES34" s="21"/>
      <c r="EET34" s="21"/>
      <c r="EEU34" s="21"/>
      <c r="EEV34" s="21"/>
      <c r="EEW34" s="21"/>
      <c r="EEX34" s="21"/>
      <c r="EEY34" s="21"/>
      <c r="EEZ34" s="21"/>
      <c r="EFA34" s="21"/>
      <c r="EFB34" s="21"/>
      <c r="EFC34" s="21"/>
      <c r="EFD34" s="21"/>
      <c r="EFE34" s="21"/>
      <c r="EFF34" s="21"/>
      <c r="EFG34" s="21"/>
      <c r="EFH34" s="21"/>
      <c r="EFI34" s="21"/>
      <c r="EFJ34" s="21"/>
      <c r="EFK34" s="21"/>
      <c r="EFL34" s="21"/>
      <c r="EFM34" s="21"/>
      <c r="EFN34" s="21"/>
      <c r="EFO34" s="21"/>
      <c r="EFP34" s="21"/>
      <c r="EFQ34" s="21"/>
      <c r="EFR34" s="21"/>
      <c r="EFS34" s="21"/>
      <c r="EFT34" s="21"/>
      <c r="EFU34" s="21"/>
      <c r="EFV34" s="21"/>
      <c r="EFW34" s="21"/>
      <c r="EFX34" s="21"/>
      <c r="EFY34" s="21"/>
      <c r="EFZ34" s="21"/>
      <c r="EGA34" s="21"/>
      <c r="EGB34" s="21"/>
      <c r="EGC34" s="21"/>
      <c r="EGD34" s="21"/>
      <c r="EGE34" s="21"/>
      <c r="EGF34" s="21"/>
      <c r="EGG34" s="21"/>
      <c r="EGH34" s="21"/>
      <c r="EGI34" s="21"/>
      <c r="EGJ34" s="21"/>
      <c r="EGK34" s="21"/>
      <c r="EGL34" s="21"/>
      <c r="EGM34" s="21"/>
      <c r="EGN34" s="21"/>
      <c r="EGO34" s="21"/>
      <c r="EGP34" s="21"/>
      <c r="EGQ34" s="21"/>
      <c r="EGR34" s="21"/>
      <c r="EGS34" s="21"/>
      <c r="EGT34" s="21"/>
      <c r="EGU34" s="21"/>
      <c r="EGV34" s="21"/>
      <c r="EGW34" s="21"/>
      <c r="EGX34" s="21"/>
      <c r="EGY34" s="21"/>
      <c r="EGZ34" s="21"/>
      <c r="EHA34" s="21"/>
      <c r="EHB34" s="21"/>
      <c r="EHC34" s="21"/>
      <c r="EHD34" s="21"/>
      <c r="EHE34" s="21"/>
      <c r="EHF34" s="21"/>
      <c r="EHG34" s="21"/>
      <c r="EHH34" s="21"/>
      <c r="EHI34" s="21"/>
      <c r="EHJ34" s="21"/>
      <c r="EHK34" s="21"/>
      <c r="EHL34" s="21"/>
      <c r="EHM34" s="21"/>
      <c r="EHN34" s="21"/>
      <c r="EHO34" s="21"/>
      <c r="EHP34" s="21"/>
      <c r="EHQ34" s="21"/>
      <c r="EHR34" s="21"/>
      <c r="EHS34" s="21"/>
      <c r="EHT34" s="21"/>
      <c r="EHU34" s="21"/>
      <c r="EHV34" s="21"/>
      <c r="EHW34" s="21"/>
      <c r="EHX34" s="21"/>
      <c r="EHY34" s="21"/>
      <c r="EHZ34" s="21"/>
      <c r="EIA34" s="21"/>
      <c r="EIB34" s="21"/>
      <c r="EIC34" s="21"/>
      <c r="EID34" s="21"/>
      <c r="EIE34" s="21"/>
      <c r="EIF34" s="21"/>
      <c r="EIG34" s="21"/>
      <c r="EIH34" s="21"/>
      <c r="EII34" s="21"/>
      <c r="EIJ34" s="21"/>
      <c r="EIK34" s="21"/>
      <c r="EIL34" s="21"/>
      <c r="EIM34" s="21"/>
      <c r="EIN34" s="21"/>
      <c r="EIO34" s="21"/>
      <c r="EIP34" s="21"/>
      <c r="EIQ34" s="21"/>
      <c r="EIR34" s="21"/>
      <c r="EIS34" s="21"/>
      <c r="EIT34" s="21"/>
      <c r="EIU34" s="21"/>
      <c r="EIV34" s="21"/>
      <c r="EIW34" s="21"/>
      <c r="EIX34" s="21"/>
      <c r="EIY34" s="21"/>
      <c r="EIZ34" s="21"/>
      <c r="EJA34" s="21"/>
      <c r="EJB34" s="21"/>
      <c r="EJC34" s="21"/>
      <c r="EJD34" s="21"/>
      <c r="EJE34" s="21"/>
      <c r="EJF34" s="21"/>
      <c r="EJG34" s="21"/>
      <c r="EJH34" s="21"/>
      <c r="EJI34" s="21"/>
      <c r="EJJ34" s="21"/>
      <c r="EJK34" s="21"/>
      <c r="EJL34" s="21"/>
      <c r="EJM34" s="21"/>
      <c r="EJN34" s="21"/>
      <c r="EJO34" s="21"/>
      <c r="EJP34" s="21"/>
      <c r="EJQ34" s="21"/>
      <c r="EJR34" s="21"/>
      <c r="EJS34" s="21"/>
      <c r="EJT34" s="21"/>
      <c r="EJU34" s="21"/>
      <c r="EJV34" s="21"/>
      <c r="EJW34" s="21"/>
      <c r="EJX34" s="21"/>
      <c r="EJY34" s="21"/>
      <c r="EJZ34" s="21"/>
      <c r="EKA34" s="21"/>
      <c r="EKB34" s="21"/>
      <c r="EKC34" s="21"/>
      <c r="EKD34" s="21"/>
      <c r="EKE34" s="21"/>
      <c r="EKF34" s="21"/>
      <c r="EKG34" s="21"/>
      <c r="EKH34" s="21"/>
      <c r="EKI34" s="21"/>
      <c r="EKJ34" s="21"/>
      <c r="EKK34" s="21"/>
      <c r="EKL34" s="21"/>
      <c r="EKM34" s="21"/>
      <c r="EKN34" s="21"/>
      <c r="EKO34" s="21"/>
      <c r="EKP34" s="21"/>
      <c r="EKQ34" s="21"/>
      <c r="EKR34" s="21"/>
      <c r="EKS34" s="21"/>
      <c r="EKT34" s="21"/>
      <c r="EKU34" s="21"/>
      <c r="EKV34" s="21"/>
      <c r="EKW34" s="21"/>
      <c r="EKX34" s="21"/>
      <c r="EKY34" s="21"/>
      <c r="EKZ34" s="21"/>
      <c r="ELA34" s="21"/>
      <c r="ELB34" s="21"/>
      <c r="ELC34" s="21"/>
      <c r="ELD34" s="21"/>
      <c r="ELE34" s="21"/>
      <c r="ELF34" s="21"/>
      <c r="ELG34" s="21"/>
      <c r="ELH34" s="21"/>
      <c r="ELI34" s="21"/>
      <c r="ELJ34" s="21"/>
      <c r="ELK34" s="21"/>
      <c r="ELL34" s="21"/>
      <c r="ELM34" s="21"/>
      <c r="ELN34" s="21"/>
      <c r="ELO34" s="21"/>
      <c r="ELP34" s="21"/>
      <c r="ELQ34" s="21"/>
      <c r="ELR34" s="21"/>
      <c r="ELS34" s="21"/>
      <c r="ELT34" s="21"/>
      <c r="ELU34" s="21"/>
      <c r="ELV34" s="21"/>
      <c r="ELW34" s="21"/>
      <c r="ELX34" s="21"/>
      <c r="ELY34" s="21"/>
      <c r="ELZ34" s="21"/>
      <c r="EMA34" s="21"/>
      <c r="EMB34" s="21"/>
      <c r="EMC34" s="21"/>
      <c r="EMD34" s="21"/>
      <c r="EME34" s="21"/>
      <c r="EMF34" s="21"/>
      <c r="EMG34" s="21"/>
      <c r="EMH34" s="21"/>
      <c r="EMI34" s="21"/>
      <c r="EMJ34" s="21"/>
      <c r="EMK34" s="21"/>
      <c r="EML34" s="21"/>
      <c r="EMM34" s="21"/>
      <c r="EMN34" s="21"/>
      <c r="EMO34" s="21"/>
      <c r="EMP34" s="21"/>
      <c r="EMQ34" s="21"/>
      <c r="EMR34" s="21"/>
      <c r="EMS34" s="21"/>
      <c r="EMT34" s="21"/>
      <c r="EMU34" s="21"/>
      <c r="EMV34" s="21"/>
      <c r="EMW34" s="21"/>
      <c r="EMX34" s="21"/>
      <c r="EMY34" s="21"/>
      <c r="EMZ34" s="21"/>
      <c r="ENA34" s="21"/>
      <c r="ENB34" s="21"/>
      <c r="ENC34" s="21"/>
      <c r="END34" s="21"/>
      <c r="ENE34" s="21"/>
      <c r="ENF34" s="21"/>
      <c r="ENG34" s="21"/>
      <c r="ENH34" s="21"/>
      <c r="ENI34" s="21"/>
      <c r="ENJ34" s="21"/>
      <c r="ENK34" s="21"/>
      <c r="ENL34" s="21"/>
      <c r="ENM34" s="21"/>
      <c r="ENN34" s="21"/>
      <c r="ENO34" s="21"/>
      <c r="ENP34" s="21"/>
      <c r="ENQ34" s="21"/>
      <c r="ENR34" s="21"/>
      <c r="ENS34" s="21"/>
      <c r="ENT34" s="21"/>
      <c r="ENU34" s="21"/>
      <c r="ENV34" s="21"/>
      <c r="ENW34" s="21"/>
      <c r="ENX34" s="21"/>
      <c r="ENY34" s="21"/>
      <c r="ENZ34" s="21"/>
      <c r="EOA34" s="21"/>
      <c r="EOB34" s="21"/>
      <c r="EOC34" s="21"/>
      <c r="EOD34" s="21"/>
      <c r="EOE34" s="21"/>
      <c r="EOF34" s="21"/>
      <c r="EOG34" s="21"/>
      <c r="EOH34" s="21"/>
      <c r="EOI34" s="21"/>
      <c r="EOJ34" s="21"/>
      <c r="EOK34" s="21"/>
      <c r="EOL34" s="21"/>
      <c r="EOM34" s="21"/>
      <c r="EON34" s="21"/>
      <c r="EOO34" s="21"/>
      <c r="EOP34" s="21"/>
      <c r="EOQ34" s="21"/>
      <c r="EOR34" s="21"/>
      <c r="EOS34" s="21"/>
      <c r="EOT34" s="21"/>
      <c r="EOU34" s="21"/>
      <c r="EOV34" s="21"/>
      <c r="EOW34" s="21"/>
      <c r="EOX34" s="21"/>
      <c r="EOY34" s="21"/>
      <c r="EOZ34" s="21"/>
      <c r="EPA34" s="21"/>
      <c r="EPB34" s="21"/>
      <c r="EPC34" s="21"/>
      <c r="EPD34" s="21"/>
      <c r="EPE34" s="21"/>
      <c r="EPF34" s="21"/>
      <c r="EPG34" s="21"/>
      <c r="EPH34" s="21"/>
      <c r="EPI34" s="21"/>
      <c r="EPJ34" s="21"/>
      <c r="EPK34" s="21"/>
      <c r="EPL34" s="21"/>
      <c r="EPM34" s="21"/>
      <c r="EPN34" s="21"/>
      <c r="EPO34" s="21"/>
      <c r="EPP34" s="21"/>
      <c r="EPQ34" s="21"/>
      <c r="EPR34" s="21"/>
      <c r="EPS34" s="21"/>
      <c r="EPT34" s="21"/>
      <c r="EPU34" s="21"/>
      <c r="EPV34" s="21"/>
      <c r="EPW34" s="21"/>
      <c r="EPX34" s="21"/>
      <c r="EPY34" s="21"/>
      <c r="EPZ34" s="21"/>
      <c r="EQA34" s="21"/>
      <c r="EQB34" s="21"/>
      <c r="EQC34" s="21"/>
      <c r="EQD34" s="21"/>
      <c r="EQE34" s="21"/>
      <c r="EQF34" s="21"/>
      <c r="EQG34" s="21"/>
      <c r="EQH34" s="21"/>
      <c r="EQI34" s="21"/>
      <c r="EQJ34" s="21"/>
      <c r="EQK34" s="21"/>
      <c r="EQL34" s="21"/>
      <c r="EQM34" s="21"/>
      <c r="EQN34" s="21"/>
      <c r="EQO34" s="21"/>
      <c r="EQP34" s="21"/>
      <c r="EQQ34" s="21"/>
      <c r="EQR34" s="21"/>
      <c r="EQS34" s="21"/>
      <c r="EQT34" s="21"/>
      <c r="EQU34" s="21"/>
      <c r="EQV34" s="21"/>
      <c r="EQW34" s="21"/>
      <c r="EQX34" s="21"/>
      <c r="EQY34" s="21"/>
      <c r="EQZ34" s="21"/>
      <c r="ERA34" s="21"/>
      <c r="ERB34" s="21"/>
      <c r="ERC34" s="21"/>
      <c r="ERD34" s="21"/>
      <c r="ERE34" s="21"/>
      <c r="ERF34" s="21"/>
      <c r="ERG34" s="21"/>
      <c r="ERH34" s="21"/>
      <c r="ERI34" s="21"/>
      <c r="ERJ34" s="21"/>
      <c r="ERK34" s="21"/>
      <c r="ERL34" s="21"/>
      <c r="ERM34" s="21"/>
      <c r="ERN34" s="21"/>
      <c r="ERO34" s="21"/>
      <c r="ERP34" s="21"/>
      <c r="ERQ34" s="21"/>
      <c r="ERR34" s="21"/>
      <c r="ERS34" s="21"/>
      <c r="ERT34" s="21"/>
      <c r="ERU34" s="21"/>
      <c r="ERV34" s="21"/>
      <c r="ERW34" s="21"/>
      <c r="ERX34" s="21"/>
      <c r="ERY34" s="21"/>
      <c r="ERZ34" s="21"/>
      <c r="ESA34" s="21"/>
      <c r="ESB34" s="21"/>
      <c r="ESC34" s="21"/>
      <c r="ESD34" s="21"/>
      <c r="ESE34" s="21"/>
      <c r="ESF34" s="21"/>
      <c r="ESG34" s="21"/>
      <c r="ESH34" s="21"/>
      <c r="ESI34" s="21"/>
      <c r="ESJ34" s="21"/>
      <c r="ESK34" s="21"/>
      <c r="ESL34" s="21"/>
      <c r="ESM34" s="21"/>
      <c r="ESN34" s="21"/>
      <c r="ESO34" s="21"/>
      <c r="ESP34" s="21"/>
      <c r="ESQ34" s="21"/>
      <c r="ESR34" s="21"/>
      <c r="ESS34" s="21"/>
      <c r="EST34" s="21"/>
      <c r="ESU34" s="21"/>
      <c r="ESV34" s="21"/>
      <c r="ESW34" s="21"/>
      <c r="ESX34" s="21"/>
      <c r="ESY34" s="21"/>
      <c r="ESZ34" s="21"/>
      <c r="ETA34" s="21"/>
      <c r="ETB34" s="21"/>
      <c r="ETC34" s="21"/>
      <c r="ETD34" s="21"/>
      <c r="ETE34" s="21"/>
      <c r="ETF34" s="21"/>
      <c r="ETG34" s="21"/>
      <c r="ETH34" s="21"/>
      <c r="ETI34" s="21"/>
      <c r="ETJ34" s="21"/>
      <c r="ETK34" s="21"/>
      <c r="ETL34" s="21"/>
      <c r="ETM34" s="21"/>
      <c r="ETN34" s="21"/>
      <c r="ETO34" s="21"/>
      <c r="ETP34" s="21"/>
      <c r="ETQ34" s="21"/>
      <c r="ETR34" s="21"/>
      <c r="ETS34" s="21"/>
      <c r="ETT34" s="21"/>
      <c r="ETU34" s="21"/>
      <c r="ETV34" s="21"/>
      <c r="ETW34" s="21"/>
      <c r="ETX34" s="21"/>
      <c r="ETY34" s="21"/>
      <c r="ETZ34" s="21"/>
      <c r="EUA34" s="21"/>
      <c r="EUB34" s="21"/>
      <c r="EUC34" s="21"/>
      <c r="EUD34" s="21"/>
      <c r="EUE34" s="21"/>
      <c r="EUF34" s="21"/>
      <c r="EUG34" s="21"/>
      <c r="EUH34" s="21"/>
      <c r="EUI34" s="21"/>
      <c r="EUJ34" s="21"/>
      <c r="EUK34" s="21"/>
      <c r="EUL34" s="21"/>
      <c r="EUM34" s="21"/>
      <c r="EUN34" s="21"/>
      <c r="EUO34" s="21"/>
      <c r="EUP34" s="21"/>
      <c r="EUQ34" s="21"/>
      <c r="EUR34" s="21"/>
      <c r="EUS34" s="21"/>
      <c r="EUT34" s="21"/>
      <c r="EUU34" s="21"/>
      <c r="EUV34" s="21"/>
      <c r="EUW34" s="21"/>
      <c r="EUX34" s="21"/>
      <c r="EUY34" s="21"/>
      <c r="EUZ34" s="21"/>
      <c r="EVA34" s="21"/>
      <c r="EVB34" s="21"/>
      <c r="EVC34" s="21"/>
      <c r="EVD34" s="21"/>
      <c r="EVE34" s="21"/>
      <c r="EVF34" s="21"/>
      <c r="EVG34" s="21"/>
      <c r="EVH34" s="21"/>
      <c r="EVI34" s="21"/>
      <c r="EVJ34" s="21"/>
      <c r="EVK34" s="21"/>
      <c r="EVL34" s="21"/>
      <c r="EVM34" s="21"/>
      <c r="EVN34" s="21"/>
      <c r="EVO34" s="21"/>
      <c r="EVP34" s="21"/>
      <c r="EVQ34" s="21"/>
      <c r="EVR34" s="21"/>
      <c r="EVS34" s="21"/>
      <c r="EVT34" s="21"/>
      <c r="EVU34" s="21"/>
      <c r="EVV34" s="21"/>
      <c r="EVW34" s="21"/>
      <c r="EVX34" s="21"/>
      <c r="EVY34" s="21"/>
      <c r="EVZ34" s="21"/>
      <c r="EWA34" s="21"/>
      <c r="EWB34" s="21"/>
      <c r="EWC34" s="21"/>
      <c r="EWD34" s="21"/>
      <c r="EWE34" s="21"/>
      <c r="EWF34" s="21"/>
      <c r="EWG34" s="21"/>
      <c r="EWH34" s="21"/>
      <c r="EWI34" s="21"/>
      <c r="EWJ34" s="21"/>
      <c r="EWK34" s="21"/>
      <c r="EWL34" s="21"/>
      <c r="EWM34" s="21"/>
      <c r="EWN34" s="21"/>
      <c r="EWO34" s="21"/>
      <c r="EWP34" s="21"/>
      <c r="EWQ34" s="21"/>
      <c r="EWR34" s="21"/>
      <c r="EWS34" s="21"/>
      <c r="EWT34" s="21"/>
      <c r="EWU34" s="21"/>
      <c r="EWV34" s="21"/>
      <c r="EWW34" s="21"/>
      <c r="EWX34" s="21"/>
      <c r="EWY34" s="21"/>
      <c r="EWZ34" s="21"/>
      <c r="EXA34" s="21"/>
      <c r="EXB34" s="21"/>
      <c r="EXC34" s="21"/>
      <c r="EXD34" s="21"/>
      <c r="EXE34" s="21"/>
      <c r="EXF34" s="21"/>
      <c r="EXG34" s="21"/>
      <c r="EXH34" s="21"/>
      <c r="EXI34" s="21"/>
      <c r="EXJ34" s="21"/>
      <c r="EXK34" s="21"/>
      <c r="EXL34" s="21"/>
      <c r="EXM34" s="21"/>
      <c r="EXN34" s="21"/>
      <c r="EXO34" s="21"/>
      <c r="EXP34" s="21"/>
      <c r="EXQ34" s="21"/>
      <c r="EXR34" s="21"/>
      <c r="EXS34" s="21"/>
      <c r="EXT34" s="21"/>
      <c r="EXU34" s="21"/>
      <c r="EXV34" s="21"/>
      <c r="EXW34" s="21"/>
      <c r="EXX34" s="21"/>
      <c r="EXY34" s="21"/>
      <c r="EXZ34" s="21"/>
      <c r="EYA34" s="21"/>
      <c r="EYB34" s="21"/>
      <c r="EYC34" s="21"/>
      <c r="EYD34" s="21"/>
      <c r="EYE34" s="21"/>
      <c r="EYF34" s="21"/>
      <c r="EYG34" s="21"/>
      <c r="EYH34" s="21"/>
      <c r="EYI34" s="21"/>
      <c r="EYJ34" s="21"/>
      <c r="EYK34" s="21"/>
      <c r="EYL34" s="21"/>
      <c r="EYM34" s="21"/>
      <c r="EYN34" s="21"/>
      <c r="EYO34" s="21"/>
      <c r="EYP34" s="21"/>
      <c r="EYQ34" s="21"/>
      <c r="EYR34" s="21"/>
      <c r="EYS34" s="21"/>
      <c r="EYT34" s="21"/>
      <c r="EYU34" s="21"/>
      <c r="EYV34" s="21"/>
      <c r="EYW34" s="21"/>
      <c r="EYX34" s="21"/>
      <c r="EYY34" s="21"/>
      <c r="EYZ34" s="21"/>
      <c r="EZA34" s="21"/>
      <c r="EZB34" s="21"/>
      <c r="EZC34" s="21"/>
      <c r="EZD34" s="21"/>
      <c r="EZE34" s="21"/>
      <c r="EZF34" s="21"/>
      <c r="EZG34" s="21"/>
      <c r="EZH34" s="21"/>
      <c r="EZI34" s="21"/>
      <c r="EZJ34" s="21"/>
      <c r="EZK34" s="21"/>
      <c r="EZL34" s="21"/>
      <c r="EZM34" s="21"/>
      <c r="EZN34" s="21"/>
      <c r="EZO34" s="21"/>
      <c r="EZP34" s="21"/>
      <c r="EZQ34" s="21"/>
      <c r="EZR34" s="21"/>
      <c r="EZS34" s="21"/>
      <c r="EZT34" s="21"/>
      <c r="EZU34" s="21"/>
      <c r="EZV34" s="21"/>
      <c r="EZW34" s="21"/>
      <c r="EZX34" s="21"/>
      <c r="EZY34" s="21"/>
      <c r="EZZ34" s="21"/>
      <c r="FAA34" s="21"/>
      <c r="FAB34" s="21"/>
      <c r="FAC34" s="21"/>
      <c r="FAD34" s="21"/>
      <c r="FAE34" s="21"/>
      <c r="FAF34" s="21"/>
      <c r="FAG34" s="21"/>
      <c r="FAH34" s="21"/>
      <c r="FAI34" s="21"/>
      <c r="FAJ34" s="21"/>
      <c r="FAK34" s="21"/>
      <c r="FAL34" s="21"/>
      <c r="FAM34" s="21"/>
      <c r="FAN34" s="21"/>
      <c r="FAO34" s="21"/>
      <c r="FAP34" s="21"/>
      <c r="FAQ34" s="21"/>
      <c r="FAR34" s="21"/>
      <c r="FAS34" s="21"/>
      <c r="FAT34" s="21"/>
      <c r="FAU34" s="21"/>
      <c r="FAV34" s="21"/>
      <c r="FAW34" s="21"/>
      <c r="FAX34" s="21"/>
      <c r="FAY34" s="21"/>
      <c r="FAZ34" s="21"/>
      <c r="FBA34" s="21"/>
      <c r="FBB34" s="21"/>
      <c r="FBC34" s="21"/>
      <c r="FBD34" s="21"/>
      <c r="FBE34" s="21"/>
      <c r="FBF34" s="21"/>
      <c r="FBG34" s="21"/>
      <c r="FBH34" s="21"/>
      <c r="FBI34" s="21"/>
      <c r="FBJ34" s="21"/>
      <c r="FBK34" s="21"/>
      <c r="FBL34" s="21"/>
      <c r="FBM34" s="21"/>
      <c r="FBN34" s="21"/>
      <c r="FBO34" s="21"/>
      <c r="FBP34" s="21"/>
      <c r="FBQ34" s="21"/>
      <c r="FBR34" s="21"/>
      <c r="FBS34" s="21"/>
      <c r="FBT34" s="21"/>
      <c r="FBU34" s="21"/>
      <c r="FBV34" s="21"/>
      <c r="FBW34" s="21"/>
      <c r="FBX34" s="21"/>
      <c r="FBY34" s="21"/>
      <c r="FBZ34" s="21"/>
      <c r="FCA34" s="21"/>
      <c r="FCB34" s="21"/>
      <c r="FCC34" s="21"/>
      <c r="FCD34" s="21"/>
      <c r="FCE34" s="21"/>
      <c r="FCF34" s="21"/>
      <c r="FCG34" s="21"/>
      <c r="FCH34" s="21"/>
      <c r="FCI34" s="21"/>
      <c r="FCJ34" s="21"/>
      <c r="FCK34" s="21"/>
      <c r="FCL34" s="21"/>
      <c r="FCM34" s="21"/>
      <c r="FCN34" s="21"/>
      <c r="FCO34" s="21"/>
      <c r="FCP34" s="21"/>
      <c r="FCQ34" s="21"/>
      <c r="FCR34" s="21"/>
      <c r="FCS34" s="21"/>
      <c r="FCT34" s="21"/>
      <c r="FCU34" s="21"/>
      <c r="FCV34" s="21"/>
      <c r="FCW34" s="21"/>
      <c r="FCX34" s="21"/>
      <c r="FCY34" s="21"/>
      <c r="FCZ34" s="21"/>
      <c r="FDA34" s="21"/>
      <c r="FDB34" s="21"/>
      <c r="FDC34" s="21"/>
      <c r="FDD34" s="21"/>
      <c r="FDE34" s="21"/>
      <c r="FDF34" s="21"/>
      <c r="FDG34" s="21"/>
      <c r="FDH34" s="21"/>
      <c r="FDI34" s="21"/>
      <c r="FDJ34" s="21"/>
      <c r="FDK34" s="21"/>
      <c r="FDL34" s="21"/>
      <c r="FDM34" s="21"/>
      <c r="FDN34" s="21"/>
      <c r="FDO34" s="21"/>
      <c r="FDP34" s="21"/>
      <c r="FDQ34" s="21"/>
      <c r="FDR34" s="21"/>
      <c r="FDS34" s="21"/>
      <c r="FDT34" s="21"/>
      <c r="FDU34" s="21"/>
      <c r="FDV34" s="21"/>
      <c r="FDW34" s="21"/>
      <c r="FDX34" s="21"/>
      <c r="FDY34" s="21"/>
      <c r="FDZ34" s="21"/>
      <c r="FEA34" s="21"/>
      <c r="FEB34" s="21"/>
      <c r="FEC34" s="21"/>
      <c r="FED34" s="21"/>
      <c r="FEE34" s="21"/>
      <c r="FEF34" s="21"/>
      <c r="FEG34" s="21"/>
      <c r="FEH34" s="21"/>
      <c r="FEI34" s="21"/>
      <c r="FEJ34" s="21"/>
      <c r="FEK34" s="21"/>
      <c r="FEL34" s="21"/>
      <c r="FEM34" s="21"/>
      <c r="FEN34" s="21"/>
      <c r="FEO34" s="21"/>
      <c r="FEP34" s="21"/>
      <c r="FEQ34" s="21"/>
      <c r="FER34" s="21"/>
      <c r="FES34" s="21"/>
      <c r="FET34" s="21"/>
      <c r="FEU34" s="21"/>
      <c r="FEV34" s="21"/>
      <c r="FEW34" s="21"/>
      <c r="FEX34" s="21"/>
      <c r="FEY34" s="21"/>
      <c r="FEZ34" s="21"/>
      <c r="FFA34" s="21"/>
      <c r="FFB34" s="21"/>
      <c r="FFC34" s="21"/>
      <c r="FFD34" s="21"/>
      <c r="FFE34" s="21"/>
      <c r="FFF34" s="21"/>
      <c r="FFG34" s="21"/>
      <c r="FFH34" s="21"/>
      <c r="FFI34" s="21"/>
      <c r="FFJ34" s="21"/>
      <c r="FFK34" s="21"/>
      <c r="FFL34" s="21"/>
      <c r="FFM34" s="21"/>
      <c r="FFN34" s="21"/>
      <c r="FFO34" s="21"/>
      <c r="FFP34" s="21"/>
      <c r="FFQ34" s="21"/>
      <c r="FFR34" s="21"/>
      <c r="FFS34" s="21"/>
      <c r="FFT34" s="21"/>
      <c r="FFU34" s="21"/>
      <c r="FFV34" s="21"/>
      <c r="FFW34" s="21"/>
      <c r="FFX34" s="21"/>
      <c r="FFY34" s="21"/>
      <c r="FFZ34" s="21"/>
      <c r="FGA34" s="21"/>
      <c r="FGB34" s="21"/>
      <c r="FGC34" s="21"/>
      <c r="FGD34" s="21"/>
      <c r="FGE34" s="21"/>
      <c r="FGF34" s="21"/>
      <c r="FGG34" s="21"/>
      <c r="FGH34" s="21"/>
      <c r="FGI34" s="21"/>
      <c r="FGJ34" s="21"/>
      <c r="FGK34" s="21"/>
      <c r="FGL34" s="21"/>
      <c r="FGM34" s="21"/>
      <c r="FGN34" s="21"/>
      <c r="FGO34" s="21"/>
      <c r="FGP34" s="21"/>
      <c r="FGQ34" s="21"/>
      <c r="FGR34" s="21"/>
      <c r="FGS34" s="21"/>
      <c r="FGT34" s="21"/>
      <c r="FGU34" s="21"/>
      <c r="FGV34" s="21"/>
      <c r="FGW34" s="21"/>
      <c r="FGX34" s="21"/>
      <c r="FGY34" s="21"/>
      <c r="FGZ34" s="21"/>
      <c r="FHA34" s="21"/>
      <c r="FHB34" s="21"/>
      <c r="FHC34" s="21"/>
      <c r="FHD34" s="21"/>
      <c r="FHE34" s="21"/>
      <c r="FHF34" s="21"/>
      <c r="FHG34" s="21"/>
      <c r="FHH34" s="21"/>
      <c r="FHI34" s="21"/>
      <c r="FHJ34" s="21"/>
      <c r="FHK34" s="21"/>
      <c r="FHL34" s="21"/>
      <c r="FHM34" s="21"/>
      <c r="FHN34" s="21"/>
      <c r="FHO34" s="21"/>
      <c r="FHP34" s="21"/>
      <c r="FHQ34" s="21"/>
      <c r="FHR34" s="21"/>
      <c r="FHS34" s="21"/>
      <c r="FHT34" s="21"/>
      <c r="FHU34" s="21"/>
      <c r="FHV34" s="21"/>
      <c r="FHW34" s="21"/>
      <c r="FHX34" s="21"/>
      <c r="FHY34" s="21"/>
      <c r="FHZ34" s="21"/>
      <c r="FIA34" s="21"/>
      <c r="FIB34" s="21"/>
      <c r="FIC34" s="21"/>
      <c r="FID34" s="21"/>
      <c r="FIE34" s="21"/>
      <c r="FIF34" s="21"/>
      <c r="FIG34" s="21"/>
      <c r="FIH34" s="21"/>
      <c r="FII34" s="21"/>
      <c r="FIJ34" s="21"/>
      <c r="FIK34" s="21"/>
      <c r="FIL34" s="21"/>
      <c r="FIM34" s="21"/>
      <c r="FIN34" s="21"/>
      <c r="FIO34" s="21"/>
      <c r="FIP34" s="21"/>
      <c r="FIQ34" s="21"/>
      <c r="FIR34" s="21"/>
      <c r="FIS34" s="21"/>
      <c r="FIT34" s="21"/>
      <c r="FIU34" s="21"/>
      <c r="FIV34" s="21"/>
      <c r="FIW34" s="21"/>
      <c r="FIX34" s="21"/>
      <c r="FIY34" s="21"/>
      <c r="FIZ34" s="21"/>
      <c r="FJA34" s="21"/>
      <c r="FJB34" s="21"/>
      <c r="FJC34" s="21"/>
      <c r="FJD34" s="21"/>
      <c r="FJE34" s="21"/>
      <c r="FJF34" s="21"/>
      <c r="FJG34" s="21"/>
      <c r="FJH34" s="21"/>
      <c r="FJI34" s="21"/>
      <c r="FJJ34" s="21"/>
      <c r="FJK34" s="21"/>
      <c r="FJL34" s="21"/>
      <c r="FJM34" s="21"/>
      <c r="FJN34" s="21"/>
      <c r="FJO34" s="21"/>
      <c r="FJP34" s="21"/>
      <c r="FJQ34" s="21"/>
      <c r="FJR34" s="21"/>
      <c r="FJS34" s="21"/>
      <c r="FJT34" s="21"/>
      <c r="FJU34" s="21"/>
      <c r="FJV34" s="21"/>
      <c r="FJW34" s="21"/>
      <c r="FJX34" s="21"/>
      <c r="FJY34" s="21"/>
      <c r="FJZ34" s="21"/>
      <c r="FKA34" s="21"/>
      <c r="FKB34" s="21"/>
      <c r="FKC34" s="21"/>
      <c r="FKD34" s="21"/>
      <c r="FKE34" s="21"/>
      <c r="FKF34" s="21"/>
      <c r="FKG34" s="21"/>
      <c r="FKH34" s="21"/>
      <c r="FKI34" s="21"/>
      <c r="FKJ34" s="21"/>
      <c r="FKK34" s="21"/>
      <c r="FKL34" s="21"/>
      <c r="FKM34" s="21"/>
      <c r="FKN34" s="21"/>
      <c r="FKO34" s="21"/>
      <c r="FKP34" s="21"/>
      <c r="FKQ34" s="21"/>
      <c r="FKR34" s="21"/>
      <c r="FKS34" s="21"/>
      <c r="FKT34" s="21"/>
      <c r="FKU34" s="21"/>
      <c r="FKV34" s="21"/>
      <c r="FKW34" s="21"/>
      <c r="FKX34" s="21"/>
      <c r="FKY34" s="21"/>
      <c r="FKZ34" s="21"/>
      <c r="FLA34" s="21"/>
      <c r="FLB34" s="21"/>
      <c r="FLC34" s="21"/>
      <c r="FLD34" s="21"/>
      <c r="FLE34" s="21"/>
      <c r="FLF34" s="21"/>
      <c r="FLG34" s="21"/>
      <c r="FLH34" s="21"/>
      <c r="FLI34" s="21"/>
      <c r="FLJ34" s="21"/>
      <c r="FLK34" s="21"/>
      <c r="FLL34" s="21"/>
      <c r="FLM34" s="21"/>
      <c r="FLN34" s="21"/>
      <c r="FLO34" s="21"/>
      <c r="FLP34" s="21"/>
      <c r="FLQ34" s="21"/>
      <c r="FLR34" s="21"/>
      <c r="FLS34" s="21"/>
      <c r="FLT34" s="21"/>
      <c r="FLU34" s="21"/>
      <c r="FLV34" s="21"/>
      <c r="FLW34" s="21"/>
      <c r="FLX34" s="21"/>
      <c r="FLY34" s="21"/>
      <c r="FLZ34" s="21"/>
      <c r="FMA34" s="21"/>
      <c r="FMB34" s="21"/>
      <c r="FMC34" s="21"/>
      <c r="FMD34" s="21"/>
      <c r="FME34" s="21"/>
      <c r="FMF34" s="21"/>
      <c r="FMG34" s="21"/>
      <c r="FMH34" s="21"/>
      <c r="FMI34" s="21"/>
      <c r="FMJ34" s="21"/>
      <c r="FMK34" s="21"/>
      <c r="FML34" s="21"/>
      <c r="FMM34" s="21"/>
      <c r="FMN34" s="21"/>
      <c r="FMO34" s="21"/>
      <c r="FMP34" s="21"/>
      <c r="FMQ34" s="21"/>
      <c r="FMR34" s="21"/>
      <c r="FMS34" s="21"/>
      <c r="FMT34" s="21"/>
      <c r="FMU34" s="21"/>
      <c r="FMV34" s="21"/>
      <c r="FMW34" s="21"/>
      <c r="FMX34" s="21"/>
      <c r="FMY34" s="21"/>
      <c r="FMZ34" s="21"/>
      <c r="FNA34" s="21"/>
      <c r="FNB34" s="21"/>
      <c r="FNC34" s="21"/>
      <c r="FND34" s="21"/>
      <c r="FNE34" s="21"/>
      <c r="FNF34" s="21"/>
      <c r="FNG34" s="21"/>
      <c r="FNH34" s="21"/>
      <c r="FNI34" s="21"/>
      <c r="FNJ34" s="21"/>
      <c r="FNK34" s="21"/>
      <c r="FNL34" s="21"/>
      <c r="FNM34" s="21"/>
      <c r="FNN34" s="21"/>
      <c r="FNO34" s="21"/>
      <c r="FNP34" s="21"/>
      <c r="FNQ34" s="21"/>
      <c r="FNR34" s="21"/>
      <c r="FNS34" s="21"/>
      <c r="FNT34" s="21"/>
      <c r="FNU34" s="21"/>
      <c r="FNV34" s="21"/>
      <c r="FNW34" s="21"/>
      <c r="FNX34" s="21"/>
      <c r="FNY34" s="21"/>
      <c r="FNZ34" s="21"/>
      <c r="FOA34" s="21"/>
      <c r="FOB34" s="21"/>
      <c r="FOC34" s="21"/>
      <c r="FOD34" s="21"/>
      <c r="FOE34" s="21"/>
      <c r="FOF34" s="21"/>
      <c r="FOG34" s="21"/>
      <c r="FOH34" s="21"/>
      <c r="FOI34" s="21"/>
      <c r="FOJ34" s="21"/>
      <c r="FOK34" s="21"/>
      <c r="FOL34" s="21"/>
      <c r="FOM34" s="21"/>
      <c r="FON34" s="21"/>
      <c r="FOO34" s="21"/>
      <c r="FOP34" s="21"/>
      <c r="FOQ34" s="21"/>
      <c r="FOR34" s="21"/>
      <c r="FOS34" s="21"/>
      <c r="FOT34" s="21"/>
      <c r="FOU34" s="21"/>
      <c r="FOV34" s="21"/>
      <c r="FOW34" s="21"/>
      <c r="FOX34" s="21"/>
      <c r="FOY34" s="21"/>
      <c r="FOZ34" s="21"/>
      <c r="FPA34" s="21"/>
      <c r="FPB34" s="21"/>
      <c r="FPC34" s="21"/>
      <c r="FPD34" s="21"/>
      <c r="FPE34" s="21"/>
      <c r="FPF34" s="21"/>
      <c r="FPG34" s="21"/>
      <c r="FPH34" s="21"/>
      <c r="FPI34" s="21"/>
      <c r="FPJ34" s="21"/>
      <c r="FPK34" s="21"/>
      <c r="FPL34" s="21"/>
      <c r="FPM34" s="21"/>
      <c r="FPN34" s="21"/>
      <c r="FPO34" s="21"/>
      <c r="FPP34" s="21"/>
      <c r="FPQ34" s="21"/>
      <c r="FPR34" s="21"/>
      <c r="FPS34" s="21"/>
      <c r="FPT34" s="21"/>
      <c r="FPU34" s="21"/>
      <c r="FPV34" s="21"/>
      <c r="FPW34" s="21"/>
      <c r="FPX34" s="21"/>
      <c r="FPY34" s="21"/>
      <c r="FPZ34" s="21"/>
      <c r="FQA34" s="21"/>
      <c r="FQB34" s="21"/>
      <c r="FQC34" s="21"/>
      <c r="FQD34" s="21"/>
      <c r="FQE34" s="21"/>
      <c r="FQF34" s="21"/>
      <c r="FQG34" s="21"/>
      <c r="FQH34" s="21"/>
      <c r="FQI34" s="21"/>
      <c r="FQJ34" s="21"/>
      <c r="FQK34" s="21"/>
      <c r="FQL34" s="21"/>
      <c r="FQM34" s="21"/>
      <c r="FQN34" s="21"/>
      <c r="FQO34" s="21"/>
      <c r="FQP34" s="21"/>
      <c r="FQQ34" s="21"/>
      <c r="FQR34" s="21"/>
      <c r="FQS34" s="21"/>
      <c r="FQT34" s="21"/>
      <c r="FQU34" s="21"/>
      <c r="FQV34" s="21"/>
      <c r="FQW34" s="21"/>
      <c r="FQX34" s="21"/>
      <c r="FQY34" s="21"/>
      <c r="FQZ34" s="21"/>
      <c r="FRA34" s="21"/>
      <c r="FRB34" s="21"/>
      <c r="FRC34" s="21"/>
      <c r="FRD34" s="21"/>
      <c r="FRE34" s="21"/>
      <c r="FRF34" s="21"/>
      <c r="FRG34" s="21"/>
      <c r="FRH34" s="21"/>
      <c r="FRI34" s="21"/>
      <c r="FRJ34" s="21"/>
      <c r="FRK34" s="21"/>
      <c r="FRL34" s="21"/>
      <c r="FRM34" s="21"/>
      <c r="FRN34" s="21"/>
      <c r="FRO34" s="21"/>
      <c r="FRP34" s="21"/>
      <c r="FRQ34" s="21"/>
      <c r="FRR34" s="21"/>
      <c r="FRS34" s="21"/>
      <c r="FRT34" s="21"/>
      <c r="FRU34" s="21"/>
      <c r="FRV34" s="21"/>
      <c r="FRW34" s="21"/>
      <c r="FRX34" s="21"/>
      <c r="FRY34" s="21"/>
      <c r="FRZ34" s="21"/>
      <c r="FSA34" s="21"/>
      <c r="FSB34" s="21"/>
      <c r="FSC34" s="21"/>
      <c r="FSD34" s="21"/>
      <c r="FSE34" s="21"/>
      <c r="FSF34" s="21"/>
      <c r="FSG34" s="21"/>
      <c r="FSH34" s="21"/>
      <c r="FSI34" s="21"/>
      <c r="FSJ34" s="21"/>
      <c r="FSK34" s="21"/>
      <c r="FSL34" s="21"/>
      <c r="FSM34" s="21"/>
      <c r="FSN34" s="21"/>
      <c r="FSO34" s="21"/>
      <c r="FSP34" s="21"/>
      <c r="FSQ34" s="21"/>
      <c r="FSR34" s="21"/>
      <c r="FSS34" s="21"/>
      <c r="FST34" s="21"/>
      <c r="FSU34" s="21"/>
      <c r="FSV34" s="21"/>
      <c r="FSW34" s="21"/>
      <c r="FSX34" s="21"/>
      <c r="FSY34" s="21"/>
      <c r="FSZ34" s="21"/>
      <c r="FTA34" s="21"/>
      <c r="FTB34" s="21"/>
      <c r="FTC34" s="21"/>
      <c r="FTD34" s="21"/>
      <c r="FTE34" s="21"/>
      <c r="FTF34" s="21"/>
      <c r="FTG34" s="21"/>
      <c r="FTH34" s="21"/>
      <c r="FTI34" s="21"/>
      <c r="FTJ34" s="21"/>
      <c r="FTK34" s="21"/>
      <c r="FTL34" s="21"/>
      <c r="FTM34" s="21"/>
      <c r="FTN34" s="21"/>
      <c r="FTO34" s="21"/>
      <c r="FTP34" s="21"/>
      <c r="FTQ34" s="21"/>
      <c r="FTR34" s="21"/>
      <c r="FTS34" s="21"/>
      <c r="FTT34" s="21"/>
      <c r="FTU34" s="21"/>
      <c r="FTV34" s="21"/>
      <c r="FTW34" s="21"/>
      <c r="FTX34" s="21"/>
      <c r="FTY34" s="21"/>
      <c r="FTZ34" s="21"/>
      <c r="FUA34" s="21"/>
      <c r="FUB34" s="21"/>
      <c r="FUC34" s="21"/>
      <c r="FUD34" s="21"/>
      <c r="FUE34" s="21"/>
      <c r="FUF34" s="21"/>
      <c r="FUG34" s="21"/>
      <c r="FUH34" s="21"/>
      <c r="FUI34" s="21"/>
      <c r="FUJ34" s="21"/>
      <c r="FUK34" s="21"/>
      <c r="FUL34" s="21"/>
      <c r="FUM34" s="21"/>
      <c r="FUN34" s="21"/>
      <c r="FUO34" s="21"/>
      <c r="FUP34" s="21"/>
      <c r="FUQ34" s="21"/>
      <c r="FUR34" s="21"/>
      <c r="FUS34" s="21"/>
      <c r="FUT34" s="21"/>
      <c r="FUU34" s="21"/>
      <c r="FUV34" s="21"/>
      <c r="FUW34" s="21"/>
      <c r="FUX34" s="21"/>
      <c r="FUY34" s="21"/>
      <c r="FUZ34" s="21"/>
      <c r="FVA34" s="21"/>
      <c r="FVB34" s="21"/>
      <c r="FVC34" s="21"/>
      <c r="FVD34" s="21"/>
      <c r="FVE34" s="21"/>
      <c r="FVF34" s="21"/>
      <c r="FVG34" s="21"/>
      <c r="FVH34" s="21"/>
      <c r="FVI34" s="21"/>
      <c r="FVJ34" s="21"/>
      <c r="FVK34" s="21"/>
      <c r="FVL34" s="21"/>
      <c r="FVM34" s="21"/>
      <c r="FVN34" s="21"/>
      <c r="FVO34" s="21"/>
      <c r="FVP34" s="21"/>
      <c r="FVQ34" s="21"/>
      <c r="FVR34" s="21"/>
      <c r="FVS34" s="21"/>
      <c r="FVT34" s="21"/>
      <c r="FVU34" s="21"/>
      <c r="FVV34" s="21"/>
      <c r="FVW34" s="21"/>
      <c r="FVX34" s="21"/>
      <c r="FVY34" s="21"/>
      <c r="FVZ34" s="21"/>
      <c r="FWA34" s="21"/>
      <c r="FWB34" s="21"/>
      <c r="FWC34" s="21"/>
      <c r="FWD34" s="21"/>
      <c r="FWE34" s="21"/>
      <c r="FWF34" s="21"/>
      <c r="FWG34" s="21"/>
      <c r="FWH34" s="21"/>
      <c r="FWI34" s="21"/>
      <c r="FWJ34" s="21"/>
      <c r="FWK34" s="21"/>
      <c r="FWL34" s="21"/>
      <c r="FWM34" s="21"/>
      <c r="FWN34" s="21"/>
      <c r="FWO34" s="21"/>
      <c r="FWP34" s="21"/>
      <c r="FWQ34" s="21"/>
      <c r="FWR34" s="21"/>
      <c r="FWS34" s="21"/>
      <c r="FWT34" s="21"/>
      <c r="FWU34" s="21"/>
      <c r="FWV34" s="21"/>
      <c r="FWW34" s="21"/>
      <c r="FWX34" s="21"/>
      <c r="FWY34" s="21"/>
      <c r="FWZ34" s="21"/>
      <c r="FXA34" s="21"/>
      <c r="FXB34" s="21"/>
      <c r="FXC34" s="21"/>
      <c r="FXD34" s="21"/>
      <c r="FXE34" s="21"/>
      <c r="FXF34" s="21"/>
      <c r="FXG34" s="21"/>
      <c r="FXH34" s="21"/>
      <c r="FXI34" s="21"/>
      <c r="FXJ34" s="21"/>
      <c r="FXK34" s="21"/>
      <c r="FXL34" s="21"/>
      <c r="FXM34" s="21"/>
      <c r="FXN34" s="21"/>
      <c r="FXO34" s="21"/>
      <c r="FXP34" s="21"/>
      <c r="FXQ34" s="21"/>
      <c r="FXR34" s="21"/>
      <c r="FXS34" s="21"/>
      <c r="FXT34" s="21"/>
      <c r="FXU34" s="21"/>
      <c r="FXV34" s="21"/>
      <c r="FXW34" s="21"/>
      <c r="FXX34" s="21"/>
      <c r="FXY34" s="21"/>
      <c r="FXZ34" s="21"/>
      <c r="FYA34" s="21"/>
      <c r="FYB34" s="21"/>
      <c r="FYC34" s="21"/>
      <c r="FYD34" s="21"/>
      <c r="FYE34" s="21"/>
      <c r="FYF34" s="21"/>
      <c r="FYG34" s="21"/>
      <c r="FYH34" s="21"/>
      <c r="FYI34" s="21"/>
      <c r="FYJ34" s="21"/>
      <c r="FYK34" s="21"/>
      <c r="FYL34" s="21"/>
      <c r="FYM34" s="21"/>
      <c r="FYN34" s="21"/>
      <c r="FYO34" s="21"/>
      <c r="FYP34" s="21"/>
      <c r="FYQ34" s="21"/>
      <c r="FYR34" s="21"/>
      <c r="FYS34" s="21"/>
      <c r="FYT34" s="21"/>
      <c r="FYU34" s="21"/>
      <c r="FYV34" s="21"/>
      <c r="FYW34" s="21"/>
      <c r="FYX34" s="21"/>
      <c r="FYY34" s="21"/>
      <c r="FYZ34" s="21"/>
      <c r="FZA34" s="21"/>
      <c r="FZB34" s="21"/>
      <c r="FZC34" s="21"/>
      <c r="FZD34" s="21"/>
      <c r="FZE34" s="21"/>
      <c r="FZF34" s="21"/>
      <c r="FZG34" s="21"/>
      <c r="FZH34" s="21"/>
      <c r="FZI34" s="21"/>
      <c r="FZJ34" s="21"/>
      <c r="FZK34" s="21"/>
      <c r="FZL34" s="21"/>
      <c r="FZM34" s="21"/>
      <c r="FZN34" s="21"/>
      <c r="FZO34" s="21"/>
      <c r="FZP34" s="21"/>
      <c r="FZQ34" s="21"/>
      <c r="FZR34" s="21"/>
      <c r="FZS34" s="21"/>
      <c r="FZT34" s="21"/>
      <c r="FZU34" s="21"/>
      <c r="FZV34" s="21"/>
      <c r="FZW34" s="21"/>
      <c r="FZX34" s="21"/>
      <c r="FZY34" s="21"/>
      <c r="FZZ34" s="21"/>
      <c r="GAA34" s="21"/>
      <c r="GAB34" s="21"/>
      <c r="GAC34" s="21"/>
      <c r="GAD34" s="21"/>
      <c r="GAE34" s="21"/>
      <c r="GAF34" s="21"/>
      <c r="GAG34" s="21"/>
      <c r="GAH34" s="21"/>
      <c r="GAI34" s="21"/>
      <c r="GAJ34" s="21"/>
      <c r="GAK34" s="21"/>
      <c r="GAL34" s="21"/>
      <c r="GAM34" s="21"/>
      <c r="GAN34" s="21"/>
      <c r="GAO34" s="21"/>
      <c r="GAP34" s="21"/>
      <c r="GAQ34" s="21"/>
      <c r="GAR34" s="21"/>
      <c r="GAS34" s="21"/>
      <c r="GAT34" s="21"/>
      <c r="GAU34" s="21"/>
      <c r="GAV34" s="21"/>
      <c r="GAW34" s="21"/>
      <c r="GAX34" s="21"/>
      <c r="GAY34" s="21"/>
      <c r="GAZ34" s="21"/>
      <c r="GBA34" s="21"/>
      <c r="GBB34" s="21"/>
      <c r="GBC34" s="21"/>
      <c r="GBD34" s="21"/>
      <c r="GBE34" s="21"/>
      <c r="GBF34" s="21"/>
      <c r="GBG34" s="21"/>
      <c r="GBH34" s="21"/>
      <c r="GBI34" s="21"/>
      <c r="GBJ34" s="21"/>
      <c r="GBK34" s="21"/>
      <c r="GBL34" s="21"/>
      <c r="GBM34" s="21"/>
      <c r="GBN34" s="21"/>
      <c r="GBO34" s="21"/>
      <c r="GBP34" s="21"/>
      <c r="GBQ34" s="21"/>
      <c r="GBR34" s="21"/>
      <c r="GBS34" s="21"/>
      <c r="GBT34" s="21"/>
      <c r="GBU34" s="21"/>
      <c r="GBV34" s="21"/>
      <c r="GBW34" s="21"/>
      <c r="GBX34" s="21"/>
      <c r="GBY34" s="21"/>
      <c r="GBZ34" s="21"/>
      <c r="GCA34" s="21"/>
      <c r="GCB34" s="21"/>
      <c r="GCC34" s="21"/>
      <c r="GCD34" s="21"/>
      <c r="GCE34" s="21"/>
      <c r="GCF34" s="21"/>
      <c r="GCG34" s="21"/>
      <c r="GCH34" s="21"/>
      <c r="GCI34" s="21"/>
      <c r="GCJ34" s="21"/>
      <c r="GCK34" s="21"/>
      <c r="GCL34" s="21"/>
      <c r="GCM34" s="21"/>
      <c r="GCN34" s="21"/>
      <c r="GCO34" s="21"/>
      <c r="GCP34" s="21"/>
      <c r="GCQ34" s="21"/>
      <c r="GCR34" s="21"/>
      <c r="GCS34" s="21"/>
      <c r="GCT34" s="21"/>
      <c r="GCU34" s="21"/>
      <c r="GCV34" s="21"/>
      <c r="GCW34" s="21"/>
      <c r="GCX34" s="21"/>
      <c r="GCY34" s="21"/>
      <c r="GCZ34" s="21"/>
      <c r="GDA34" s="21"/>
      <c r="GDB34" s="21"/>
      <c r="GDC34" s="21"/>
      <c r="GDD34" s="21"/>
      <c r="GDE34" s="21"/>
      <c r="GDF34" s="21"/>
      <c r="GDG34" s="21"/>
      <c r="GDH34" s="21"/>
      <c r="GDI34" s="21"/>
      <c r="GDJ34" s="21"/>
      <c r="GDK34" s="21"/>
      <c r="GDL34" s="21"/>
      <c r="GDM34" s="21"/>
      <c r="GDN34" s="21"/>
      <c r="GDO34" s="21"/>
      <c r="GDP34" s="21"/>
      <c r="GDQ34" s="21"/>
      <c r="GDR34" s="21"/>
      <c r="GDS34" s="21"/>
      <c r="GDT34" s="21"/>
      <c r="GDU34" s="21"/>
      <c r="GDV34" s="21"/>
      <c r="GDW34" s="21"/>
      <c r="GDX34" s="21"/>
      <c r="GDY34" s="21"/>
      <c r="GDZ34" s="21"/>
      <c r="GEA34" s="21"/>
      <c r="GEB34" s="21"/>
      <c r="GEC34" s="21"/>
      <c r="GED34" s="21"/>
      <c r="GEE34" s="21"/>
      <c r="GEF34" s="21"/>
      <c r="GEG34" s="21"/>
      <c r="GEH34" s="21"/>
      <c r="GEI34" s="21"/>
      <c r="GEJ34" s="21"/>
      <c r="GEK34" s="21"/>
      <c r="GEL34" s="21"/>
      <c r="GEM34" s="21"/>
      <c r="GEN34" s="21"/>
      <c r="GEO34" s="21"/>
      <c r="GEP34" s="21"/>
      <c r="GEQ34" s="21"/>
      <c r="GER34" s="21"/>
      <c r="GES34" s="21"/>
      <c r="GET34" s="21"/>
      <c r="GEU34" s="21"/>
      <c r="GEV34" s="21"/>
      <c r="GEW34" s="21"/>
      <c r="GEX34" s="21"/>
      <c r="GEY34" s="21"/>
      <c r="GEZ34" s="21"/>
      <c r="GFA34" s="21"/>
      <c r="GFB34" s="21"/>
      <c r="GFC34" s="21"/>
      <c r="GFD34" s="21"/>
      <c r="GFE34" s="21"/>
      <c r="GFF34" s="21"/>
      <c r="GFG34" s="21"/>
      <c r="GFH34" s="21"/>
      <c r="GFI34" s="21"/>
      <c r="GFJ34" s="21"/>
      <c r="GFK34" s="21"/>
      <c r="GFL34" s="21"/>
      <c r="GFM34" s="21"/>
      <c r="GFN34" s="21"/>
      <c r="GFO34" s="21"/>
      <c r="GFP34" s="21"/>
      <c r="GFQ34" s="21"/>
      <c r="GFR34" s="21"/>
      <c r="GFS34" s="21"/>
      <c r="GFT34" s="21"/>
      <c r="GFU34" s="21"/>
      <c r="GFV34" s="21"/>
      <c r="GFW34" s="21"/>
      <c r="GFX34" s="21"/>
      <c r="GFY34" s="21"/>
      <c r="GFZ34" s="21"/>
      <c r="GGA34" s="21"/>
      <c r="GGB34" s="21"/>
      <c r="GGC34" s="21"/>
      <c r="GGD34" s="21"/>
      <c r="GGE34" s="21"/>
      <c r="GGF34" s="21"/>
      <c r="GGG34" s="21"/>
      <c r="GGH34" s="21"/>
      <c r="GGI34" s="21"/>
      <c r="GGJ34" s="21"/>
      <c r="GGK34" s="21"/>
      <c r="GGL34" s="21"/>
      <c r="GGM34" s="21"/>
      <c r="GGN34" s="21"/>
      <c r="GGO34" s="21"/>
      <c r="GGP34" s="21"/>
      <c r="GGQ34" s="21"/>
      <c r="GGR34" s="21"/>
      <c r="GGS34" s="21"/>
      <c r="GGT34" s="21"/>
      <c r="GGU34" s="21"/>
      <c r="GGV34" s="21"/>
      <c r="GGW34" s="21"/>
      <c r="GGX34" s="21"/>
      <c r="GGY34" s="21"/>
      <c r="GGZ34" s="21"/>
      <c r="GHA34" s="21"/>
      <c r="GHB34" s="21"/>
      <c r="GHC34" s="21"/>
      <c r="GHD34" s="21"/>
      <c r="GHE34" s="21"/>
      <c r="GHF34" s="21"/>
      <c r="GHG34" s="21"/>
      <c r="GHH34" s="21"/>
      <c r="GHI34" s="21"/>
      <c r="GHJ34" s="21"/>
      <c r="GHK34" s="21"/>
      <c r="GHL34" s="21"/>
      <c r="GHM34" s="21"/>
      <c r="GHN34" s="21"/>
      <c r="GHO34" s="21"/>
      <c r="GHP34" s="21"/>
      <c r="GHQ34" s="21"/>
      <c r="GHR34" s="21"/>
      <c r="GHS34" s="21"/>
      <c r="GHT34" s="21"/>
      <c r="GHU34" s="21"/>
      <c r="GHV34" s="21"/>
      <c r="GHW34" s="21"/>
      <c r="GHX34" s="21"/>
      <c r="GHY34" s="21"/>
      <c r="GHZ34" s="21"/>
      <c r="GIA34" s="21"/>
      <c r="GIB34" s="21"/>
      <c r="GIC34" s="21"/>
      <c r="GID34" s="21"/>
      <c r="GIE34" s="21"/>
      <c r="GIF34" s="21"/>
      <c r="GIG34" s="21"/>
      <c r="GIH34" s="21"/>
      <c r="GII34" s="21"/>
      <c r="GIJ34" s="21"/>
      <c r="GIK34" s="21"/>
      <c r="GIL34" s="21"/>
      <c r="GIM34" s="21"/>
      <c r="GIN34" s="21"/>
      <c r="GIO34" s="21"/>
      <c r="GIP34" s="21"/>
      <c r="GIQ34" s="21"/>
      <c r="GIR34" s="21"/>
      <c r="GIS34" s="21"/>
      <c r="GIT34" s="21"/>
      <c r="GIU34" s="21"/>
      <c r="GIV34" s="21"/>
      <c r="GIW34" s="21"/>
      <c r="GIX34" s="21"/>
      <c r="GIY34" s="21"/>
      <c r="GIZ34" s="21"/>
      <c r="GJA34" s="21"/>
      <c r="GJB34" s="21"/>
      <c r="GJC34" s="21"/>
      <c r="GJD34" s="21"/>
      <c r="GJE34" s="21"/>
      <c r="GJF34" s="21"/>
      <c r="GJG34" s="21"/>
      <c r="GJH34" s="21"/>
      <c r="GJI34" s="21"/>
      <c r="GJJ34" s="21"/>
      <c r="GJK34" s="21"/>
      <c r="GJL34" s="21"/>
      <c r="GJM34" s="21"/>
      <c r="GJN34" s="21"/>
      <c r="GJO34" s="21"/>
      <c r="GJP34" s="21"/>
      <c r="GJQ34" s="21"/>
      <c r="GJR34" s="21"/>
      <c r="GJS34" s="21"/>
      <c r="GJT34" s="21"/>
      <c r="GJU34" s="21"/>
      <c r="GJV34" s="21"/>
      <c r="GJW34" s="21"/>
      <c r="GJX34" s="21"/>
      <c r="GJY34" s="21"/>
      <c r="GJZ34" s="21"/>
      <c r="GKA34" s="21"/>
      <c r="GKB34" s="21"/>
      <c r="GKC34" s="21"/>
      <c r="GKD34" s="21"/>
      <c r="GKE34" s="21"/>
      <c r="GKF34" s="21"/>
      <c r="GKG34" s="21"/>
      <c r="GKH34" s="21"/>
      <c r="GKI34" s="21"/>
      <c r="GKJ34" s="21"/>
      <c r="GKK34" s="21"/>
      <c r="GKL34" s="21"/>
      <c r="GKM34" s="21"/>
      <c r="GKN34" s="21"/>
      <c r="GKO34" s="21"/>
      <c r="GKP34" s="21"/>
      <c r="GKQ34" s="21"/>
      <c r="GKR34" s="21"/>
      <c r="GKS34" s="21"/>
      <c r="GKT34" s="21"/>
      <c r="GKU34" s="21"/>
      <c r="GKV34" s="21"/>
      <c r="GKW34" s="21"/>
      <c r="GKX34" s="21"/>
      <c r="GKY34" s="21"/>
      <c r="GKZ34" s="21"/>
      <c r="GLA34" s="21"/>
      <c r="GLB34" s="21"/>
      <c r="GLC34" s="21"/>
      <c r="GLD34" s="21"/>
      <c r="GLE34" s="21"/>
      <c r="GLF34" s="21"/>
      <c r="GLG34" s="21"/>
      <c r="GLH34" s="21"/>
      <c r="GLI34" s="21"/>
      <c r="GLJ34" s="21"/>
      <c r="GLK34" s="21"/>
      <c r="GLL34" s="21"/>
      <c r="GLM34" s="21"/>
      <c r="GLN34" s="21"/>
      <c r="GLO34" s="21"/>
      <c r="GLP34" s="21"/>
      <c r="GLQ34" s="21"/>
      <c r="GLR34" s="21"/>
      <c r="GLS34" s="21"/>
      <c r="GLT34" s="21"/>
      <c r="GLU34" s="21"/>
      <c r="GLV34" s="21"/>
      <c r="GLW34" s="21"/>
      <c r="GLX34" s="21"/>
      <c r="GLY34" s="21"/>
      <c r="GLZ34" s="21"/>
      <c r="GMA34" s="21"/>
      <c r="GMB34" s="21"/>
      <c r="GMC34" s="21"/>
      <c r="GMD34" s="21"/>
      <c r="GME34" s="21"/>
      <c r="GMF34" s="21"/>
      <c r="GMG34" s="21"/>
      <c r="GMH34" s="21"/>
      <c r="GMI34" s="21"/>
      <c r="GMJ34" s="21"/>
      <c r="GMK34" s="21"/>
      <c r="GML34" s="21"/>
      <c r="GMM34" s="21"/>
      <c r="GMN34" s="21"/>
      <c r="GMO34" s="21"/>
      <c r="GMP34" s="21"/>
      <c r="GMQ34" s="21"/>
      <c r="GMR34" s="21"/>
      <c r="GMS34" s="21"/>
      <c r="GMT34" s="21"/>
      <c r="GMU34" s="21"/>
      <c r="GMV34" s="21"/>
      <c r="GMW34" s="21"/>
      <c r="GMX34" s="21"/>
      <c r="GMY34" s="21"/>
      <c r="GMZ34" s="21"/>
      <c r="GNA34" s="21"/>
      <c r="GNB34" s="21"/>
      <c r="GNC34" s="21"/>
      <c r="GND34" s="21"/>
      <c r="GNE34" s="21"/>
      <c r="GNF34" s="21"/>
      <c r="GNG34" s="21"/>
      <c r="GNH34" s="21"/>
      <c r="GNI34" s="21"/>
      <c r="GNJ34" s="21"/>
      <c r="GNK34" s="21"/>
      <c r="GNL34" s="21"/>
      <c r="GNM34" s="21"/>
      <c r="GNN34" s="21"/>
      <c r="GNO34" s="21"/>
      <c r="GNP34" s="21"/>
      <c r="GNQ34" s="21"/>
      <c r="GNR34" s="21"/>
      <c r="GNS34" s="21"/>
      <c r="GNT34" s="21"/>
      <c r="GNU34" s="21"/>
      <c r="GNV34" s="21"/>
      <c r="GNW34" s="21"/>
      <c r="GNX34" s="21"/>
      <c r="GNY34" s="21"/>
      <c r="GNZ34" s="21"/>
      <c r="GOA34" s="21"/>
      <c r="GOB34" s="21"/>
      <c r="GOC34" s="21"/>
      <c r="GOD34" s="21"/>
      <c r="GOE34" s="21"/>
      <c r="GOF34" s="21"/>
      <c r="GOG34" s="21"/>
      <c r="GOH34" s="21"/>
      <c r="GOI34" s="21"/>
      <c r="GOJ34" s="21"/>
      <c r="GOK34" s="21"/>
      <c r="GOL34" s="21"/>
      <c r="GOM34" s="21"/>
      <c r="GON34" s="21"/>
      <c r="GOO34" s="21"/>
      <c r="GOP34" s="21"/>
      <c r="GOQ34" s="21"/>
      <c r="GOR34" s="21"/>
      <c r="GOS34" s="21"/>
      <c r="GOT34" s="21"/>
      <c r="GOU34" s="21"/>
      <c r="GOV34" s="21"/>
      <c r="GOW34" s="21"/>
      <c r="GOX34" s="21"/>
      <c r="GOY34" s="21"/>
      <c r="GOZ34" s="21"/>
      <c r="GPA34" s="21"/>
      <c r="GPB34" s="21"/>
      <c r="GPC34" s="21"/>
      <c r="GPD34" s="21"/>
      <c r="GPE34" s="21"/>
      <c r="GPF34" s="21"/>
      <c r="GPG34" s="21"/>
      <c r="GPH34" s="21"/>
      <c r="GPI34" s="21"/>
      <c r="GPJ34" s="21"/>
      <c r="GPK34" s="21"/>
      <c r="GPL34" s="21"/>
      <c r="GPM34" s="21"/>
      <c r="GPN34" s="21"/>
      <c r="GPO34" s="21"/>
      <c r="GPP34" s="21"/>
      <c r="GPQ34" s="21"/>
      <c r="GPR34" s="21"/>
      <c r="GPS34" s="21"/>
      <c r="GPT34" s="21"/>
      <c r="GPU34" s="21"/>
      <c r="GPV34" s="21"/>
      <c r="GPW34" s="21"/>
      <c r="GPX34" s="21"/>
      <c r="GPY34" s="21"/>
      <c r="GPZ34" s="21"/>
      <c r="GQA34" s="21"/>
      <c r="GQB34" s="21"/>
      <c r="GQC34" s="21"/>
      <c r="GQD34" s="21"/>
      <c r="GQE34" s="21"/>
      <c r="GQF34" s="21"/>
      <c r="GQG34" s="21"/>
      <c r="GQH34" s="21"/>
      <c r="GQI34" s="21"/>
      <c r="GQJ34" s="21"/>
      <c r="GQK34" s="21"/>
      <c r="GQL34" s="21"/>
      <c r="GQM34" s="21"/>
      <c r="GQN34" s="21"/>
      <c r="GQO34" s="21"/>
      <c r="GQP34" s="21"/>
      <c r="GQQ34" s="21"/>
      <c r="GQR34" s="21"/>
      <c r="GQS34" s="21"/>
      <c r="GQT34" s="21"/>
      <c r="GQU34" s="21"/>
      <c r="GQV34" s="21"/>
      <c r="GQW34" s="21"/>
      <c r="GQX34" s="21"/>
      <c r="GQY34" s="21"/>
      <c r="GQZ34" s="21"/>
      <c r="GRA34" s="21"/>
      <c r="GRB34" s="21"/>
      <c r="GRC34" s="21"/>
      <c r="GRD34" s="21"/>
      <c r="GRE34" s="21"/>
      <c r="GRF34" s="21"/>
      <c r="GRG34" s="21"/>
      <c r="GRH34" s="21"/>
      <c r="GRI34" s="21"/>
      <c r="GRJ34" s="21"/>
      <c r="GRK34" s="21"/>
      <c r="GRL34" s="21"/>
      <c r="GRM34" s="21"/>
      <c r="GRN34" s="21"/>
      <c r="GRO34" s="21"/>
      <c r="GRP34" s="21"/>
      <c r="GRQ34" s="21"/>
      <c r="GRR34" s="21"/>
      <c r="GRS34" s="21"/>
      <c r="GRT34" s="21"/>
      <c r="GRU34" s="21"/>
      <c r="GRV34" s="21"/>
      <c r="GRW34" s="21"/>
      <c r="GRX34" s="21"/>
      <c r="GRY34" s="21"/>
      <c r="GRZ34" s="21"/>
      <c r="GSA34" s="21"/>
      <c r="GSB34" s="21"/>
      <c r="GSC34" s="21"/>
      <c r="GSD34" s="21"/>
      <c r="GSE34" s="21"/>
      <c r="GSF34" s="21"/>
      <c r="GSG34" s="21"/>
      <c r="GSH34" s="21"/>
      <c r="GSI34" s="21"/>
      <c r="GSJ34" s="21"/>
      <c r="GSK34" s="21"/>
      <c r="GSL34" s="21"/>
      <c r="GSM34" s="21"/>
      <c r="GSN34" s="21"/>
      <c r="GSO34" s="21"/>
      <c r="GSP34" s="21"/>
      <c r="GSQ34" s="21"/>
      <c r="GSR34" s="21"/>
      <c r="GSS34" s="21"/>
      <c r="GST34" s="21"/>
      <c r="GSU34" s="21"/>
      <c r="GSV34" s="21"/>
      <c r="GSW34" s="21"/>
      <c r="GSX34" s="21"/>
      <c r="GSY34" s="21"/>
      <c r="GSZ34" s="21"/>
      <c r="GTA34" s="21"/>
      <c r="GTB34" s="21"/>
      <c r="GTC34" s="21"/>
      <c r="GTD34" s="21"/>
      <c r="GTE34" s="21"/>
      <c r="GTF34" s="21"/>
      <c r="GTG34" s="21"/>
      <c r="GTH34" s="21"/>
      <c r="GTI34" s="21"/>
      <c r="GTJ34" s="21"/>
      <c r="GTK34" s="21"/>
      <c r="GTL34" s="21"/>
      <c r="GTM34" s="21"/>
      <c r="GTN34" s="21"/>
      <c r="GTO34" s="21"/>
      <c r="GTP34" s="21"/>
      <c r="GTQ34" s="21"/>
      <c r="GTR34" s="21"/>
      <c r="GTS34" s="21"/>
      <c r="GTT34" s="21"/>
      <c r="GTU34" s="21"/>
      <c r="GTV34" s="21"/>
      <c r="GTW34" s="21"/>
      <c r="GTX34" s="21"/>
      <c r="GTY34" s="21"/>
      <c r="GTZ34" s="21"/>
      <c r="GUA34" s="21"/>
      <c r="GUB34" s="21"/>
      <c r="GUC34" s="21"/>
      <c r="GUD34" s="21"/>
      <c r="GUE34" s="21"/>
      <c r="GUF34" s="21"/>
      <c r="GUG34" s="21"/>
      <c r="GUH34" s="21"/>
      <c r="GUI34" s="21"/>
      <c r="GUJ34" s="21"/>
      <c r="GUK34" s="21"/>
      <c r="GUL34" s="21"/>
      <c r="GUM34" s="21"/>
      <c r="GUN34" s="21"/>
      <c r="GUO34" s="21"/>
      <c r="GUP34" s="21"/>
      <c r="GUQ34" s="21"/>
      <c r="GUR34" s="21"/>
      <c r="GUS34" s="21"/>
      <c r="GUT34" s="21"/>
      <c r="GUU34" s="21"/>
      <c r="GUV34" s="21"/>
      <c r="GUW34" s="21"/>
      <c r="GUX34" s="21"/>
      <c r="GUY34" s="21"/>
      <c r="GUZ34" s="21"/>
      <c r="GVA34" s="21"/>
      <c r="GVB34" s="21"/>
      <c r="GVC34" s="21"/>
      <c r="GVD34" s="21"/>
      <c r="GVE34" s="21"/>
      <c r="GVF34" s="21"/>
      <c r="GVG34" s="21"/>
      <c r="GVH34" s="21"/>
      <c r="GVI34" s="21"/>
      <c r="GVJ34" s="21"/>
      <c r="GVK34" s="21"/>
      <c r="GVL34" s="21"/>
      <c r="GVM34" s="21"/>
      <c r="GVN34" s="21"/>
      <c r="GVO34" s="21"/>
      <c r="GVP34" s="21"/>
      <c r="GVQ34" s="21"/>
      <c r="GVR34" s="21"/>
      <c r="GVS34" s="21"/>
      <c r="GVT34" s="21"/>
      <c r="GVU34" s="21"/>
      <c r="GVV34" s="21"/>
      <c r="GVW34" s="21"/>
      <c r="GVX34" s="21"/>
      <c r="GVY34" s="21"/>
      <c r="GVZ34" s="21"/>
      <c r="GWA34" s="21"/>
      <c r="GWB34" s="21"/>
      <c r="GWC34" s="21"/>
      <c r="GWD34" s="21"/>
      <c r="GWE34" s="21"/>
      <c r="GWF34" s="21"/>
      <c r="GWG34" s="21"/>
      <c r="GWH34" s="21"/>
      <c r="GWI34" s="21"/>
      <c r="GWJ34" s="21"/>
      <c r="GWK34" s="21"/>
      <c r="GWL34" s="21"/>
      <c r="GWM34" s="21"/>
      <c r="GWN34" s="21"/>
      <c r="GWO34" s="21"/>
      <c r="GWP34" s="21"/>
      <c r="GWQ34" s="21"/>
      <c r="GWR34" s="21"/>
      <c r="GWS34" s="21"/>
      <c r="GWT34" s="21"/>
      <c r="GWU34" s="21"/>
      <c r="GWV34" s="21"/>
      <c r="GWW34" s="21"/>
      <c r="GWX34" s="21"/>
      <c r="GWY34" s="21"/>
      <c r="GWZ34" s="21"/>
      <c r="GXA34" s="21"/>
      <c r="GXB34" s="21"/>
      <c r="GXC34" s="21"/>
      <c r="GXD34" s="21"/>
      <c r="GXE34" s="21"/>
      <c r="GXF34" s="21"/>
      <c r="GXG34" s="21"/>
      <c r="GXH34" s="21"/>
      <c r="GXI34" s="21"/>
      <c r="GXJ34" s="21"/>
      <c r="GXK34" s="21"/>
      <c r="GXL34" s="21"/>
      <c r="GXM34" s="21"/>
      <c r="GXN34" s="21"/>
      <c r="GXO34" s="21"/>
      <c r="GXP34" s="21"/>
      <c r="GXQ34" s="21"/>
      <c r="GXR34" s="21"/>
      <c r="GXS34" s="21"/>
      <c r="GXT34" s="21"/>
      <c r="GXU34" s="21"/>
      <c r="GXV34" s="21"/>
      <c r="GXW34" s="21"/>
      <c r="GXX34" s="21"/>
      <c r="GXY34" s="21"/>
      <c r="GXZ34" s="21"/>
      <c r="GYA34" s="21"/>
      <c r="GYB34" s="21"/>
      <c r="GYC34" s="21"/>
      <c r="GYD34" s="21"/>
      <c r="GYE34" s="21"/>
      <c r="GYF34" s="21"/>
      <c r="GYG34" s="21"/>
      <c r="GYH34" s="21"/>
      <c r="GYI34" s="21"/>
      <c r="GYJ34" s="21"/>
      <c r="GYK34" s="21"/>
      <c r="GYL34" s="21"/>
      <c r="GYM34" s="21"/>
      <c r="GYN34" s="21"/>
      <c r="GYO34" s="21"/>
      <c r="GYP34" s="21"/>
      <c r="GYQ34" s="21"/>
      <c r="GYR34" s="21"/>
      <c r="GYS34" s="21"/>
      <c r="GYT34" s="21"/>
      <c r="GYU34" s="21"/>
      <c r="GYV34" s="21"/>
      <c r="GYW34" s="21"/>
      <c r="GYX34" s="21"/>
      <c r="GYY34" s="21"/>
      <c r="GYZ34" s="21"/>
      <c r="GZA34" s="21"/>
      <c r="GZB34" s="21"/>
      <c r="GZC34" s="21"/>
      <c r="GZD34" s="21"/>
      <c r="GZE34" s="21"/>
      <c r="GZF34" s="21"/>
      <c r="GZG34" s="21"/>
      <c r="GZH34" s="21"/>
      <c r="GZI34" s="21"/>
      <c r="GZJ34" s="21"/>
      <c r="GZK34" s="21"/>
      <c r="GZL34" s="21"/>
      <c r="GZM34" s="21"/>
      <c r="GZN34" s="21"/>
      <c r="GZO34" s="21"/>
      <c r="GZP34" s="21"/>
      <c r="GZQ34" s="21"/>
      <c r="GZR34" s="21"/>
      <c r="GZS34" s="21"/>
      <c r="GZT34" s="21"/>
      <c r="GZU34" s="21"/>
      <c r="GZV34" s="21"/>
      <c r="GZW34" s="21"/>
      <c r="GZX34" s="21"/>
      <c r="GZY34" s="21"/>
      <c r="GZZ34" s="21"/>
      <c r="HAA34" s="21"/>
      <c r="HAB34" s="21"/>
      <c r="HAC34" s="21"/>
      <c r="HAD34" s="21"/>
      <c r="HAE34" s="21"/>
      <c r="HAF34" s="21"/>
      <c r="HAG34" s="21"/>
      <c r="HAH34" s="21"/>
      <c r="HAI34" s="21"/>
      <c r="HAJ34" s="21"/>
      <c r="HAK34" s="21"/>
      <c r="HAL34" s="21"/>
      <c r="HAM34" s="21"/>
      <c r="HAN34" s="21"/>
      <c r="HAO34" s="21"/>
      <c r="HAP34" s="21"/>
      <c r="HAQ34" s="21"/>
      <c r="HAR34" s="21"/>
      <c r="HAS34" s="21"/>
      <c r="HAT34" s="21"/>
      <c r="HAU34" s="21"/>
      <c r="HAV34" s="21"/>
      <c r="HAW34" s="21"/>
      <c r="HAX34" s="21"/>
      <c r="HAY34" s="21"/>
      <c r="HAZ34" s="21"/>
      <c r="HBA34" s="21"/>
      <c r="HBB34" s="21"/>
      <c r="HBC34" s="21"/>
      <c r="HBD34" s="21"/>
      <c r="HBE34" s="21"/>
      <c r="HBF34" s="21"/>
      <c r="HBG34" s="21"/>
      <c r="HBH34" s="21"/>
      <c r="HBI34" s="21"/>
      <c r="HBJ34" s="21"/>
      <c r="HBK34" s="21"/>
      <c r="HBL34" s="21"/>
      <c r="HBM34" s="21"/>
      <c r="HBN34" s="21"/>
      <c r="HBO34" s="21"/>
      <c r="HBP34" s="21"/>
      <c r="HBQ34" s="21"/>
      <c r="HBR34" s="21"/>
      <c r="HBS34" s="21"/>
      <c r="HBT34" s="21"/>
      <c r="HBU34" s="21"/>
      <c r="HBV34" s="21"/>
      <c r="HBW34" s="21"/>
      <c r="HBX34" s="21"/>
      <c r="HBY34" s="21"/>
      <c r="HBZ34" s="21"/>
      <c r="HCA34" s="21"/>
      <c r="HCB34" s="21"/>
      <c r="HCC34" s="21"/>
      <c r="HCD34" s="21"/>
      <c r="HCE34" s="21"/>
      <c r="HCF34" s="21"/>
      <c r="HCG34" s="21"/>
      <c r="HCH34" s="21"/>
      <c r="HCI34" s="21"/>
      <c r="HCJ34" s="21"/>
      <c r="HCK34" s="21"/>
      <c r="HCL34" s="21"/>
      <c r="HCM34" s="21"/>
      <c r="HCN34" s="21"/>
      <c r="HCO34" s="21"/>
      <c r="HCP34" s="21"/>
      <c r="HCQ34" s="21"/>
      <c r="HCR34" s="21"/>
      <c r="HCS34" s="21"/>
      <c r="HCT34" s="21"/>
      <c r="HCU34" s="21"/>
      <c r="HCV34" s="21"/>
      <c r="HCW34" s="21"/>
      <c r="HCX34" s="21"/>
      <c r="HCY34" s="21"/>
      <c r="HCZ34" s="21"/>
      <c r="HDA34" s="21"/>
      <c r="HDB34" s="21"/>
      <c r="HDC34" s="21"/>
      <c r="HDD34" s="21"/>
      <c r="HDE34" s="21"/>
      <c r="HDF34" s="21"/>
      <c r="HDG34" s="21"/>
      <c r="HDH34" s="21"/>
      <c r="HDI34" s="21"/>
      <c r="HDJ34" s="21"/>
      <c r="HDK34" s="21"/>
      <c r="HDL34" s="21"/>
      <c r="HDM34" s="21"/>
      <c r="HDN34" s="21"/>
      <c r="HDO34" s="21"/>
      <c r="HDP34" s="21"/>
      <c r="HDQ34" s="21"/>
      <c r="HDR34" s="21"/>
      <c r="HDS34" s="21"/>
      <c r="HDT34" s="21"/>
      <c r="HDU34" s="21"/>
      <c r="HDV34" s="21"/>
      <c r="HDW34" s="21"/>
      <c r="HDX34" s="21"/>
      <c r="HDY34" s="21"/>
      <c r="HDZ34" s="21"/>
      <c r="HEA34" s="21"/>
      <c r="HEB34" s="21"/>
      <c r="HEC34" s="21"/>
      <c r="HED34" s="21"/>
      <c r="HEE34" s="21"/>
      <c r="HEF34" s="21"/>
      <c r="HEG34" s="21"/>
      <c r="HEH34" s="21"/>
      <c r="HEI34" s="21"/>
      <c r="HEJ34" s="21"/>
      <c r="HEK34" s="21"/>
      <c r="HEL34" s="21"/>
      <c r="HEM34" s="21"/>
      <c r="HEN34" s="21"/>
      <c r="HEO34" s="21"/>
      <c r="HEP34" s="21"/>
      <c r="HEQ34" s="21"/>
      <c r="HER34" s="21"/>
      <c r="HES34" s="21"/>
      <c r="HET34" s="21"/>
      <c r="HEU34" s="21"/>
      <c r="HEV34" s="21"/>
      <c r="HEW34" s="21"/>
      <c r="HEX34" s="21"/>
      <c r="HEY34" s="21"/>
      <c r="HEZ34" s="21"/>
      <c r="HFA34" s="21"/>
      <c r="HFB34" s="21"/>
      <c r="HFC34" s="21"/>
      <c r="HFD34" s="21"/>
      <c r="HFE34" s="21"/>
      <c r="HFF34" s="21"/>
      <c r="HFG34" s="21"/>
      <c r="HFH34" s="21"/>
      <c r="HFI34" s="21"/>
      <c r="HFJ34" s="21"/>
      <c r="HFK34" s="21"/>
      <c r="HFL34" s="21"/>
      <c r="HFM34" s="21"/>
      <c r="HFN34" s="21"/>
      <c r="HFO34" s="21"/>
      <c r="HFP34" s="21"/>
      <c r="HFQ34" s="21"/>
      <c r="HFR34" s="21"/>
      <c r="HFS34" s="21"/>
      <c r="HFT34" s="21"/>
      <c r="HFU34" s="21"/>
      <c r="HFV34" s="21"/>
      <c r="HFW34" s="21"/>
      <c r="HFX34" s="21"/>
      <c r="HFY34" s="21"/>
      <c r="HFZ34" s="21"/>
      <c r="HGA34" s="21"/>
      <c r="HGB34" s="21"/>
      <c r="HGC34" s="21"/>
      <c r="HGD34" s="21"/>
      <c r="HGE34" s="21"/>
      <c r="HGF34" s="21"/>
      <c r="HGG34" s="21"/>
      <c r="HGH34" s="21"/>
      <c r="HGI34" s="21"/>
      <c r="HGJ34" s="21"/>
      <c r="HGK34" s="21"/>
      <c r="HGL34" s="21"/>
      <c r="HGM34" s="21"/>
      <c r="HGN34" s="21"/>
      <c r="HGO34" s="21"/>
      <c r="HGP34" s="21"/>
      <c r="HGQ34" s="21"/>
      <c r="HGR34" s="21"/>
      <c r="HGS34" s="21"/>
      <c r="HGT34" s="21"/>
      <c r="HGU34" s="21"/>
      <c r="HGV34" s="21"/>
      <c r="HGW34" s="21"/>
      <c r="HGX34" s="21"/>
      <c r="HGY34" s="21"/>
      <c r="HGZ34" s="21"/>
      <c r="HHA34" s="21"/>
      <c r="HHB34" s="21"/>
      <c r="HHC34" s="21"/>
      <c r="HHD34" s="21"/>
      <c r="HHE34" s="21"/>
      <c r="HHF34" s="21"/>
      <c r="HHG34" s="21"/>
      <c r="HHH34" s="21"/>
      <c r="HHI34" s="21"/>
      <c r="HHJ34" s="21"/>
      <c r="HHK34" s="21"/>
      <c r="HHL34" s="21"/>
      <c r="HHM34" s="21"/>
      <c r="HHN34" s="21"/>
      <c r="HHO34" s="21"/>
      <c r="HHP34" s="21"/>
      <c r="HHQ34" s="21"/>
      <c r="HHR34" s="21"/>
      <c r="HHS34" s="21"/>
      <c r="HHT34" s="21"/>
      <c r="HHU34" s="21"/>
      <c r="HHV34" s="21"/>
      <c r="HHW34" s="21"/>
      <c r="HHX34" s="21"/>
      <c r="HHY34" s="21"/>
      <c r="HHZ34" s="21"/>
      <c r="HIA34" s="21"/>
      <c r="HIB34" s="21"/>
      <c r="HIC34" s="21"/>
      <c r="HID34" s="21"/>
      <c r="HIE34" s="21"/>
      <c r="HIF34" s="21"/>
      <c r="HIG34" s="21"/>
      <c r="HIH34" s="21"/>
      <c r="HII34" s="21"/>
      <c r="HIJ34" s="21"/>
      <c r="HIK34" s="21"/>
      <c r="HIL34" s="21"/>
      <c r="HIM34" s="21"/>
      <c r="HIN34" s="21"/>
      <c r="HIO34" s="21"/>
      <c r="HIP34" s="21"/>
      <c r="HIQ34" s="21"/>
      <c r="HIR34" s="21"/>
      <c r="HIS34" s="21"/>
      <c r="HIT34" s="21"/>
      <c r="HIU34" s="21"/>
      <c r="HIV34" s="21"/>
      <c r="HIW34" s="21"/>
      <c r="HIX34" s="21"/>
      <c r="HIY34" s="21"/>
      <c r="HIZ34" s="21"/>
      <c r="HJA34" s="21"/>
      <c r="HJB34" s="21"/>
      <c r="HJC34" s="21"/>
      <c r="HJD34" s="21"/>
      <c r="HJE34" s="21"/>
      <c r="HJF34" s="21"/>
      <c r="HJG34" s="21"/>
      <c r="HJH34" s="21"/>
      <c r="HJI34" s="21"/>
      <c r="HJJ34" s="21"/>
      <c r="HJK34" s="21"/>
      <c r="HJL34" s="21"/>
      <c r="HJM34" s="21"/>
      <c r="HJN34" s="21"/>
      <c r="HJO34" s="21"/>
      <c r="HJP34" s="21"/>
      <c r="HJQ34" s="21"/>
      <c r="HJR34" s="21"/>
      <c r="HJS34" s="21"/>
      <c r="HJT34" s="21"/>
      <c r="HJU34" s="21"/>
      <c r="HJV34" s="21"/>
      <c r="HJW34" s="21"/>
      <c r="HJX34" s="21"/>
      <c r="HJY34" s="21"/>
      <c r="HJZ34" s="21"/>
      <c r="HKA34" s="21"/>
      <c r="HKB34" s="21"/>
      <c r="HKC34" s="21"/>
      <c r="HKD34" s="21"/>
      <c r="HKE34" s="21"/>
      <c r="HKF34" s="21"/>
      <c r="HKG34" s="21"/>
      <c r="HKH34" s="21"/>
      <c r="HKI34" s="21"/>
      <c r="HKJ34" s="21"/>
      <c r="HKK34" s="21"/>
      <c r="HKL34" s="21"/>
      <c r="HKM34" s="21"/>
      <c r="HKN34" s="21"/>
      <c r="HKO34" s="21"/>
      <c r="HKP34" s="21"/>
      <c r="HKQ34" s="21"/>
      <c r="HKR34" s="21"/>
      <c r="HKS34" s="21"/>
      <c r="HKT34" s="21"/>
      <c r="HKU34" s="21"/>
      <c r="HKV34" s="21"/>
      <c r="HKW34" s="21"/>
      <c r="HKX34" s="21"/>
      <c r="HKY34" s="21"/>
      <c r="HKZ34" s="21"/>
      <c r="HLA34" s="21"/>
      <c r="HLB34" s="21"/>
      <c r="HLC34" s="21"/>
      <c r="HLD34" s="21"/>
      <c r="HLE34" s="21"/>
      <c r="HLF34" s="21"/>
      <c r="HLG34" s="21"/>
      <c r="HLH34" s="21"/>
      <c r="HLI34" s="21"/>
      <c r="HLJ34" s="21"/>
      <c r="HLK34" s="21"/>
      <c r="HLL34" s="21"/>
      <c r="HLM34" s="21"/>
      <c r="HLN34" s="21"/>
      <c r="HLO34" s="21"/>
      <c r="HLP34" s="21"/>
      <c r="HLQ34" s="21"/>
      <c r="HLR34" s="21"/>
      <c r="HLS34" s="21"/>
      <c r="HLT34" s="21"/>
      <c r="HLU34" s="21"/>
      <c r="HLV34" s="21"/>
      <c r="HLW34" s="21"/>
      <c r="HLX34" s="21"/>
      <c r="HLY34" s="21"/>
      <c r="HLZ34" s="21"/>
      <c r="HMA34" s="21"/>
      <c r="HMB34" s="21"/>
      <c r="HMC34" s="21"/>
      <c r="HMD34" s="21"/>
      <c r="HME34" s="21"/>
      <c r="HMF34" s="21"/>
      <c r="HMG34" s="21"/>
      <c r="HMH34" s="21"/>
      <c r="HMI34" s="21"/>
      <c r="HMJ34" s="21"/>
      <c r="HMK34" s="21"/>
      <c r="HML34" s="21"/>
      <c r="HMM34" s="21"/>
      <c r="HMN34" s="21"/>
      <c r="HMO34" s="21"/>
      <c r="HMP34" s="21"/>
      <c r="HMQ34" s="21"/>
      <c r="HMR34" s="21"/>
      <c r="HMS34" s="21"/>
      <c r="HMT34" s="21"/>
      <c r="HMU34" s="21"/>
      <c r="HMV34" s="21"/>
      <c r="HMW34" s="21"/>
      <c r="HMX34" s="21"/>
      <c r="HMY34" s="21"/>
      <c r="HMZ34" s="21"/>
      <c r="HNA34" s="21"/>
      <c r="HNB34" s="21"/>
      <c r="HNC34" s="21"/>
      <c r="HND34" s="21"/>
      <c r="HNE34" s="21"/>
      <c r="HNF34" s="21"/>
      <c r="HNG34" s="21"/>
      <c r="HNH34" s="21"/>
      <c r="HNI34" s="21"/>
      <c r="HNJ34" s="21"/>
      <c r="HNK34" s="21"/>
      <c r="HNL34" s="21"/>
      <c r="HNM34" s="21"/>
      <c r="HNN34" s="21"/>
      <c r="HNO34" s="21"/>
      <c r="HNP34" s="21"/>
      <c r="HNQ34" s="21"/>
      <c r="HNR34" s="21"/>
      <c r="HNS34" s="21"/>
      <c r="HNT34" s="21"/>
      <c r="HNU34" s="21"/>
      <c r="HNV34" s="21"/>
      <c r="HNW34" s="21"/>
      <c r="HNX34" s="21"/>
      <c r="HNY34" s="21"/>
      <c r="HNZ34" s="21"/>
      <c r="HOA34" s="21"/>
      <c r="HOB34" s="21"/>
      <c r="HOC34" s="21"/>
      <c r="HOD34" s="21"/>
      <c r="HOE34" s="21"/>
      <c r="HOF34" s="21"/>
      <c r="HOG34" s="21"/>
      <c r="HOH34" s="21"/>
      <c r="HOI34" s="21"/>
      <c r="HOJ34" s="21"/>
      <c r="HOK34" s="21"/>
      <c r="HOL34" s="21"/>
      <c r="HOM34" s="21"/>
      <c r="HON34" s="21"/>
      <c r="HOO34" s="21"/>
      <c r="HOP34" s="21"/>
      <c r="HOQ34" s="21"/>
      <c r="HOR34" s="21"/>
      <c r="HOS34" s="21"/>
      <c r="HOT34" s="21"/>
      <c r="HOU34" s="21"/>
      <c r="HOV34" s="21"/>
      <c r="HOW34" s="21"/>
      <c r="HOX34" s="21"/>
      <c r="HOY34" s="21"/>
      <c r="HOZ34" s="21"/>
      <c r="HPA34" s="21"/>
      <c r="HPB34" s="21"/>
      <c r="HPC34" s="21"/>
      <c r="HPD34" s="21"/>
      <c r="HPE34" s="21"/>
      <c r="HPF34" s="21"/>
      <c r="HPG34" s="21"/>
      <c r="HPH34" s="21"/>
      <c r="HPI34" s="21"/>
      <c r="HPJ34" s="21"/>
      <c r="HPK34" s="21"/>
      <c r="HPL34" s="21"/>
      <c r="HPM34" s="21"/>
      <c r="HPN34" s="21"/>
      <c r="HPO34" s="21"/>
      <c r="HPP34" s="21"/>
      <c r="HPQ34" s="21"/>
      <c r="HPR34" s="21"/>
      <c r="HPS34" s="21"/>
      <c r="HPT34" s="21"/>
      <c r="HPU34" s="21"/>
      <c r="HPV34" s="21"/>
      <c r="HPW34" s="21"/>
      <c r="HPX34" s="21"/>
      <c r="HPY34" s="21"/>
      <c r="HPZ34" s="21"/>
      <c r="HQA34" s="21"/>
      <c r="HQB34" s="21"/>
      <c r="HQC34" s="21"/>
      <c r="HQD34" s="21"/>
      <c r="HQE34" s="21"/>
      <c r="HQF34" s="21"/>
      <c r="HQG34" s="21"/>
      <c r="HQH34" s="21"/>
      <c r="HQI34" s="21"/>
      <c r="HQJ34" s="21"/>
      <c r="HQK34" s="21"/>
      <c r="HQL34" s="21"/>
      <c r="HQM34" s="21"/>
      <c r="HQN34" s="21"/>
      <c r="HQO34" s="21"/>
      <c r="HQP34" s="21"/>
      <c r="HQQ34" s="21"/>
      <c r="HQR34" s="21"/>
      <c r="HQS34" s="21"/>
      <c r="HQT34" s="21"/>
      <c r="HQU34" s="21"/>
      <c r="HQV34" s="21"/>
      <c r="HQW34" s="21"/>
      <c r="HQX34" s="21"/>
      <c r="HQY34" s="21"/>
      <c r="HQZ34" s="21"/>
      <c r="HRA34" s="21"/>
      <c r="HRB34" s="21"/>
      <c r="HRC34" s="21"/>
      <c r="HRD34" s="21"/>
      <c r="HRE34" s="21"/>
      <c r="HRF34" s="21"/>
      <c r="HRG34" s="21"/>
      <c r="HRH34" s="21"/>
      <c r="HRI34" s="21"/>
      <c r="HRJ34" s="21"/>
      <c r="HRK34" s="21"/>
      <c r="HRL34" s="21"/>
      <c r="HRM34" s="21"/>
      <c r="HRN34" s="21"/>
      <c r="HRO34" s="21"/>
      <c r="HRP34" s="21"/>
      <c r="HRQ34" s="21"/>
      <c r="HRR34" s="21"/>
      <c r="HRS34" s="21"/>
      <c r="HRT34" s="21"/>
      <c r="HRU34" s="21"/>
      <c r="HRV34" s="21"/>
      <c r="HRW34" s="21"/>
      <c r="HRX34" s="21"/>
      <c r="HRY34" s="21"/>
      <c r="HRZ34" s="21"/>
      <c r="HSA34" s="21"/>
      <c r="HSB34" s="21"/>
      <c r="HSC34" s="21"/>
      <c r="HSD34" s="21"/>
      <c r="HSE34" s="21"/>
      <c r="HSF34" s="21"/>
      <c r="HSG34" s="21"/>
      <c r="HSH34" s="21"/>
      <c r="HSI34" s="21"/>
      <c r="HSJ34" s="21"/>
      <c r="HSK34" s="21"/>
      <c r="HSL34" s="21"/>
      <c r="HSM34" s="21"/>
      <c r="HSN34" s="21"/>
      <c r="HSO34" s="21"/>
      <c r="HSP34" s="21"/>
      <c r="HSQ34" s="21"/>
      <c r="HSR34" s="21"/>
      <c r="HSS34" s="21"/>
      <c r="HST34" s="21"/>
      <c r="HSU34" s="21"/>
      <c r="HSV34" s="21"/>
      <c r="HSW34" s="21"/>
      <c r="HSX34" s="21"/>
      <c r="HSY34" s="21"/>
      <c r="HSZ34" s="21"/>
      <c r="HTA34" s="21"/>
      <c r="HTB34" s="21"/>
      <c r="HTC34" s="21"/>
      <c r="HTD34" s="21"/>
      <c r="HTE34" s="21"/>
      <c r="HTF34" s="21"/>
      <c r="HTG34" s="21"/>
      <c r="HTH34" s="21"/>
      <c r="HTI34" s="21"/>
      <c r="HTJ34" s="21"/>
      <c r="HTK34" s="21"/>
      <c r="HTL34" s="21"/>
      <c r="HTM34" s="21"/>
      <c r="HTN34" s="21"/>
      <c r="HTO34" s="21"/>
      <c r="HTP34" s="21"/>
      <c r="HTQ34" s="21"/>
      <c r="HTR34" s="21"/>
      <c r="HTS34" s="21"/>
      <c r="HTT34" s="21"/>
      <c r="HTU34" s="21"/>
      <c r="HTV34" s="21"/>
      <c r="HTW34" s="21"/>
      <c r="HTX34" s="21"/>
      <c r="HTY34" s="21"/>
      <c r="HTZ34" s="21"/>
      <c r="HUA34" s="21"/>
      <c r="HUB34" s="21"/>
      <c r="HUC34" s="21"/>
      <c r="HUD34" s="21"/>
      <c r="HUE34" s="21"/>
      <c r="HUF34" s="21"/>
      <c r="HUG34" s="21"/>
      <c r="HUH34" s="21"/>
      <c r="HUI34" s="21"/>
      <c r="HUJ34" s="21"/>
      <c r="HUK34" s="21"/>
      <c r="HUL34" s="21"/>
      <c r="HUM34" s="21"/>
      <c r="HUN34" s="21"/>
      <c r="HUO34" s="21"/>
      <c r="HUP34" s="21"/>
      <c r="HUQ34" s="21"/>
      <c r="HUR34" s="21"/>
      <c r="HUS34" s="21"/>
      <c r="HUT34" s="21"/>
      <c r="HUU34" s="21"/>
      <c r="HUV34" s="21"/>
      <c r="HUW34" s="21"/>
      <c r="HUX34" s="21"/>
      <c r="HUY34" s="21"/>
      <c r="HUZ34" s="21"/>
      <c r="HVA34" s="21"/>
      <c r="HVB34" s="21"/>
      <c r="HVC34" s="21"/>
      <c r="HVD34" s="21"/>
      <c r="HVE34" s="21"/>
      <c r="HVF34" s="21"/>
      <c r="HVG34" s="21"/>
      <c r="HVH34" s="21"/>
      <c r="HVI34" s="21"/>
      <c r="HVJ34" s="21"/>
      <c r="HVK34" s="21"/>
      <c r="HVL34" s="21"/>
      <c r="HVM34" s="21"/>
      <c r="HVN34" s="21"/>
      <c r="HVO34" s="21"/>
      <c r="HVP34" s="21"/>
      <c r="HVQ34" s="21"/>
      <c r="HVR34" s="21"/>
      <c r="HVS34" s="21"/>
      <c r="HVT34" s="21"/>
      <c r="HVU34" s="21"/>
      <c r="HVV34" s="21"/>
      <c r="HVW34" s="21"/>
      <c r="HVX34" s="21"/>
      <c r="HVY34" s="21"/>
      <c r="HVZ34" s="21"/>
      <c r="HWA34" s="21"/>
      <c r="HWB34" s="21"/>
      <c r="HWC34" s="21"/>
      <c r="HWD34" s="21"/>
      <c r="HWE34" s="21"/>
      <c r="HWF34" s="21"/>
      <c r="HWG34" s="21"/>
      <c r="HWH34" s="21"/>
      <c r="HWI34" s="21"/>
      <c r="HWJ34" s="21"/>
      <c r="HWK34" s="21"/>
      <c r="HWL34" s="21"/>
      <c r="HWM34" s="21"/>
      <c r="HWN34" s="21"/>
      <c r="HWO34" s="21"/>
      <c r="HWP34" s="21"/>
      <c r="HWQ34" s="21"/>
      <c r="HWR34" s="21"/>
      <c r="HWS34" s="21"/>
      <c r="HWT34" s="21"/>
      <c r="HWU34" s="21"/>
      <c r="HWV34" s="21"/>
      <c r="HWW34" s="21"/>
      <c r="HWX34" s="21"/>
      <c r="HWY34" s="21"/>
      <c r="HWZ34" s="21"/>
      <c r="HXA34" s="21"/>
      <c r="HXB34" s="21"/>
      <c r="HXC34" s="21"/>
      <c r="HXD34" s="21"/>
      <c r="HXE34" s="21"/>
      <c r="HXF34" s="21"/>
      <c r="HXG34" s="21"/>
      <c r="HXH34" s="21"/>
      <c r="HXI34" s="21"/>
      <c r="HXJ34" s="21"/>
      <c r="HXK34" s="21"/>
      <c r="HXL34" s="21"/>
      <c r="HXM34" s="21"/>
      <c r="HXN34" s="21"/>
      <c r="HXO34" s="21"/>
      <c r="HXP34" s="21"/>
      <c r="HXQ34" s="21"/>
      <c r="HXR34" s="21"/>
      <c r="HXS34" s="21"/>
      <c r="HXT34" s="21"/>
      <c r="HXU34" s="21"/>
      <c r="HXV34" s="21"/>
      <c r="HXW34" s="21"/>
      <c r="HXX34" s="21"/>
      <c r="HXY34" s="21"/>
      <c r="HXZ34" s="21"/>
      <c r="HYA34" s="21"/>
      <c r="HYB34" s="21"/>
      <c r="HYC34" s="21"/>
      <c r="HYD34" s="21"/>
      <c r="HYE34" s="21"/>
      <c r="HYF34" s="21"/>
      <c r="HYG34" s="21"/>
      <c r="HYH34" s="21"/>
      <c r="HYI34" s="21"/>
      <c r="HYJ34" s="21"/>
      <c r="HYK34" s="21"/>
      <c r="HYL34" s="21"/>
      <c r="HYM34" s="21"/>
      <c r="HYN34" s="21"/>
      <c r="HYO34" s="21"/>
      <c r="HYP34" s="21"/>
      <c r="HYQ34" s="21"/>
      <c r="HYR34" s="21"/>
      <c r="HYS34" s="21"/>
      <c r="HYT34" s="21"/>
      <c r="HYU34" s="21"/>
      <c r="HYV34" s="21"/>
      <c r="HYW34" s="21"/>
      <c r="HYX34" s="21"/>
      <c r="HYY34" s="21"/>
      <c r="HYZ34" s="21"/>
      <c r="HZA34" s="21"/>
      <c r="HZB34" s="21"/>
      <c r="HZC34" s="21"/>
      <c r="HZD34" s="21"/>
      <c r="HZE34" s="21"/>
      <c r="HZF34" s="21"/>
      <c r="HZG34" s="21"/>
      <c r="HZH34" s="21"/>
      <c r="HZI34" s="21"/>
      <c r="HZJ34" s="21"/>
      <c r="HZK34" s="21"/>
      <c r="HZL34" s="21"/>
      <c r="HZM34" s="21"/>
      <c r="HZN34" s="21"/>
      <c r="HZO34" s="21"/>
      <c r="HZP34" s="21"/>
      <c r="HZQ34" s="21"/>
      <c r="HZR34" s="21"/>
      <c r="HZS34" s="21"/>
      <c r="HZT34" s="21"/>
      <c r="HZU34" s="21"/>
      <c r="HZV34" s="21"/>
      <c r="HZW34" s="21"/>
      <c r="HZX34" s="21"/>
      <c r="HZY34" s="21"/>
      <c r="HZZ34" s="21"/>
      <c r="IAA34" s="21"/>
      <c r="IAB34" s="21"/>
      <c r="IAC34" s="21"/>
      <c r="IAD34" s="21"/>
      <c r="IAE34" s="21"/>
      <c r="IAF34" s="21"/>
      <c r="IAG34" s="21"/>
      <c r="IAH34" s="21"/>
      <c r="IAI34" s="21"/>
      <c r="IAJ34" s="21"/>
      <c r="IAK34" s="21"/>
      <c r="IAL34" s="21"/>
      <c r="IAM34" s="21"/>
      <c r="IAN34" s="21"/>
      <c r="IAO34" s="21"/>
      <c r="IAP34" s="21"/>
      <c r="IAQ34" s="21"/>
      <c r="IAR34" s="21"/>
      <c r="IAS34" s="21"/>
      <c r="IAT34" s="21"/>
      <c r="IAU34" s="21"/>
      <c r="IAV34" s="21"/>
      <c r="IAW34" s="21"/>
      <c r="IAX34" s="21"/>
      <c r="IAY34" s="21"/>
      <c r="IAZ34" s="21"/>
      <c r="IBA34" s="21"/>
      <c r="IBB34" s="21"/>
      <c r="IBC34" s="21"/>
      <c r="IBD34" s="21"/>
      <c r="IBE34" s="21"/>
      <c r="IBF34" s="21"/>
      <c r="IBG34" s="21"/>
      <c r="IBH34" s="21"/>
      <c r="IBI34" s="21"/>
      <c r="IBJ34" s="21"/>
      <c r="IBK34" s="21"/>
      <c r="IBL34" s="21"/>
      <c r="IBM34" s="21"/>
      <c r="IBN34" s="21"/>
      <c r="IBO34" s="21"/>
      <c r="IBP34" s="21"/>
      <c r="IBQ34" s="21"/>
      <c r="IBR34" s="21"/>
      <c r="IBS34" s="21"/>
      <c r="IBT34" s="21"/>
      <c r="IBU34" s="21"/>
      <c r="IBV34" s="21"/>
      <c r="IBW34" s="21"/>
      <c r="IBX34" s="21"/>
      <c r="IBY34" s="21"/>
      <c r="IBZ34" s="21"/>
      <c r="ICA34" s="21"/>
      <c r="ICB34" s="21"/>
      <c r="ICC34" s="21"/>
      <c r="ICD34" s="21"/>
      <c r="ICE34" s="21"/>
      <c r="ICF34" s="21"/>
      <c r="ICG34" s="21"/>
      <c r="ICH34" s="21"/>
      <c r="ICI34" s="21"/>
      <c r="ICJ34" s="21"/>
      <c r="ICK34" s="21"/>
      <c r="ICL34" s="21"/>
      <c r="ICM34" s="21"/>
      <c r="ICN34" s="21"/>
      <c r="ICO34" s="21"/>
      <c r="ICP34" s="21"/>
      <c r="ICQ34" s="21"/>
      <c r="ICR34" s="21"/>
      <c r="ICS34" s="21"/>
      <c r="ICT34" s="21"/>
      <c r="ICU34" s="21"/>
      <c r="ICV34" s="21"/>
      <c r="ICW34" s="21"/>
      <c r="ICX34" s="21"/>
      <c r="ICY34" s="21"/>
      <c r="ICZ34" s="21"/>
      <c r="IDA34" s="21"/>
      <c r="IDB34" s="21"/>
      <c r="IDC34" s="21"/>
      <c r="IDD34" s="21"/>
      <c r="IDE34" s="21"/>
      <c r="IDF34" s="21"/>
      <c r="IDG34" s="21"/>
      <c r="IDH34" s="21"/>
      <c r="IDI34" s="21"/>
      <c r="IDJ34" s="21"/>
      <c r="IDK34" s="21"/>
      <c r="IDL34" s="21"/>
      <c r="IDM34" s="21"/>
      <c r="IDN34" s="21"/>
      <c r="IDO34" s="21"/>
      <c r="IDP34" s="21"/>
      <c r="IDQ34" s="21"/>
      <c r="IDR34" s="21"/>
      <c r="IDS34" s="21"/>
      <c r="IDT34" s="21"/>
      <c r="IDU34" s="21"/>
      <c r="IDV34" s="21"/>
      <c r="IDW34" s="21"/>
      <c r="IDX34" s="21"/>
      <c r="IDY34" s="21"/>
      <c r="IDZ34" s="21"/>
      <c r="IEA34" s="21"/>
      <c r="IEB34" s="21"/>
      <c r="IEC34" s="21"/>
      <c r="IED34" s="21"/>
      <c r="IEE34" s="21"/>
      <c r="IEF34" s="21"/>
      <c r="IEG34" s="21"/>
      <c r="IEH34" s="21"/>
      <c r="IEI34" s="21"/>
      <c r="IEJ34" s="21"/>
      <c r="IEK34" s="21"/>
      <c r="IEL34" s="21"/>
      <c r="IEM34" s="21"/>
      <c r="IEN34" s="21"/>
      <c r="IEO34" s="21"/>
      <c r="IEP34" s="21"/>
      <c r="IEQ34" s="21"/>
      <c r="IER34" s="21"/>
      <c r="IES34" s="21"/>
      <c r="IET34" s="21"/>
      <c r="IEU34" s="21"/>
      <c r="IEV34" s="21"/>
      <c r="IEW34" s="21"/>
      <c r="IEX34" s="21"/>
      <c r="IEY34" s="21"/>
      <c r="IEZ34" s="21"/>
      <c r="IFA34" s="21"/>
      <c r="IFB34" s="21"/>
      <c r="IFC34" s="21"/>
      <c r="IFD34" s="21"/>
      <c r="IFE34" s="21"/>
      <c r="IFF34" s="21"/>
      <c r="IFG34" s="21"/>
      <c r="IFH34" s="21"/>
      <c r="IFI34" s="21"/>
      <c r="IFJ34" s="21"/>
      <c r="IFK34" s="21"/>
      <c r="IFL34" s="21"/>
      <c r="IFM34" s="21"/>
      <c r="IFN34" s="21"/>
      <c r="IFO34" s="21"/>
      <c r="IFP34" s="21"/>
      <c r="IFQ34" s="21"/>
      <c r="IFR34" s="21"/>
      <c r="IFS34" s="21"/>
      <c r="IFT34" s="21"/>
      <c r="IFU34" s="21"/>
      <c r="IFV34" s="21"/>
      <c r="IFW34" s="21"/>
      <c r="IFX34" s="21"/>
      <c r="IFY34" s="21"/>
      <c r="IFZ34" s="21"/>
      <c r="IGA34" s="21"/>
      <c r="IGB34" s="21"/>
      <c r="IGC34" s="21"/>
      <c r="IGD34" s="21"/>
      <c r="IGE34" s="21"/>
      <c r="IGF34" s="21"/>
      <c r="IGG34" s="21"/>
      <c r="IGH34" s="21"/>
      <c r="IGI34" s="21"/>
      <c r="IGJ34" s="21"/>
      <c r="IGK34" s="21"/>
      <c r="IGL34" s="21"/>
      <c r="IGM34" s="21"/>
      <c r="IGN34" s="21"/>
      <c r="IGO34" s="21"/>
      <c r="IGP34" s="21"/>
      <c r="IGQ34" s="21"/>
      <c r="IGR34" s="21"/>
      <c r="IGS34" s="21"/>
      <c r="IGT34" s="21"/>
      <c r="IGU34" s="21"/>
      <c r="IGV34" s="21"/>
      <c r="IGW34" s="21"/>
      <c r="IGX34" s="21"/>
      <c r="IGY34" s="21"/>
      <c r="IGZ34" s="21"/>
      <c r="IHA34" s="21"/>
      <c r="IHB34" s="21"/>
      <c r="IHC34" s="21"/>
      <c r="IHD34" s="21"/>
      <c r="IHE34" s="21"/>
      <c r="IHF34" s="21"/>
      <c r="IHG34" s="21"/>
      <c r="IHH34" s="21"/>
      <c r="IHI34" s="21"/>
      <c r="IHJ34" s="21"/>
      <c r="IHK34" s="21"/>
      <c r="IHL34" s="21"/>
      <c r="IHM34" s="21"/>
      <c r="IHN34" s="21"/>
      <c r="IHO34" s="21"/>
      <c r="IHP34" s="21"/>
      <c r="IHQ34" s="21"/>
      <c r="IHR34" s="21"/>
      <c r="IHS34" s="21"/>
      <c r="IHT34" s="21"/>
      <c r="IHU34" s="21"/>
      <c r="IHV34" s="21"/>
      <c r="IHW34" s="21"/>
      <c r="IHX34" s="21"/>
      <c r="IHY34" s="21"/>
      <c r="IHZ34" s="21"/>
      <c r="IIA34" s="21"/>
      <c r="IIB34" s="21"/>
      <c r="IIC34" s="21"/>
      <c r="IID34" s="21"/>
      <c r="IIE34" s="21"/>
      <c r="IIF34" s="21"/>
      <c r="IIG34" s="21"/>
      <c r="IIH34" s="21"/>
      <c r="III34" s="21"/>
      <c r="IIJ34" s="21"/>
      <c r="IIK34" s="21"/>
      <c r="IIL34" s="21"/>
      <c r="IIM34" s="21"/>
      <c r="IIN34" s="21"/>
      <c r="IIO34" s="21"/>
      <c r="IIP34" s="21"/>
      <c r="IIQ34" s="21"/>
      <c r="IIR34" s="21"/>
      <c r="IIS34" s="21"/>
      <c r="IIT34" s="21"/>
      <c r="IIU34" s="21"/>
      <c r="IIV34" s="21"/>
      <c r="IIW34" s="21"/>
      <c r="IIX34" s="21"/>
      <c r="IIY34" s="21"/>
      <c r="IIZ34" s="21"/>
      <c r="IJA34" s="21"/>
      <c r="IJB34" s="21"/>
      <c r="IJC34" s="21"/>
      <c r="IJD34" s="21"/>
      <c r="IJE34" s="21"/>
      <c r="IJF34" s="21"/>
      <c r="IJG34" s="21"/>
      <c r="IJH34" s="21"/>
      <c r="IJI34" s="21"/>
      <c r="IJJ34" s="21"/>
      <c r="IJK34" s="21"/>
      <c r="IJL34" s="21"/>
      <c r="IJM34" s="21"/>
      <c r="IJN34" s="21"/>
      <c r="IJO34" s="21"/>
      <c r="IJP34" s="21"/>
      <c r="IJQ34" s="21"/>
      <c r="IJR34" s="21"/>
      <c r="IJS34" s="21"/>
      <c r="IJT34" s="21"/>
      <c r="IJU34" s="21"/>
      <c r="IJV34" s="21"/>
      <c r="IJW34" s="21"/>
      <c r="IJX34" s="21"/>
      <c r="IJY34" s="21"/>
      <c r="IJZ34" s="21"/>
      <c r="IKA34" s="21"/>
      <c r="IKB34" s="21"/>
      <c r="IKC34" s="21"/>
      <c r="IKD34" s="21"/>
      <c r="IKE34" s="21"/>
      <c r="IKF34" s="21"/>
      <c r="IKG34" s="21"/>
      <c r="IKH34" s="21"/>
      <c r="IKI34" s="21"/>
      <c r="IKJ34" s="21"/>
      <c r="IKK34" s="21"/>
      <c r="IKL34" s="21"/>
      <c r="IKM34" s="21"/>
      <c r="IKN34" s="21"/>
      <c r="IKO34" s="21"/>
      <c r="IKP34" s="21"/>
      <c r="IKQ34" s="21"/>
      <c r="IKR34" s="21"/>
      <c r="IKS34" s="21"/>
      <c r="IKT34" s="21"/>
      <c r="IKU34" s="21"/>
      <c r="IKV34" s="21"/>
      <c r="IKW34" s="21"/>
      <c r="IKX34" s="21"/>
      <c r="IKY34" s="21"/>
      <c r="IKZ34" s="21"/>
      <c r="ILA34" s="21"/>
      <c r="ILB34" s="21"/>
      <c r="ILC34" s="21"/>
      <c r="ILD34" s="21"/>
      <c r="ILE34" s="21"/>
      <c r="ILF34" s="21"/>
      <c r="ILG34" s="21"/>
      <c r="ILH34" s="21"/>
      <c r="ILI34" s="21"/>
      <c r="ILJ34" s="21"/>
      <c r="ILK34" s="21"/>
      <c r="ILL34" s="21"/>
      <c r="ILM34" s="21"/>
      <c r="ILN34" s="21"/>
      <c r="ILO34" s="21"/>
      <c r="ILP34" s="21"/>
      <c r="ILQ34" s="21"/>
      <c r="ILR34" s="21"/>
      <c r="ILS34" s="21"/>
      <c r="ILT34" s="21"/>
      <c r="ILU34" s="21"/>
      <c r="ILV34" s="21"/>
      <c r="ILW34" s="21"/>
      <c r="ILX34" s="21"/>
      <c r="ILY34" s="21"/>
      <c r="ILZ34" s="21"/>
      <c r="IMA34" s="21"/>
      <c r="IMB34" s="21"/>
      <c r="IMC34" s="21"/>
      <c r="IMD34" s="21"/>
      <c r="IME34" s="21"/>
      <c r="IMF34" s="21"/>
      <c r="IMG34" s="21"/>
      <c r="IMH34" s="21"/>
      <c r="IMI34" s="21"/>
      <c r="IMJ34" s="21"/>
      <c r="IMK34" s="21"/>
      <c r="IML34" s="21"/>
      <c r="IMM34" s="21"/>
      <c r="IMN34" s="21"/>
      <c r="IMO34" s="21"/>
      <c r="IMP34" s="21"/>
      <c r="IMQ34" s="21"/>
      <c r="IMR34" s="21"/>
      <c r="IMS34" s="21"/>
      <c r="IMT34" s="21"/>
      <c r="IMU34" s="21"/>
      <c r="IMV34" s="21"/>
      <c r="IMW34" s="21"/>
      <c r="IMX34" s="21"/>
      <c r="IMY34" s="21"/>
      <c r="IMZ34" s="21"/>
      <c r="INA34" s="21"/>
      <c r="INB34" s="21"/>
      <c r="INC34" s="21"/>
      <c r="IND34" s="21"/>
      <c r="INE34" s="21"/>
      <c r="INF34" s="21"/>
      <c r="ING34" s="21"/>
      <c r="INH34" s="21"/>
      <c r="INI34" s="21"/>
      <c r="INJ34" s="21"/>
      <c r="INK34" s="21"/>
      <c r="INL34" s="21"/>
      <c r="INM34" s="21"/>
      <c r="INN34" s="21"/>
      <c r="INO34" s="21"/>
      <c r="INP34" s="21"/>
      <c r="INQ34" s="21"/>
      <c r="INR34" s="21"/>
      <c r="INS34" s="21"/>
      <c r="INT34" s="21"/>
      <c r="INU34" s="21"/>
      <c r="INV34" s="21"/>
      <c r="INW34" s="21"/>
      <c r="INX34" s="21"/>
      <c r="INY34" s="21"/>
      <c r="INZ34" s="21"/>
      <c r="IOA34" s="21"/>
      <c r="IOB34" s="21"/>
      <c r="IOC34" s="21"/>
      <c r="IOD34" s="21"/>
      <c r="IOE34" s="21"/>
      <c r="IOF34" s="21"/>
      <c r="IOG34" s="21"/>
      <c r="IOH34" s="21"/>
      <c r="IOI34" s="21"/>
      <c r="IOJ34" s="21"/>
      <c r="IOK34" s="21"/>
      <c r="IOL34" s="21"/>
      <c r="IOM34" s="21"/>
      <c r="ION34" s="21"/>
      <c r="IOO34" s="21"/>
      <c r="IOP34" s="21"/>
      <c r="IOQ34" s="21"/>
      <c r="IOR34" s="21"/>
      <c r="IOS34" s="21"/>
      <c r="IOT34" s="21"/>
      <c r="IOU34" s="21"/>
      <c r="IOV34" s="21"/>
      <c r="IOW34" s="21"/>
      <c r="IOX34" s="21"/>
      <c r="IOY34" s="21"/>
      <c r="IOZ34" s="21"/>
      <c r="IPA34" s="21"/>
      <c r="IPB34" s="21"/>
      <c r="IPC34" s="21"/>
      <c r="IPD34" s="21"/>
      <c r="IPE34" s="21"/>
      <c r="IPF34" s="21"/>
      <c r="IPG34" s="21"/>
      <c r="IPH34" s="21"/>
      <c r="IPI34" s="21"/>
      <c r="IPJ34" s="21"/>
      <c r="IPK34" s="21"/>
      <c r="IPL34" s="21"/>
      <c r="IPM34" s="21"/>
      <c r="IPN34" s="21"/>
      <c r="IPO34" s="21"/>
      <c r="IPP34" s="21"/>
      <c r="IPQ34" s="21"/>
      <c r="IPR34" s="21"/>
      <c r="IPS34" s="21"/>
      <c r="IPT34" s="21"/>
      <c r="IPU34" s="21"/>
      <c r="IPV34" s="21"/>
      <c r="IPW34" s="21"/>
      <c r="IPX34" s="21"/>
      <c r="IPY34" s="21"/>
      <c r="IPZ34" s="21"/>
      <c r="IQA34" s="21"/>
      <c r="IQB34" s="21"/>
      <c r="IQC34" s="21"/>
      <c r="IQD34" s="21"/>
      <c r="IQE34" s="21"/>
      <c r="IQF34" s="21"/>
      <c r="IQG34" s="21"/>
      <c r="IQH34" s="21"/>
      <c r="IQI34" s="21"/>
      <c r="IQJ34" s="21"/>
      <c r="IQK34" s="21"/>
      <c r="IQL34" s="21"/>
      <c r="IQM34" s="21"/>
      <c r="IQN34" s="21"/>
      <c r="IQO34" s="21"/>
      <c r="IQP34" s="21"/>
      <c r="IQQ34" s="21"/>
      <c r="IQR34" s="21"/>
      <c r="IQS34" s="21"/>
      <c r="IQT34" s="21"/>
      <c r="IQU34" s="21"/>
      <c r="IQV34" s="21"/>
      <c r="IQW34" s="21"/>
      <c r="IQX34" s="21"/>
      <c r="IQY34" s="21"/>
      <c r="IQZ34" s="21"/>
      <c r="IRA34" s="21"/>
      <c r="IRB34" s="21"/>
      <c r="IRC34" s="21"/>
      <c r="IRD34" s="21"/>
      <c r="IRE34" s="21"/>
      <c r="IRF34" s="21"/>
      <c r="IRG34" s="21"/>
      <c r="IRH34" s="21"/>
      <c r="IRI34" s="21"/>
      <c r="IRJ34" s="21"/>
      <c r="IRK34" s="21"/>
      <c r="IRL34" s="21"/>
      <c r="IRM34" s="21"/>
      <c r="IRN34" s="21"/>
      <c r="IRO34" s="21"/>
      <c r="IRP34" s="21"/>
      <c r="IRQ34" s="21"/>
      <c r="IRR34" s="21"/>
      <c r="IRS34" s="21"/>
      <c r="IRT34" s="21"/>
      <c r="IRU34" s="21"/>
      <c r="IRV34" s="21"/>
      <c r="IRW34" s="21"/>
      <c r="IRX34" s="21"/>
      <c r="IRY34" s="21"/>
      <c r="IRZ34" s="21"/>
      <c r="ISA34" s="21"/>
      <c r="ISB34" s="21"/>
      <c r="ISC34" s="21"/>
      <c r="ISD34" s="21"/>
      <c r="ISE34" s="21"/>
      <c r="ISF34" s="21"/>
      <c r="ISG34" s="21"/>
      <c r="ISH34" s="21"/>
      <c r="ISI34" s="21"/>
      <c r="ISJ34" s="21"/>
      <c r="ISK34" s="21"/>
      <c r="ISL34" s="21"/>
      <c r="ISM34" s="21"/>
      <c r="ISN34" s="21"/>
      <c r="ISO34" s="21"/>
      <c r="ISP34" s="21"/>
      <c r="ISQ34" s="21"/>
      <c r="ISR34" s="21"/>
      <c r="ISS34" s="21"/>
      <c r="IST34" s="21"/>
      <c r="ISU34" s="21"/>
      <c r="ISV34" s="21"/>
      <c r="ISW34" s="21"/>
      <c r="ISX34" s="21"/>
      <c r="ISY34" s="21"/>
      <c r="ISZ34" s="21"/>
      <c r="ITA34" s="21"/>
      <c r="ITB34" s="21"/>
      <c r="ITC34" s="21"/>
      <c r="ITD34" s="21"/>
      <c r="ITE34" s="21"/>
      <c r="ITF34" s="21"/>
      <c r="ITG34" s="21"/>
      <c r="ITH34" s="21"/>
      <c r="ITI34" s="21"/>
      <c r="ITJ34" s="21"/>
      <c r="ITK34" s="21"/>
      <c r="ITL34" s="21"/>
      <c r="ITM34" s="21"/>
      <c r="ITN34" s="21"/>
      <c r="ITO34" s="21"/>
      <c r="ITP34" s="21"/>
      <c r="ITQ34" s="21"/>
      <c r="ITR34" s="21"/>
      <c r="ITS34" s="21"/>
      <c r="ITT34" s="21"/>
      <c r="ITU34" s="21"/>
      <c r="ITV34" s="21"/>
      <c r="ITW34" s="21"/>
      <c r="ITX34" s="21"/>
      <c r="ITY34" s="21"/>
      <c r="ITZ34" s="21"/>
      <c r="IUA34" s="21"/>
      <c r="IUB34" s="21"/>
      <c r="IUC34" s="21"/>
      <c r="IUD34" s="21"/>
      <c r="IUE34" s="21"/>
      <c r="IUF34" s="21"/>
      <c r="IUG34" s="21"/>
      <c r="IUH34" s="21"/>
      <c r="IUI34" s="21"/>
      <c r="IUJ34" s="21"/>
      <c r="IUK34" s="21"/>
      <c r="IUL34" s="21"/>
      <c r="IUM34" s="21"/>
      <c r="IUN34" s="21"/>
      <c r="IUO34" s="21"/>
      <c r="IUP34" s="21"/>
      <c r="IUQ34" s="21"/>
      <c r="IUR34" s="21"/>
      <c r="IUS34" s="21"/>
      <c r="IUT34" s="21"/>
      <c r="IUU34" s="21"/>
      <c r="IUV34" s="21"/>
      <c r="IUW34" s="21"/>
      <c r="IUX34" s="21"/>
      <c r="IUY34" s="21"/>
      <c r="IUZ34" s="21"/>
      <c r="IVA34" s="21"/>
      <c r="IVB34" s="21"/>
      <c r="IVC34" s="21"/>
      <c r="IVD34" s="21"/>
      <c r="IVE34" s="21"/>
      <c r="IVF34" s="21"/>
      <c r="IVG34" s="21"/>
      <c r="IVH34" s="21"/>
      <c r="IVI34" s="21"/>
      <c r="IVJ34" s="21"/>
      <c r="IVK34" s="21"/>
      <c r="IVL34" s="21"/>
      <c r="IVM34" s="21"/>
      <c r="IVN34" s="21"/>
      <c r="IVO34" s="21"/>
      <c r="IVP34" s="21"/>
      <c r="IVQ34" s="21"/>
      <c r="IVR34" s="21"/>
      <c r="IVS34" s="21"/>
      <c r="IVT34" s="21"/>
      <c r="IVU34" s="21"/>
      <c r="IVV34" s="21"/>
      <c r="IVW34" s="21"/>
      <c r="IVX34" s="21"/>
      <c r="IVY34" s="21"/>
      <c r="IVZ34" s="21"/>
      <c r="IWA34" s="21"/>
      <c r="IWB34" s="21"/>
      <c r="IWC34" s="21"/>
      <c r="IWD34" s="21"/>
      <c r="IWE34" s="21"/>
      <c r="IWF34" s="21"/>
      <c r="IWG34" s="21"/>
      <c r="IWH34" s="21"/>
      <c r="IWI34" s="21"/>
      <c r="IWJ34" s="21"/>
      <c r="IWK34" s="21"/>
      <c r="IWL34" s="21"/>
      <c r="IWM34" s="21"/>
      <c r="IWN34" s="21"/>
      <c r="IWO34" s="21"/>
      <c r="IWP34" s="21"/>
      <c r="IWQ34" s="21"/>
      <c r="IWR34" s="21"/>
      <c r="IWS34" s="21"/>
      <c r="IWT34" s="21"/>
      <c r="IWU34" s="21"/>
      <c r="IWV34" s="21"/>
      <c r="IWW34" s="21"/>
      <c r="IWX34" s="21"/>
      <c r="IWY34" s="21"/>
      <c r="IWZ34" s="21"/>
      <c r="IXA34" s="21"/>
      <c r="IXB34" s="21"/>
      <c r="IXC34" s="21"/>
      <c r="IXD34" s="21"/>
      <c r="IXE34" s="21"/>
      <c r="IXF34" s="21"/>
      <c r="IXG34" s="21"/>
      <c r="IXH34" s="21"/>
      <c r="IXI34" s="21"/>
      <c r="IXJ34" s="21"/>
      <c r="IXK34" s="21"/>
      <c r="IXL34" s="21"/>
      <c r="IXM34" s="21"/>
      <c r="IXN34" s="21"/>
      <c r="IXO34" s="21"/>
      <c r="IXP34" s="21"/>
      <c r="IXQ34" s="21"/>
      <c r="IXR34" s="21"/>
      <c r="IXS34" s="21"/>
      <c r="IXT34" s="21"/>
      <c r="IXU34" s="21"/>
      <c r="IXV34" s="21"/>
      <c r="IXW34" s="21"/>
      <c r="IXX34" s="21"/>
      <c r="IXY34" s="21"/>
      <c r="IXZ34" s="21"/>
      <c r="IYA34" s="21"/>
      <c r="IYB34" s="21"/>
      <c r="IYC34" s="21"/>
      <c r="IYD34" s="21"/>
      <c r="IYE34" s="21"/>
      <c r="IYF34" s="21"/>
      <c r="IYG34" s="21"/>
      <c r="IYH34" s="21"/>
      <c r="IYI34" s="21"/>
      <c r="IYJ34" s="21"/>
      <c r="IYK34" s="21"/>
      <c r="IYL34" s="21"/>
      <c r="IYM34" s="21"/>
      <c r="IYN34" s="21"/>
      <c r="IYO34" s="21"/>
      <c r="IYP34" s="21"/>
      <c r="IYQ34" s="21"/>
      <c r="IYR34" s="21"/>
      <c r="IYS34" s="21"/>
      <c r="IYT34" s="21"/>
      <c r="IYU34" s="21"/>
      <c r="IYV34" s="21"/>
      <c r="IYW34" s="21"/>
      <c r="IYX34" s="21"/>
      <c r="IYY34" s="21"/>
      <c r="IYZ34" s="21"/>
      <c r="IZA34" s="21"/>
      <c r="IZB34" s="21"/>
      <c r="IZC34" s="21"/>
      <c r="IZD34" s="21"/>
      <c r="IZE34" s="21"/>
      <c r="IZF34" s="21"/>
      <c r="IZG34" s="21"/>
      <c r="IZH34" s="21"/>
      <c r="IZI34" s="21"/>
      <c r="IZJ34" s="21"/>
      <c r="IZK34" s="21"/>
      <c r="IZL34" s="21"/>
      <c r="IZM34" s="21"/>
      <c r="IZN34" s="21"/>
      <c r="IZO34" s="21"/>
      <c r="IZP34" s="21"/>
      <c r="IZQ34" s="21"/>
      <c r="IZR34" s="21"/>
      <c r="IZS34" s="21"/>
      <c r="IZT34" s="21"/>
      <c r="IZU34" s="21"/>
      <c r="IZV34" s="21"/>
      <c r="IZW34" s="21"/>
      <c r="IZX34" s="21"/>
      <c r="IZY34" s="21"/>
      <c r="IZZ34" s="21"/>
      <c r="JAA34" s="21"/>
      <c r="JAB34" s="21"/>
      <c r="JAC34" s="21"/>
      <c r="JAD34" s="21"/>
      <c r="JAE34" s="21"/>
      <c r="JAF34" s="21"/>
      <c r="JAG34" s="21"/>
      <c r="JAH34" s="21"/>
      <c r="JAI34" s="21"/>
      <c r="JAJ34" s="21"/>
      <c r="JAK34" s="21"/>
      <c r="JAL34" s="21"/>
      <c r="JAM34" s="21"/>
      <c r="JAN34" s="21"/>
      <c r="JAO34" s="21"/>
      <c r="JAP34" s="21"/>
      <c r="JAQ34" s="21"/>
      <c r="JAR34" s="21"/>
      <c r="JAS34" s="21"/>
      <c r="JAT34" s="21"/>
      <c r="JAU34" s="21"/>
      <c r="JAV34" s="21"/>
      <c r="JAW34" s="21"/>
      <c r="JAX34" s="21"/>
      <c r="JAY34" s="21"/>
      <c r="JAZ34" s="21"/>
      <c r="JBA34" s="21"/>
      <c r="JBB34" s="21"/>
      <c r="JBC34" s="21"/>
      <c r="JBD34" s="21"/>
      <c r="JBE34" s="21"/>
      <c r="JBF34" s="21"/>
      <c r="JBG34" s="21"/>
      <c r="JBH34" s="21"/>
      <c r="JBI34" s="21"/>
      <c r="JBJ34" s="21"/>
      <c r="JBK34" s="21"/>
      <c r="JBL34" s="21"/>
      <c r="JBM34" s="21"/>
      <c r="JBN34" s="21"/>
      <c r="JBO34" s="21"/>
      <c r="JBP34" s="21"/>
      <c r="JBQ34" s="21"/>
      <c r="JBR34" s="21"/>
      <c r="JBS34" s="21"/>
      <c r="JBT34" s="21"/>
      <c r="JBU34" s="21"/>
      <c r="JBV34" s="21"/>
      <c r="JBW34" s="21"/>
      <c r="JBX34" s="21"/>
      <c r="JBY34" s="21"/>
      <c r="JBZ34" s="21"/>
      <c r="JCA34" s="21"/>
      <c r="JCB34" s="21"/>
      <c r="JCC34" s="21"/>
      <c r="JCD34" s="21"/>
      <c r="JCE34" s="21"/>
      <c r="JCF34" s="21"/>
      <c r="JCG34" s="21"/>
      <c r="JCH34" s="21"/>
      <c r="JCI34" s="21"/>
      <c r="JCJ34" s="21"/>
      <c r="JCK34" s="21"/>
      <c r="JCL34" s="21"/>
      <c r="JCM34" s="21"/>
      <c r="JCN34" s="21"/>
      <c r="JCO34" s="21"/>
      <c r="JCP34" s="21"/>
      <c r="JCQ34" s="21"/>
      <c r="JCR34" s="21"/>
      <c r="JCS34" s="21"/>
      <c r="JCT34" s="21"/>
      <c r="JCU34" s="21"/>
      <c r="JCV34" s="21"/>
      <c r="JCW34" s="21"/>
      <c r="JCX34" s="21"/>
      <c r="JCY34" s="21"/>
      <c r="JCZ34" s="21"/>
      <c r="JDA34" s="21"/>
      <c r="JDB34" s="21"/>
      <c r="JDC34" s="21"/>
      <c r="JDD34" s="21"/>
      <c r="JDE34" s="21"/>
      <c r="JDF34" s="21"/>
      <c r="JDG34" s="21"/>
      <c r="JDH34" s="21"/>
      <c r="JDI34" s="21"/>
      <c r="JDJ34" s="21"/>
      <c r="JDK34" s="21"/>
      <c r="JDL34" s="21"/>
      <c r="JDM34" s="21"/>
      <c r="JDN34" s="21"/>
      <c r="JDO34" s="21"/>
      <c r="JDP34" s="21"/>
      <c r="JDQ34" s="21"/>
      <c r="JDR34" s="21"/>
      <c r="JDS34" s="21"/>
      <c r="JDT34" s="21"/>
      <c r="JDU34" s="21"/>
      <c r="JDV34" s="21"/>
      <c r="JDW34" s="21"/>
      <c r="JDX34" s="21"/>
      <c r="JDY34" s="21"/>
      <c r="JDZ34" s="21"/>
      <c r="JEA34" s="21"/>
      <c r="JEB34" s="21"/>
      <c r="JEC34" s="21"/>
      <c r="JED34" s="21"/>
      <c r="JEE34" s="21"/>
      <c r="JEF34" s="21"/>
      <c r="JEG34" s="21"/>
      <c r="JEH34" s="21"/>
      <c r="JEI34" s="21"/>
      <c r="JEJ34" s="21"/>
      <c r="JEK34" s="21"/>
      <c r="JEL34" s="21"/>
      <c r="JEM34" s="21"/>
      <c r="JEN34" s="21"/>
      <c r="JEO34" s="21"/>
      <c r="JEP34" s="21"/>
      <c r="JEQ34" s="21"/>
      <c r="JER34" s="21"/>
      <c r="JES34" s="21"/>
      <c r="JET34" s="21"/>
      <c r="JEU34" s="21"/>
      <c r="JEV34" s="21"/>
      <c r="JEW34" s="21"/>
      <c r="JEX34" s="21"/>
      <c r="JEY34" s="21"/>
      <c r="JEZ34" s="21"/>
      <c r="JFA34" s="21"/>
      <c r="JFB34" s="21"/>
      <c r="JFC34" s="21"/>
      <c r="JFD34" s="21"/>
      <c r="JFE34" s="21"/>
      <c r="JFF34" s="21"/>
      <c r="JFG34" s="21"/>
      <c r="JFH34" s="21"/>
      <c r="JFI34" s="21"/>
      <c r="JFJ34" s="21"/>
      <c r="JFK34" s="21"/>
      <c r="JFL34" s="21"/>
      <c r="JFM34" s="21"/>
      <c r="JFN34" s="21"/>
      <c r="JFO34" s="21"/>
      <c r="JFP34" s="21"/>
      <c r="JFQ34" s="21"/>
      <c r="JFR34" s="21"/>
      <c r="JFS34" s="21"/>
      <c r="JFT34" s="21"/>
      <c r="JFU34" s="21"/>
      <c r="JFV34" s="21"/>
      <c r="JFW34" s="21"/>
      <c r="JFX34" s="21"/>
      <c r="JFY34" s="21"/>
      <c r="JFZ34" s="21"/>
      <c r="JGA34" s="21"/>
      <c r="JGB34" s="21"/>
      <c r="JGC34" s="21"/>
      <c r="JGD34" s="21"/>
      <c r="JGE34" s="21"/>
      <c r="JGF34" s="21"/>
      <c r="JGG34" s="21"/>
      <c r="JGH34" s="21"/>
      <c r="JGI34" s="21"/>
      <c r="JGJ34" s="21"/>
      <c r="JGK34" s="21"/>
      <c r="JGL34" s="21"/>
      <c r="JGM34" s="21"/>
      <c r="JGN34" s="21"/>
      <c r="JGO34" s="21"/>
      <c r="JGP34" s="21"/>
      <c r="JGQ34" s="21"/>
      <c r="JGR34" s="21"/>
      <c r="JGS34" s="21"/>
      <c r="JGT34" s="21"/>
      <c r="JGU34" s="21"/>
      <c r="JGV34" s="21"/>
      <c r="JGW34" s="21"/>
      <c r="JGX34" s="21"/>
      <c r="JGY34" s="21"/>
      <c r="JGZ34" s="21"/>
      <c r="JHA34" s="21"/>
      <c r="JHB34" s="21"/>
      <c r="JHC34" s="21"/>
      <c r="JHD34" s="21"/>
      <c r="JHE34" s="21"/>
      <c r="JHF34" s="21"/>
      <c r="JHG34" s="21"/>
      <c r="JHH34" s="21"/>
      <c r="JHI34" s="21"/>
      <c r="JHJ34" s="21"/>
      <c r="JHK34" s="21"/>
      <c r="JHL34" s="21"/>
      <c r="JHM34" s="21"/>
      <c r="JHN34" s="21"/>
      <c r="JHO34" s="21"/>
      <c r="JHP34" s="21"/>
      <c r="JHQ34" s="21"/>
      <c r="JHR34" s="21"/>
      <c r="JHS34" s="21"/>
      <c r="JHT34" s="21"/>
      <c r="JHU34" s="21"/>
      <c r="JHV34" s="21"/>
      <c r="JHW34" s="21"/>
      <c r="JHX34" s="21"/>
      <c r="JHY34" s="21"/>
      <c r="JHZ34" s="21"/>
      <c r="JIA34" s="21"/>
      <c r="JIB34" s="21"/>
      <c r="JIC34" s="21"/>
      <c r="JID34" s="21"/>
      <c r="JIE34" s="21"/>
      <c r="JIF34" s="21"/>
      <c r="JIG34" s="21"/>
      <c r="JIH34" s="21"/>
      <c r="JII34" s="21"/>
      <c r="JIJ34" s="21"/>
      <c r="JIK34" s="21"/>
      <c r="JIL34" s="21"/>
      <c r="JIM34" s="21"/>
      <c r="JIN34" s="21"/>
      <c r="JIO34" s="21"/>
      <c r="JIP34" s="21"/>
      <c r="JIQ34" s="21"/>
      <c r="JIR34" s="21"/>
      <c r="JIS34" s="21"/>
      <c r="JIT34" s="21"/>
      <c r="JIU34" s="21"/>
      <c r="JIV34" s="21"/>
      <c r="JIW34" s="21"/>
      <c r="JIX34" s="21"/>
      <c r="JIY34" s="21"/>
      <c r="JIZ34" s="21"/>
      <c r="JJA34" s="21"/>
      <c r="JJB34" s="21"/>
      <c r="JJC34" s="21"/>
      <c r="JJD34" s="21"/>
      <c r="JJE34" s="21"/>
      <c r="JJF34" s="21"/>
      <c r="JJG34" s="21"/>
      <c r="JJH34" s="21"/>
      <c r="JJI34" s="21"/>
      <c r="JJJ34" s="21"/>
      <c r="JJK34" s="21"/>
      <c r="JJL34" s="21"/>
      <c r="JJM34" s="21"/>
      <c r="JJN34" s="21"/>
      <c r="JJO34" s="21"/>
      <c r="JJP34" s="21"/>
      <c r="JJQ34" s="21"/>
      <c r="JJR34" s="21"/>
      <c r="JJS34" s="21"/>
      <c r="JJT34" s="21"/>
      <c r="JJU34" s="21"/>
      <c r="JJV34" s="21"/>
      <c r="JJW34" s="21"/>
      <c r="JJX34" s="21"/>
      <c r="JJY34" s="21"/>
      <c r="JJZ34" s="21"/>
      <c r="JKA34" s="21"/>
      <c r="JKB34" s="21"/>
      <c r="JKC34" s="21"/>
      <c r="JKD34" s="21"/>
      <c r="JKE34" s="21"/>
      <c r="JKF34" s="21"/>
      <c r="JKG34" s="21"/>
      <c r="JKH34" s="21"/>
      <c r="JKI34" s="21"/>
      <c r="JKJ34" s="21"/>
      <c r="JKK34" s="21"/>
      <c r="JKL34" s="21"/>
      <c r="JKM34" s="21"/>
      <c r="JKN34" s="21"/>
      <c r="JKO34" s="21"/>
      <c r="JKP34" s="21"/>
      <c r="JKQ34" s="21"/>
      <c r="JKR34" s="21"/>
      <c r="JKS34" s="21"/>
      <c r="JKT34" s="21"/>
      <c r="JKU34" s="21"/>
      <c r="JKV34" s="21"/>
      <c r="JKW34" s="21"/>
      <c r="JKX34" s="21"/>
      <c r="JKY34" s="21"/>
      <c r="JKZ34" s="21"/>
      <c r="JLA34" s="21"/>
      <c r="JLB34" s="21"/>
      <c r="JLC34" s="21"/>
      <c r="JLD34" s="21"/>
      <c r="JLE34" s="21"/>
      <c r="JLF34" s="21"/>
      <c r="JLG34" s="21"/>
      <c r="JLH34" s="21"/>
      <c r="JLI34" s="21"/>
      <c r="JLJ34" s="21"/>
      <c r="JLK34" s="21"/>
      <c r="JLL34" s="21"/>
      <c r="JLM34" s="21"/>
      <c r="JLN34" s="21"/>
      <c r="JLO34" s="21"/>
      <c r="JLP34" s="21"/>
      <c r="JLQ34" s="21"/>
      <c r="JLR34" s="21"/>
      <c r="JLS34" s="21"/>
      <c r="JLT34" s="21"/>
      <c r="JLU34" s="21"/>
      <c r="JLV34" s="21"/>
      <c r="JLW34" s="21"/>
      <c r="JLX34" s="21"/>
      <c r="JLY34" s="21"/>
      <c r="JLZ34" s="21"/>
      <c r="JMA34" s="21"/>
      <c r="JMB34" s="21"/>
      <c r="JMC34" s="21"/>
      <c r="JMD34" s="21"/>
      <c r="JME34" s="21"/>
      <c r="JMF34" s="21"/>
      <c r="JMG34" s="21"/>
      <c r="JMH34" s="21"/>
      <c r="JMI34" s="21"/>
      <c r="JMJ34" s="21"/>
      <c r="JMK34" s="21"/>
      <c r="JML34" s="21"/>
      <c r="JMM34" s="21"/>
      <c r="JMN34" s="21"/>
      <c r="JMO34" s="21"/>
      <c r="JMP34" s="21"/>
      <c r="JMQ34" s="21"/>
      <c r="JMR34" s="21"/>
      <c r="JMS34" s="21"/>
      <c r="JMT34" s="21"/>
      <c r="JMU34" s="21"/>
      <c r="JMV34" s="21"/>
      <c r="JMW34" s="21"/>
      <c r="JMX34" s="21"/>
      <c r="JMY34" s="21"/>
      <c r="JMZ34" s="21"/>
      <c r="JNA34" s="21"/>
      <c r="JNB34" s="21"/>
      <c r="JNC34" s="21"/>
      <c r="JND34" s="21"/>
      <c r="JNE34" s="21"/>
      <c r="JNF34" s="21"/>
      <c r="JNG34" s="21"/>
      <c r="JNH34" s="21"/>
      <c r="JNI34" s="21"/>
      <c r="JNJ34" s="21"/>
      <c r="JNK34" s="21"/>
      <c r="JNL34" s="21"/>
      <c r="JNM34" s="21"/>
      <c r="JNN34" s="21"/>
      <c r="JNO34" s="21"/>
      <c r="JNP34" s="21"/>
      <c r="JNQ34" s="21"/>
      <c r="JNR34" s="21"/>
      <c r="JNS34" s="21"/>
      <c r="JNT34" s="21"/>
      <c r="JNU34" s="21"/>
      <c r="JNV34" s="21"/>
      <c r="JNW34" s="21"/>
      <c r="JNX34" s="21"/>
      <c r="JNY34" s="21"/>
      <c r="JNZ34" s="21"/>
      <c r="JOA34" s="21"/>
      <c r="JOB34" s="21"/>
      <c r="JOC34" s="21"/>
      <c r="JOD34" s="21"/>
      <c r="JOE34" s="21"/>
      <c r="JOF34" s="21"/>
      <c r="JOG34" s="21"/>
      <c r="JOH34" s="21"/>
      <c r="JOI34" s="21"/>
      <c r="JOJ34" s="21"/>
      <c r="JOK34" s="21"/>
      <c r="JOL34" s="21"/>
      <c r="JOM34" s="21"/>
      <c r="JON34" s="21"/>
      <c r="JOO34" s="21"/>
      <c r="JOP34" s="21"/>
      <c r="JOQ34" s="21"/>
      <c r="JOR34" s="21"/>
      <c r="JOS34" s="21"/>
      <c r="JOT34" s="21"/>
      <c r="JOU34" s="21"/>
      <c r="JOV34" s="21"/>
      <c r="JOW34" s="21"/>
      <c r="JOX34" s="21"/>
      <c r="JOY34" s="21"/>
      <c r="JOZ34" s="21"/>
      <c r="JPA34" s="21"/>
      <c r="JPB34" s="21"/>
      <c r="JPC34" s="21"/>
      <c r="JPD34" s="21"/>
      <c r="JPE34" s="21"/>
      <c r="JPF34" s="21"/>
      <c r="JPG34" s="21"/>
      <c r="JPH34" s="21"/>
      <c r="JPI34" s="21"/>
      <c r="JPJ34" s="21"/>
      <c r="JPK34" s="21"/>
      <c r="JPL34" s="21"/>
      <c r="JPM34" s="21"/>
      <c r="JPN34" s="21"/>
      <c r="JPO34" s="21"/>
      <c r="JPP34" s="21"/>
      <c r="JPQ34" s="21"/>
      <c r="JPR34" s="21"/>
      <c r="JPS34" s="21"/>
      <c r="JPT34" s="21"/>
      <c r="JPU34" s="21"/>
      <c r="JPV34" s="21"/>
      <c r="JPW34" s="21"/>
      <c r="JPX34" s="21"/>
      <c r="JPY34" s="21"/>
      <c r="JPZ34" s="21"/>
      <c r="JQA34" s="21"/>
      <c r="JQB34" s="21"/>
      <c r="JQC34" s="21"/>
      <c r="JQD34" s="21"/>
      <c r="JQE34" s="21"/>
      <c r="JQF34" s="21"/>
      <c r="JQG34" s="21"/>
      <c r="JQH34" s="21"/>
      <c r="JQI34" s="21"/>
      <c r="JQJ34" s="21"/>
      <c r="JQK34" s="21"/>
      <c r="JQL34" s="21"/>
      <c r="JQM34" s="21"/>
      <c r="JQN34" s="21"/>
      <c r="JQO34" s="21"/>
      <c r="JQP34" s="21"/>
      <c r="JQQ34" s="21"/>
      <c r="JQR34" s="21"/>
      <c r="JQS34" s="21"/>
      <c r="JQT34" s="21"/>
      <c r="JQU34" s="21"/>
      <c r="JQV34" s="21"/>
      <c r="JQW34" s="21"/>
      <c r="JQX34" s="21"/>
      <c r="JQY34" s="21"/>
      <c r="JQZ34" s="21"/>
      <c r="JRA34" s="21"/>
      <c r="JRB34" s="21"/>
      <c r="JRC34" s="21"/>
      <c r="JRD34" s="21"/>
      <c r="JRE34" s="21"/>
      <c r="JRF34" s="21"/>
      <c r="JRG34" s="21"/>
      <c r="JRH34" s="21"/>
      <c r="JRI34" s="21"/>
      <c r="JRJ34" s="21"/>
      <c r="JRK34" s="21"/>
      <c r="JRL34" s="21"/>
      <c r="JRM34" s="21"/>
      <c r="JRN34" s="21"/>
      <c r="JRO34" s="21"/>
      <c r="JRP34" s="21"/>
      <c r="JRQ34" s="21"/>
      <c r="JRR34" s="21"/>
      <c r="JRS34" s="21"/>
      <c r="JRT34" s="21"/>
      <c r="JRU34" s="21"/>
      <c r="JRV34" s="21"/>
      <c r="JRW34" s="21"/>
      <c r="JRX34" s="21"/>
      <c r="JRY34" s="21"/>
      <c r="JRZ34" s="21"/>
      <c r="JSA34" s="21"/>
      <c r="JSB34" s="21"/>
      <c r="JSC34" s="21"/>
      <c r="JSD34" s="21"/>
      <c r="JSE34" s="21"/>
      <c r="JSF34" s="21"/>
      <c r="JSG34" s="21"/>
      <c r="JSH34" s="21"/>
      <c r="JSI34" s="21"/>
      <c r="JSJ34" s="21"/>
      <c r="JSK34" s="21"/>
      <c r="JSL34" s="21"/>
      <c r="JSM34" s="21"/>
      <c r="JSN34" s="21"/>
      <c r="JSO34" s="21"/>
      <c r="JSP34" s="21"/>
      <c r="JSQ34" s="21"/>
      <c r="JSR34" s="21"/>
      <c r="JSS34" s="21"/>
      <c r="JST34" s="21"/>
      <c r="JSU34" s="21"/>
      <c r="JSV34" s="21"/>
      <c r="JSW34" s="21"/>
      <c r="JSX34" s="21"/>
      <c r="JSY34" s="21"/>
      <c r="JSZ34" s="21"/>
      <c r="JTA34" s="21"/>
      <c r="JTB34" s="21"/>
      <c r="JTC34" s="21"/>
      <c r="JTD34" s="21"/>
      <c r="JTE34" s="21"/>
      <c r="JTF34" s="21"/>
      <c r="JTG34" s="21"/>
      <c r="JTH34" s="21"/>
      <c r="JTI34" s="21"/>
      <c r="JTJ34" s="21"/>
      <c r="JTK34" s="21"/>
      <c r="JTL34" s="21"/>
      <c r="JTM34" s="21"/>
      <c r="JTN34" s="21"/>
      <c r="JTO34" s="21"/>
      <c r="JTP34" s="21"/>
      <c r="JTQ34" s="21"/>
      <c r="JTR34" s="21"/>
      <c r="JTS34" s="21"/>
      <c r="JTT34" s="21"/>
      <c r="JTU34" s="21"/>
      <c r="JTV34" s="21"/>
      <c r="JTW34" s="21"/>
      <c r="JTX34" s="21"/>
      <c r="JTY34" s="21"/>
      <c r="JTZ34" s="21"/>
      <c r="JUA34" s="21"/>
      <c r="JUB34" s="21"/>
      <c r="JUC34" s="21"/>
      <c r="JUD34" s="21"/>
      <c r="JUE34" s="21"/>
      <c r="JUF34" s="21"/>
      <c r="JUG34" s="21"/>
      <c r="JUH34" s="21"/>
      <c r="JUI34" s="21"/>
      <c r="JUJ34" s="21"/>
      <c r="JUK34" s="21"/>
      <c r="JUL34" s="21"/>
      <c r="JUM34" s="21"/>
      <c r="JUN34" s="21"/>
      <c r="JUO34" s="21"/>
      <c r="JUP34" s="21"/>
      <c r="JUQ34" s="21"/>
      <c r="JUR34" s="21"/>
      <c r="JUS34" s="21"/>
      <c r="JUT34" s="21"/>
      <c r="JUU34" s="21"/>
      <c r="JUV34" s="21"/>
      <c r="JUW34" s="21"/>
      <c r="JUX34" s="21"/>
      <c r="JUY34" s="21"/>
      <c r="JUZ34" s="21"/>
      <c r="JVA34" s="21"/>
      <c r="JVB34" s="21"/>
      <c r="JVC34" s="21"/>
      <c r="JVD34" s="21"/>
      <c r="JVE34" s="21"/>
      <c r="JVF34" s="21"/>
      <c r="JVG34" s="21"/>
      <c r="JVH34" s="21"/>
      <c r="JVI34" s="21"/>
      <c r="JVJ34" s="21"/>
      <c r="JVK34" s="21"/>
      <c r="JVL34" s="21"/>
      <c r="JVM34" s="21"/>
      <c r="JVN34" s="21"/>
      <c r="JVO34" s="21"/>
      <c r="JVP34" s="21"/>
      <c r="JVQ34" s="21"/>
      <c r="JVR34" s="21"/>
      <c r="JVS34" s="21"/>
      <c r="JVT34" s="21"/>
      <c r="JVU34" s="21"/>
      <c r="JVV34" s="21"/>
      <c r="JVW34" s="21"/>
      <c r="JVX34" s="21"/>
      <c r="JVY34" s="21"/>
      <c r="JVZ34" s="21"/>
      <c r="JWA34" s="21"/>
      <c r="JWB34" s="21"/>
      <c r="JWC34" s="21"/>
      <c r="JWD34" s="21"/>
      <c r="JWE34" s="21"/>
      <c r="JWF34" s="21"/>
      <c r="JWG34" s="21"/>
      <c r="JWH34" s="21"/>
      <c r="JWI34" s="21"/>
      <c r="JWJ34" s="21"/>
      <c r="JWK34" s="21"/>
      <c r="JWL34" s="21"/>
      <c r="JWM34" s="21"/>
      <c r="JWN34" s="21"/>
      <c r="JWO34" s="21"/>
      <c r="JWP34" s="21"/>
      <c r="JWQ34" s="21"/>
      <c r="JWR34" s="21"/>
      <c r="JWS34" s="21"/>
      <c r="JWT34" s="21"/>
      <c r="JWU34" s="21"/>
      <c r="JWV34" s="21"/>
      <c r="JWW34" s="21"/>
      <c r="JWX34" s="21"/>
      <c r="JWY34" s="21"/>
      <c r="JWZ34" s="21"/>
      <c r="JXA34" s="21"/>
      <c r="JXB34" s="21"/>
      <c r="JXC34" s="21"/>
      <c r="JXD34" s="21"/>
      <c r="JXE34" s="21"/>
      <c r="JXF34" s="21"/>
      <c r="JXG34" s="21"/>
      <c r="JXH34" s="21"/>
      <c r="JXI34" s="21"/>
      <c r="JXJ34" s="21"/>
      <c r="JXK34" s="21"/>
      <c r="JXL34" s="21"/>
      <c r="JXM34" s="21"/>
      <c r="JXN34" s="21"/>
      <c r="JXO34" s="21"/>
      <c r="JXP34" s="21"/>
      <c r="JXQ34" s="21"/>
      <c r="JXR34" s="21"/>
      <c r="JXS34" s="21"/>
      <c r="JXT34" s="21"/>
      <c r="JXU34" s="21"/>
      <c r="JXV34" s="21"/>
      <c r="JXW34" s="21"/>
      <c r="JXX34" s="21"/>
      <c r="JXY34" s="21"/>
      <c r="JXZ34" s="21"/>
      <c r="JYA34" s="21"/>
      <c r="JYB34" s="21"/>
      <c r="JYC34" s="21"/>
      <c r="JYD34" s="21"/>
      <c r="JYE34" s="21"/>
      <c r="JYF34" s="21"/>
      <c r="JYG34" s="21"/>
      <c r="JYH34" s="21"/>
      <c r="JYI34" s="21"/>
      <c r="JYJ34" s="21"/>
      <c r="JYK34" s="21"/>
      <c r="JYL34" s="21"/>
      <c r="JYM34" s="21"/>
      <c r="JYN34" s="21"/>
      <c r="JYO34" s="21"/>
      <c r="JYP34" s="21"/>
      <c r="JYQ34" s="21"/>
      <c r="JYR34" s="21"/>
      <c r="JYS34" s="21"/>
      <c r="JYT34" s="21"/>
      <c r="JYU34" s="21"/>
      <c r="JYV34" s="21"/>
      <c r="JYW34" s="21"/>
      <c r="JYX34" s="21"/>
      <c r="JYY34" s="21"/>
      <c r="JYZ34" s="21"/>
      <c r="JZA34" s="21"/>
      <c r="JZB34" s="21"/>
      <c r="JZC34" s="21"/>
      <c r="JZD34" s="21"/>
      <c r="JZE34" s="21"/>
      <c r="JZF34" s="21"/>
      <c r="JZG34" s="21"/>
      <c r="JZH34" s="21"/>
      <c r="JZI34" s="21"/>
      <c r="JZJ34" s="21"/>
      <c r="JZK34" s="21"/>
      <c r="JZL34" s="21"/>
      <c r="JZM34" s="21"/>
      <c r="JZN34" s="21"/>
      <c r="JZO34" s="21"/>
      <c r="JZP34" s="21"/>
      <c r="JZQ34" s="21"/>
      <c r="JZR34" s="21"/>
      <c r="JZS34" s="21"/>
      <c r="JZT34" s="21"/>
      <c r="JZU34" s="21"/>
      <c r="JZV34" s="21"/>
      <c r="JZW34" s="21"/>
      <c r="JZX34" s="21"/>
      <c r="JZY34" s="21"/>
      <c r="JZZ34" s="21"/>
      <c r="KAA34" s="21"/>
      <c r="KAB34" s="21"/>
      <c r="KAC34" s="21"/>
      <c r="KAD34" s="21"/>
      <c r="KAE34" s="21"/>
      <c r="KAF34" s="21"/>
      <c r="KAG34" s="21"/>
      <c r="KAH34" s="21"/>
      <c r="KAI34" s="21"/>
      <c r="KAJ34" s="21"/>
      <c r="KAK34" s="21"/>
      <c r="KAL34" s="21"/>
      <c r="KAM34" s="21"/>
      <c r="KAN34" s="21"/>
      <c r="KAO34" s="21"/>
      <c r="KAP34" s="21"/>
      <c r="KAQ34" s="21"/>
      <c r="KAR34" s="21"/>
      <c r="KAS34" s="21"/>
      <c r="KAT34" s="21"/>
      <c r="KAU34" s="21"/>
      <c r="KAV34" s="21"/>
      <c r="KAW34" s="21"/>
      <c r="KAX34" s="21"/>
      <c r="KAY34" s="21"/>
      <c r="KAZ34" s="21"/>
      <c r="KBA34" s="21"/>
      <c r="KBB34" s="21"/>
      <c r="KBC34" s="21"/>
      <c r="KBD34" s="21"/>
      <c r="KBE34" s="21"/>
      <c r="KBF34" s="21"/>
      <c r="KBG34" s="21"/>
      <c r="KBH34" s="21"/>
      <c r="KBI34" s="21"/>
      <c r="KBJ34" s="21"/>
      <c r="KBK34" s="21"/>
      <c r="KBL34" s="21"/>
      <c r="KBM34" s="21"/>
      <c r="KBN34" s="21"/>
      <c r="KBO34" s="21"/>
      <c r="KBP34" s="21"/>
      <c r="KBQ34" s="21"/>
      <c r="KBR34" s="21"/>
      <c r="KBS34" s="21"/>
      <c r="KBT34" s="21"/>
      <c r="KBU34" s="21"/>
      <c r="KBV34" s="21"/>
      <c r="KBW34" s="21"/>
      <c r="KBX34" s="21"/>
      <c r="KBY34" s="21"/>
      <c r="KBZ34" s="21"/>
      <c r="KCA34" s="21"/>
      <c r="KCB34" s="21"/>
      <c r="KCC34" s="21"/>
      <c r="KCD34" s="21"/>
      <c r="KCE34" s="21"/>
      <c r="KCF34" s="21"/>
      <c r="KCG34" s="21"/>
      <c r="KCH34" s="21"/>
      <c r="KCI34" s="21"/>
      <c r="KCJ34" s="21"/>
      <c r="KCK34" s="21"/>
      <c r="KCL34" s="21"/>
      <c r="KCM34" s="21"/>
      <c r="KCN34" s="21"/>
      <c r="KCO34" s="21"/>
      <c r="KCP34" s="21"/>
      <c r="KCQ34" s="21"/>
      <c r="KCR34" s="21"/>
      <c r="KCS34" s="21"/>
      <c r="KCT34" s="21"/>
      <c r="KCU34" s="21"/>
      <c r="KCV34" s="21"/>
      <c r="KCW34" s="21"/>
      <c r="KCX34" s="21"/>
      <c r="KCY34" s="21"/>
      <c r="KCZ34" s="21"/>
      <c r="KDA34" s="21"/>
      <c r="KDB34" s="21"/>
      <c r="KDC34" s="21"/>
      <c r="KDD34" s="21"/>
      <c r="KDE34" s="21"/>
      <c r="KDF34" s="21"/>
      <c r="KDG34" s="21"/>
      <c r="KDH34" s="21"/>
      <c r="KDI34" s="21"/>
      <c r="KDJ34" s="21"/>
      <c r="KDK34" s="21"/>
      <c r="KDL34" s="21"/>
      <c r="KDM34" s="21"/>
      <c r="KDN34" s="21"/>
      <c r="KDO34" s="21"/>
      <c r="KDP34" s="21"/>
      <c r="KDQ34" s="21"/>
      <c r="KDR34" s="21"/>
      <c r="KDS34" s="21"/>
      <c r="KDT34" s="21"/>
      <c r="KDU34" s="21"/>
      <c r="KDV34" s="21"/>
      <c r="KDW34" s="21"/>
      <c r="KDX34" s="21"/>
      <c r="KDY34" s="21"/>
      <c r="KDZ34" s="21"/>
      <c r="KEA34" s="21"/>
      <c r="KEB34" s="21"/>
      <c r="KEC34" s="21"/>
      <c r="KED34" s="21"/>
      <c r="KEE34" s="21"/>
      <c r="KEF34" s="21"/>
      <c r="KEG34" s="21"/>
      <c r="KEH34" s="21"/>
      <c r="KEI34" s="21"/>
      <c r="KEJ34" s="21"/>
      <c r="KEK34" s="21"/>
      <c r="KEL34" s="21"/>
      <c r="KEM34" s="21"/>
      <c r="KEN34" s="21"/>
      <c r="KEO34" s="21"/>
      <c r="KEP34" s="21"/>
      <c r="KEQ34" s="21"/>
      <c r="KER34" s="21"/>
      <c r="KES34" s="21"/>
      <c r="KET34" s="21"/>
      <c r="KEU34" s="21"/>
      <c r="KEV34" s="21"/>
      <c r="KEW34" s="21"/>
      <c r="KEX34" s="21"/>
      <c r="KEY34" s="21"/>
      <c r="KEZ34" s="21"/>
      <c r="KFA34" s="21"/>
      <c r="KFB34" s="21"/>
      <c r="KFC34" s="21"/>
      <c r="KFD34" s="21"/>
      <c r="KFE34" s="21"/>
      <c r="KFF34" s="21"/>
      <c r="KFG34" s="21"/>
      <c r="KFH34" s="21"/>
      <c r="KFI34" s="21"/>
      <c r="KFJ34" s="21"/>
      <c r="KFK34" s="21"/>
      <c r="KFL34" s="21"/>
      <c r="KFM34" s="21"/>
      <c r="KFN34" s="21"/>
      <c r="KFO34" s="21"/>
      <c r="KFP34" s="21"/>
      <c r="KFQ34" s="21"/>
      <c r="KFR34" s="21"/>
      <c r="KFS34" s="21"/>
      <c r="KFT34" s="21"/>
      <c r="KFU34" s="21"/>
      <c r="KFV34" s="21"/>
      <c r="KFW34" s="21"/>
      <c r="KFX34" s="21"/>
      <c r="KFY34" s="21"/>
      <c r="KFZ34" s="21"/>
      <c r="KGA34" s="21"/>
      <c r="KGB34" s="21"/>
      <c r="KGC34" s="21"/>
      <c r="KGD34" s="21"/>
      <c r="KGE34" s="21"/>
      <c r="KGF34" s="21"/>
      <c r="KGG34" s="21"/>
      <c r="KGH34" s="21"/>
      <c r="KGI34" s="21"/>
      <c r="KGJ34" s="21"/>
      <c r="KGK34" s="21"/>
      <c r="KGL34" s="21"/>
      <c r="KGM34" s="21"/>
      <c r="KGN34" s="21"/>
      <c r="KGO34" s="21"/>
      <c r="KGP34" s="21"/>
      <c r="KGQ34" s="21"/>
      <c r="KGR34" s="21"/>
      <c r="KGS34" s="21"/>
      <c r="KGT34" s="21"/>
      <c r="KGU34" s="21"/>
      <c r="KGV34" s="21"/>
      <c r="KGW34" s="21"/>
      <c r="KGX34" s="21"/>
      <c r="KGY34" s="21"/>
      <c r="KGZ34" s="21"/>
      <c r="KHA34" s="21"/>
      <c r="KHB34" s="21"/>
      <c r="KHC34" s="21"/>
      <c r="KHD34" s="21"/>
      <c r="KHE34" s="21"/>
      <c r="KHF34" s="21"/>
      <c r="KHG34" s="21"/>
      <c r="KHH34" s="21"/>
      <c r="KHI34" s="21"/>
      <c r="KHJ34" s="21"/>
      <c r="KHK34" s="21"/>
      <c r="KHL34" s="21"/>
      <c r="KHM34" s="21"/>
      <c r="KHN34" s="21"/>
      <c r="KHO34" s="21"/>
      <c r="KHP34" s="21"/>
      <c r="KHQ34" s="21"/>
      <c r="KHR34" s="21"/>
      <c r="KHS34" s="21"/>
      <c r="KHT34" s="21"/>
      <c r="KHU34" s="21"/>
      <c r="KHV34" s="21"/>
      <c r="KHW34" s="21"/>
      <c r="KHX34" s="21"/>
      <c r="KHY34" s="21"/>
      <c r="KHZ34" s="21"/>
      <c r="KIA34" s="21"/>
      <c r="KIB34" s="21"/>
      <c r="KIC34" s="21"/>
      <c r="KID34" s="21"/>
      <c r="KIE34" s="21"/>
      <c r="KIF34" s="21"/>
      <c r="KIG34" s="21"/>
      <c r="KIH34" s="21"/>
      <c r="KII34" s="21"/>
      <c r="KIJ34" s="21"/>
      <c r="KIK34" s="21"/>
      <c r="KIL34" s="21"/>
      <c r="KIM34" s="21"/>
      <c r="KIN34" s="21"/>
      <c r="KIO34" s="21"/>
      <c r="KIP34" s="21"/>
      <c r="KIQ34" s="21"/>
      <c r="KIR34" s="21"/>
      <c r="KIS34" s="21"/>
      <c r="KIT34" s="21"/>
      <c r="KIU34" s="21"/>
      <c r="KIV34" s="21"/>
      <c r="KIW34" s="21"/>
      <c r="KIX34" s="21"/>
      <c r="KIY34" s="21"/>
      <c r="KIZ34" s="21"/>
      <c r="KJA34" s="21"/>
      <c r="KJB34" s="21"/>
      <c r="KJC34" s="21"/>
      <c r="KJD34" s="21"/>
      <c r="KJE34" s="21"/>
      <c r="KJF34" s="21"/>
      <c r="KJG34" s="21"/>
      <c r="KJH34" s="21"/>
      <c r="KJI34" s="21"/>
      <c r="KJJ34" s="21"/>
      <c r="KJK34" s="21"/>
      <c r="KJL34" s="21"/>
      <c r="KJM34" s="21"/>
      <c r="KJN34" s="21"/>
      <c r="KJO34" s="21"/>
      <c r="KJP34" s="21"/>
      <c r="KJQ34" s="21"/>
      <c r="KJR34" s="21"/>
      <c r="KJS34" s="21"/>
      <c r="KJT34" s="21"/>
      <c r="KJU34" s="21"/>
      <c r="KJV34" s="21"/>
      <c r="KJW34" s="21"/>
      <c r="KJX34" s="21"/>
      <c r="KJY34" s="21"/>
      <c r="KJZ34" s="21"/>
      <c r="KKA34" s="21"/>
      <c r="KKB34" s="21"/>
      <c r="KKC34" s="21"/>
      <c r="KKD34" s="21"/>
      <c r="KKE34" s="21"/>
      <c r="KKF34" s="21"/>
      <c r="KKG34" s="21"/>
      <c r="KKH34" s="21"/>
      <c r="KKI34" s="21"/>
      <c r="KKJ34" s="21"/>
      <c r="KKK34" s="21"/>
      <c r="KKL34" s="21"/>
      <c r="KKM34" s="21"/>
      <c r="KKN34" s="21"/>
      <c r="KKO34" s="21"/>
      <c r="KKP34" s="21"/>
      <c r="KKQ34" s="21"/>
      <c r="KKR34" s="21"/>
      <c r="KKS34" s="21"/>
      <c r="KKT34" s="21"/>
      <c r="KKU34" s="21"/>
      <c r="KKV34" s="21"/>
      <c r="KKW34" s="21"/>
      <c r="KKX34" s="21"/>
      <c r="KKY34" s="21"/>
      <c r="KKZ34" s="21"/>
      <c r="KLA34" s="21"/>
      <c r="KLB34" s="21"/>
      <c r="KLC34" s="21"/>
      <c r="KLD34" s="21"/>
      <c r="KLE34" s="21"/>
      <c r="KLF34" s="21"/>
      <c r="KLG34" s="21"/>
      <c r="KLH34" s="21"/>
      <c r="KLI34" s="21"/>
      <c r="KLJ34" s="21"/>
      <c r="KLK34" s="21"/>
      <c r="KLL34" s="21"/>
      <c r="KLM34" s="21"/>
      <c r="KLN34" s="21"/>
      <c r="KLO34" s="21"/>
      <c r="KLP34" s="21"/>
      <c r="KLQ34" s="21"/>
      <c r="KLR34" s="21"/>
      <c r="KLS34" s="21"/>
      <c r="KLT34" s="21"/>
      <c r="KLU34" s="21"/>
      <c r="KLV34" s="21"/>
      <c r="KLW34" s="21"/>
      <c r="KLX34" s="21"/>
      <c r="KLY34" s="21"/>
      <c r="KLZ34" s="21"/>
      <c r="KMA34" s="21"/>
      <c r="KMB34" s="21"/>
      <c r="KMC34" s="21"/>
      <c r="KMD34" s="21"/>
      <c r="KME34" s="21"/>
      <c r="KMF34" s="21"/>
      <c r="KMG34" s="21"/>
      <c r="KMH34" s="21"/>
      <c r="KMI34" s="21"/>
      <c r="KMJ34" s="21"/>
      <c r="KMK34" s="21"/>
      <c r="KML34" s="21"/>
      <c r="KMM34" s="21"/>
      <c r="KMN34" s="21"/>
      <c r="KMO34" s="21"/>
      <c r="KMP34" s="21"/>
      <c r="KMQ34" s="21"/>
      <c r="KMR34" s="21"/>
      <c r="KMS34" s="21"/>
      <c r="KMT34" s="21"/>
      <c r="KMU34" s="21"/>
      <c r="KMV34" s="21"/>
      <c r="KMW34" s="21"/>
      <c r="KMX34" s="21"/>
      <c r="KMY34" s="21"/>
      <c r="KMZ34" s="21"/>
      <c r="KNA34" s="21"/>
      <c r="KNB34" s="21"/>
      <c r="KNC34" s="21"/>
      <c r="KND34" s="21"/>
      <c r="KNE34" s="21"/>
      <c r="KNF34" s="21"/>
      <c r="KNG34" s="21"/>
      <c r="KNH34" s="21"/>
      <c r="KNI34" s="21"/>
      <c r="KNJ34" s="21"/>
      <c r="KNK34" s="21"/>
      <c r="KNL34" s="21"/>
      <c r="KNM34" s="21"/>
      <c r="KNN34" s="21"/>
      <c r="KNO34" s="21"/>
      <c r="KNP34" s="21"/>
      <c r="KNQ34" s="21"/>
      <c r="KNR34" s="21"/>
      <c r="KNS34" s="21"/>
      <c r="KNT34" s="21"/>
      <c r="KNU34" s="21"/>
      <c r="KNV34" s="21"/>
      <c r="KNW34" s="21"/>
      <c r="KNX34" s="21"/>
      <c r="KNY34" s="21"/>
      <c r="KNZ34" s="21"/>
      <c r="KOA34" s="21"/>
      <c r="KOB34" s="21"/>
      <c r="KOC34" s="21"/>
      <c r="KOD34" s="21"/>
      <c r="KOE34" s="21"/>
      <c r="KOF34" s="21"/>
      <c r="KOG34" s="21"/>
      <c r="KOH34" s="21"/>
      <c r="KOI34" s="21"/>
      <c r="KOJ34" s="21"/>
      <c r="KOK34" s="21"/>
      <c r="KOL34" s="21"/>
      <c r="KOM34" s="21"/>
      <c r="KON34" s="21"/>
      <c r="KOO34" s="21"/>
      <c r="KOP34" s="21"/>
      <c r="KOQ34" s="21"/>
      <c r="KOR34" s="21"/>
      <c r="KOS34" s="21"/>
      <c r="KOT34" s="21"/>
      <c r="KOU34" s="21"/>
      <c r="KOV34" s="21"/>
      <c r="KOW34" s="21"/>
      <c r="KOX34" s="21"/>
      <c r="KOY34" s="21"/>
      <c r="KOZ34" s="21"/>
      <c r="KPA34" s="21"/>
      <c r="KPB34" s="21"/>
      <c r="KPC34" s="21"/>
      <c r="KPD34" s="21"/>
      <c r="KPE34" s="21"/>
      <c r="KPF34" s="21"/>
      <c r="KPG34" s="21"/>
      <c r="KPH34" s="21"/>
      <c r="KPI34" s="21"/>
      <c r="KPJ34" s="21"/>
      <c r="KPK34" s="21"/>
      <c r="KPL34" s="21"/>
      <c r="KPM34" s="21"/>
      <c r="KPN34" s="21"/>
      <c r="KPO34" s="21"/>
      <c r="KPP34" s="21"/>
      <c r="KPQ34" s="21"/>
      <c r="KPR34" s="21"/>
      <c r="KPS34" s="21"/>
      <c r="KPT34" s="21"/>
      <c r="KPU34" s="21"/>
      <c r="KPV34" s="21"/>
      <c r="KPW34" s="21"/>
      <c r="KPX34" s="21"/>
      <c r="KPY34" s="21"/>
      <c r="KPZ34" s="21"/>
      <c r="KQA34" s="21"/>
      <c r="KQB34" s="21"/>
      <c r="KQC34" s="21"/>
      <c r="KQD34" s="21"/>
      <c r="KQE34" s="21"/>
      <c r="KQF34" s="21"/>
      <c r="KQG34" s="21"/>
      <c r="KQH34" s="21"/>
      <c r="KQI34" s="21"/>
      <c r="KQJ34" s="21"/>
      <c r="KQK34" s="21"/>
      <c r="KQL34" s="21"/>
      <c r="KQM34" s="21"/>
      <c r="KQN34" s="21"/>
      <c r="KQO34" s="21"/>
      <c r="KQP34" s="21"/>
      <c r="KQQ34" s="21"/>
      <c r="KQR34" s="21"/>
      <c r="KQS34" s="21"/>
      <c r="KQT34" s="21"/>
      <c r="KQU34" s="21"/>
      <c r="KQV34" s="21"/>
      <c r="KQW34" s="21"/>
      <c r="KQX34" s="21"/>
      <c r="KQY34" s="21"/>
      <c r="KQZ34" s="21"/>
      <c r="KRA34" s="21"/>
      <c r="KRB34" s="21"/>
      <c r="KRC34" s="21"/>
      <c r="KRD34" s="21"/>
      <c r="KRE34" s="21"/>
      <c r="KRF34" s="21"/>
      <c r="KRG34" s="21"/>
      <c r="KRH34" s="21"/>
      <c r="KRI34" s="21"/>
      <c r="KRJ34" s="21"/>
      <c r="KRK34" s="21"/>
      <c r="KRL34" s="21"/>
      <c r="KRM34" s="21"/>
      <c r="KRN34" s="21"/>
      <c r="KRO34" s="21"/>
      <c r="KRP34" s="21"/>
      <c r="KRQ34" s="21"/>
      <c r="KRR34" s="21"/>
      <c r="KRS34" s="21"/>
      <c r="KRT34" s="21"/>
      <c r="KRU34" s="21"/>
      <c r="KRV34" s="21"/>
      <c r="KRW34" s="21"/>
      <c r="KRX34" s="21"/>
      <c r="KRY34" s="21"/>
      <c r="KRZ34" s="21"/>
      <c r="KSA34" s="21"/>
      <c r="KSB34" s="21"/>
      <c r="KSC34" s="21"/>
      <c r="KSD34" s="21"/>
      <c r="KSE34" s="21"/>
      <c r="KSF34" s="21"/>
      <c r="KSG34" s="21"/>
      <c r="KSH34" s="21"/>
      <c r="KSI34" s="21"/>
      <c r="KSJ34" s="21"/>
      <c r="KSK34" s="21"/>
      <c r="KSL34" s="21"/>
      <c r="KSM34" s="21"/>
      <c r="KSN34" s="21"/>
      <c r="KSO34" s="21"/>
      <c r="KSP34" s="21"/>
      <c r="KSQ34" s="21"/>
      <c r="KSR34" s="21"/>
      <c r="KSS34" s="21"/>
      <c r="KST34" s="21"/>
      <c r="KSU34" s="21"/>
      <c r="KSV34" s="21"/>
      <c r="KSW34" s="21"/>
      <c r="KSX34" s="21"/>
      <c r="KSY34" s="21"/>
      <c r="KSZ34" s="21"/>
      <c r="KTA34" s="21"/>
      <c r="KTB34" s="21"/>
      <c r="KTC34" s="21"/>
      <c r="KTD34" s="21"/>
      <c r="KTE34" s="21"/>
      <c r="KTF34" s="21"/>
      <c r="KTG34" s="21"/>
      <c r="KTH34" s="21"/>
      <c r="KTI34" s="21"/>
      <c r="KTJ34" s="21"/>
      <c r="KTK34" s="21"/>
      <c r="KTL34" s="21"/>
      <c r="KTM34" s="21"/>
      <c r="KTN34" s="21"/>
      <c r="KTO34" s="21"/>
      <c r="KTP34" s="21"/>
      <c r="KTQ34" s="21"/>
      <c r="KTR34" s="21"/>
      <c r="KTS34" s="21"/>
      <c r="KTT34" s="21"/>
      <c r="KTU34" s="21"/>
      <c r="KTV34" s="21"/>
      <c r="KTW34" s="21"/>
      <c r="KTX34" s="21"/>
      <c r="KTY34" s="21"/>
      <c r="KTZ34" s="21"/>
      <c r="KUA34" s="21"/>
      <c r="KUB34" s="21"/>
      <c r="KUC34" s="21"/>
      <c r="KUD34" s="21"/>
      <c r="KUE34" s="21"/>
      <c r="KUF34" s="21"/>
      <c r="KUG34" s="21"/>
      <c r="KUH34" s="21"/>
      <c r="KUI34" s="21"/>
      <c r="KUJ34" s="21"/>
      <c r="KUK34" s="21"/>
      <c r="KUL34" s="21"/>
      <c r="KUM34" s="21"/>
      <c r="KUN34" s="21"/>
      <c r="KUO34" s="21"/>
      <c r="KUP34" s="21"/>
      <c r="KUQ34" s="21"/>
      <c r="KUR34" s="21"/>
      <c r="KUS34" s="21"/>
      <c r="KUT34" s="21"/>
      <c r="KUU34" s="21"/>
      <c r="KUV34" s="21"/>
      <c r="KUW34" s="21"/>
      <c r="KUX34" s="21"/>
      <c r="KUY34" s="21"/>
      <c r="KUZ34" s="21"/>
      <c r="KVA34" s="21"/>
      <c r="KVB34" s="21"/>
      <c r="KVC34" s="21"/>
      <c r="KVD34" s="21"/>
      <c r="KVE34" s="21"/>
      <c r="KVF34" s="21"/>
      <c r="KVG34" s="21"/>
      <c r="KVH34" s="21"/>
      <c r="KVI34" s="21"/>
      <c r="KVJ34" s="21"/>
      <c r="KVK34" s="21"/>
      <c r="KVL34" s="21"/>
      <c r="KVM34" s="21"/>
      <c r="KVN34" s="21"/>
      <c r="KVO34" s="21"/>
      <c r="KVP34" s="21"/>
      <c r="KVQ34" s="21"/>
      <c r="KVR34" s="21"/>
      <c r="KVS34" s="21"/>
      <c r="KVT34" s="21"/>
      <c r="KVU34" s="21"/>
      <c r="KVV34" s="21"/>
      <c r="KVW34" s="21"/>
      <c r="KVX34" s="21"/>
      <c r="KVY34" s="21"/>
      <c r="KVZ34" s="21"/>
      <c r="KWA34" s="21"/>
      <c r="KWB34" s="21"/>
      <c r="KWC34" s="21"/>
      <c r="KWD34" s="21"/>
      <c r="KWE34" s="21"/>
      <c r="KWF34" s="21"/>
      <c r="KWG34" s="21"/>
      <c r="KWH34" s="21"/>
      <c r="KWI34" s="21"/>
      <c r="KWJ34" s="21"/>
      <c r="KWK34" s="21"/>
      <c r="KWL34" s="21"/>
      <c r="KWM34" s="21"/>
      <c r="KWN34" s="21"/>
      <c r="KWO34" s="21"/>
      <c r="KWP34" s="21"/>
      <c r="KWQ34" s="21"/>
      <c r="KWR34" s="21"/>
      <c r="KWS34" s="21"/>
      <c r="KWT34" s="21"/>
      <c r="KWU34" s="21"/>
      <c r="KWV34" s="21"/>
      <c r="KWW34" s="21"/>
      <c r="KWX34" s="21"/>
      <c r="KWY34" s="21"/>
      <c r="KWZ34" s="21"/>
      <c r="KXA34" s="21"/>
      <c r="KXB34" s="21"/>
      <c r="KXC34" s="21"/>
      <c r="KXD34" s="21"/>
      <c r="KXE34" s="21"/>
      <c r="KXF34" s="21"/>
      <c r="KXG34" s="21"/>
      <c r="KXH34" s="21"/>
      <c r="KXI34" s="21"/>
      <c r="KXJ34" s="21"/>
      <c r="KXK34" s="21"/>
      <c r="KXL34" s="21"/>
      <c r="KXM34" s="21"/>
      <c r="KXN34" s="21"/>
      <c r="KXO34" s="21"/>
      <c r="KXP34" s="21"/>
      <c r="KXQ34" s="21"/>
      <c r="KXR34" s="21"/>
      <c r="KXS34" s="21"/>
      <c r="KXT34" s="21"/>
      <c r="KXU34" s="21"/>
      <c r="KXV34" s="21"/>
      <c r="KXW34" s="21"/>
      <c r="KXX34" s="21"/>
      <c r="KXY34" s="21"/>
      <c r="KXZ34" s="21"/>
      <c r="KYA34" s="21"/>
      <c r="KYB34" s="21"/>
      <c r="KYC34" s="21"/>
      <c r="KYD34" s="21"/>
      <c r="KYE34" s="21"/>
      <c r="KYF34" s="21"/>
      <c r="KYG34" s="21"/>
      <c r="KYH34" s="21"/>
      <c r="KYI34" s="21"/>
      <c r="KYJ34" s="21"/>
      <c r="KYK34" s="21"/>
      <c r="KYL34" s="21"/>
      <c r="KYM34" s="21"/>
      <c r="KYN34" s="21"/>
      <c r="KYO34" s="21"/>
      <c r="KYP34" s="21"/>
      <c r="KYQ34" s="21"/>
      <c r="KYR34" s="21"/>
      <c r="KYS34" s="21"/>
      <c r="KYT34" s="21"/>
      <c r="KYU34" s="21"/>
      <c r="KYV34" s="21"/>
      <c r="KYW34" s="21"/>
      <c r="KYX34" s="21"/>
      <c r="KYY34" s="21"/>
      <c r="KYZ34" s="21"/>
      <c r="KZA34" s="21"/>
      <c r="KZB34" s="21"/>
      <c r="KZC34" s="21"/>
      <c r="KZD34" s="21"/>
      <c r="KZE34" s="21"/>
      <c r="KZF34" s="21"/>
      <c r="KZG34" s="21"/>
      <c r="KZH34" s="21"/>
      <c r="KZI34" s="21"/>
      <c r="KZJ34" s="21"/>
      <c r="KZK34" s="21"/>
      <c r="KZL34" s="21"/>
      <c r="KZM34" s="21"/>
      <c r="KZN34" s="21"/>
      <c r="KZO34" s="21"/>
      <c r="KZP34" s="21"/>
      <c r="KZQ34" s="21"/>
      <c r="KZR34" s="21"/>
      <c r="KZS34" s="21"/>
      <c r="KZT34" s="21"/>
      <c r="KZU34" s="21"/>
      <c r="KZV34" s="21"/>
      <c r="KZW34" s="21"/>
      <c r="KZX34" s="21"/>
      <c r="KZY34" s="21"/>
      <c r="KZZ34" s="21"/>
      <c r="LAA34" s="21"/>
      <c r="LAB34" s="21"/>
      <c r="LAC34" s="21"/>
      <c r="LAD34" s="21"/>
      <c r="LAE34" s="21"/>
      <c r="LAF34" s="21"/>
      <c r="LAG34" s="21"/>
      <c r="LAH34" s="21"/>
      <c r="LAI34" s="21"/>
      <c r="LAJ34" s="21"/>
      <c r="LAK34" s="21"/>
      <c r="LAL34" s="21"/>
      <c r="LAM34" s="21"/>
      <c r="LAN34" s="21"/>
      <c r="LAO34" s="21"/>
      <c r="LAP34" s="21"/>
      <c r="LAQ34" s="21"/>
      <c r="LAR34" s="21"/>
      <c r="LAS34" s="21"/>
      <c r="LAT34" s="21"/>
      <c r="LAU34" s="21"/>
      <c r="LAV34" s="21"/>
      <c r="LAW34" s="21"/>
      <c r="LAX34" s="21"/>
      <c r="LAY34" s="21"/>
      <c r="LAZ34" s="21"/>
      <c r="LBA34" s="21"/>
      <c r="LBB34" s="21"/>
      <c r="LBC34" s="21"/>
      <c r="LBD34" s="21"/>
      <c r="LBE34" s="21"/>
      <c r="LBF34" s="21"/>
      <c r="LBG34" s="21"/>
      <c r="LBH34" s="21"/>
      <c r="LBI34" s="21"/>
      <c r="LBJ34" s="21"/>
      <c r="LBK34" s="21"/>
      <c r="LBL34" s="21"/>
      <c r="LBM34" s="21"/>
      <c r="LBN34" s="21"/>
      <c r="LBO34" s="21"/>
      <c r="LBP34" s="21"/>
      <c r="LBQ34" s="21"/>
      <c r="LBR34" s="21"/>
      <c r="LBS34" s="21"/>
      <c r="LBT34" s="21"/>
      <c r="LBU34" s="21"/>
      <c r="LBV34" s="21"/>
      <c r="LBW34" s="21"/>
      <c r="LBX34" s="21"/>
      <c r="LBY34" s="21"/>
      <c r="LBZ34" s="21"/>
      <c r="LCA34" s="21"/>
      <c r="LCB34" s="21"/>
      <c r="LCC34" s="21"/>
      <c r="LCD34" s="21"/>
      <c r="LCE34" s="21"/>
      <c r="LCF34" s="21"/>
      <c r="LCG34" s="21"/>
      <c r="LCH34" s="21"/>
      <c r="LCI34" s="21"/>
      <c r="LCJ34" s="21"/>
      <c r="LCK34" s="21"/>
      <c r="LCL34" s="21"/>
      <c r="LCM34" s="21"/>
      <c r="LCN34" s="21"/>
      <c r="LCO34" s="21"/>
      <c r="LCP34" s="21"/>
      <c r="LCQ34" s="21"/>
      <c r="LCR34" s="21"/>
      <c r="LCS34" s="21"/>
      <c r="LCT34" s="21"/>
      <c r="LCU34" s="21"/>
      <c r="LCV34" s="21"/>
      <c r="LCW34" s="21"/>
      <c r="LCX34" s="21"/>
      <c r="LCY34" s="21"/>
      <c r="LCZ34" s="21"/>
      <c r="LDA34" s="21"/>
      <c r="LDB34" s="21"/>
      <c r="LDC34" s="21"/>
      <c r="LDD34" s="21"/>
      <c r="LDE34" s="21"/>
      <c r="LDF34" s="21"/>
      <c r="LDG34" s="21"/>
      <c r="LDH34" s="21"/>
      <c r="LDI34" s="21"/>
      <c r="LDJ34" s="21"/>
      <c r="LDK34" s="21"/>
      <c r="LDL34" s="21"/>
      <c r="LDM34" s="21"/>
      <c r="LDN34" s="21"/>
      <c r="LDO34" s="21"/>
      <c r="LDP34" s="21"/>
      <c r="LDQ34" s="21"/>
      <c r="LDR34" s="21"/>
      <c r="LDS34" s="21"/>
      <c r="LDT34" s="21"/>
      <c r="LDU34" s="21"/>
      <c r="LDV34" s="21"/>
      <c r="LDW34" s="21"/>
      <c r="LDX34" s="21"/>
      <c r="LDY34" s="21"/>
      <c r="LDZ34" s="21"/>
      <c r="LEA34" s="21"/>
      <c r="LEB34" s="21"/>
      <c r="LEC34" s="21"/>
      <c r="LED34" s="21"/>
      <c r="LEE34" s="21"/>
      <c r="LEF34" s="21"/>
      <c r="LEG34" s="21"/>
      <c r="LEH34" s="21"/>
      <c r="LEI34" s="21"/>
      <c r="LEJ34" s="21"/>
      <c r="LEK34" s="21"/>
      <c r="LEL34" s="21"/>
      <c r="LEM34" s="21"/>
      <c r="LEN34" s="21"/>
      <c r="LEO34" s="21"/>
      <c r="LEP34" s="21"/>
      <c r="LEQ34" s="21"/>
      <c r="LER34" s="21"/>
      <c r="LES34" s="21"/>
      <c r="LET34" s="21"/>
      <c r="LEU34" s="21"/>
      <c r="LEV34" s="21"/>
      <c r="LEW34" s="21"/>
      <c r="LEX34" s="21"/>
      <c r="LEY34" s="21"/>
      <c r="LEZ34" s="21"/>
      <c r="LFA34" s="21"/>
      <c r="LFB34" s="21"/>
      <c r="LFC34" s="21"/>
      <c r="LFD34" s="21"/>
      <c r="LFE34" s="21"/>
      <c r="LFF34" s="21"/>
      <c r="LFG34" s="21"/>
      <c r="LFH34" s="21"/>
      <c r="LFI34" s="21"/>
      <c r="LFJ34" s="21"/>
      <c r="LFK34" s="21"/>
      <c r="LFL34" s="21"/>
      <c r="LFM34" s="21"/>
      <c r="LFN34" s="21"/>
      <c r="LFO34" s="21"/>
      <c r="LFP34" s="21"/>
      <c r="LFQ34" s="21"/>
      <c r="LFR34" s="21"/>
      <c r="LFS34" s="21"/>
      <c r="LFT34" s="21"/>
      <c r="LFU34" s="21"/>
      <c r="LFV34" s="21"/>
      <c r="LFW34" s="21"/>
      <c r="LFX34" s="21"/>
      <c r="LFY34" s="21"/>
      <c r="LFZ34" s="21"/>
      <c r="LGA34" s="21"/>
      <c r="LGB34" s="21"/>
      <c r="LGC34" s="21"/>
      <c r="LGD34" s="21"/>
      <c r="LGE34" s="21"/>
      <c r="LGF34" s="21"/>
      <c r="LGG34" s="21"/>
      <c r="LGH34" s="21"/>
      <c r="LGI34" s="21"/>
      <c r="LGJ34" s="21"/>
      <c r="LGK34" s="21"/>
      <c r="LGL34" s="21"/>
      <c r="LGM34" s="21"/>
      <c r="LGN34" s="21"/>
      <c r="LGO34" s="21"/>
      <c r="LGP34" s="21"/>
      <c r="LGQ34" s="21"/>
      <c r="LGR34" s="21"/>
      <c r="LGS34" s="21"/>
      <c r="LGT34" s="21"/>
      <c r="LGU34" s="21"/>
      <c r="LGV34" s="21"/>
      <c r="LGW34" s="21"/>
      <c r="LGX34" s="21"/>
      <c r="LGY34" s="21"/>
      <c r="LGZ34" s="21"/>
      <c r="LHA34" s="21"/>
      <c r="LHB34" s="21"/>
      <c r="LHC34" s="21"/>
      <c r="LHD34" s="21"/>
      <c r="LHE34" s="21"/>
      <c r="LHF34" s="21"/>
      <c r="LHG34" s="21"/>
      <c r="LHH34" s="21"/>
      <c r="LHI34" s="21"/>
      <c r="LHJ34" s="21"/>
      <c r="LHK34" s="21"/>
      <c r="LHL34" s="21"/>
      <c r="LHM34" s="21"/>
      <c r="LHN34" s="21"/>
      <c r="LHO34" s="21"/>
      <c r="LHP34" s="21"/>
      <c r="LHQ34" s="21"/>
      <c r="LHR34" s="21"/>
      <c r="LHS34" s="21"/>
      <c r="LHT34" s="21"/>
      <c r="LHU34" s="21"/>
      <c r="LHV34" s="21"/>
      <c r="LHW34" s="21"/>
      <c r="LHX34" s="21"/>
      <c r="LHY34" s="21"/>
      <c r="LHZ34" s="21"/>
      <c r="LIA34" s="21"/>
      <c r="LIB34" s="21"/>
      <c r="LIC34" s="21"/>
      <c r="LID34" s="21"/>
      <c r="LIE34" s="21"/>
      <c r="LIF34" s="21"/>
      <c r="LIG34" s="21"/>
      <c r="LIH34" s="21"/>
      <c r="LII34" s="21"/>
      <c r="LIJ34" s="21"/>
      <c r="LIK34" s="21"/>
      <c r="LIL34" s="21"/>
      <c r="LIM34" s="21"/>
      <c r="LIN34" s="21"/>
      <c r="LIO34" s="21"/>
      <c r="LIP34" s="21"/>
      <c r="LIQ34" s="21"/>
      <c r="LIR34" s="21"/>
      <c r="LIS34" s="21"/>
      <c r="LIT34" s="21"/>
      <c r="LIU34" s="21"/>
      <c r="LIV34" s="21"/>
      <c r="LIW34" s="21"/>
      <c r="LIX34" s="21"/>
      <c r="LIY34" s="21"/>
      <c r="LIZ34" s="21"/>
      <c r="LJA34" s="21"/>
      <c r="LJB34" s="21"/>
      <c r="LJC34" s="21"/>
      <c r="LJD34" s="21"/>
      <c r="LJE34" s="21"/>
      <c r="LJF34" s="21"/>
      <c r="LJG34" s="21"/>
      <c r="LJH34" s="21"/>
      <c r="LJI34" s="21"/>
      <c r="LJJ34" s="21"/>
      <c r="LJK34" s="21"/>
      <c r="LJL34" s="21"/>
      <c r="LJM34" s="21"/>
      <c r="LJN34" s="21"/>
      <c r="LJO34" s="21"/>
      <c r="LJP34" s="21"/>
      <c r="LJQ34" s="21"/>
      <c r="LJR34" s="21"/>
      <c r="LJS34" s="21"/>
      <c r="LJT34" s="21"/>
      <c r="LJU34" s="21"/>
      <c r="LJV34" s="21"/>
      <c r="LJW34" s="21"/>
      <c r="LJX34" s="21"/>
      <c r="LJY34" s="21"/>
      <c r="LJZ34" s="21"/>
      <c r="LKA34" s="21"/>
      <c r="LKB34" s="21"/>
      <c r="LKC34" s="21"/>
      <c r="LKD34" s="21"/>
      <c r="LKE34" s="21"/>
      <c r="LKF34" s="21"/>
      <c r="LKG34" s="21"/>
      <c r="LKH34" s="21"/>
      <c r="LKI34" s="21"/>
      <c r="LKJ34" s="21"/>
      <c r="LKK34" s="21"/>
      <c r="LKL34" s="21"/>
      <c r="LKM34" s="21"/>
      <c r="LKN34" s="21"/>
      <c r="LKO34" s="21"/>
      <c r="LKP34" s="21"/>
      <c r="LKQ34" s="21"/>
      <c r="LKR34" s="21"/>
      <c r="LKS34" s="21"/>
      <c r="LKT34" s="21"/>
      <c r="LKU34" s="21"/>
      <c r="LKV34" s="21"/>
      <c r="LKW34" s="21"/>
      <c r="LKX34" s="21"/>
      <c r="LKY34" s="21"/>
      <c r="LKZ34" s="21"/>
      <c r="LLA34" s="21"/>
      <c r="LLB34" s="21"/>
      <c r="LLC34" s="21"/>
      <c r="LLD34" s="21"/>
      <c r="LLE34" s="21"/>
      <c r="LLF34" s="21"/>
      <c r="LLG34" s="21"/>
      <c r="LLH34" s="21"/>
      <c r="LLI34" s="21"/>
      <c r="LLJ34" s="21"/>
      <c r="LLK34" s="21"/>
      <c r="LLL34" s="21"/>
      <c r="LLM34" s="21"/>
      <c r="LLN34" s="21"/>
      <c r="LLO34" s="21"/>
      <c r="LLP34" s="21"/>
      <c r="LLQ34" s="21"/>
      <c r="LLR34" s="21"/>
      <c r="LLS34" s="21"/>
      <c r="LLT34" s="21"/>
      <c r="LLU34" s="21"/>
      <c r="LLV34" s="21"/>
      <c r="LLW34" s="21"/>
      <c r="LLX34" s="21"/>
      <c r="LLY34" s="21"/>
      <c r="LLZ34" s="21"/>
      <c r="LMA34" s="21"/>
      <c r="LMB34" s="21"/>
      <c r="LMC34" s="21"/>
      <c r="LMD34" s="21"/>
      <c r="LME34" s="21"/>
      <c r="LMF34" s="21"/>
      <c r="LMG34" s="21"/>
      <c r="LMH34" s="21"/>
      <c r="LMI34" s="21"/>
      <c r="LMJ34" s="21"/>
      <c r="LMK34" s="21"/>
      <c r="LML34" s="21"/>
      <c r="LMM34" s="21"/>
      <c r="LMN34" s="21"/>
      <c r="LMO34" s="21"/>
      <c r="LMP34" s="21"/>
      <c r="LMQ34" s="21"/>
      <c r="LMR34" s="21"/>
      <c r="LMS34" s="21"/>
      <c r="LMT34" s="21"/>
      <c r="LMU34" s="21"/>
      <c r="LMV34" s="21"/>
      <c r="LMW34" s="21"/>
      <c r="LMX34" s="21"/>
      <c r="LMY34" s="21"/>
      <c r="LMZ34" s="21"/>
      <c r="LNA34" s="21"/>
      <c r="LNB34" s="21"/>
      <c r="LNC34" s="21"/>
      <c r="LND34" s="21"/>
      <c r="LNE34" s="21"/>
      <c r="LNF34" s="21"/>
      <c r="LNG34" s="21"/>
      <c r="LNH34" s="21"/>
      <c r="LNI34" s="21"/>
      <c r="LNJ34" s="21"/>
      <c r="LNK34" s="21"/>
      <c r="LNL34" s="21"/>
      <c r="LNM34" s="21"/>
      <c r="LNN34" s="21"/>
      <c r="LNO34" s="21"/>
      <c r="LNP34" s="21"/>
      <c r="LNQ34" s="21"/>
      <c r="LNR34" s="21"/>
      <c r="LNS34" s="21"/>
      <c r="LNT34" s="21"/>
      <c r="LNU34" s="21"/>
      <c r="LNV34" s="21"/>
      <c r="LNW34" s="21"/>
      <c r="LNX34" s="21"/>
      <c r="LNY34" s="21"/>
      <c r="LNZ34" s="21"/>
      <c r="LOA34" s="21"/>
      <c r="LOB34" s="21"/>
      <c r="LOC34" s="21"/>
      <c r="LOD34" s="21"/>
      <c r="LOE34" s="21"/>
      <c r="LOF34" s="21"/>
      <c r="LOG34" s="21"/>
      <c r="LOH34" s="21"/>
      <c r="LOI34" s="21"/>
      <c r="LOJ34" s="21"/>
      <c r="LOK34" s="21"/>
      <c r="LOL34" s="21"/>
      <c r="LOM34" s="21"/>
      <c r="LON34" s="21"/>
      <c r="LOO34" s="21"/>
      <c r="LOP34" s="21"/>
      <c r="LOQ34" s="21"/>
      <c r="LOR34" s="21"/>
      <c r="LOS34" s="21"/>
      <c r="LOT34" s="21"/>
      <c r="LOU34" s="21"/>
      <c r="LOV34" s="21"/>
      <c r="LOW34" s="21"/>
      <c r="LOX34" s="21"/>
      <c r="LOY34" s="21"/>
      <c r="LOZ34" s="21"/>
      <c r="LPA34" s="21"/>
      <c r="LPB34" s="21"/>
      <c r="LPC34" s="21"/>
      <c r="LPD34" s="21"/>
      <c r="LPE34" s="21"/>
      <c r="LPF34" s="21"/>
      <c r="LPG34" s="21"/>
      <c r="LPH34" s="21"/>
      <c r="LPI34" s="21"/>
      <c r="LPJ34" s="21"/>
      <c r="LPK34" s="21"/>
      <c r="LPL34" s="21"/>
      <c r="LPM34" s="21"/>
      <c r="LPN34" s="21"/>
      <c r="LPO34" s="21"/>
      <c r="LPP34" s="21"/>
      <c r="LPQ34" s="21"/>
      <c r="LPR34" s="21"/>
      <c r="LPS34" s="21"/>
      <c r="LPT34" s="21"/>
      <c r="LPU34" s="21"/>
      <c r="LPV34" s="21"/>
      <c r="LPW34" s="21"/>
      <c r="LPX34" s="21"/>
      <c r="LPY34" s="21"/>
      <c r="LPZ34" s="21"/>
      <c r="LQA34" s="21"/>
      <c r="LQB34" s="21"/>
      <c r="LQC34" s="21"/>
      <c r="LQD34" s="21"/>
      <c r="LQE34" s="21"/>
      <c r="LQF34" s="21"/>
      <c r="LQG34" s="21"/>
      <c r="LQH34" s="21"/>
      <c r="LQI34" s="21"/>
      <c r="LQJ34" s="21"/>
      <c r="LQK34" s="21"/>
      <c r="LQL34" s="21"/>
      <c r="LQM34" s="21"/>
      <c r="LQN34" s="21"/>
      <c r="LQO34" s="21"/>
      <c r="LQP34" s="21"/>
      <c r="LQQ34" s="21"/>
      <c r="LQR34" s="21"/>
      <c r="LQS34" s="21"/>
      <c r="LQT34" s="21"/>
      <c r="LQU34" s="21"/>
      <c r="LQV34" s="21"/>
      <c r="LQW34" s="21"/>
      <c r="LQX34" s="21"/>
      <c r="LQY34" s="21"/>
      <c r="LQZ34" s="21"/>
      <c r="LRA34" s="21"/>
      <c r="LRB34" s="21"/>
      <c r="LRC34" s="21"/>
      <c r="LRD34" s="21"/>
      <c r="LRE34" s="21"/>
      <c r="LRF34" s="21"/>
      <c r="LRG34" s="21"/>
      <c r="LRH34" s="21"/>
      <c r="LRI34" s="21"/>
      <c r="LRJ34" s="21"/>
      <c r="LRK34" s="21"/>
      <c r="LRL34" s="21"/>
      <c r="LRM34" s="21"/>
      <c r="LRN34" s="21"/>
      <c r="LRO34" s="21"/>
      <c r="LRP34" s="21"/>
      <c r="LRQ34" s="21"/>
      <c r="LRR34" s="21"/>
      <c r="LRS34" s="21"/>
      <c r="LRT34" s="21"/>
      <c r="LRU34" s="21"/>
      <c r="LRV34" s="21"/>
      <c r="LRW34" s="21"/>
      <c r="LRX34" s="21"/>
      <c r="LRY34" s="21"/>
      <c r="LRZ34" s="21"/>
      <c r="LSA34" s="21"/>
      <c r="LSB34" s="21"/>
      <c r="LSC34" s="21"/>
      <c r="LSD34" s="21"/>
      <c r="LSE34" s="21"/>
      <c r="LSF34" s="21"/>
      <c r="LSG34" s="21"/>
      <c r="LSH34" s="21"/>
      <c r="LSI34" s="21"/>
      <c r="LSJ34" s="21"/>
      <c r="LSK34" s="21"/>
      <c r="LSL34" s="21"/>
      <c r="LSM34" s="21"/>
      <c r="LSN34" s="21"/>
      <c r="LSO34" s="21"/>
      <c r="LSP34" s="21"/>
      <c r="LSQ34" s="21"/>
      <c r="LSR34" s="21"/>
      <c r="LSS34" s="21"/>
      <c r="LST34" s="21"/>
      <c r="LSU34" s="21"/>
      <c r="LSV34" s="21"/>
      <c r="LSW34" s="21"/>
      <c r="LSX34" s="21"/>
      <c r="LSY34" s="21"/>
      <c r="LSZ34" s="21"/>
      <c r="LTA34" s="21"/>
      <c r="LTB34" s="21"/>
      <c r="LTC34" s="21"/>
      <c r="LTD34" s="21"/>
      <c r="LTE34" s="21"/>
      <c r="LTF34" s="21"/>
      <c r="LTG34" s="21"/>
      <c r="LTH34" s="21"/>
      <c r="LTI34" s="21"/>
      <c r="LTJ34" s="21"/>
      <c r="LTK34" s="21"/>
      <c r="LTL34" s="21"/>
      <c r="LTM34" s="21"/>
      <c r="LTN34" s="21"/>
      <c r="LTO34" s="21"/>
      <c r="LTP34" s="21"/>
      <c r="LTQ34" s="21"/>
      <c r="LTR34" s="21"/>
      <c r="LTS34" s="21"/>
      <c r="LTT34" s="21"/>
      <c r="LTU34" s="21"/>
      <c r="LTV34" s="21"/>
      <c r="LTW34" s="21"/>
      <c r="LTX34" s="21"/>
      <c r="LTY34" s="21"/>
      <c r="LTZ34" s="21"/>
      <c r="LUA34" s="21"/>
      <c r="LUB34" s="21"/>
      <c r="LUC34" s="21"/>
      <c r="LUD34" s="21"/>
      <c r="LUE34" s="21"/>
      <c r="LUF34" s="21"/>
      <c r="LUG34" s="21"/>
      <c r="LUH34" s="21"/>
      <c r="LUI34" s="21"/>
      <c r="LUJ34" s="21"/>
      <c r="LUK34" s="21"/>
      <c r="LUL34" s="21"/>
      <c r="LUM34" s="21"/>
      <c r="LUN34" s="21"/>
      <c r="LUO34" s="21"/>
      <c r="LUP34" s="21"/>
      <c r="LUQ34" s="21"/>
      <c r="LUR34" s="21"/>
      <c r="LUS34" s="21"/>
      <c r="LUT34" s="21"/>
      <c r="LUU34" s="21"/>
      <c r="LUV34" s="21"/>
      <c r="LUW34" s="21"/>
      <c r="LUX34" s="21"/>
      <c r="LUY34" s="21"/>
      <c r="LUZ34" s="21"/>
      <c r="LVA34" s="21"/>
      <c r="LVB34" s="21"/>
      <c r="LVC34" s="21"/>
      <c r="LVD34" s="21"/>
      <c r="LVE34" s="21"/>
      <c r="LVF34" s="21"/>
      <c r="LVG34" s="21"/>
      <c r="LVH34" s="21"/>
      <c r="LVI34" s="21"/>
      <c r="LVJ34" s="21"/>
      <c r="LVK34" s="21"/>
      <c r="LVL34" s="21"/>
      <c r="LVM34" s="21"/>
      <c r="LVN34" s="21"/>
      <c r="LVO34" s="21"/>
      <c r="LVP34" s="21"/>
      <c r="LVQ34" s="21"/>
      <c r="LVR34" s="21"/>
      <c r="LVS34" s="21"/>
      <c r="LVT34" s="21"/>
      <c r="LVU34" s="21"/>
      <c r="LVV34" s="21"/>
      <c r="LVW34" s="21"/>
      <c r="LVX34" s="21"/>
      <c r="LVY34" s="21"/>
      <c r="LVZ34" s="21"/>
      <c r="LWA34" s="21"/>
      <c r="LWB34" s="21"/>
      <c r="LWC34" s="21"/>
      <c r="LWD34" s="21"/>
      <c r="LWE34" s="21"/>
      <c r="LWF34" s="21"/>
      <c r="LWG34" s="21"/>
      <c r="LWH34" s="21"/>
      <c r="LWI34" s="21"/>
      <c r="LWJ34" s="21"/>
      <c r="LWK34" s="21"/>
      <c r="LWL34" s="21"/>
      <c r="LWM34" s="21"/>
      <c r="LWN34" s="21"/>
      <c r="LWO34" s="21"/>
      <c r="LWP34" s="21"/>
      <c r="LWQ34" s="21"/>
      <c r="LWR34" s="21"/>
      <c r="LWS34" s="21"/>
      <c r="LWT34" s="21"/>
      <c r="LWU34" s="21"/>
      <c r="LWV34" s="21"/>
      <c r="LWW34" s="21"/>
      <c r="LWX34" s="21"/>
      <c r="LWY34" s="21"/>
      <c r="LWZ34" s="21"/>
      <c r="LXA34" s="21"/>
      <c r="LXB34" s="21"/>
      <c r="LXC34" s="21"/>
      <c r="LXD34" s="21"/>
      <c r="LXE34" s="21"/>
      <c r="LXF34" s="21"/>
      <c r="LXG34" s="21"/>
      <c r="LXH34" s="21"/>
      <c r="LXI34" s="21"/>
      <c r="LXJ34" s="21"/>
      <c r="LXK34" s="21"/>
      <c r="LXL34" s="21"/>
      <c r="LXM34" s="21"/>
      <c r="LXN34" s="21"/>
      <c r="LXO34" s="21"/>
      <c r="LXP34" s="21"/>
      <c r="LXQ34" s="21"/>
      <c r="LXR34" s="21"/>
      <c r="LXS34" s="21"/>
      <c r="LXT34" s="21"/>
      <c r="LXU34" s="21"/>
      <c r="LXV34" s="21"/>
      <c r="LXW34" s="21"/>
      <c r="LXX34" s="21"/>
      <c r="LXY34" s="21"/>
      <c r="LXZ34" s="21"/>
      <c r="LYA34" s="21"/>
      <c r="LYB34" s="21"/>
      <c r="LYC34" s="21"/>
      <c r="LYD34" s="21"/>
      <c r="LYE34" s="21"/>
      <c r="LYF34" s="21"/>
      <c r="LYG34" s="21"/>
      <c r="LYH34" s="21"/>
      <c r="LYI34" s="21"/>
      <c r="LYJ34" s="21"/>
      <c r="LYK34" s="21"/>
      <c r="LYL34" s="21"/>
      <c r="LYM34" s="21"/>
      <c r="LYN34" s="21"/>
      <c r="LYO34" s="21"/>
      <c r="LYP34" s="21"/>
      <c r="LYQ34" s="21"/>
      <c r="LYR34" s="21"/>
      <c r="LYS34" s="21"/>
      <c r="LYT34" s="21"/>
      <c r="LYU34" s="21"/>
      <c r="LYV34" s="21"/>
      <c r="LYW34" s="21"/>
      <c r="LYX34" s="21"/>
      <c r="LYY34" s="21"/>
      <c r="LYZ34" s="21"/>
      <c r="LZA34" s="21"/>
      <c r="LZB34" s="21"/>
      <c r="LZC34" s="21"/>
      <c r="LZD34" s="21"/>
      <c r="LZE34" s="21"/>
      <c r="LZF34" s="21"/>
      <c r="LZG34" s="21"/>
      <c r="LZH34" s="21"/>
      <c r="LZI34" s="21"/>
      <c r="LZJ34" s="21"/>
      <c r="LZK34" s="21"/>
      <c r="LZL34" s="21"/>
      <c r="LZM34" s="21"/>
      <c r="LZN34" s="21"/>
      <c r="LZO34" s="21"/>
      <c r="LZP34" s="21"/>
      <c r="LZQ34" s="21"/>
      <c r="LZR34" s="21"/>
      <c r="LZS34" s="21"/>
      <c r="LZT34" s="21"/>
      <c r="LZU34" s="21"/>
      <c r="LZV34" s="21"/>
      <c r="LZW34" s="21"/>
      <c r="LZX34" s="21"/>
      <c r="LZY34" s="21"/>
      <c r="LZZ34" s="21"/>
      <c r="MAA34" s="21"/>
      <c r="MAB34" s="21"/>
      <c r="MAC34" s="21"/>
      <c r="MAD34" s="21"/>
      <c r="MAE34" s="21"/>
      <c r="MAF34" s="21"/>
      <c r="MAG34" s="21"/>
      <c r="MAH34" s="21"/>
      <c r="MAI34" s="21"/>
      <c r="MAJ34" s="21"/>
      <c r="MAK34" s="21"/>
      <c r="MAL34" s="21"/>
      <c r="MAM34" s="21"/>
      <c r="MAN34" s="21"/>
      <c r="MAO34" s="21"/>
      <c r="MAP34" s="21"/>
      <c r="MAQ34" s="21"/>
      <c r="MAR34" s="21"/>
      <c r="MAS34" s="21"/>
      <c r="MAT34" s="21"/>
      <c r="MAU34" s="21"/>
      <c r="MAV34" s="21"/>
      <c r="MAW34" s="21"/>
      <c r="MAX34" s="21"/>
      <c r="MAY34" s="21"/>
      <c r="MAZ34" s="21"/>
      <c r="MBA34" s="21"/>
      <c r="MBB34" s="21"/>
      <c r="MBC34" s="21"/>
      <c r="MBD34" s="21"/>
      <c r="MBE34" s="21"/>
      <c r="MBF34" s="21"/>
      <c r="MBG34" s="21"/>
      <c r="MBH34" s="21"/>
      <c r="MBI34" s="21"/>
      <c r="MBJ34" s="21"/>
      <c r="MBK34" s="21"/>
      <c r="MBL34" s="21"/>
      <c r="MBM34" s="21"/>
      <c r="MBN34" s="21"/>
      <c r="MBO34" s="21"/>
      <c r="MBP34" s="21"/>
      <c r="MBQ34" s="21"/>
      <c r="MBR34" s="21"/>
      <c r="MBS34" s="21"/>
      <c r="MBT34" s="21"/>
      <c r="MBU34" s="21"/>
      <c r="MBV34" s="21"/>
      <c r="MBW34" s="21"/>
      <c r="MBX34" s="21"/>
      <c r="MBY34" s="21"/>
      <c r="MBZ34" s="21"/>
      <c r="MCA34" s="21"/>
      <c r="MCB34" s="21"/>
      <c r="MCC34" s="21"/>
      <c r="MCD34" s="21"/>
      <c r="MCE34" s="21"/>
      <c r="MCF34" s="21"/>
      <c r="MCG34" s="21"/>
      <c r="MCH34" s="21"/>
      <c r="MCI34" s="21"/>
      <c r="MCJ34" s="21"/>
      <c r="MCK34" s="21"/>
      <c r="MCL34" s="21"/>
      <c r="MCM34" s="21"/>
      <c r="MCN34" s="21"/>
      <c r="MCO34" s="21"/>
      <c r="MCP34" s="21"/>
      <c r="MCQ34" s="21"/>
      <c r="MCR34" s="21"/>
      <c r="MCS34" s="21"/>
      <c r="MCT34" s="21"/>
      <c r="MCU34" s="21"/>
      <c r="MCV34" s="21"/>
      <c r="MCW34" s="21"/>
      <c r="MCX34" s="21"/>
      <c r="MCY34" s="21"/>
      <c r="MCZ34" s="21"/>
      <c r="MDA34" s="21"/>
      <c r="MDB34" s="21"/>
      <c r="MDC34" s="21"/>
      <c r="MDD34" s="21"/>
      <c r="MDE34" s="21"/>
      <c r="MDF34" s="21"/>
      <c r="MDG34" s="21"/>
      <c r="MDH34" s="21"/>
      <c r="MDI34" s="21"/>
      <c r="MDJ34" s="21"/>
      <c r="MDK34" s="21"/>
      <c r="MDL34" s="21"/>
      <c r="MDM34" s="21"/>
      <c r="MDN34" s="21"/>
      <c r="MDO34" s="21"/>
      <c r="MDP34" s="21"/>
      <c r="MDQ34" s="21"/>
      <c r="MDR34" s="21"/>
      <c r="MDS34" s="21"/>
      <c r="MDT34" s="21"/>
      <c r="MDU34" s="21"/>
      <c r="MDV34" s="21"/>
      <c r="MDW34" s="21"/>
      <c r="MDX34" s="21"/>
      <c r="MDY34" s="21"/>
      <c r="MDZ34" s="21"/>
      <c r="MEA34" s="21"/>
      <c r="MEB34" s="21"/>
      <c r="MEC34" s="21"/>
      <c r="MED34" s="21"/>
      <c r="MEE34" s="21"/>
      <c r="MEF34" s="21"/>
      <c r="MEG34" s="21"/>
      <c r="MEH34" s="21"/>
      <c r="MEI34" s="21"/>
      <c r="MEJ34" s="21"/>
      <c r="MEK34" s="21"/>
      <c r="MEL34" s="21"/>
      <c r="MEM34" s="21"/>
      <c r="MEN34" s="21"/>
      <c r="MEO34" s="21"/>
      <c r="MEP34" s="21"/>
      <c r="MEQ34" s="21"/>
      <c r="MER34" s="21"/>
      <c r="MES34" s="21"/>
      <c r="MET34" s="21"/>
      <c r="MEU34" s="21"/>
      <c r="MEV34" s="21"/>
      <c r="MEW34" s="21"/>
      <c r="MEX34" s="21"/>
      <c r="MEY34" s="21"/>
      <c r="MEZ34" s="21"/>
      <c r="MFA34" s="21"/>
      <c r="MFB34" s="21"/>
      <c r="MFC34" s="21"/>
      <c r="MFD34" s="21"/>
      <c r="MFE34" s="21"/>
      <c r="MFF34" s="21"/>
      <c r="MFG34" s="21"/>
      <c r="MFH34" s="21"/>
      <c r="MFI34" s="21"/>
      <c r="MFJ34" s="21"/>
      <c r="MFK34" s="21"/>
      <c r="MFL34" s="21"/>
      <c r="MFM34" s="21"/>
      <c r="MFN34" s="21"/>
      <c r="MFO34" s="21"/>
      <c r="MFP34" s="21"/>
      <c r="MFQ34" s="21"/>
      <c r="MFR34" s="21"/>
      <c r="MFS34" s="21"/>
      <c r="MFT34" s="21"/>
      <c r="MFU34" s="21"/>
      <c r="MFV34" s="21"/>
      <c r="MFW34" s="21"/>
      <c r="MFX34" s="21"/>
      <c r="MFY34" s="21"/>
      <c r="MFZ34" s="21"/>
      <c r="MGA34" s="21"/>
      <c r="MGB34" s="21"/>
      <c r="MGC34" s="21"/>
      <c r="MGD34" s="21"/>
      <c r="MGE34" s="21"/>
      <c r="MGF34" s="21"/>
      <c r="MGG34" s="21"/>
      <c r="MGH34" s="21"/>
      <c r="MGI34" s="21"/>
      <c r="MGJ34" s="21"/>
      <c r="MGK34" s="21"/>
      <c r="MGL34" s="21"/>
      <c r="MGM34" s="21"/>
      <c r="MGN34" s="21"/>
      <c r="MGO34" s="21"/>
      <c r="MGP34" s="21"/>
      <c r="MGQ34" s="21"/>
      <c r="MGR34" s="21"/>
      <c r="MGS34" s="21"/>
      <c r="MGT34" s="21"/>
      <c r="MGU34" s="21"/>
      <c r="MGV34" s="21"/>
      <c r="MGW34" s="21"/>
      <c r="MGX34" s="21"/>
      <c r="MGY34" s="21"/>
      <c r="MGZ34" s="21"/>
      <c r="MHA34" s="21"/>
      <c r="MHB34" s="21"/>
      <c r="MHC34" s="21"/>
      <c r="MHD34" s="21"/>
      <c r="MHE34" s="21"/>
      <c r="MHF34" s="21"/>
      <c r="MHG34" s="21"/>
      <c r="MHH34" s="21"/>
      <c r="MHI34" s="21"/>
      <c r="MHJ34" s="21"/>
      <c r="MHK34" s="21"/>
      <c r="MHL34" s="21"/>
      <c r="MHM34" s="21"/>
      <c r="MHN34" s="21"/>
      <c r="MHO34" s="21"/>
      <c r="MHP34" s="21"/>
      <c r="MHQ34" s="21"/>
      <c r="MHR34" s="21"/>
      <c r="MHS34" s="21"/>
      <c r="MHT34" s="21"/>
      <c r="MHU34" s="21"/>
      <c r="MHV34" s="21"/>
      <c r="MHW34" s="21"/>
      <c r="MHX34" s="21"/>
      <c r="MHY34" s="21"/>
      <c r="MHZ34" s="21"/>
      <c r="MIA34" s="21"/>
      <c r="MIB34" s="21"/>
      <c r="MIC34" s="21"/>
      <c r="MID34" s="21"/>
      <c r="MIE34" s="21"/>
      <c r="MIF34" s="21"/>
      <c r="MIG34" s="21"/>
      <c r="MIH34" s="21"/>
      <c r="MII34" s="21"/>
      <c r="MIJ34" s="21"/>
      <c r="MIK34" s="21"/>
      <c r="MIL34" s="21"/>
      <c r="MIM34" s="21"/>
      <c r="MIN34" s="21"/>
      <c r="MIO34" s="21"/>
      <c r="MIP34" s="21"/>
      <c r="MIQ34" s="21"/>
      <c r="MIR34" s="21"/>
      <c r="MIS34" s="21"/>
      <c r="MIT34" s="21"/>
      <c r="MIU34" s="21"/>
      <c r="MIV34" s="21"/>
      <c r="MIW34" s="21"/>
      <c r="MIX34" s="21"/>
      <c r="MIY34" s="21"/>
      <c r="MIZ34" s="21"/>
      <c r="MJA34" s="21"/>
      <c r="MJB34" s="21"/>
      <c r="MJC34" s="21"/>
      <c r="MJD34" s="21"/>
      <c r="MJE34" s="21"/>
      <c r="MJF34" s="21"/>
      <c r="MJG34" s="21"/>
      <c r="MJH34" s="21"/>
      <c r="MJI34" s="21"/>
      <c r="MJJ34" s="21"/>
      <c r="MJK34" s="21"/>
      <c r="MJL34" s="21"/>
      <c r="MJM34" s="21"/>
      <c r="MJN34" s="21"/>
      <c r="MJO34" s="21"/>
      <c r="MJP34" s="21"/>
      <c r="MJQ34" s="21"/>
      <c r="MJR34" s="21"/>
      <c r="MJS34" s="21"/>
      <c r="MJT34" s="21"/>
      <c r="MJU34" s="21"/>
      <c r="MJV34" s="21"/>
      <c r="MJW34" s="21"/>
      <c r="MJX34" s="21"/>
      <c r="MJY34" s="21"/>
      <c r="MJZ34" s="21"/>
      <c r="MKA34" s="21"/>
      <c r="MKB34" s="21"/>
      <c r="MKC34" s="21"/>
      <c r="MKD34" s="21"/>
      <c r="MKE34" s="21"/>
      <c r="MKF34" s="21"/>
      <c r="MKG34" s="21"/>
      <c r="MKH34" s="21"/>
      <c r="MKI34" s="21"/>
      <c r="MKJ34" s="21"/>
      <c r="MKK34" s="21"/>
      <c r="MKL34" s="21"/>
      <c r="MKM34" s="21"/>
      <c r="MKN34" s="21"/>
      <c r="MKO34" s="21"/>
      <c r="MKP34" s="21"/>
      <c r="MKQ34" s="21"/>
      <c r="MKR34" s="21"/>
      <c r="MKS34" s="21"/>
      <c r="MKT34" s="21"/>
      <c r="MKU34" s="21"/>
      <c r="MKV34" s="21"/>
      <c r="MKW34" s="21"/>
      <c r="MKX34" s="21"/>
      <c r="MKY34" s="21"/>
      <c r="MKZ34" s="21"/>
      <c r="MLA34" s="21"/>
      <c r="MLB34" s="21"/>
      <c r="MLC34" s="21"/>
      <c r="MLD34" s="21"/>
      <c r="MLE34" s="21"/>
      <c r="MLF34" s="21"/>
      <c r="MLG34" s="21"/>
      <c r="MLH34" s="21"/>
      <c r="MLI34" s="21"/>
      <c r="MLJ34" s="21"/>
      <c r="MLK34" s="21"/>
      <c r="MLL34" s="21"/>
      <c r="MLM34" s="21"/>
      <c r="MLN34" s="21"/>
      <c r="MLO34" s="21"/>
      <c r="MLP34" s="21"/>
      <c r="MLQ34" s="21"/>
      <c r="MLR34" s="21"/>
      <c r="MLS34" s="21"/>
      <c r="MLT34" s="21"/>
      <c r="MLU34" s="21"/>
      <c r="MLV34" s="21"/>
      <c r="MLW34" s="21"/>
      <c r="MLX34" s="21"/>
      <c r="MLY34" s="21"/>
      <c r="MLZ34" s="21"/>
      <c r="MMA34" s="21"/>
      <c r="MMB34" s="21"/>
      <c r="MMC34" s="21"/>
      <c r="MMD34" s="21"/>
      <c r="MME34" s="21"/>
      <c r="MMF34" s="21"/>
      <c r="MMG34" s="21"/>
      <c r="MMH34" s="21"/>
      <c r="MMI34" s="21"/>
      <c r="MMJ34" s="21"/>
      <c r="MMK34" s="21"/>
      <c r="MML34" s="21"/>
      <c r="MMM34" s="21"/>
      <c r="MMN34" s="21"/>
      <c r="MMO34" s="21"/>
      <c r="MMP34" s="21"/>
      <c r="MMQ34" s="21"/>
      <c r="MMR34" s="21"/>
      <c r="MMS34" s="21"/>
      <c r="MMT34" s="21"/>
      <c r="MMU34" s="21"/>
      <c r="MMV34" s="21"/>
      <c r="MMW34" s="21"/>
      <c r="MMX34" s="21"/>
      <c r="MMY34" s="21"/>
      <c r="MMZ34" s="21"/>
      <c r="MNA34" s="21"/>
      <c r="MNB34" s="21"/>
      <c r="MNC34" s="21"/>
      <c r="MND34" s="21"/>
      <c r="MNE34" s="21"/>
      <c r="MNF34" s="21"/>
      <c r="MNG34" s="21"/>
      <c r="MNH34" s="21"/>
      <c r="MNI34" s="21"/>
      <c r="MNJ34" s="21"/>
      <c r="MNK34" s="21"/>
      <c r="MNL34" s="21"/>
      <c r="MNM34" s="21"/>
      <c r="MNN34" s="21"/>
      <c r="MNO34" s="21"/>
      <c r="MNP34" s="21"/>
      <c r="MNQ34" s="21"/>
      <c r="MNR34" s="21"/>
      <c r="MNS34" s="21"/>
      <c r="MNT34" s="21"/>
      <c r="MNU34" s="21"/>
      <c r="MNV34" s="21"/>
      <c r="MNW34" s="21"/>
      <c r="MNX34" s="21"/>
      <c r="MNY34" s="21"/>
      <c r="MNZ34" s="21"/>
      <c r="MOA34" s="21"/>
      <c r="MOB34" s="21"/>
      <c r="MOC34" s="21"/>
      <c r="MOD34" s="21"/>
      <c r="MOE34" s="21"/>
      <c r="MOF34" s="21"/>
      <c r="MOG34" s="21"/>
      <c r="MOH34" s="21"/>
      <c r="MOI34" s="21"/>
      <c r="MOJ34" s="21"/>
      <c r="MOK34" s="21"/>
      <c r="MOL34" s="21"/>
      <c r="MOM34" s="21"/>
      <c r="MON34" s="21"/>
      <c r="MOO34" s="21"/>
      <c r="MOP34" s="21"/>
      <c r="MOQ34" s="21"/>
      <c r="MOR34" s="21"/>
      <c r="MOS34" s="21"/>
      <c r="MOT34" s="21"/>
      <c r="MOU34" s="21"/>
      <c r="MOV34" s="21"/>
      <c r="MOW34" s="21"/>
      <c r="MOX34" s="21"/>
      <c r="MOY34" s="21"/>
      <c r="MOZ34" s="21"/>
      <c r="MPA34" s="21"/>
      <c r="MPB34" s="21"/>
      <c r="MPC34" s="21"/>
      <c r="MPD34" s="21"/>
      <c r="MPE34" s="21"/>
      <c r="MPF34" s="21"/>
      <c r="MPG34" s="21"/>
      <c r="MPH34" s="21"/>
      <c r="MPI34" s="21"/>
      <c r="MPJ34" s="21"/>
      <c r="MPK34" s="21"/>
      <c r="MPL34" s="21"/>
      <c r="MPM34" s="21"/>
      <c r="MPN34" s="21"/>
      <c r="MPO34" s="21"/>
      <c r="MPP34" s="21"/>
      <c r="MPQ34" s="21"/>
      <c r="MPR34" s="21"/>
      <c r="MPS34" s="21"/>
      <c r="MPT34" s="21"/>
      <c r="MPU34" s="21"/>
      <c r="MPV34" s="21"/>
      <c r="MPW34" s="21"/>
      <c r="MPX34" s="21"/>
      <c r="MPY34" s="21"/>
      <c r="MPZ34" s="21"/>
      <c r="MQA34" s="21"/>
      <c r="MQB34" s="21"/>
      <c r="MQC34" s="21"/>
      <c r="MQD34" s="21"/>
      <c r="MQE34" s="21"/>
      <c r="MQF34" s="21"/>
      <c r="MQG34" s="21"/>
      <c r="MQH34" s="21"/>
      <c r="MQI34" s="21"/>
      <c r="MQJ34" s="21"/>
      <c r="MQK34" s="21"/>
      <c r="MQL34" s="21"/>
      <c r="MQM34" s="21"/>
      <c r="MQN34" s="21"/>
      <c r="MQO34" s="21"/>
      <c r="MQP34" s="21"/>
      <c r="MQQ34" s="21"/>
      <c r="MQR34" s="21"/>
      <c r="MQS34" s="21"/>
      <c r="MQT34" s="21"/>
      <c r="MQU34" s="21"/>
      <c r="MQV34" s="21"/>
      <c r="MQW34" s="21"/>
      <c r="MQX34" s="21"/>
      <c r="MQY34" s="21"/>
      <c r="MQZ34" s="21"/>
      <c r="MRA34" s="21"/>
      <c r="MRB34" s="21"/>
      <c r="MRC34" s="21"/>
      <c r="MRD34" s="21"/>
      <c r="MRE34" s="21"/>
      <c r="MRF34" s="21"/>
      <c r="MRG34" s="21"/>
      <c r="MRH34" s="21"/>
      <c r="MRI34" s="21"/>
      <c r="MRJ34" s="21"/>
      <c r="MRK34" s="21"/>
      <c r="MRL34" s="21"/>
      <c r="MRM34" s="21"/>
      <c r="MRN34" s="21"/>
      <c r="MRO34" s="21"/>
      <c r="MRP34" s="21"/>
      <c r="MRQ34" s="21"/>
      <c r="MRR34" s="21"/>
      <c r="MRS34" s="21"/>
      <c r="MRT34" s="21"/>
      <c r="MRU34" s="21"/>
      <c r="MRV34" s="21"/>
      <c r="MRW34" s="21"/>
      <c r="MRX34" s="21"/>
      <c r="MRY34" s="21"/>
      <c r="MRZ34" s="21"/>
      <c r="MSA34" s="21"/>
      <c r="MSB34" s="21"/>
      <c r="MSC34" s="21"/>
      <c r="MSD34" s="21"/>
      <c r="MSE34" s="21"/>
      <c r="MSF34" s="21"/>
      <c r="MSG34" s="21"/>
      <c r="MSH34" s="21"/>
      <c r="MSI34" s="21"/>
      <c r="MSJ34" s="21"/>
      <c r="MSK34" s="21"/>
      <c r="MSL34" s="21"/>
      <c r="MSM34" s="21"/>
      <c r="MSN34" s="21"/>
      <c r="MSO34" s="21"/>
      <c r="MSP34" s="21"/>
      <c r="MSQ34" s="21"/>
      <c r="MSR34" s="21"/>
      <c r="MSS34" s="21"/>
      <c r="MST34" s="21"/>
      <c r="MSU34" s="21"/>
      <c r="MSV34" s="21"/>
      <c r="MSW34" s="21"/>
      <c r="MSX34" s="21"/>
      <c r="MSY34" s="21"/>
      <c r="MSZ34" s="21"/>
      <c r="MTA34" s="21"/>
      <c r="MTB34" s="21"/>
      <c r="MTC34" s="21"/>
      <c r="MTD34" s="21"/>
      <c r="MTE34" s="21"/>
      <c r="MTF34" s="21"/>
      <c r="MTG34" s="21"/>
      <c r="MTH34" s="21"/>
      <c r="MTI34" s="21"/>
      <c r="MTJ34" s="21"/>
      <c r="MTK34" s="21"/>
      <c r="MTL34" s="21"/>
      <c r="MTM34" s="21"/>
      <c r="MTN34" s="21"/>
      <c r="MTO34" s="21"/>
      <c r="MTP34" s="21"/>
      <c r="MTQ34" s="21"/>
      <c r="MTR34" s="21"/>
      <c r="MTS34" s="21"/>
      <c r="MTT34" s="21"/>
      <c r="MTU34" s="21"/>
      <c r="MTV34" s="21"/>
      <c r="MTW34" s="21"/>
      <c r="MTX34" s="21"/>
      <c r="MTY34" s="21"/>
      <c r="MTZ34" s="21"/>
      <c r="MUA34" s="21"/>
      <c r="MUB34" s="21"/>
      <c r="MUC34" s="21"/>
      <c r="MUD34" s="21"/>
      <c r="MUE34" s="21"/>
      <c r="MUF34" s="21"/>
      <c r="MUG34" s="21"/>
      <c r="MUH34" s="21"/>
      <c r="MUI34" s="21"/>
      <c r="MUJ34" s="21"/>
      <c r="MUK34" s="21"/>
      <c r="MUL34" s="21"/>
      <c r="MUM34" s="21"/>
      <c r="MUN34" s="21"/>
      <c r="MUO34" s="21"/>
      <c r="MUP34" s="21"/>
      <c r="MUQ34" s="21"/>
      <c r="MUR34" s="21"/>
      <c r="MUS34" s="21"/>
      <c r="MUT34" s="21"/>
      <c r="MUU34" s="21"/>
      <c r="MUV34" s="21"/>
      <c r="MUW34" s="21"/>
      <c r="MUX34" s="21"/>
      <c r="MUY34" s="21"/>
      <c r="MUZ34" s="21"/>
      <c r="MVA34" s="21"/>
      <c r="MVB34" s="21"/>
      <c r="MVC34" s="21"/>
      <c r="MVD34" s="21"/>
      <c r="MVE34" s="21"/>
      <c r="MVF34" s="21"/>
      <c r="MVG34" s="21"/>
      <c r="MVH34" s="21"/>
      <c r="MVI34" s="21"/>
      <c r="MVJ34" s="21"/>
      <c r="MVK34" s="21"/>
      <c r="MVL34" s="21"/>
      <c r="MVM34" s="21"/>
      <c r="MVN34" s="21"/>
      <c r="MVO34" s="21"/>
      <c r="MVP34" s="21"/>
      <c r="MVQ34" s="21"/>
      <c r="MVR34" s="21"/>
      <c r="MVS34" s="21"/>
      <c r="MVT34" s="21"/>
      <c r="MVU34" s="21"/>
      <c r="MVV34" s="21"/>
      <c r="MVW34" s="21"/>
      <c r="MVX34" s="21"/>
      <c r="MVY34" s="21"/>
      <c r="MVZ34" s="21"/>
      <c r="MWA34" s="21"/>
      <c r="MWB34" s="21"/>
      <c r="MWC34" s="21"/>
      <c r="MWD34" s="21"/>
      <c r="MWE34" s="21"/>
      <c r="MWF34" s="21"/>
      <c r="MWG34" s="21"/>
      <c r="MWH34" s="21"/>
      <c r="MWI34" s="21"/>
      <c r="MWJ34" s="21"/>
      <c r="MWK34" s="21"/>
      <c r="MWL34" s="21"/>
      <c r="MWM34" s="21"/>
      <c r="MWN34" s="21"/>
      <c r="MWO34" s="21"/>
      <c r="MWP34" s="21"/>
      <c r="MWQ34" s="21"/>
      <c r="MWR34" s="21"/>
      <c r="MWS34" s="21"/>
      <c r="MWT34" s="21"/>
      <c r="MWU34" s="21"/>
      <c r="MWV34" s="21"/>
      <c r="MWW34" s="21"/>
      <c r="MWX34" s="21"/>
      <c r="MWY34" s="21"/>
      <c r="MWZ34" s="21"/>
      <c r="MXA34" s="21"/>
      <c r="MXB34" s="21"/>
      <c r="MXC34" s="21"/>
      <c r="MXD34" s="21"/>
      <c r="MXE34" s="21"/>
      <c r="MXF34" s="21"/>
      <c r="MXG34" s="21"/>
      <c r="MXH34" s="21"/>
      <c r="MXI34" s="21"/>
      <c r="MXJ34" s="21"/>
      <c r="MXK34" s="21"/>
      <c r="MXL34" s="21"/>
      <c r="MXM34" s="21"/>
      <c r="MXN34" s="21"/>
      <c r="MXO34" s="21"/>
      <c r="MXP34" s="21"/>
      <c r="MXQ34" s="21"/>
      <c r="MXR34" s="21"/>
      <c r="MXS34" s="21"/>
      <c r="MXT34" s="21"/>
      <c r="MXU34" s="21"/>
      <c r="MXV34" s="21"/>
      <c r="MXW34" s="21"/>
      <c r="MXX34" s="21"/>
      <c r="MXY34" s="21"/>
      <c r="MXZ34" s="21"/>
      <c r="MYA34" s="21"/>
      <c r="MYB34" s="21"/>
      <c r="MYC34" s="21"/>
      <c r="MYD34" s="21"/>
      <c r="MYE34" s="21"/>
      <c r="MYF34" s="21"/>
      <c r="MYG34" s="21"/>
      <c r="MYH34" s="21"/>
      <c r="MYI34" s="21"/>
      <c r="MYJ34" s="21"/>
      <c r="MYK34" s="21"/>
      <c r="MYL34" s="21"/>
      <c r="MYM34" s="21"/>
      <c r="MYN34" s="21"/>
      <c r="MYO34" s="21"/>
      <c r="MYP34" s="21"/>
      <c r="MYQ34" s="21"/>
      <c r="MYR34" s="21"/>
      <c r="MYS34" s="21"/>
      <c r="MYT34" s="21"/>
      <c r="MYU34" s="21"/>
      <c r="MYV34" s="21"/>
      <c r="MYW34" s="21"/>
      <c r="MYX34" s="21"/>
      <c r="MYY34" s="21"/>
      <c r="MYZ34" s="21"/>
      <c r="MZA34" s="21"/>
      <c r="MZB34" s="21"/>
      <c r="MZC34" s="21"/>
      <c r="MZD34" s="21"/>
      <c r="MZE34" s="21"/>
      <c r="MZF34" s="21"/>
      <c r="MZG34" s="21"/>
      <c r="MZH34" s="21"/>
      <c r="MZI34" s="21"/>
      <c r="MZJ34" s="21"/>
      <c r="MZK34" s="21"/>
      <c r="MZL34" s="21"/>
      <c r="MZM34" s="21"/>
      <c r="MZN34" s="21"/>
      <c r="MZO34" s="21"/>
      <c r="MZP34" s="21"/>
      <c r="MZQ34" s="21"/>
      <c r="MZR34" s="21"/>
      <c r="MZS34" s="21"/>
      <c r="MZT34" s="21"/>
      <c r="MZU34" s="21"/>
      <c r="MZV34" s="21"/>
      <c r="MZW34" s="21"/>
      <c r="MZX34" s="21"/>
      <c r="MZY34" s="21"/>
      <c r="MZZ34" s="21"/>
      <c r="NAA34" s="21"/>
      <c r="NAB34" s="21"/>
      <c r="NAC34" s="21"/>
      <c r="NAD34" s="21"/>
      <c r="NAE34" s="21"/>
      <c r="NAF34" s="21"/>
      <c r="NAG34" s="21"/>
      <c r="NAH34" s="21"/>
      <c r="NAI34" s="21"/>
      <c r="NAJ34" s="21"/>
      <c r="NAK34" s="21"/>
      <c r="NAL34" s="21"/>
      <c r="NAM34" s="21"/>
      <c r="NAN34" s="21"/>
      <c r="NAO34" s="21"/>
      <c r="NAP34" s="21"/>
      <c r="NAQ34" s="21"/>
      <c r="NAR34" s="21"/>
      <c r="NAS34" s="21"/>
      <c r="NAT34" s="21"/>
      <c r="NAU34" s="21"/>
      <c r="NAV34" s="21"/>
      <c r="NAW34" s="21"/>
      <c r="NAX34" s="21"/>
      <c r="NAY34" s="21"/>
      <c r="NAZ34" s="21"/>
      <c r="NBA34" s="21"/>
      <c r="NBB34" s="21"/>
      <c r="NBC34" s="21"/>
      <c r="NBD34" s="21"/>
      <c r="NBE34" s="21"/>
      <c r="NBF34" s="21"/>
      <c r="NBG34" s="21"/>
      <c r="NBH34" s="21"/>
      <c r="NBI34" s="21"/>
      <c r="NBJ34" s="21"/>
      <c r="NBK34" s="21"/>
      <c r="NBL34" s="21"/>
      <c r="NBM34" s="21"/>
      <c r="NBN34" s="21"/>
      <c r="NBO34" s="21"/>
      <c r="NBP34" s="21"/>
      <c r="NBQ34" s="21"/>
      <c r="NBR34" s="21"/>
      <c r="NBS34" s="21"/>
      <c r="NBT34" s="21"/>
      <c r="NBU34" s="21"/>
      <c r="NBV34" s="21"/>
      <c r="NBW34" s="21"/>
      <c r="NBX34" s="21"/>
      <c r="NBY34" s="21"/>
      <c r="NBZ34" s="21"/>
      <c r="NCA34" s="21"/>
      <c r="NCB34" s="21"/>
      <c r="NCC34" s="21"/>
      <c r="NCD34" s="21"/>
      <c r="NCE34" s="21"/>
      <c r="NCF34" s="21"/>
      <c r="NCG34" s="21"/>
      <c r="NCH34" s="21"/>
      <c r="NCI34" s="21"/>
      <c r="NCJ34" s="21"/>
      <c r="NCK34" s="21"/>
      <c r="NCL34" s="21"/>
      <c r="NCM34" s="21"/>
      <c r="NCN34" s="21"/>
      <c r="NCO34" s="21"/>
      <c r="NCP34" s="21"/>
      <c r="NCQ34" s="21"/>
      <c r="NCR34" s="21"/>
      <c r="NCS34" s="21"/>
      <c r="NCT34" s="21"/>
      <c r="NCU34" s="21"/>
      <c r="NCV34" s="21"/>
      <c r="NCW34" s="21"/>
      <c r="NCX34" s="21"/>
      <c r="NCY34" s="21"/>
      <c r="NCZ34" s="21"/>
      <c r="NDA34" s="21"/>
      <c r="NDB34" s="21"/>
      <c r="NDC34" s="21"/>
      <c r="NDD34" s="21"/>
      <c r="NDE34" s="21"/>
      <c r="NDF34" s="21"/>
      <c r="NDG34" s="21"/>
      <c r="NDH34" s="21"/>
      <c r="NDI34" s="21"/>
      <c r="NDJ34" s="21"/>
      <c r="NDK34" s="21"/>
      <c r="NDL34" s="21"/>
      <c r="NDM34" s="21"/>
      <c r="NDN34" s="21"/>
      <c r="NDO34" s="21"/>
      <c r="NDP34" s="21"/>
      <c r="NDQ34" s="21"/>
      <c r="NDR34" s="21"/>
      <c r="NDS34" s="21"/>
      <c r="NDT34" s="21"/>
      <c r="NDU34" s="21"/>
      <c r="NDV34" s="21"/>
      <c r="NDW34" s="21"/>
      <c r="NDX34" s="21"/>
      <c r="NDY34" s="21"/>
      <c r="NDZ34" s="21"/>
      <c r="NEA34" s="21"/>
      <c r="NEB34" s="21"/>
      <c r="NEC34" s="21"/>
      <c r="NED34" s="21"/>
      <c r="NEE34" s="21"/>
      <c r="NEF34" s="21"/>
      <c r="NEG34" s="21"/>
      <c r="NEH34" s="21"/>
      <c r="NEI34" s="21"/>
      <c r="NEJ34" s="21"/>
      <c r="NEK34" s="21"/>
      <c r="NEL34" s="21"/>
      <c r="NEM34" s="21"/>
      <c r="NEN34" s="21"/>
      <c r="NEO34" s="21"/>
      <c r="NEP34" s="21"/>
      <c r="NEQ34" s="21"/>
      <c r="NER34" s="21"/>
      <c r="NES34" s="21"/>
      <c r="NET34" s="21"/>
      <c r="NEU34" s="21"/>
      <c r="NEV34" s="21"/>
      <c r="NEW34" s="21"/>
      <c r="NEX34" s="21"/>
      <c r="NEY34" s="21"/>
      <c r="NEZ34" s="21"/>
      <c r="NFA34" s="21"/>
      <c r="NFB34" s="21"/>
      <c r="NFC34" s="21"/>
      <c r="NFD34" s="21"/>
      <c r="NFE34" s="21"/>
      <c r="NFF34" s="21"/>
      <c r="NFG34" s="21"/>
      <c r="NFH34" s="21"/>
      <c r="NFI34" s="21"/>
      <c r="NFJ34" s="21"/>
      <c r="NFK34" s="21"/>
      <c r="NFL34" s="21"/>
      <c r="NFM34" s="21"/>
      <c r="NFN34" s="21"/>
      <c r="NFO34" s="21"/>
      <c r="NFP34" s="21"/>
      <c r="NFQ34" s="21"/>
      <c r="NFR34" s="21"/>
      <c r="NFS34" s="21"/>
      <c r="NFT34" s="21"/>
      <c r="NFU34" s="21"/>
      <c r="NFV34" s="21"/>
      <c r="NFW34" s="21"/>
      <c r="NFX34" s="21"/>
      <c r="NFY34" s="21"/>
      <c r="NFZ34" s="21"/>
      <c r="NGA34" s="21"/>
      <c r="NGB34" s="21"/>
      <c r="NGC34" s="21"/>
      <c r="NGD34" s="21"/>
      <c r="NGE34" s="21"/>
      <c r="NGF34" s="21"/>
      <c r="NGG34" s="21"/>
      <c r="NGH34" s="21"/>
      <c r="NGI34" s="21"/>
      <c r="NGJ34" s="21"/>
      <c r="NGK34" s="21"/>
      <c r="NGL34" s="21"/>
      <c r="NGM34" s="21"/>
      <c r="NGN34" s="21"/>
      <c r="NGO34" s="21"/>
      <c r="NGP34" s="21"/>
      <c r="NGQ34" s="21"/>
      <c r="NGR34" s="21"/>
      <c r="NGS34" s="21"/>
      <c r="NGT34" s="21"/>
      <c r="NGU34" s="21"/>
      <c r="NGV34" s="21"/>
      <c r="NGW34" s="21"/>
      <c r="NGX34" s="21"/>
      <c r="NGY34" s="21"/>
      <c r="NGZ34" s="21"/>
      <c r="NHA34" s="21"/>
      <c r="NHB34" s="21"/>
      <c r="NHC34" s="21"/>
      <c r="NHD34" s="21"/>
      <c r="NHE34" s="21"/>
      <c r="NHF34" s="21"/>
      <c r="NHG34" s="21"/>
      <c r="NHH34" s="21"/>
      <c r="NHI34" s="21"/>
      <c r="NHJ34" s="21"/>
      <c r="NHK34" s="21"/>
      <c r="NHL34" s="21"/>
      <c r="NHM34" s="21"/>
      <c r="NHN34" s="21"/>
      <c r="NHO34" s="21"/>
      <c r="NHP34" s="21"/>
      <c r="NHQ34" s="21"/>
      <c r="NHR34" s="21"/>
      <c r="NHS34" s="21"/>
      <c r="NHT34" s="21"/>
      <c r="NHU34" s="21"/>
      <c r="NHV34" s="21"/>
      <c r="NHW34" s="21"/>
      <c r="NHX34" s="21"/>
      <c r="NHY34" s="21"/>
      <c r="NHZ34" s="21"/>
      <c r="NIA34" s="21"/>
      <c r="NIB34" s="21"/>
      <c r="NIC34" s="21"/>
      <c r="NID34" s="21"/>
      <c r="NIE34" s="21"/>
      <c r="NIF34" s="21"/>
      <c r="NIG34" s="21"/>
      <c r="NIH34" s="21"/>
      <c r="NII34" s="21"/>
      <c r="NIJ34" s="21"/>
      <c r="NIK34" s="21"/>
      <c r="NIL34" s="21"/>
      <c r="NIM34" s="21"/>
      <c r="NIN34" s="21"/>
      <c r="NIO34" s="21"/>
      <c r="NIP34" s="21"/>
      <c r="NIQ34" s="21"/>
      <c r="NIR34" s="21"/>
      <c r="NIS34" s="21"/>
      <c r="NIT34" s="21"/>
      <c r="NIU34" s="21"/>
      <c r="NIV34" s="21"/>
      <c r="NIW34" s="21"/>
      <c r="NIX34" s="21"/>
      <c r="NIY34" s="21"/>
      <c r="NIZ34" s="21"/>
      <c r="NJA34" s="21"/>
      <c r="NJB34" s="21"/>
      <c r="NJC34" s="21"/>
      <c r="NJD34" s="21"/>
      <c r="NJE34" s="21"/>
      <c r="NJF34" s="21"/>
      <c r="NJG34" s="21"/>
      <c r="NJH34" s="21"/>
      <c r="NJI34" s="21"/>
      <c r="NJJ34" s="21"/>
      <c r="NJK34" s="21"/>
      <c r="NJL34" s="21"/>
      <c r="NJM34" s="21"/>
      <c r="NJN34" s="21"/>
      <c r="NJO34" s="21"/>
      <c r="NJP34" s="21"/>
      <c r="NJQ34" s="21"/>
      <c r="NJR34" s="21"/>
      <c r="NJS34" s="21"/>
      <c r="NJT34" s="21"/>
      <c r="NJU34" s="21"/>
      <c r="NJV34" s="21"/>
      <c r="NJW34" s="21"/>
      <c r="NJX34" s="21"/>
      <c r="NJY34" s="21"/>
      <c r="NJZ34" s="21"/>
      <c r="NKA34" s="21"/>
      <c r="NKB34" s="21"/>
      <c r="NKC34" s="21"/>
      <c r="NKD34" s="21"/>
      <c r="NKE34" s="21"/>
      <c r="NKF34" s="21"/>
      <c r="NKG34" s="21"/>
      <c r="NKH34" s="21"/>
      <c r="NKI34" s="21"/>
      <c r="NKJ34" s="21"/>
      <c r="NKK34" s="21"/>
      <c r="NKL34" s="21"/>
      <c r="NKM34" s="21"/>
      <c r="NKN34" s="21"/>
      <c r="NKO34" s="21"/>
      <c r="NKP34" s="21"/>
      <c r="NKQ34" s="21"/>
      <c r="NKR34" s="21"/>
      <c r="NKS34" s="21"/>
      <c r="NKT34" s="21"/>
      <c r="NKU34" s="21"/>
      <c r="NKV34" s="21"/>
      <c r="NKW34" s="21"/>
      <c r="NKX34" s="21"/>
      <c r="NKY34" s="21"/>
      <c r="NKZ34" s="21"/>
      <c r="NLA34" s="21"/>
      <c r="NLB34" s="21"/>
      <c r="NLC34" s="21"/>
      <c r="NLD34" s="21"/>
      <c r="NLE34" s="21"/>
      <c r="NLF34" s="21"/>
      <c r="NLG34" s="21"/>
      <c r="NLH34" s="21"/>
      <c r="NLI34" s="21"/>
      <c r="NLJ34" s="21"/>
      <c r="NLK34" s="21"/>
      <c r="NLL34" s="21"/>
      <c r="NLM34" s="21"/>
      <c r="NLN34" s="21"/>
      <c r="NLO34" s="21"/>
      <c r="NLP34" s="21"/>
      <c r="NLQ34" s="21"/>
      <c r="NLR34" s="21"/>
      <c r="NLS34" s="21"/>
      <c r="NLT34" s="21"/>
      <c r="NLU34" s="21"/>
      <c r="NLV34" s="21"/>
      <c r="NLW34" s="21"/>
      <c r="NLX34" s="21"/>
      <c r="NLY34" s="21"/>
      <c r="NLZ34" s="21"/>
      <c r="NMA34" s="21"/>
      <c r="NMB34" s="21"/>
      <c r="NMC34" s="21"/>
      <c r="NMD34" s="21"/>
      <c r="NME34" s="21"/>
      <c r="NMF34" s="21"/>
      <c r="NMG34" s="21"/>
      <c r="NMH34" s="21"/>
      <c r="NMI34" s="21"/>
      <c r="NMJ34" s="21"/>
      <c r="NMK34" s="21"/>
      <c r="NML34" s="21"/>
      <c r="NMM34" s="21"/>
      <c r="NMN34" s="21"/>
      <c r="NMO34" s="21"/>
      <c r="NMP34" s="21"/>
      <c r="NMQ34" s="21"/>
      <c r="NMR34" s="21"/>
      <c r="NMS34" s="21"/>
      <c r="NMT34" s="21"/>
      <c r="NMU34" s="21"/>
      <c r="NMV34" s="21"/>
      <c r="NMW34" s="21"/>
      <c r="NMX34" s="21"/>
      <c r="NMY34" s="21"/>
      <c r="NMZ34" s="21"/>
      <c r="NNA34" s="21"/>
      <c r="NNB34" s="21"/>
      <c r="NNC34" s="21"/>
      <c r="NND34" s="21"/>
      <c r="NNE34" s="21"/>
      <c r="NNF34" s="21"/>
      <c r="NNG34" s="21"/>
      <c r="NNH34" s="21"/>
      <c r="NNI34" s="21"/>
      <c r="NNJ34" s="21"/>
      <c r="NNK34" s="21"/>
      <c r="NNL34" s="21"/>
      <c r="NNM34" s="21"/>
      <c r="NNN34" s="21"/>
      <c r="NNO34" s="21"/>
      <c r="NNP34" s="21"/>
      <c r="NNQ34" s="21"/>
      <c r="NNR34" s="21"/>
      <c r="NNS34" s="21"/>
      <c r="NNT34" s="21"/>
      <c r="NNU34" s="21"/>
      <c r="NNV34" s="21"/>
      <c r="NNW34" s="21"/>
      <c r="NNX34" s="21"/>
      <c r="NNY34" s="21"/>
      <c r="NNZ34" s="21"/>
      <c r="NOA34" s="21"/>
      <c r="NOB34" s="21"/>
      <c r="NOC34" s="21"/>
      <c r="NOD34" s="21"/>
      <c r="NOE34" s="21"/>
      <c r="NOF34" s="21"/>
      <c r="NOG34" s="21"/>
      <c r="NOH34" s="21"/>
      <c r="NOI34" s="21"/>
      <c r="NOJ34" s="21"/>
      <c r="NOK34" s="21"/>
      <c r="NOL34" s="21"/>
      <c r="NOM34" s="21"/>
      <c r="NON34" s="21"/>
      <c r="NOO34" s="21"/>
      <c r="NOP34" s="21"/>
      <c r="NOQ34" s="21"/>
      <c r="NOR34" s="21"/>
      <c r="NOS34" s="21"/>
      <c r="NOT34" s="21"/>
      <c r="NOU34" s="21"/>
      <c r="NOV34" s="21"/>
      <c r="NOW34" s="21"/>
      <c r="NOX34" s="21"/>
      <c r="NOY34" s="21"/>
      <c r="NOZ34" s="21"/>
      <c r="NPA34" s="21"/>
      <c r="NPB34" s="21"/>
      <c r="NPC34" s="21"/>
      <c r="NPD34" s="21"/>
      <c r="NPE34" s="21"/>
      <c r="NPF34" s="21"/>
      <c r="NPG34" s="21"/>
      <c r="NPH34" s="21"/>
      <c r="NPI34" s="21"/>
      <c r="NPJ34" s="21"/>
      <c r="NPK34" s="21"/>
      <c r="NPL34" s="21"/>
      <c r="NPM34" s="21"/>
      <c r="NPN34" s="21"/>
      <c r="NPO34" s="21"/>
      <c r="NPP34" s="21"/>
      <c r="NPQ34" s="21"/>
      <c r="NPR34" s="21"/>
      <c r="NPS34" s="21"/>
      <c r="NPT34" s="21"/>
      <c r="NPU34" s="21"/>
      <c r="NPV34" s="21"/>
      <c r="NPW34" s="21"/>
      <c r="NPX34" s="21"/>
      <c r="NPY34" s="21"/>
      <c r="NPZ34" s="21"/>
      <c r="NQA34" s="21"/>
      <c r="NQB34" s="21"/>
      <c r="NQC34" s="21"/>
      <c r="NQD34" s="21"/>
      <c r="NQE34" s="21"/>
      <c r="NQF34" s="21"/>
      <c r="NQG34" s="21"/>
      <c r="NQH34" s="21"/>
      <c r="NQI34" s="21"/>
      <c r="NQJ34" s="21"/>
      <c r="NQK34" s="21"/>
      <c r="NQL34" s="21"/>
      <c r="NQM34" s="21"/>
      <c r="NQN34" s="21"/>
      <c r="NQO34" s="21"/>
      <c r="NQP34" s="21"/>
      <c r="NQQ34" s="21"/>
      <c r="NQR34" s="21"/>
      <c r="NQS34" s="21"/>
      <c r="NQT34" s="21"/>
      <c r="NQU34" s="21"/>
      <c r="NQV34" s="21"/>
      <c r="NQW34" s="21"/>
      <c r="NQX34" s="21"/>
      <c r="NQY34" s="21"/>
      <c r="NQZ34" s="21"/>
      <c r="NRA34" s="21"/>
      <c r="NRB34" s="21"/>
      <c r="NRC34" s="21"/>
      <c r="NRD34" s="21"/>
      <c r="NRE34" s="21"/>
      <c r="NRF34" s="21"/>
      <c r="NRG34" s="21"/>
      <c r="NRH34" s="21"/>
      <c r="NRI34" s="21"/>
      <c r="NRJ34" s="21"/>
      <c r="NRK34" s="21"/>
      <c r="NRL34" s="21"/>
      <c r="NRM34" s="21"/>
      <c r="NRN34" s="21"/>
      <c r="NRO34" s="21"/>
      <c r="NRP34" s="21"/>
      <c r="NRQ34" s="21"/>
      <c r="NRR34" s="21"/>
      <c r="NRS34" s="21"/>
      <c r="NRT34" s="21"/>
      <c r="NRU34" s="21"/>
      <c r="NRV34" s="21"/>
      <c r="NRW34" s="21"/>
      <c r="NRX34" s="21"/>
      <c r="NRY34" s="21"/>
      <c r="NRZ34" s="21"/>
      <c r="NSA34" s="21"/>
      <c r="NSB34" s="21"/>
      <c r="NSC34" s="21"/>
      <c r="NSD34" s="21"/>
      <c r="NSE34" s="21"/>
      <c r="NSF34" s="21"/>
      <c r="NSG34" s="21"/>
      <c r="NSH34" s="21"/>
      <c r="NSI34" s="21"/>
      <c r="NSJ34" s="21"/>
      <c r="NSK34" s="21"/>
      <c r="NSL34" s="21"/>
      <c r="NSM34" s="21"/>
      <c r="NSN34" s="21"/>
      <c r="NSO34" s="21"/>
      <c r="NSP34" s="21"/>
      <c r="NSQ34" s="21"/>
      <c r="NSR34" s="21"/>
      <c r="NSS34" s="21"/>
      <c r="NST34" s="21"/>
      <c r="NSU34" s="21"/>
      <c r="NSV34" s="21"/>
      <c r="NSW34" s="21"/>
      <c r="NSX34" s="21"/>
      <c r="NSY34" s="21"/>
      <c r="NSZ34" s="21"/>
      <c r="NTA34" s="21"/>
      <c r="NTB34" s="21"/>
      <c r="NTC34" s="21"/>
      <c r="NTD34" s="21"/>
      <c r="NTE34" s="21"/>
      <c r="NTF34" s="21"/>
      <c r="NTG34" s="21"/>
      <c r="NTH34" s="21"/>
      <c r="NTI34" s="21"/>
      <c r="NTJ34" s="21"/>
      <c r="NTK34" s="21"/>
      <c r="NTL34" s="21"/>
      <c r="NTM34" s="21"/>
      <c r="NTN34" s="21"/>
      <c r="NTO34" s="21"/>
      <c r="NTP34" s="21"/>
      <c r="NTQ34" s="21"/>
      <c r="NTR34" s="21"/>
      <c r="NTS34" s="21"/>
      <c r="NTT34" s="21"/>
      <c r="NTU34" s="21"/>
      <c r="NTV34" s="21"/>
      <c r="NTW34" s="21"/>
      <c r="NTX34" s="21"/>
      <c r="NTY34" s="21"/>
      <c r="NTZ34" s="21"/>
      <c r="NUA34" s="21"/>
      <c r="NUB34" s="21"/>
      <c r="NUC34" s="21"/>
      <c r="NUD34" s="21"/>
      <c r="NUE34" s="21"/>
      <c r="NUF34" s="21"/>
      <c r="NUG34" s="21"/>
      <c r="NUH34" s="21"/>
      <c r="NUI34" s="21"/>
      <c r="NUJ34" s="21"/>
      <c r="NUK34" s="21"/>
      <c r="NUL34" s="21"/>
      <c r="NUM34" s="21"/>
      <c r="NUN34" s="21"/>
      <c r="NUO34" s="21"/>
      <c r="NUP34" s="21"/>
      <c r="NUQ34" s="21"/>
      <c r="NUR34" s="21"/>
      <c r="NUS34" s="21"/>
      <c r="NUT34" s="21"/>
      <c r="NUU34" s="21"/>
      <c r="NUV34" s="21"/>
      <c r="NUW34" s="21"/>
      <c r="NUX34" s="21"/>
      <c r="NUY34" s="21"/>
      <c r="NUZ34" s="21"/>
      <c r="NVA34" s="21"/>
      <c r="NVB34" s="21"/>
      <c r="NVC34" s="21"/>
      <c r="NVD34" s="21"/>
      <c r="NVE34" s="21"/>
      <c r="NVF34" s="21"/>
      <c r="NVG34" s="21"/>
      <c r="NVH34" s="21"/>
      <c r="NVI34" s="21"/>
      <c r="NVJ34" s="21"/>
      <c r="NVK34" s="21"/>
      <c r="NVL34" s="21"/>
      <c r="NVM34" s="21"/>
      <c r="NVN34" s="21"/>
      <c r="NVO34" s="21"/>
      <c r="NVP34" s="21"/>
      <c r="NVQ34" s="21"/>
      <c r="NVR34" s="21"/>
      <c r="NVS34" s="21"/>
      <c r="NVT34" s="21"/>
      <c r="NVU34" s="21"/>
      <c r="NVV34" s="21"/>
      <c r="NVW34" s="21"/>
      <c r="NVX34" s="21"/>
      <c r="NVY34" s="21"/>
      <c r="NVZ34" s="21"/>
      <c r="NWA34" s="21"/>
      <c r="NWB34" s="21"/>
      <c r="NWC34" s="21"/>
      <c r="NWD34" s="21"/>
      <c r="NWE34" s="21"/>
      <c r="NWF34" s="21"/>
      <c r="NWG34" s="21"/>
      <c r="NWH34" s="21"/>
      <c r="NWI34" s="21"/>
      <c r="NWJ34" s="21"/>
      <c r="NWK34" s="21"/>
      <c r="NWL34" s="21"/>
      <c r="NWM34" s="21"/>
      <c r="NWN34" s="21"/>
      <c r="NWO34" s="21"/>
      <c r="NWP34" s="21"/>
      <c r="NWQ34" s="21"/>
      <c r="NWR34" s="21"/>
      <c r="NWS34" s="21"/>
      <c r="NWT34" s="21"/>
      <c r="NWU34" s="21"/>
      <c r="NWV34" s="21"/>
      <c r="NWW34" s="21"/>
      <c r="NWX34" s="21"/>
      <c r="NWY34" s="21"/>
      <c r="NWZ34" s="21"/>
      <c r="NXA34" s="21"/>
      <c r="NXB34" s="21"/>
      <c r="NXC34" s="21"/>
      <c r="NXD34" s="21"/>
      <c r="NXE34" s="21"/>
      <c r="NXF34" s="21"/>
      <c r="NXG34" s="21"/>
      <c r="NXH34" s="21"/>
      <c r="NXI34" s="21"/>
      <c r="NXJ34" s="21"/>
      <c r="NXK34" s="21"/>
      <c r="NXL34" s="21"/>
      <c r="NXM34" s="21"/>
      <c r="NXN34" s="21"/>
      <c r="NXO34" s="21"/>
      <c r="NXP34" s="21"/>
      <c r="NXQ34" s="21"/>
      <c r="NXR34" s="21"/>
      <c r="NXS34" s="21"/>
      <c r="NXT34" s="21"/>
      <c r="NXU34" s="21"/>
      <c r="NXV34" s="21"/>
      <c r="NXW34" s="21"/>
      <c r="NXX34" s="21"/>
      <c r="NXY34" s="21"/>
      <c r="NXZ34" s="21"/>
      <c r="NYA34" s="21"/>
      <c r="NYB34" s="21"/>
      <c r="NYC34" s="21"/>
      <c r="NYD34" s="21"/>
      <c r="NYE34" s="21"/>
      <c r="NYF34" s="21"/>
      <c r="NYG34" s="21"/>
      <c r="NYH34" s="21"/>
      <c r="NYI34" s="21"/>
      <c r="NYJ34" s="21"/>
      <c r="NYK34" s="21"/>
      <c r="NYL34" s="21"/>
      <c r="NYM34" s="21"/>
      <c r="NYN34" s="21"/>
      <c r="NYO34" s="21"/>
      <c r="NYP34" s="21"/>
      <c r="NYQ34" s="21"/>
      <c r="NYR34" s="21"/>
      <c r="NYS34" s="21"/>
      <c r="NYT34" s="21"/>
      <c r="NYU34" s="21"/>
      <c r="NYV34" s="21"/>
      <c r="NYW34" s="21"/>
      <c r="NYX34" s="21"/>
      <c r="NYY34" s="21"/>
      <c r="NYZ34" s="21"/>
      <c r="NZA34" s="21"/>
      <c r="NZB34" s="21"/>
      <c r="NZC34" s="21"/>
      <c r="NZD34" s="21"/>
      <c r="NZE34" s="21"/>
      <c r="NZF34" s="21"/>
      <c r="NZG34" s="21"/>
      <c r="NZH34" s="21"/>
      <c r="NZI34" s="21"/>
      <c r="NZJ34" s="21"/>
      <c r="NZK34" s="21"/>
      <c r="NZL34" s="21"/>
      <c r="NZM34" s="21"/>
      <c r="NZN34" s="21"/>
      <c r="NZO34" s="21"/>
      <c r="NZP34" s="21"/>
      <c r="NZQ34" s="21"/>
      <c r="NZR34" s="21"/>
      <c r="NZS34" s="21"/>
      <c r="NZT34" s="21"/>
      <c r="NZU34" s="21"/>
      <c r="NZV34" s="21"/>
      <c r="NZW34" s="21"/>
      <c r="NZX34" s="21"/>
      <c r="NZY34" s="21"/>
      <c r="NZZ34" s="21"/>
      <c r="OAA34" s="21"/>
      <c r="OAB34" s="21"/>
      <c r="OAC34" s="21"/>
      <c r="OAD34" s="21"/>
      <c r="OAE34" s="21"/>
      <c r="OAF34" s="21"/>
      <c r="OAG34" s="21"/>
      <c r="OAH34" s="21"/>
      <c r="OAI34" s="21"/>
      <c r="OAJ34" s="21"/>
      <c r="OAK34" s="21"/>
      <c r="OAL34" s="21"/>
      <c r="OAM34" s="21"/>
      <c r="OAN34" s="21"/>
      <c r="OAO34" s="21"/>
      <c r="OAP34" s="21"/>
      <c r="OAQ34" s="21"/>
      <c r="OAR34" s="21"/>
      <c r="OAS34" s="21"/>
      <c r="OAT34" s="21"/>
      <c r="OAU34" s="21"/>
      <c r="OAV34" s="21"/>
      <c r="OAW34" s="21"/>
      <c r="OAX34" s="21"/>
      <c r="OAY34" s="21"/>
      <c r="OAZ34" s="21"/>
      <c r="OBA34" s="21"/>
      <c r="OBB34" s="21"/>
      <c r="OBC34" s="21"/>
      <c r="OBD34" s="21"/>
      <c r="OBE34" s="21"/>
      <c r="OBF34" s="21"/>
      <c r="OBG34" s="21"/>
      <c r="OBH34" s="21"/>
      <c r="OBI34" s="21"/>
      <c r="OBJ34" s="21"/>
      <c r="OBK34" s="21"/>
      <c r="OBL34" s="21"/>
      <c r="OBM34" s="21"/>
      <c r="OBN34" s="21"/>
      <c r="OBO34" s="21"/>
      <c r="OBP34" s="21"/>
      <c r="OBQ34" s="21"/>
      <c r="OBR34" s="21"/>
      <c r="OBS34" s="21"/>
      <c r="OBT34" s="21"/>
      <c r="OBU34" s="21"/>
      <c r="OBV34" s="21"/>
      <c r="OBW34" s="21"/>
      <c r="OBX34" s="21"/>
      <c r="OBY34" s="21"/>
      <c r="OBZ34" s="21"/>
      <c r="OCA34" s="21"/>
      <c r="OCB34" s="21"/>
      <c r="OCC34" s="21"/>
      <c r="OCD34" s="21"/>
      <c r="OCE34" s="21"/>
      <c r="OCF34" s="21"/>
      <c r="OCG34" s="21"/>
      <c r="OCH34" s="21"/>
      <c r="OCI34" s="21"/>
      <c r="OCJ34" s="21"/>
      <c r="OCK34" s="21"/>
      <c r="OCL34" s="21"/>
      <c r="OCM34" s="21"/>
      <c r="OCN34" s="21"/>
      <c r="OCO34" s="21"/>
      <c r="OCP34" s="21"/>
      <c r="OCQ34" s="21"/>
      <c r="OCR34" s="21"/>
      <c r="OCS34" s="21"/>
      <c r="OCT34" s="21"/>
      <c r="OCU34" s="21"/>
      <c r="OCV34" s="21"/>
      <c r="OCW34" s="21"/>
      <c r="OCX34" s="21"/>
      <c r="OCY34" s="21"/>
      <c r="OCZ34" s="21"/>
      <c r="ODA34" s="21"/>
      <c r="ODB34" s="21"/>
      <c r="ODC34" s="21"/>
      <c r="ODD34" s="21"/>
      <c r="ODE34" s="21"/>
      <c r="ODF34" s="21"/>
      <c r="ODG34" s="21"/>
      <c r="ODH34" s="21"/>
      <c r="ODI34" s="21"/>
      <c r="ODJ34" s="21"/>
      <c r="ODK34" s="21"/>
      <c r="ODL34" s="21"/>
      <c r="ODM34" s="21"/>
      <c r="ODN34" s="21"/>
      <c r="ODO34" s="21"/>
      <c r="ODP34" s="21"/>
      <c r="ODQ34" s="21"/>
      <c r="ODR34" s="21"/>
      <c r="ODS34" s="21"/>
      <c r="ODT34" s="21"/>
      <c r="ODU34" s="21"/>
      <c r="ODV34" s="21"/>
      <c r="ODW34" s="21"/>
      <c r="ODX34" s="21"/>
      <c r="ODY34" s="21"/>
      <c r="ODZ34" s="21"/>
      <c r="OEA34" s="21"/>
      <c r="OEB34" s="21"/>
      <c r="OEC34" s="21"/>
      <c r="OED34" s="21"/>
      <c r="OEE34" s="21"/>
      <c r="OEF34" s="21"/>
      <c r="OEG34" s="21"/>
      <c r="OEH34" s="21"/>
      <c r="OEI34" s="21"/>
      <c r="OEJ34" s="21"/>
      <c r="OEK34" s="21"/>
      <c r="OEL34" s="21"/>
      <c r="OEM34" s="21"/>
      <c r="OEN34" s="21"/>
      <c r="OEO34" s="21"/>
      <c r="OEP34" s="21"/>
      <c r="OEQ34" s="21"/>
      <c r="OER34" s="21"/>
      <c r="OES34" s="21"/>
      <c r="OET34" s="21"/>
      <c r="OEU34" s="21"/>
      <c r="OEV34" s="21"/>
      <c r="OEW34" s="21"/>
      <c r="OEX34" s="21"/>
      <c r="OEY34" s="21"/>
      <c r="OEZ34" s="21"/>
      <c r="OFA34" s="21"/>
      <c r="OFB34" s="21"/>
      <c r="OFC34" s="21"/>
      <c r="OFD34" s="21"/>
      <c r="OFE34" s="21"/>
      <c r="OFF34" s="21"/>
      <c r="OFG34" s="21"/>
      <c r="OFH34" s="21"/>
      <c r="OFI34" s="21"/>
      <c r="OFJ34" s="21"/>
      <c r="OFK34" s="21"/>
      <c r="OFL34" s="21"/>
      <c r="OFM34" s="21"/>
      <c r="OFN34" s="21"/>
      <c r="OFO34" s="21"/>
      <c r="OFP34" s="21"/>
      <c r="OFQ34" s="21"/>
      <c r="OFR34" s="21"/>
      <c r="OFS34" s="21"/>
      <c r="OFT34" s="21"/>
      <c r="OFU34" s="21"/>
      <c r="OFV34" s="21"/>
      <c r="OFW34" s="21"/>
      <c r="OFX34" s="21"/>
      <c r="OFY34" s="21"/>
      <c r="OFZ34" s="21"/>
      <c r="OGA34" s="21"/>
      <c r="OGB34" s="21"/>
      <c r="OGC34" s="21"/>
      <c r="OGD34" s="21"/>
      <c r="OGE34" s="21"/>
      <c r="OGF34" s="21"/>
      <c r="OGG34" s="21"/>
      <c r="OGH34" s="21"/>
      <c r="OGI34" s="21"/>
      <c r="OGJ34" s="21"/>
      <c r="OGK34" s="21"/>
      <c r="OGL34" s="21"/>
      <c r="OGM34" s="21"/>
      <c r="OGN34" s="21"/>
      <c r="OGO34" s="21"/>
      <c r="OGP34" s="21"/>
      <c r="OGQ34" s="21"/>
      <c r="OGR34" s="21"/>
      <c r="OGS34" s="21"/>
      <c r="OGT34" s="21"/>
      <c r="OGU34" s="21"/>
      <c r="OGV34" s="21"/>
      <c r="OGW34" s="21"/>
      <c r="OGX34" s="21"/>
      <c r="OGY34" s="21"/>
      <c r="OGZ34" s="21"/>
      <c r="OHA34" s="21"/>
      <c r="OHB34" s="21"/>
      <c r="OHC34" s="21"/>
      <c r="OHD34" s="21"/>
      <c r="OHE34" s="21"/>
      <c r="OHF34" s="21"/>
      <c r="OHG34" s="21"/>
      <c r="OHH34" s="21"/>
      <c r="OHI34" s="21"/>
      <c r="OHJ34" s="21"/>
      <c r="OHK34" s="21"/>
      <c r="OHL34" s="21"/>
      <c r="OHM34" s="21"/>
      <c r="OHN34" s="21"/>
      <c r="OHO34" s="21"/>
      <c r="OHP34" s="21"/>
      <c r="OHQ34" s="21"/>
      <c r="OHR34" s="21"/>
      <c r="OHS34" s="21"/>
      <c r="OHT34" s="21"/>
      <c r="OHU34" s="21"/>
      <c r="OHV34" s="21"/>
      <c r="OHW34" s="21"/>
      <c r="OHX34" s="21"/>
      <c r="OHY34" s="21"/>
      <c r="OHZ34" s="21"/>
      <c r="OIA34" s="21"/>
      <c r="OIB34" s="21"/>
      <c r="OIC34" s="21"/>
      <c r="OID34" s="21"/>
      <c r="OIE34" s="21"/>
      <c r="OIF34" s="21"/>
      <c r="OIG34" s="21"/>
      <c r="OIH34" s="21"/>
      <c r="OII34" s="21"/>
      <c r="OIJ34" s="21"/>
      <c r="OIK34" s="21"/>
      <c r="OIL34" s="21"/>
      <c r="OIM34" s="21"/>
      <c r="OIN34" s="21"/>
      <c r="OIO34" s="21"/>
      <c r="OIP34" s="21"/>
      <c r="OIQ34" s="21"/>
      <c r="OIR34" s="21"/>
      <c r="OIS34" s="21"/>
      <c r="OIT34" s="21"/>
      <c r="OIU34" s="21"/>
      <c r="OIV34" s="21"/>
      <c r="OIW34" s="21"/>
      <c r="OIX34" s="21"/>
      <c r="OIY34" s="21"/>
      <c r="OIZ34" s="21"/>
      <c r="OJA34" s="21"/>
      <c r="OJB34" s="21"/>
      <c r="OJC34" s="21"/>
      <c r="OJD34" s="21"/>
      <c r="OJE34" s="21"/>
      <c r="OJF34" s="21"/>
      <c r="OJG34" s="21"/>
      <c r="OJH34" s="21"/>
      <c r="OJI34" s="21"/>
      <c r="OJJ34" s="21"/>
      <c r="OJK34" s="21"/>
      <c r="OJL34" s="21"/>
      <c r="OJM34" s="21"/>
      <c r="OJN34" s="21"/>
      <c r="OJO34" s="21"/>
      <c r="OJP34" s="21"/>
      <c r="OJQ34" s="21"/>
      <c r="OJR34" s="21"/>
      <c r="OJS34" s="21"/>
      <c r="OJT34" s="21"/>
      <c r="OJU34" s="21"/>
      <c r="OJV34" s="21"/>
      <c r="OJW34" s="21"/>
      <c r="OJX34" s="21"/>
      <c r="OJY34" s="21"/>
      <c r="OJZ34" s="21"/>
      <c r="OKA34" s="21"/>
      <c r="OKB34" s="21"/>
      <c r="OKC34" s="21"/>
      <c r="OKD34" s="21"/>
      <c r="OKE34" s="21"/>
      <c r="OKF34" s="21"/>
      <c r="OKG34" s="21"/>
      <c r="OKH34" s="21"/>
      <c r="OKI34" s="21"/>
      <c r="OKJ34" s="21"/>
      <c r="OKK34" s="21"/>
      <c r="OKL34" s="21"/>
      <c r="OKM34" s="21"/>
      <c r="OKN34" s="21"/>
      <c r="OKO34" s="21"/>
      <c r="OKP34" s="21"/>
      <c r="OKQ34" s="21"/>
      <c r="OKR34" s="21"/>
      <c r="OKS34" s="21"/>
      <c r="OKT34" s="21"/>
      <c r="OKU34" s="21"/>
      <c r="OKV34" s="21"/>
      <c r="OKW34" s="21"/>
      <c r="OKX34" s="21"/>
      <c r="OKY34" s="21"/>
      <c r="OKZ34" s="21"/>
      <c r="OLA34" s="21"/>
      <c r="OLB34" s="21"/>
      <c r="OLC34" s="21"/>
      <c r="OLD34" s="21"/>
      <c r="OLE34" s="21"/>
      <c r="OLF34" s="21"/>
      <c r="OLG34" s="21"/>
      <c r="OLH34" s="21"/>
      <c r="OLI34" s="21"/>
      <c r="OLJ34" s="21"/>
      <c r="OLK34" s="21"/>
      <c r="OLL34" s="21"/>
      <c r="OLM34" s="21"/>
      <c r="OLN34" s="21"/>
      <c r="OLO34" s="21"/>
      <c r="OLP34" s="21"/>
      <c r="OLQ34" s="21"/>
      <c r="OLR34" s="21"/>
      <c r="OLS34" s="21"/>
      <c r="OLT34" s="21"/>
      <c r="OLU34" s="21"/>
      <c r="OLV34" s="21"/>
      <c r="OLW34" s="21"/>
      <c r="OLX34" s="21"/>
      <c r="OLY34" s="21"/>
      <c r="OLZ34" s="21"/>
      <c r="OMA34" s="21"/>
      <c r="OMB34" s="21"/>
      <c r="OMC34" s="21"/>
      <c r="OMD34" s="21"/>
      <c r="OME34" s="21"/>
      <c r="OMF34" s="21"/>
      <c r="OMG34" s="21"/>
      <c r="OMH34" s="21"/>
      <c r="OMI34" s="21"/>
      <c r="OMJ34" s="21"/>
      <c r="OMK34" s="21"/>
      <c r="OML34" s="21"/>
      <c r="OMM34" s="21"/>
      <c r="OMN34" s="21"/>
      <c r="OMO34" s="21"/>
      <c r="OMP34" s="21"/>
      <c r="OMQ34" s="21"/>
      <c r="OMR34" s="21"/>
      <c r="OMS34" s="21"/>
      <c r="OMT34" s="21"/>
      <c r="OMU34" s="21"/>
      <c r="OMV34" s="21"/>
      <c r="OMW34" s="21"/>
      <c r="OMX34" s="21"/>
      <c r="OMY34" s="21"/>
      <c r="OMZ34" s="21"/>
      <c r="ONA34" s="21"/>
      <c r="ONB34" s="21"/>
      <c r="ONC34" s="21"/>
      <c r="OND34" s="21"/>
      <c r="ONE34" s="21"/>
      <c r="ONF34" s="21"/>
      <c r="ONG34" s="21"/>
      <c r="ONH34" s="21"/>
      <c r="ONI34" s="21"/>
      <c r="ONJ34" s="21"/>
      <c r="ONK34" s="21"/>
      <c r="ONL34" s="21"/>
      <c r="ONM34" s="21"/>
      <c r="ONN34" s="21"/>
      <c r="ONO34" s="21"/>
      <c r="ONP34" s="21"/>
      <c r="ONQ34" s="21"/>
      <c r="ONR34" s="21"/>
      <c r="ONS34" s="21"/>
      <c r="ONT34" s="21"/>
      <c r="ONU34" s="21"/>
      <c r="ONV34" s="21"/>
      <c r="ONW34" s="21"/>
      <c r="ONX34" s="21"/>
      <c r="ONY34" s="21"/>
      <c r="ONZ34" s="21"/>
      <c r="OOA34" s="21"/>
      <c r="OOB34" s="21"/>
      <c r="OOC34" s="21"/>
      <c r="OOD34" s="21"/>
      <c r="OOE34" s="21"/>
      <c r="OOF34" s="21"/>
      <c r="OOG34" s="21"/>
      <c r="OOH34" s="21"/>
      <c r="OOI34" s="21"/>
      <c r="OOJ34" s="21"/>
      <c r="OOK34" s="21"/>
      <c r="OOL34" s="21"/>
      <c r="OOM34" s="21"/>
      <c r="OON34" s="21"/>
      <c r="OOO34" s="21"/>
      <c r="OOP34" s="21"/>
      <c r="OOQ34" s="21"/>
      <c r="OOR34" s="21"/>
      <c r="OOS34" s="21"/>
      <c r="OOT34" s="21"/>
      <c r="OOU34" s="21"/>
      <c r="OOV34" s="21"/>
      <c r="OOW34" s="21"/>
      <c r="OOX34" s="21"/>
      <c r="OOY34" s="21"/>
      <c r="OOZ34" s="21"/>
      <c r="OPA34" s="21"/>
      <c r="OPB34" s="21"/>
      <c r="OPC34" s="21"/>
      <c r="OPD34" s="21"/>
      <c r="OPE34" s="21"/>
      <c r="OPF34" s="21"/>
      <c r="OPG34" s="21"/>
      <c r="OPH34" s="21"/>
      <c r="OPI34" s="21"/>
      <c r="OPJ34" s="21"/>
      <c r="OPK34" s="21"/>
      <c r="OPL34" s="21"/>
      <c r="OPM34" s="21"/>
      <c r="OPN34" s="21"/>
      <c r="OPO34" s="21"/>
      <c r="OPP34" s="21"/>
      <c r="OPQ34" s="21"/>
      <c r="OPR34" s="21"/>
      <c r="OPS34" s="21"/>
      <c r="OPT34" s="21"/>
      <c r="OPU34" s="21"/>
      <c r="OPV34" s="21"/>
      <c r="OPW34" s="21"/>
      <c r="OPX34" s="21"/>
      <c r="OPY34" s="21"/>
      <c r="OPZ34" s="21"/>
      <c r="OQA34" s="21"/>
      <c r="OQB34" s="21"/>
      <c r="OQC34" s="21"/>
      <c r="OQD34" s="21"/>
      <c r="OQE34" s="21"/>
      <c r="OQF34" s="21"/>
      <c r="OQG34" s="21"/>
      <c r="OQH34" s="21"/>
      <c r="OQI34" s="21"/>
      <c r="OQJ34" s="21"/>
      <c r="OQK34" s="21"/>
      <c r="OQL34" s="21"/>
      <c r="OQM34" s="21"/>
      <c r="OQN34" s="21"/>
      <c r="OQO34" s="21"/>
      <c r="OQP34" s="21"/>
      <c r="OQQ34" s="21"/>
      <c r="OQR34" s="21"/>
      <c r="OQS34" s="21"/>
      <c r="OQT34" s="21"/>
      <c r="OQU34" s="21"/>
      <c r="OQV34" s="21"/>
      <c r="OQW34" s="21"/>
      <c r="OQX34" s="21"/>
      <c r="OQY34" s="21"/>
      <c r="OQZ34" s="21"/>
      <c r="ORA34" s="21"/>
      <c r="ORB34" s="21"/>
      <c r="ORC34" s="21"/>
      <c r="ORD34" s="21"/>
      <c r="ORE34" s="21"/>
      <c r="ORF34" s="21"/>
      <c r="ORG34" s="21"/>
      <c r="ORH34" s="21"/>
      <c r="ORI34" s="21"/>
      <c r="ORJ34" s="21"/>
      <c r="ORK34" s="21"/>
      <c r="ORL34" s="21"/>
      <c r="ORM34" s="21"/>
      <c r="ORN34" s="21"/>
      <c r="ORO34" s="21"/>
      <c r="ORP34" s="21"/>
      <c r="ORQ34" s="21"/>
      <c r="ORR34" s="21"/>
      <c r="ORS34" s="21"/>
      <c r="ORT34" s="21"/>
      <c r="ORU34" s="21"/>
      <c r="ORV34" s="21"/>
      <c r="ORW34" s="21"/>
      <c r="ORX34" s="21"/>
      <c r="ORY34" s="21"/>
      <c r="ORZ34" s="21"/>
      <c r="OSA34" s="21"/>
      <c r="OSB34" s="21"/>
      <c r="OSC34" s="21"/>
      <c r="OSD34" s="21"/>
      <c r="OSE34" s="21"/>
      <c r="OSF34" s="21"/>
      <c r="OSG34" s="21"/>
      <c r="OSH34" s="21"/>
      <c r="OSI34" s="21"/>
      <c r="OSJ34" s="21"/>
      <c r="OSK34" s="21"/>
      <c r="OSL34" s="21"/>
      <c r="OSM34" s="21"/>
      <c r="OSN34" s="21"/>
      <c r="OSO34" s="21"/>
      <c r="OSP34" s="21"/>
      <c r="OSQ34" s="21"/>
      <c r="OSR34" s="21"/>
      <c r="OSS34" s="21"/>
      <c r="OST34" s="21"/>
      <c r="OSU34" s="21"/>
      <c r="OSV34" s="21"/>
      <c r="OSW34" s="21"/>
      <c r="OSX34" s="21"/>
      <c r="OSY34" s="21"/>
      <c r="OSZ34" s="21"/>
      <c r="OTA34" s="21"/>
      <c r="OTB34" s="21"/>
      <c r="OTC34" s="21"/>
      <c r="OTD34" s="21"/>
      <c r="OTE34" s="21"/>
      <c r="OTF34" s="21"/>
      <c r="OTG34" s="21"/>
      <c r="OTH34" s="21"/>
      <c r="OTI34" s="21"/>
      <c r="OTJ34" s="21"/>
      <c r="OTK34" s="21"/>
      <c r="OTL34" s="21"/>
      <c r="OTM34" s="21"/>
      <c r="OTN34" s="21"/>
      <c r="OTO34" s="21"/>
      <c r="OTP34" s="21"/>
      <c r="OTQ34" s="21"/>
      <c r="OTR34" s="21"/>
      <c r="OTS34" s="21"/>
      <c r="OTT34" s="21"/>
      <c r="OTU34" s="21"/>
      <c r="OTV34" s="21"/>
      <c r="OTW34" s="21"/>
      <c r="OTX34" s="21"/>
      <c r="OTY34" s="21"/>
      <c r="OTZ34" s="21"/>
      <c r="OUA34" s="21"/>
      <c r="OUB34" s="21"/>
      <c r="OUC34" s="21"/>
      <c r="OUD34" s="21"/>
      <c r="OUE34" s="21"/>
      <c r="OUF34" s="21"/>
      <c r="OUG34" s="21"/>
      <c r="OUH34" s="21"/>
      <c r="OUI34" s="21"/>
      <c r="OUJ34" s="21"/>
      <c r="OUK34" s="21"/>
      <c r="OUL34" s="21"/>
      <c r="OUM34" s="21"/>
      <c r="OUN34" s="21"/>
      <c r="OUO34" s="21"/>
      <c r="OUP34" s="21"/>
      <c r="OUQ34" s="21"/>
      <c r="OUR34" s="21"/>
      <c r="OUS34" s="21"/>
      <c r="OUT34" s="21"/>
      <c r="OUU34" s="21"/>
      <c r="OUV34" s="21"/>
      <c r="OUW34" s="21"/>
      <c r="OUX34" s="21"/>
      <c r="OUY34" s="21"/>
      <c r="OUZ34" s="21"/>
      <c r="OVA34" s="21"/>
      <c r="OVB34" s="21"/>
      <c r="OVC34" s="21"/>
      <c r="OVD34" s="21"/>
      <c r="OVE34" s="21"/>
      <c r="OVF34" s="21"/>
      <c r="OVG34" s="21"/>
      <c r="OVH34" s="21"/>
      <c r="OVI34" s="21"/>
      <c r="OVJ34" s="21"/>
      <c r="OVK34" s="21"/>
      <c r="OVL34" s="21"/>
      <c r="OVM34" s="21"/>
      <c r="OVN34" s="21"/>
      <c r="OVO34" s="21"/>
      <c r="OVP34" s="21"/>
      <c r="OVQ34" s="21"/>
      <c r="OVR34" s="21"/>
      <c r="OVS34" s="21"/>
      <c r="OVT34" s="21"/>
      <c r="OVU34" s="21"/>
      <c r="OVV34" s="21"/>
      <c r="OVW34" s="21"/>
      <c r="OVX34" s="21"/>
      <c r="OVY34" s="21"/>
      <c r="OVZ34" s="21"/>
      <c r="OWA34" s="21"/>
      <c r="OWB34" s="21"/>
      <c r="OWC34" s="21"/>
      <c r="OWD34" s="21"/>
      <c r="OWE34" s="21"/>
      <c r="OWF34" s="21"/>
      <c r="OWG34" s="21"/>
      <c r="OWH34" s="21"/>
      <c r="OWI34" s="21"/>
      <c r="OWJ34" s="21"/>
      <c r="OWK34" s="21"/>
      <c r="OWL34" s="21"/>
      <c r="OWM34" s="21"/>
      <c r="OWN34" s="21"/>
      <c r="OWO34" s="21"/>
      <c r="OWP34" s="21"/>
      <c r="OWQ34" s="21"/>
      <c r="OWR34" s="21"/>
      <c r="OWS34" s="21"/>
      <c r="OWT34" s="21"/>
      <c r="OWU34" s="21"/>
      <c r="OWV34" s="21"/>
      <c r="OWW34" s="21"/>
      <c r="OWX34" s="21"/>
      <c r="OWY34" s="21"/>
      <c r="OWZ34" s="21"/>
      <c r="OXA34" s="21"/>
      <c r="OXB34" s="21"/>
      <c r="OXC34" s="21"/>
      <c r="OXD34" s="21"/>
      <c r="OXE34" s="21"/>
      <c r="OXF34" s="21"/>
      <c r="OXG34" s="21"/>
      <c r="OXH34" s="21"/>
      <c r="OXI34" s="21"/>
      <c r="OXJ34" s="21"/>
      <c r="OXK34" s="21"/>
      <c r="OXL34" s="21"/>
      <c r="OXM34" s="21"/>
      <c r="OXN34" s="21"/>
      <c r="OXO34" s="21"/>
      <c r="OXP34" s="21"/>
      <c r="OXQ34" s="21"/>
      <c r="OXR34" s="21"/>
      <c r="OXS34" s="21"/>
      <c r="OXT34" s="21"/>
      <c r="OXU34" s="21"/>
      <c r="OXV34" s="21"/>
      <c r="OXW34" s="21"/>
      <c r="OXX34" s="21"/>
      <c r="OXY34" s="21"/>
      <c r="OXZ34" s="21"/>
      <c r="OYA34" s="21"/>
      <c r="OYB34" s="21"/>
      <c r="OYC34" s="21"/>
      <c r="OYD34" s="21"/>
      <c r="OYE34" s="21"/>
      <c r="OYF34" s="21"/>
      <c r="OYG34" s="21"/>
      <c r="OYH34" s="21"/>
      <c r="OYI34" s="21"/>
      <c r="OYJ34" s="21"/>
      <c r="OYK34" s="21"/>
      <c r="OYL34" s="21"/>
      <c r="OYM34" s="21"/>
      <c r="OYN34" s="21"/>
      <c r="OYO34" s="21"/>
      <c r="OYP34" s="21"/>
      <c r="OYQ34" s="21"/>
      <c r="OYR34" s="21"/>
      <c r="OYS34" s="21"/>
      <c r="OYT34" s="21"/>
      <c r="OYU34" s="21"/>
      <c r="OYV34" s="21"/>
      <c r="OYW34" s="21"/>
      <c r="OYX34" s="21"/>
      <c r="OYY34" s="21"/>
      <c r="OYZ34" s="21"/>
      <c r="OZA34" s="21"/>
      <c r="OZB34" s="21"/>
      <c r="OZC34" s="21"/>
      <c r="OZD34" s="21"/>
      <c r="OZE34" s="21"/>
      <c r="OZF34" s="21"/>
      <c r="OZG34" s="21"/>
      <c r="OZH34" s="21"/>
      <c r="OZI34" s="21"/>
      <c r="OZJ34" s="21"/>
      <c r="OZK34" s="21"/>
      <c r="OZL34" s="21"/>
      <c r="OZM34" s="21"/>
      <c r="OZN34" s="21"/>
      <c r="OZO34" s="21"/>
      <c r="OZP34" s="21"/>
      <c r="OZQ34" s="21"/>
      <c r="OZR34" s="21"/>
      <c r="OZS34" s="21"/>
      <c r="OZT34" s="21"/>
      <c r="OZU34" s="21"/>
      <c r="OZV34" s="21"/>
      <c r="OZW34" s="21"/>
      <c r="OZX34" s="21"/>
      <c r="OZY34" s="21"/>
      <c r="OZZ34" s="21"/>
      <c r="PAA34" s="21"/>
      <c r="PAB34" s="21"/>
      <c r="PAC34" s="21"/>
      <c r="PAD34" s="21"/>
      <c r="PAE34" s="21"/>
      <c r="PAF34" s="21"/>
      <c r="PAG34" s="21"/>
      <c r="PAH34" s="21"/>
      <c r="PAI34" s="21"/>
      <c r="PAJ34" s="21"/>
      <c r="PAK34" s="21"/>
      <c r="PAL34" s="21"/>
      <c r="PAM34" s="21"/>
      <c r="PAN34" s="21"/>
      <c r="PAO34" s="21"/>
      <c r="PAP34" s="21"/>
      <c r="PAQ34" s="21"/>
      <c r="PAR34" s="21"/>
      <c r="PAS34" s="21"/>
      <c r="PAT34" s="21"/>
      <c r="PAU34" s="21"/>
      <c r="PAV34" s="21"/>
      <c r="PAW34" s="21"/>
      <c r="PAX34" s="21"/>
      <c r="PAY34" s="21"/>
      <c r="PAZ34" s="21"/>
      <c r="PBA34" s="21"/>
      <c r="PBB34" s="21"/>
      <c r="PBC34" s="21"/>
      <c r="PBD34" s="21"/>
      <c r="PBE34" s="21"/>
      <c r="PBF34" s="21"/>
      <c r="PBG34" s="21"/>
      <c r="PBH34" s="21"/>
      <c r="PBI34" s="21"/>
      <c r="PBJ34" s="21"/>
      <c r="PBK34" s="21"/>
      <c r="PBL34" s="21"/>
      <c r="PBM34" s="21"/>
      <c r="PBN34" s="21"/>
      <c r="PBO34" s="21"/>
      <c r="PBP34" s="21"/>
      <c r="PBQ34" s="21"/>
      <c r="PBR34" s="21"/>
      <c r="PBS34" s="21"/>
      <c r="PBT34" s="21"/>
      <c r="PBU34" s="21"/>
      <c r="PBV34" s="21"/>
      <c r="PBW34" s="21"/>
      <c r="PBX34" s="21"/>
      <c r="PBY34" s="21"/>
      <c r="PBZ34" s="21"/>
      <c r="PCA34" s="21"/>
      <c r="PCB34" s="21"/>
      <c r="PCC34" s="21"/>
      <c r="PCD34" s="21"/>
      <c r="PCE34" s="21"/>
      <c r="PCF34" s="21"/>
      <c r="PCG34" s="21"/>
      <c r="PCH34" s="21"/>
      <c r="PCI34" s="21"/>
      <c r="PCJ34" s="21"/>
      <c r="PCK34" s="21"/>
      <c r="PCL34" s="21"/>
      <c r="PCM34" s="21"/>
      <c r="PCN34" s="21"/>
      <c r="PCO34" s="21"/>
      <c r="PCP34" s="21"/>
      <c r="PCQ34" s="21"/>
      <c r="PCR34" s="21"/>
      <c r="PCS34" s="21"/>
      <c r="PCT34" s="21"/>
      <c r="PCU34" s="21"/>
      <c r="PCV34" s="21"/>
      <c r="PCW34" s="21"/>
      <c r="PCX34" s="21"/>
      <c r="PCY34" s="21"/>
      <c r="PCZ34" s="21"/>
      <c r="PDA34" s="21"/>
      <c r="PDB34" s="21"/>
      <c r="PDC34" s="21"/>
      <c r="PDD34" s="21"/>
      <c r="PDE34" s="21"/>
      <c r="PDF34" s="21"/>
      <c r="PDG34" s="21"/>
      <c r="PDH34" s="21"/>
      <c r="PDI34" s="21"/>
      <c r="PDJ34" s="21"/>
      <c r="PDK34" s="21"/>
      <c r="PDL34" s="21"/>
      <c r="PDM34" s="21"/>
      <c r="PDN34" s="21"/>
      <c r="PDO34" s="21"/>
      <c r="PDP34" s="21"/>
      <c r="PDQ34" s="21"/>
      <c r="PDR34" s="21"/>
      <c r="PDS34" s="21"/>
      <c r="PDT34" s="21"/>
      <c r="PDU34" s="21"/>
      <c r="PDV34" s="21"/>
      <c r="PDW34" s="21"/>
      <c r="PDX34" s="21"/>
      <c r="PDY34" s="21"/>
      <c r="PDZ34" s="21"/>
      <c r="PEA34" s="21"/>
      <c r="PEB34" s="21"/>
      <c r="PEC34" s="21"/>
      <c r="PED34" s="21"/>
      <c r="PEE34" s="21"/>
      <c r="PEF34" s="21"/>
      <c r="PEG34" s="21"/>
      <c r="PEH34" s="21"/>
      <c r="PEI34" s="21"/>
      <c r="PEJ34" s="21"/>
      <c r="PEK34" s="21"/>
      <c r="PEL34" s="21"/>
      <c r="PEM34" s="21"/>
      <c r="PEN34" s="21"/>
      <c r="PEO34" s="21"/>
      <c r="PEP34" s="21"/>
      <c r="PEQ34" s="21"/>
      <c r="PER34" s="21"/>
      <c r="PES34" s="21"/>
      <c r="PET34" s="21"/>
      <c r="PEU34" s="21"/>
      <c r="PEV34" s="21"/>
      <c r="PEW34" s="21"/>
      <c r="PEX34" s="21"/>
      <c r="PEY34" s="21"/>
      <c r="PEZ34" s="21"/>
      <c r="PFA34" s="21"/>
      <c r="PFB34" s="21"/>
      <c r="PFC34" s="21"/>
      <c r="PFD34" s="21"/>
      <c r="PFE34" s="21"/>
      <c r="PFF34" s="21"/>
      <c r="PFG34" s="21"/>
      <c r="PFH34" s="21"/>
      <c r="PFI34" s="21"/>
      <c r="PFJ34" s="21"/>
      <c r="PFK34" s="21"/>
      <c r="PFL34" s="21"/>
      <c r="PFM34" s="21"/>
      <c r="PFN34" s="21"/>
      <c r="PFO34" s="21"/>
      <c r="PFP34" s="21"/>
      <c r="PFQ34" s="21"/>
      <c r="PFR34" s="21"/>
      <c r="PFS34" s="21"/>
      <c r="PFT34" s="21"/>
      <c r="PFU34" s="21"/>
      <c r="PFV34" s="21"/>
      <c r="PFW34" s="21"/>
      <c r="PFX34" s="21"/>
      <c r="PFY34" s="21"/>
      <c r="PFZ34" s="21"/>
      <c r="PGA34" s="21"/>
      <c r="PGB34" s="21"/>
      <c r="PGC34" s="21"/>
      <c r="PGD34" s="21"/>
      <c r="PGE34" s="21"/>
      <c r="PGF34" s="21"/>
      <c r="PGG34" s="21"/>
      <c r="PGH34" s="21"/>
      <c r="PGI34" s="21"/>
      <c r="PGJ34" s="21"/>
      <c r="PGK34" s="21"/>
      <c r="PGL34" s="21"/>
      <c r="PGM34" s="21"/>
      <c r="PGN34" s="21"/>
      <c r="PGO34" s="21"/>
      <c r="PGP34" s="21"/>
      <c r="PGQ34" s="21"/>
      <c r="PGR34" s="21"/>
      <c r="PGS34" s="21"/>
      <c r="PGT34" s="21"/>
      <c r="PGU34" s="21"/>
      <c r="PGV34" s="21"/>
      <c r="PGW34" s="21"/>
      <c r="PGX34" s="21"/>
      <c r="PGY34" s="21"/>
      <c r="PGZ34" s="21"/>
      <c r="PHA34" s="21"/>
      <c r="PHB34" s="21"/>
      <c r="PHC34" s="21"/>
      <c r="PHD34" s="21"/>
      <c r="PHE34" s="21"/>
      <c r="PHF34" s="21"/>
      <c r="PHG34" s="21"/>
      <c r="PHH34" s="21"/>
      <c r="PHI34" s="21"/>
      <c r="PHJ34" s="21"/>
      <c r="PHK34" s="21"/>
      <c r="PHL34" s="21"/>
      <c r="PHM34" s="21"/>
      <c r="PHN34" s="21"/>
      <c r="PHO34" s="21"/>
      <c r="PHP34" s="21"/>
      <c r="PHQ34" s="21"/>
      <c r="PHR34" s="21"/>
      <c r="PHS34" s="21"/>
      <c r="PHT34" s="21"/>
      <c r="PHU34" s="21"/>
      <c r="PHV34" s="21"/>
      <c r="PHW34" s="21"/>
      <c r="PHX34" s="21"/>
      <c r="PHY34" s="21"/>
      <c r="PHZ34" s="21"/>
      <c r="PIA34" s="21"/>
      <c r="PIB34" s="21"/>
      <c r="PIC34" s="21"/>
      <c r="PID34" s="21"/>
      <c r="PIE34" s="21"/>
      <c r="PIF34" s="21"/>
      <c r="PIG34" s="21"/>
      <c r="PIH34" s="21"/>
      <c r="PII34" s="21"/>
      <c r="PIJ34" s="21"/>
      <c r="PIK34" s="21"/>
      <c r="PIL34" s="21"/>
      <c r="PIM34" s="21"/>
      <c r="PIN34" s="21"/>
      <c r="PIO34" s="21"/>
      <c r="PIP34" s="21"/>
      <c r="PIQ34" s="21"/>
      <c r="PIR34" s="21"/>
      <c r="PIS34" s="21"/>
      <c r="PIT34" s="21"/>
      <c r="PIU34" s="21"/>
      <c r="PIV34" s="21"/>
      <c r="PIW34" s="21"/>
      <c r="PIX34" s="21"/>
      <c r="PIY34" s="21"/>
      <c r="PIZ34" s="21"/>
      <c r="PJA34" s="21"/>
      <c r="PJB34" s="21"/>
      <c r="PJC34" s="21"/>
      <c r="PJD34" s="21"/>
      <c r="PJE34" s="21"/>
      <c r="PJF34" s="21"/>
      <c r="PJG34" s="21"/>
      <c r="PJH34" s="21"/>
      <c r="PJI34" s="21"/>
      <c r="PJJ34" s="21"/>
      <c r="PJK34" s="21"/>
      <c r="PJL34" s="21"/>
      <c r="PJM34" s="21"/>
      <c r="PJN34" s="21"/>
      <c r="PJO34" s="21"/>
      <c r="PJP34" s="21"/>
      <c r="PJQ34" s="21"/>
      <c r="PJR34" s="21"/>
      <c r="PJS34" s="21"/>
      <c r="PJT34" s="21"/>
      <c r="PJU34" s="21"/>
      <c r="PJV34" s="21"/>
      <c r="PJW34" s="21"/>
      <c r="PJX34" s="21"/>
      <c r="PJY34" s="21"/>
      <c r="PJZ34" s="21"/>
      <c r="PKA34" s="21"/>
      <c r="PKB34" s="21"/>
      <c r="PKC34" s="21"/>
      <c r="PKD34" s="21"/>
      <c r="PKE34" s="21"/>
      <c r="PKF34" s="21"/>
      <c r="PKG34" s="21"/>
      <c r="PKH34" s="21"/>
      <c r="PKI34" s="21"/>
      <c r="PKJ34" s="21"/>
      <c r="PKK34" s="21"/>
      <c r="PKL34" s="21"/>
      <c r="PKM34" s="21"/>
      <c r="PKN34" s="21"/>
      <c r="PKO34" s="21"/>
      <c r="PKP34" s="21"/>
      <c r="PKQ34" s="21"/>
      <c r="PKR34" s="21"/>
      <c r="PKS34" s="21"/>
      <c r="PKT34" s="21"/>
      <c r="PKU34" s="21"/>
      <c r="PKV34" s="21"/>
      <c r="PKW34" s="21"/>
      <c r="PKX34" s="21"/>
      <c r="PKY34" s="21"/>
      <c r="PKZ34" s="21"/>
      <c r="PLA34" s="21"/>
      <c r="PLB34" s="21"/>
      <c r="PLC34" s="21"/>
      <c r="PLD34" s="21"/>
      <c r="PLE34" s="21"/>
      <c r="PLF34" s="21"/>
      <c r="PLG34" s="21"/>
      <c r="PLH34" s="21"/>
      <c r="PLI34" s="21"/>
      <c r="PLJ34" s="21"/>
      <c r="PLK34" s="21"/>
      <c r="PLL34" s="21"/>
      <c r="PLM34" s="21"/>
      <c r="PLN34" s="21"/>
      <c r="PLO34" s="21"/>
      <c r="PLP34" s="21"/>
      <c r="PLQ34" s="21"/>
      <c r="PLR34" s="21"/>
      <c r="PLS34" s="21"/>
      <c r="PLT34" s="21"/>
      <c r="PLU34" s="21"/>
      <c r="PLV34" s="21"/>
      <c r="PLW34" s="21"/>
      <c r="PLX34" s="21"/>
      <c r="PLY34" s="21"/>
      <c r="PLZ34" s="21"/>
      <c r="PMA34" s="21"/>
      <c r="PMB34" s="21"/>
      <c r="PMC34" s="21"/>
      <c r="PMD34" s="21"/>
      <c r="PME34" s="21"/>
      <c r="PMF34" s="21"/>
      <c r="PMG34" s="21"/>
      <c r="PMH34" s="21"/>
      <c r="PMI34" s="21"/>
      <c r="PMJ34" s="21"/>
      <c r="PMK34" s="21"/>
      <c r="PML34" s="21"/>
      <c r="PMM34" s="21"/>
      <c r="PMN34" s="21"/>
      <c r="PMO34" s="21"/>
      <c r="PMP34" s="21"/>
      <c r="PMQ34" s="21"/>
      <c r="PMR34" s="21"/>
      <c r="PMS34" s="21"/>
      <c r="PMT34" s="21"/>
      <c r="PMU34" s="21"/>
      <c r="PMV34" s="21"/>
      <c r="PMW34" s="21"/>
      <c r="PMX34" s="21"/>
      <c r="PMY34" s="21"/>
      <c r="PMZ34" s="21"/>
      <c r="PNA34" s="21"/>
      <c r="PNB34" s="21"/>
      <c r="PNC34" s="21"/>
      <c r="PND34" s="21"/>
      <c r="PNE34" s="21"/>
      <c r="PNF34" s="21"/>
      <c r="PNG34" s="21"/>
      <c r="PNH34" s="21"/>
      <c r="PNI34" s="21"/>
      <c r="PNJ34" s="21"/>
      <c r="PNK34" s="21"/>
      <c r="PNL34" s="21"/>
      <c r="PNM34" s="21"/>
      <c r="PNN34" s="21"/>
      <c r="PNO34" s="21"/>
      <c r="PNP34" s="21"/>
      <c r="PNQ34" s="21"/>
      <c r="PNR34" s="21"/>
      <c r="PNS34" s="21"/>
      <c r="PNT34" s="21"/>
      <c r="PNU34" s="21"/>
      <c r="PNV34" s="21"/>
      <c r="PNW34" s="21"/>
      <c r="PNX34" s="21"/>
      <c r="PNY34" s="21"/>
      <c r="PNZ34" s="21"/>
      <c r="POA34" s="21"/>
      <c r="POB34" s="21"/>
      <c r="POC34" s="21"/>
      <c r="POD34" s="21"/>
      <c r="POE34" s="21"/>
      <c r="POF34" s="21"/>
      <c r="POG34" s="21"/>
      <c r="POH34" s="21"/>
      <c r="POI34" s="21"/>
      <c r="POJ34" s="21"/>
      <c r="POK34" s="21"/>
      <c r="POL34" s="21"/>
      <c r="POM34" s="21"/>
      <c r="PON34" s="21"/>
      <c r="POO34" s="21"/>
      <c r="POP34" s="21"/>
      <c r="POQ34" s="21"/>
      <c r="POR34" s="21"/>
      <c r="POS34" s="21"/>
      <c r="POT34" s="21"/>
      <c r="POU34" s="21"/>
      <c r="POV34" s="21"/>
      <c r="POW34" s="21"/>
      <c r="POX34" s="21"/>
      <c r="POY34" s="21"/>
      <c r="POZ34" s="21"/>
      <c r="PPA34" s="21"/>
      <c r="PPB34" s="21"/>
      <c r="PPC34" s="21"/>
      <c r="PPD34" s="21"/>
      <c r="PPE34" s="21"/>
      <c r="PPF34" s="21"/>
      <c r="PPG34" s="21"/>
      <c r="PPH34" s="21"/>
      <c r="PPI34" s="21"/>
      <c r="PPJ34" s="21"/>
      <c r="PPK34" s="21"/>
      <c r="PPL34" s="21"/>
      <c r="PPM34" s="21"/>
      <c r="PPN34" s="21"/>
      <c r="PPO34" s="21"/>
      <c r="PPP34" s="21"/>
      <c r="PPQ34" s="21"/>
      <c r="PPR34" s="21"/>
      <c r="PPS34" s="21"/>
      <c r="PPT34" s="21"/>
      <c r="PPU34" s="21"/>
      <c r="PPV34" s="21"/>
      <c r="PPW34" s="21"/>
      <c r="PPX34" s="21"/>
      <c r="PPY34" s="21"/>
      <c r="PPZ34" s="21"/>
      <c r="PQA34" s="21"/>
      <c r="PQB34" s="21"/>
      <c r="PQC34" s="21"/>
      <c r="PQD34" s="21"/>
      <c r="PQE34" s="21"/>
      <c r="PQF34" s="21"/>
      <c r="PQG34" s="21"/>
      <c r="PQH34" s="21"/>
      <c r="PQI34" s="21"/>
      <c r="PQJ34" s="21"/>
      <c r="PQK34" s="21"/>
      <c r="PQL34" s="21"/>
      <c r="PQM34" s="21"/>
      <c r="PQN34" s="21"/>
      <c r="PQO34" s="21"/>
      <c r="PQP34" s="21"/>
      <c r="PQQ34" s="21"/>
      <c r="PQR34" s="21"/>
      <c r="PQS34" s="21"/>
      <c r="PQT34" s="21"/>
      <c r="PQU34" s="21"/>
      <c r="PQV34" s="21"/>
      <c r="PQW34" s="21"/>
      <c r="PQX34" s="21"/>
      <c r="PQY34" s="21"/>
      <c r="PQZ34" s="21"/>
      <c r="PRA34" s="21"/>
      <c r="PRB34" s="21"/>
      <c r="PRC34" s="21"/>
      <c r="PRD34" s="21"/>
      <c r="PRE34" s="21"/>
      <c r="PRF34" s="21"/>
      <c r="PRG34" s="21"/>
      <c r="PRH34" s="21"/>
      <c r="PRI34" s="21"/>
      <c r="PRJ34" s="21"/>
      <c r="PRK34" s="21"/>
      <c r="PRL34" s="21"/>
      <c r="PRM34" s="21"/>
      <c r="PRN34" s="21"/>
      <c r="PRO34" s="21"/>
      <c r="PRP34" s="21"/>
      <c r="PRQ34" s="21"/>
      <c r="PRR34" s="21"/>
      <c r="PRS34" s="21"/>
      <c r="PRT34" s="21"/>
      <c r="PRU34" s="21"/>
      <c r="PRV34" s="21"/>
      <c r="PRW34" s="21"/>
      <c r="PRX34" s="21"/>
      <c r="PRY34" s="21"/>
      <c r="PRZ34" s="21"/>
      <c r="PSA34" s="21"/>
      <c r="PSB34" s="21"/>
      <c r="PSC34" s="21"/>
      <c r="PSD34" s="21"/>
      <c r="PSE34" s="21"/>
      <c r="PSF34" s="21"/>
      <c r="PSG34" s="21"/>
      <c r="PSH34" s="21"/>
      <c r="PSI34" s="21"/>
      <c r="PSJ34" s="21"/>
      <c r="PSK34" s="21"/>
      <c r="PSL34" s="21"/>
      <c r="PSM34" s="21"/>
      <c r="PSN34" s="21"/>
      <c r="PSO34" s="21"/>
      <c r="PSP34" s="21"/>
      <c r="PSQ34" s="21"/>
      <c r="PSR34" s="21"/>
      <c r="PSS34" s="21"/>
      <c r="PST34" s="21"/>
      <c r="PSU34" s="21"/>
      <c r="PSV34" s="21"/>
      <c r="PSW34" s="21"/>
      <c r="PSX34" s="21"/>
      <c r="PSY34" s="21"/>
      <c r="PSZ34" s="21"/>
      <c r="PTA34" s="21"/>
      <c r="PTB34" s="21"/>
      <c r="PTC34" s="21"/>
      <c r="PTD34" s="21"/>
      <c r="PTE34" s="21"/>
      <c r="PTF34" s="21"/>
      <c r="PTG34" s="21"/>
      <c r="PTH34" s="21"/>
      <c r="PTI34" s="21"/>
      <c r="PTJ34" s="21"/>
      <c r="PTK34" s="21"/>
      <c r="PTL34" s="21"/>
      <c r="PTM34" s="21"/>
      <c r="PTN34" s="21"/>
      <c r="PTO34" s="21"/>
      <c r="PTP34" s="21"/>
      <c r="PTQ34" s="21"/>
      <c r="PTR34" s="21"/>
      <c r="PTS34" s="21"/>
      <c r="PTT34" s="21"/>
      <c r="PTU34" s="21"/>
      <c r="PTV34" s="21"/>
      <c r="PTW34" s="21"/>
      <c r="PTX34" s="21"/>
      <c r="PTY34" s="21"/>
      <c r="PTZ34" s="21"/>
      <c r="PUA34" s="21"/>
      <c r="PUB34" s="21"/>
      <c r="PUC34" s="21"/>
      <c r="PUD34" s="21"/>
      <c r="PUE34" s="21"/>
      <c r="PUF34" s="21"/>
      <c r="PUG34" s="21"/>
      <c r="PUH34" s="21"/>
      <c r="PUI34" s="21"/>
      <c r="PUJ34" s="21"/>
      <c r="PUK34" s="21"/>
      <c r="PUL34" s="21"/>
      <c r="PUM34" s="21"/>
      <c r="PUN34" s="21"/>
      <c r="PUO34" s="21"/>
      <c r="PUP34" s="21"/>
      <c r="PUQ34" s="21"/>
      <c r="PUR34" s="21"/>
      <c r="PUS34" s="21"/>
      <c r="PUT34" s="21"/>
      <c r="PUU34" s="21"/>
      <c r="PUV34" s="21"/>
      <c r="PUW34" s="21"/>
      <c r="PUX34" s="21"/>
      <c r="PUY34" s="21"/>
      <c r="PUZ34" s="21"/>
      <c r="PVA34" s="21"/>
      <c r="PVB34" s="21"/>
      <c r="PVC34" s="21"/>
      <c r="PVD34" s="21"/>
      <c r="PVE34" s="21"/>
      <c r="PVF34" s="21"/>
      <c r="PVG34" s="21"/>
      <c r="PVH34" s="21"/>
      <c r="PVI34" s="21"/>
      <c r="PVJ34" s="21"/>
      <c r="PVK34" s="21"/>
      <c r="PVL34" s="21"/>
      <c r="PVM34" s="21"/>
      <c r="PVN34" s="21"/>
      <c r="PVO34" s="21"/>
      <c r="PVP34" s="21"/>
      <c r="PVQ34" s="21"/>
      <c r="PVR34" s="21"/>
      <c r="PVS34" s="21"/>
      <c r="PVT34" s="21"/>
      <c r="PVU34" s="21"/>
      <c r="PVV34" s="21"/>
      <c r="PVW34" s="21"/>
      <c r="PVX34" s="21"/>
      <c r="PVY34" s="21"/>
      <c r="PVZ34" s="21"/>
      <c r="PWA34" s="21"/>
      <c r="PWB34" s="21"/>
      <c r="PWC34" s="21"/>
      <c r="PWD34" s="21"/>
      <c r="PWE34" s="21"/>
      <c r="PWF34" s="21"/>
      <c r="PWG34" s="21"/>
      <c r="PWH34" s="21"/>
      <c r="PWI34" s="21"/>
      <c r="PWJ34" s="21"/>
      <c r="PWK34" s="21"/>
      <c r="PWL34" s="21"/>
      <c r="PWM34" s="21"/>
      <c r="PWN34" s="21"/>
      <c r="PWO34" s="21"/>
      <c r="PWP34" s="21"/>
      <c r="PWQ34" s="21"/>
      <c r="PWR34" s="21"/>
      <c r="PWS34" s="21"/>
      <c r="PWT34" s="21"/>
      <c r="PWU34" s="21"/>
      <c r="PWV34" s="21"/>
      <c r="PWW34" s="21"/>
      <c r="PWX34" s="21"/>
      <c r="PWY34" s="21"/>
      <c r="PWZ34" s="21"/>
      <c r="PXA34" s="21"/>
      <c r="PXB34" s="21"/>
      <c r="PXC34" s="21"/>
      <c r="PXD34" s="21"/>
      <c r="PXE34" s="21"/>
      <c r="PXF34" s="21"/>
      <c r="PXG34" s="21"/>
      <c r="PXH34" s="21"/>
      <c r="PXI34" s="21"/>
      <c r="PXJ34" s="21"/>
      <c r="PXK34" s="21"/>
      <c r="PXL34" s="21"/>
      <c r="PXM34" s="21"/>
      <c r="PXN34" s="21"/>
      <c r="PXO34" s="21"/>
      <c r="PXP34" s="21"/>
      <c r="PXQ34" s="21"/>
      <c r="PXR34" s="21"/>
      <c r="PXS34" s="21"/>
      <c r="PXT34" s="21"/>
      <c r="PXU34" s="21"/>
      <c r="PXV34" s="21"/>
      <c r="PXW34" s="21"/>
      <c r="PXX34" s="21"/>
      <c r="PXY34" s="21"/>
      <c r="PXZ34" s="21"/>
      <c r="PYA34" s="21"/>
      <c r="PYB34" s="21"/>
      <c r="PYC34" s="21"/>
      <c r="PYD34" s="21"/>
      <c r="PYE34" s="21"/>
      <c r="PYF34" s="21"/>
      <c r="PYG34" s="21"/>
      <c r="PYH34" s="21"/>
      <c r="PYI34" s="21"/>
      <c r="PYJ34" s="21"/>
      <c r="PYK34" s="21"/>
      <c r="PYL34" s="21"/>
      <c r="PYM34" s="21"/>
      <c r="PYN34" s="21"/>
      <c r="PYO34" s="21"/>
      <c r="PYP34" s="21"/>
      <c r="PYQ34" s="21"/>
      <c r="PYR34" s="21"/>
      <c r="PYS34" s="21"/>
      <c r="PYT34" s="21"/>
      <c r="PYU34" s="21"/>
      <c r="PYV34" s="21"/>
      <c r="PYW34" s="21"/>
      <c r="PYX34" s="21"/>
      <c r="PYY34" s="21"/>
      <c r="PYZ34" s="21"/>
      <c r="PZA34" s="21"/>
      <c r="PZB34" s="21"/>
      <c r="PZC34" s="21"/>
      <c r="PZD34" s="21"/>
      <c r="PZE34" s="21"/>
      <c r="PZF34" s="21"/>
      <c r="PZG34" s="21"/>
      <c r="PZH34" s="21"/>
      <c r="PZI34" s="21"/>
      <c r="PZJ34" s="21"/>
      <c r="PZK34" s="21"/>
      <c r="PZL34" s="21"/>
      <c r="PZM34" s="21"/>
      <c r="PZN34" s="21"/>
      <c r="PZO34" s="21"/>
      <c r="PZP34" s="21"/>
      <c r="PZQ34" s="21"/>
      <c r="PZR34" s="21"/>
      <c r="PZS34" s="21"/>
      <c r="PZT34" s="21"/>
      <c r="PZU34" s="21"/>
      <c r="PZV34" s="21"/>
      <c r="PZW34" s="21"/>
      <c r="PZX34" s="21"/>
      <c r="PZY34" s="21"/>
      <c r="PZZ34" s="21"/>
      <c r="QAA34" s="21"/>
      <c r="QAB34" s="21"/>
      <c r="QAC34" s="21"/>
      <c r="QAD34" s="21"/>
      <c r="QAE34" s="21"/>
      <c r="QAF34" s="21"/>
      <c r="QAG34" s="21"/>
      <c r="QAH34" s="21"/>
      <c r="QAI34" s="21"/>
      <c r="QAJ34" s="21"/>
      <c r="QAK34" s="21"/>
      <c r="QAL34" s="21"/>
      <c r="QAM34" s="21"/>
      <c r="QAN34" s="21"/>
      <c r="QAO34" s="21"/>
      <c r="QAP34" s="21"/>
      <c r="QAQ34" s="21"/>
      <c r="QAR34" s="21"/>
      <c r="QAS34" s="21"/>
      <c r="QAT34" s="21"/>
      <c r="QAU34" s="21"/>
      <c r="QAV34" s="21"/>
      <c r="QAW34" s="21"/>
      <c r="QAX34" s="21"/>
      <c r="QAY34" s="21"/>
      <c r="QAZ34" s="21"/>
      <c r="QBA34" s="21"/>
      <c r="QBB34" s="21"/>
      <c r="QBC34" s="21"/>
      <c r="QBD34" s="21"/>
      <c r="QBE34" s="21"/>
      <c r="QBF34" s="21"/>
      <c r="QBG34" s="21"/>
      <c r="QBH34" s="21"/>
      <c r="QBI34" s="21"/>
      <c r="QBJ34" s="21"/>
      <c r="QBK34" s="21"/>
      <c r="QBL34" s="21"/>
      <c r="QBM34" s="21"/>
      <c r="QBN34" s="21"/>
      <c r="QBO34" s="21"/>
      <c r="QBP34" s="21"/>
      <c r="QBQ34" s="21"/>
      <c r="QBR34" s="21"/>
      <c r="QBS34" s="21"/>
      <c r="QBT34" s="21"/>
      <c r="QBU34" s="21"/>
      <c r="QBV34" s="21"/>
      <c r="QBW34" s="21"/>
      <c r="QBX34" s="21"/>
      <c r="QBY34" s="21"/>
      <c r="QBZ34" s="21"/>
      <c r="QCA34" s="21"/>
      <c r="QCB34" s="21"/>
      <c r="QCC34" s="21"/>
      <c r="QCD34" s="21"/>
      <c r="QCE34" s="21"/>
      <c r="QCF34" s="21"/>
      <c r="QCG34" s="21"/>
      <c r="QCH34" s="21"/>
      <c r="QCI34" s="21"/>
      <c r="QCJ34" s="21"/>
      <c r="QCK34" s="21"/>
      <c r="QCL34" s="21"/>
      <c r="QCM34" s="21"/>
      <c r="QCN34" s="21"/>
      <c r="QCO34" s="21"/>
      <c r="QCP34" s="21"/>
      <c r="QCQ34" s="21"/>
      <c r="QCR34" s="21"/>
      <c r="QCS34" s="21"/>
      <c r="QCT34" s="21"/>
      <c r="QCU34" s="21"/>
      <c r="QCV34" s="21"/>
      <c r="QCW34" s="21"/>
      <c r="QCX34" s="21"/>
      <c r="QCY34" s="21"/>
      <c r="QCZ34" s="21"/>
      <c r="QDA34" s="21"/>
      <c r="QDB34" s="21"/>
      <c r="QDC34" s="21"/>
      <c r="QDD34" s="21"/>
      <c r="QDE34" s="21"/>
      <c r="QDF34" s="21"/>
      <c r="QDG34" s="21"/>
      <c r="QDH34" s="21"/>
      <c r="QDI34" s="21"/>
      <c r="QDJ34" s="21"/>
      <c r="QDK34" s="21"/>
      <c r="QDL34" s="21"/>
      <c r="QDM34" s="21"/>
      <c r="QDN34" s="21"/>
      <c r="QDO34" s="21"/>
      <c r="QDP34" s="21"/>
      <c r="QDQ34" s="21"/>
      <c r="QDR34" s="21"/>
      <c r="QDS34" s="21"/>
      <c r="QDT34" s="21"/>
      <c r="QDU34" s="21"/>
      <c r="QDV34" s="21"/>
      <c r="QDW34" s="21"/>
      <c r="QDX34" s="21"/>
      <c r="QDY34" s="21"/>
      <c r="QDZ34" s="21"/>
      <c r="QEA34" s="21"/>
      <c r="QEB34" s="21"/>
      <c r="QEC34" s="21"/>
      <c r="QED34" s="21"/>
      <c r="QEE34" s="21"/>
      <c r="QEF34" s="21"/>
      <c r="QEG34" s="21"/>
      <c r="QEH34" s="21"/>
      <c r="QEI34" s="21"/>
      <c r="QEJ34" s="21"/>
      <c r="QEK34" s="21"/>
      <c r="QEL34" s="21"/>
      <c r="QEM34" s="21"/>
      <c r="QEN34" s="21"/>
      <c r="QEO34" s="21"/>
      <c r="QEP34" s="21"/>
      <c r="QEQ34" s="21"/>
      <c r="QER34" s="21"/>
      <c r="QES34" s="21"/>
      <c r="QET34" s="21"/>
      <c r="QEU34" s="21"/>
      <c r="QEV34" s="21"/>
      <c r="QEW34" s="21"/>
      <c r="QEX34" s="21"/>
      <c r="QEY34" s="21"/>
      <c r="QEZ34" s="21"/>
      <c r="QFA34" s="21"/>
      <c r="QFB34" s="21"/>
      <c r="QFC34" s="21"/>
      <c r="QFD34" s="21"/>
      <c r="QFE34" s="21"/>
      <c r="QFF34" s="21"/>
      <c r="QFG34" s="21"/>
      <c r="QFH34" s="21"/>
      <c r="QFI34" s="21"/>
      <c r="QFJ34" s="21"/>
      <c r="QFK34" s="21"/>
      <c r="QFL34" s="21"/>
      <c r="QFM34" s="21"/>
      <c r="QFN34" s="21"/>
      <c r="QFO34" s="21"/>
      <c r="QFP34" s="21"/>
      <c r="QFQ34" s="21"/>
      <c r="QFR34" s="21"/>
      <c r="QFS34" s="21"/>
      <c r="QFT34" s="21"/>
      <c r="QFU34" s="21"/>
      <c r="QFV34" s="21"/>
      <c r="QFW34" s="21"/>
      <c r="QFX34" s="21"/>
      <c r="QFY34" s="21"/>
      <c r="QFZ34" s="21"/>
      <c r="QGA34" s="21"/>
      <c r="QGB34" s="21"/>
      <c r="QGC34" s="21"/>
      <c r="QGD34" s="21"/>
      <c r="QGE34" s="21"/>
      <c r="QGF34" s="21"/>
      <c r="QGG34" s="21"/>
      <c r="QGH34" s="21"/>
      <c r="QGI34" s="21"/>
      <c r="QGJ34" s="21"/>
      <c r="QGK34" s="21"/>
      <c r="QGL34" s="21"/>
      <c r="QGM34" s="21"/>
      <c r="QGN34" s="21"/>
      <c r="QGO34" s="21"/>
      <c r="QGP34" s="21"/>
      <c r="QGQ34" s="21"/>
      <c r="QGR34" s="21"/>
      <c r="QGS34" s="21"/>
      <c r="QGT34" s="21"/>
      <c r="QGU34" s="21"/>
      <c r="QGV34" s="21"/>
      <c r="QGW34" s="21"/>
      <c r="QGX34" s="21"/>
      <c r="QGY34" s="21"/>
      <c r="QGZ34" s="21"/>
      <c r="QHA34" s="21"/>
      <c r="QHB34" s="21"/>
      <c r="QHC34" s="21"/>
      <c r="QHD34" s="21"/>
      <c r="QHE34" s="21"/>
      <c r="QHF34" s="21"/>
      <c r="QHG34" s="21"/>
      <c r="QHH34" s="21"/>
      <c r="QHI34" s="21"/>
      <c r="QHJ34" s="21"/>
      <c r="QHK34" s="21"/>
      <c r="QHL34" s="21"/>
      <c r="QHM34" s="21"/>
      <c r="QHN34" s="21"/>
      <c r="QHO34" s="21"/>
      <c r="QHP34" s="21"/>
      <c r="QHQ34" s="21"/>
      <c r="QHR34" s="21"/>
      <c r="QHS34" s="21"/>
      <c r="QHT34" s="21"/>
      <c r="QHU34" s="21"/>
      <c r="QHV34" s="21"/>
      <c r="QHW34" s="21"/>
      <c r="QHX34" s="21"/>
      <c r="QHY34" s="21"/>
      <c r="QHZ34" s="21"/>
      <c r="QIA34" s="21"/>
      <c r="QIB34" s="21"/>
      <c r="QIC34" s="21"/>
      <c r="QID34" s="21"/>
      <c r="QIE34" s="21"/>
      <c r="QIF34" s="21"/>
      <c r="QIG34" s="21"/>
      <c r="QIH34" s="21"/>
      <c r="QII34" s="21"/>
      <c r="QIJ34" s="21"/>
      <c r="QIK34" s="21"/>
      <c r="QIL34" s="21"/>
      <c r="QIM34" s="21"/>
      <c r="QIN34" s="21"/>
      <c r="QIO34" s="21"/>
      <c r="QIP34" s="21"/>
      <c r="QIQ34" s="21"/>
      <c r="QIR34" s="21"/>
      <c r="QIS34" s="21"/>
      <c r="QIT34" s="21"/>
      <c r="QIU34" s="21"/>
      <c r="QIV34" s="21"/>
      <c r="QIW34" s="21"/>
      <c r="QIX34" s="21"/>
      <c r="QIY34" s="21"/>
      <c r="QIZ34" s="21"/>
      <c r="QJA34" s="21"/>
      <c r="QJB34" s="21"/>
      <c r="QJC34" s="21"/>
      <c r="QJD34" s="21"/>
      <c r="QJE34" s="21"/>
      <c r="QJF34" s="21"/>
      <c r="QJG34" s="21"/>
      <c r="QJH34" s="21"/>
      <c r="QJI34" s="21"/>
      <c r="QJJ34" s="21"/>
      <c r="QJK34" s="21"/>
      <c r="QJL34" s="21"/>
      <c r="QJM34" s="21"/>
      <c r="QJN34" s="21"/>
      <c r="QJO34" s="21"/>
      <c r="QJP34" s="21"/>
      <c r="QJQ34" s="21"/>
      <c r="QJR34" s="21"/>
      <c r="QJS34" s="21"/>
      <c r="QJT34" s="21"/>
      <c r="QJU34" s="21"/>
      <c r="QJV34" s="21"/>
      <c r="QJW34" s="21"/>
      <c r="QJX34" s="21"/>
      <c r="QJY34" s="21"/>
      <c r="QJZ34" s="21"/>
      <c r="QKA34" s="21"/>
      <c r="QKB34" s="21"/>
      <c r="QKC34" s="21"/>
      <c r="QKD34" s="21"/>
      <c r="QKE34" s="21"/>
      <c r="QKF34" s="21"/>
      <c r="QKG34" s="21"/>
      <c r="QKH34" s="21"/>
      <c r="QKI34" s="21"/>
      <c r="QKJ34" s="21"/>
      <c r="QKK34" s="21"/>
      <c r="QKL34" s="21"/>
      <c r="QKM34" s="21"/>
      <c r="QKN34" s="21"/>
      <c r="QKO34" s="21"/>
      <c r="QKP34" s="21"/>
      <c r="QKQ34" s="21"/>
      <c r="QKR34" s="21"/>
      <c r="QKS34" s="21"/>
      <c r="QKT34" s="21"/>
      <c r="QKU34" s="21"/>
      <c r="QKV34" s="21"/>
      <c r="QKW34" s="21"/>
      <c r="QKX34" s="21"/>
      <c r="QKY34" s="21"/>
      <c r="QKZ34" s="21"/>
      <c r="QLA34" s="21"/>
      <c r="QLB34" s="21"/>
      <c r="QLC34" s="21"/>
      <c r="QLD34" s="21"/>
      <c r="QLE34" s="21"/>
      <c r="QLF34" s="21"/>
      <c r="QLG34" s="21"/>
      <c r="QLH34" s="21"/>
      <c r="QLI34" s="21"/>
      <c r="QLJ34" s="21"/>
      <c r="QLK34" s="21"/>
      <c r="QLL34" s="21"/>
      <c r="QLM34" s="21"/>
      <c r="QLN34" s="21"/>
      <c r="QLO34" s="21"/>
      <c r="QLP34" s="21"/>
      <c r="QLQ34" s="21"/>
      <c r="QLR34" s="21"/>
      <c r="QLS34" s="21"/>
      <c r="QLT34" s="21"/>
      <c r="QLU34" s="21"/>
      <c r="QLV34" s="21"/>
      <c r="QLW34" s="21"/>
      <c r="QLX34" s="21"/>
      <c r="QLY34" s="21"/>
      <c r="QLZ34" s="21"/>
      <c r="QMA34" s="21"/>
      <c r="QMB34" s="21"/>
      <c r="QMC34" s="21"/>
      <c r="QMD34" s="21"/>
      <c r="QME34" s="21"/>
      <c r="QMF34" s="21"/>
      <c r="QMG34" s="21"/>
      <c r="QMH34" s="21"/>
      <c r="QMI34" s="21"/>
      <c r="QMJ34" s="21"/>
      <c r="QMK34" s="21"/>
      <c r="QML34" s="21"/>
      <c r="QMM34" s="21"/>
      <c r="QMN34" s="21"/>
      <c r="QMO34" s="21"/>
      <c r="QMP34" s="21"/>
      <c r="QMQ34" s="21"/>
      <c r="QMR34" s="21"/>
      <c r="QMS34" s="21"/>
      <c r="QMT34" s="21"/>
      <c r="QMU34" s="21"/>
      <c r="QMV34" s="21"/>
      <c r="QMW34" s="21"/>
      <c r="QMX34" s="21"/>
      <c r="QMY34" s="21"/>
      <c r="QMZ34" s="21"/>
      <c r="QNA34" s="21"/>
      <c r="QNB34" s="21"/>
      <c r="QNC34" s="21"/>
      <c r="QND34" s="21"/>
      <c r="QNE34" s="21"/>
      <c r="QNF34" s="21"/>
      <c r="QNG34" s="21"/>
      <c r="QNH34" s="21"/>
      <c r="QNI34" s="21"/>
      <c r="QNJ34" s="21"/>
      <c r="QNK34" s="21"/>
      <c r="QNL34" s="21"/>
      <c r="QNM34" s="21"/>
      <c r="QNN34" s="21"/>
      <c r="QNO34" s="21"/>
      <c r="QNP34" s="21"/>
      <c r="QNQ34" s="21"/>
      <c r="QNR34" s="21"/>
      <c r="QNS34" s="21"/>
      <c r="QNT34" s="21"/>
      <c r="QNU34" s="21"/>
      <c r="QNV34" s="21"/>
      <c r="QNW34" s="21"/>
      <c r="QNX34" s="21"/>
      <c r="QNY34" s="21"/>
      <c r="QNZ34" s="21"/>
      <c r="QOA34" s="21"/>
      <c r="QOB34" s="21"/>
      <c r="QOC34" s="21"/>
      <c r="QOD34" s="21"/>
      <c r="QOE34" s="21"/>
      <c r="QOF34" s="21"/>
      <c r="QOG34" s="21"/>
      <c r="QOH34" s="21"/>
      <c r="QOI34" s="21"/>
      <c r="QOJ34" s="21"/>
      <c r="QOK34" s="21"/>
      <c r="QOL34" s="21"/>
      <c r="QOM34" s="21"/>
      <c r="QON34" s="21"/>
      <c r="QOO34" s="21"/>
      <c r="QOP34" s="21"/>
      <c r="QOQ34" s="21"/>
      <c r="QOR34" s="21"/>
      <c r="QOS34" s="21"/>
      <c r="QOT34" s="21"/>
      <c r="QOU34" s="21"/>
      <c r="QOV34" s="21"/>
      <c r="QOW34" s="21"/>
      <c r="QOX34" s="21"/>
      <c r="QOY34" s="21"/>
      <c r="QOZ34" s="21"/>
      <c r="QPA34" s="21"/>
      <c r="QPB34" s="21"/>
      <c r="QPC34" s="21"/>
      <c r="QPD34" s="21"/>
      <c r="QPE34" s="21"/>
      <c r="QPF34" s="21"/>
      <c r="QPG34" s="21"/>
      <c r="QPH34" s="21"/>
      <c r="QPI34" s="21"/>
      <c r="QPJ34" s="21"/>
      <c r="QPK34" s="21"/>
      <c r="QPL34" s="21"/>
      <c r="QPM34" s="21"/>
      <c r="QPN34" s="21"/>
      <c r="QPO34" s="21"/>
      <c r="QPP34" s="21"/>
      <c r="QPQ34" s="21"/>
      <c r="QPR34" s="21"/>
      <c r="QPS34" s="21"/>
      <c r="QPT34" s="21"/>
      <c r="QPU34" s="21"/>
      <c r="QPV34" s="21"/>
      <c r="QPW34" s="21"/>
      <c r="QPX34" s="21"/>
      <c r="QPY34" s="21"/>
      <c r="QPZ34" s="21"/>
      <c r="QQA34" s="21"/>
      <c r="QQB34" s="21"/>
      <c r="QQC34" s="21"/>
      <c r="QQD34" s="21"/>
      <c r="QQE34" s="21"/>
      <c r="QQF34" s="21"/>
      <c r="QQG34" s="21"/>
      <c r="QQH34" s="21"/>
      <c r="QQI34" s="21"/>
      <c r="QQJ34" s="21"/>
      <c r="QQK34" s="21"/>
      <c r="QQL34" s="21"/>
      <c r="QQM34" s="21"/>
      <c r="QQN34" s="21"/>
      <c r="QQO34" s="21"/>
      <c r="QQP34" s="21"/>
      <c r="QQQ34" s="21"/>
      <c r="QQR34" s="21"/>
      <c r="QQS34" s="21"/>
      <c r="QQT34" s="21"/>
      <c r="QQU34" s="21"/>
      <c r="QQV34" s="21"/>
      <c r="QQW34" s="21"/>
      <c r="QQX34" s="21"/>
      <c r="QQY34" s="21"/>
      <c r="QQZ34" s="21"/>
      <c r="QRA34" s="21"/>
      <c r="QRB34" s="21"/>
      <c r="QRC34" s="21"/>
      <c r="QRD34" s="21"/>
      <c r="QRE34" s="21"/>
      <c r="QRF34" s="21"/>
      <c r="QRG34" s="21"/>
      <c r="QRH34" s="21"/>
      <c r="QRI34" s="21"/>
      <c r="QRJ34" s="21"/>
      <c r="QRK34" s="21"/>
      <c r="QRL34" s="21"/>
      <c r="QRM34" s="21"/>
      <c r="QRN34" s="21"/>
      <c r="QRO34" s="21"/>
      <c r="QRP34" s="21"/>
      <c r="QRQ34" s="21"/>
      <c r="QRR34" s="21"/>
      <c r="QRS34" s="21"/>
      <c r="QRT34" s="21"/>
      <c r="QRU34" s="21"/>
      <c r="QRV34" s="21"/>
      <c r="QRW34" s="21"/>
      <c r="QRX34" s="21"/>
      <c r="QRY34" s="21"/>
      <c r="QRZ34" s="21"/>
      <c r="QSA34" s="21"/>
      <c r="QSB34" s="21"/>
      <c r="QSC34" s="21"/>
      <c r="QSD34" s="21"/>
      <c r="QSE34" s="21"/>
      <c r="QSF34" s="21"/>
      <c r="QSG34" s="21"/>
      <c r="QSH34" s="21"/>
      <c r="QSI34" s="21"/>
      <c r="QSJ34" s="21"/>
      <c r="QSK34" s="21"/>
      <c r="QSL34" s="21"/>
      <c r="QSM34" s="21"/>
      <c r="QSN34" s="21"/>
      <c r="QSO34" s="21"/>
      <c r="QSP34" s="21"/>
      <c r="QSQ34" s="21"/>
      <c r="QSR34" s="21"/>
      <c r="QSS34" s="21"/>
      <c r="QST34" s="21"/>
      <c r="QSU34" s="21"/>
      <c r="QSV34" s="21"/>
      <c r="QSW34" s="21"/>
      <c r="QSX34" s="21"/>
      <c r="QSY34" s="21"/>
      <c r="QSZ34" s="21"/>
      <c r="QTA34" s="21"/>
      <c r="QTB34" s="21"/>
      <c r="QTC34" s="21"/>
      <c r="QTD34" s="21"/>
      <c r="QTE34" s="21"/>
      <c r="QTF34" s="21"/>
      <c r="QTG34" s="21"/>
      <c r="QTH34" s="21"/>
      <c r="QTI34" s="21"/>
      <c r="QTJ34" s="21"/>
      <c r="QTK34" s="21"/>
      <c r="QTL34" s="21"/>
      <c r="QTM34" s="21"/>
      <c r="QTN34" s="21"/>
      <c r="QTO34" s="21"/>
      <c r="QTP34" s="21"/>
      <c r="QTQ34" s="21"/>
      <c r="QTR34" s="21"/>
      <c r="QTS34" s="21"/>
      <c r="QTT34" s="21"/>
      <c r="QTU34" s="21"/>
      <c r="QTV34" s="21"/>
      <c r="QTW34" s="21"/>
      <c r="QTX34" s="21"/>
      <c r="QTY34" s="21"/>
      <c r="QTZ34" s="21"/>
      <c r="QUA34" s="21"/>
      <c r="QUB34" s="21"/>
      <c r="QUC34" s="21"/>
      <c r="QUD34" s="21"/>
      <c r="QUE34" s="21"/>
      <c r="QUF34" s="21"/>
      <c r="QUG34" s="21"/>
      <c r="QUH34" s="21"/>
      <c r="QUI34" s="21"/>
      <c r="QUJ34" s="21"/>
      <c r="QUK34" s="21"/>
      <c r="QUL34" s="21"/>
      <c r="QUM34" s="21"/>
      <c r="QUN34" s="21"/>
      <c r="QUO34" s="21"/>
      <c r="QUP34" s="21"/>
      <c r="QUQ34" s="21"/>
      <c r="QUR34" s="21"/>
      <c r="QUS34" s="21"/>
      <c r="QUT34" s="21"/>
      <c r="QUU34" s="21"/>
      <c r="QUV34" s="21"/>
      <c r="QUW34" s="21"/>
      <c r="QUX34" s="21"/>
      <c r="QUY34" s="21"/>
      <c r="QUZ34" s="21"/>
      <c r="QVA34" s="21"/>
      <c r="QVB34" s="21"/>
      <c r="QVC34" s="21"/>
      <c r="QVD34" s="21"/>
      <c r="QVE34" s="21"/>
      <c r="QVF34" s="21"/>
      <c r="QVG34" s="21"/>
      <c r="QVH34" s="21"/>
      <c r="QVI34" s="21"/>
      <c r="QVJ34" s="21"/>
      <c r="QVK34" s="21"/>
      <c r="QVL34" s="21"/>
      <c r="QVM34" s="21"/>
      <c r="QVN34" s="21"/>
      <c r="QVO34" s="21"/>
      <c r="QVP34" s="21"/>
      <c r="QVQ34" s="21"/>
      <c r="QVR34" s="21"/>
      <c r="QVS34" s="21"/>
      <c r="QVT34" s="21"/>
      <c r="QVU34" s="21"/>
      <c r="QVV34" s="21"/>
      <c r="QVW34" s="21"/>
      <c r="QVX34" s="21"/>
      <c r="QVY34" s="21"/>
      <c r="QVZ34" s="21"/>
      <c r="QWA34" s="21"/>
      <c r="QWB34" s="21"/>
      <c r="QWC34" s="21"/>
      <c r="QWD34" s="21"/>
      <c r="QWE34" s="21"/>
      <c r="QWF34" s="21"/>
      <c r="QWG34" s="21"/>
      <c r="QWH34" s="21"/>
      <c r="QWI34" s="21"/>
      <c r="QWJ34" s="21"/>
      <c r="QWK34" s="21"/>
      <c r="QWL34" s="21"/>
      <c r="QWM34" s="21"/>
      <c r="QWN34" s="21"/>
      <c r="QWO34" s="21"/>
      <c r="QWP34" s="21"/>
      <c r="QWQ34" s="21"/>
      <c r="QWR34" s="21"/>
      <c r="QWS34" s="21"/>
      <c r="QWT34" s="21"/>
      <c r="QWU34" s="21"/>
      <c r="QWV34" s="21"/>
      <c r="QWW34" s="21"/>
      <c r="QWX34" s="21"/>
      <c r="QWY34" s="21"/>
      <c r="QWZ34" s="21"/>
      <c r="QXA34" s="21"/>
      <c r="QXB34" s="21"/>
      <c r="QXC34" s="21"/>
      <c r="QXD34" s="21"/>
      <c r="QXE34" s="21"/>
      <c r="QXF34" s="21"/>
      <c r="QXG34" s="21"/>
      <c r="QXH34" s="21"/>
      <c r="QXI34" s="21"/>
      <c r="QXJ34" s="21"/>
      <c r="QXK34" s="21"/>
      <c r="QXL34" s="21"/>
      <c r="QXM34" s="21"/>
      <c r="QXN34" s="21"/>
      <c r="QXO34" s="21"/>
      <c r="QXP34" s="21"/>
      <c r="QXQ34" s="21"/>
      <c r="QXR34" s="21"/>
      <c r="QXS34" s="21"/>
      <c r="QXT34" s="21"/>
      <c r="QXU34" s="21"/>
      <c r="QXV34" s="21"/>
      <c r="QXW34" s="21"/>
      <c r="QXX34" s="21"/>
      <c r="QXY34" s="21"/>
      <c r="QXZ34" s="21"/>
      <c r="QYA34" s="21"/>
      <c r="QYB34" s="21"/>
      <c r="QYC34" s="21"/>
      <c r="QYD34" s="21"/>
      <c r="QYE34" s="21"/>
      <c r="QYF34" s="21"/>
      <c r="QYG34" s="21"/>
      <c r="QYH34" s="21"/>
      <c r="QYI34" s="21"/>
      <c r="QYJ34" s="21"/>
      <c r="QYK34" s="21"/>
      <c r="QYL34" s="21"/>
      <c r="QYM34" s="21"/>
      <c r="QYN34" s="21"/>
      <c r="QYO34" s="21"/>
      <c r="QYP34" s="21"/>
      <c r="QYQ34" s="21"/>
      <c r="QYR34" s="21"/>
      <c r="QYS34" s="21"/>
      <c r="QYT34" s="21"/>
      <c r="QYU34" s="21"/>
      <c r="QYV34" s="21"/>
      <c r="QYW34" s="21"/>
      <c r="QYX34" s="21"/>
      <c r="QYY34" s="21"/>
      <c r="QYZ34" s="21"/>
      <c r="QZA34" s="21"/>
      <c r="QZB34" s="21"/>
      <c r="QZC34" s="21"/>
      <c r="QZD34" s="21"/>
      <c r="QZE34" s="21"/>
      <c r="QZF34" s="21"/>
      <c r="QZG34" s="21"/>
      <c r="QZH34" s="21"/>
      <c r="QZI34" s="21"/>
      <c r="QZJ34" s="21"/>
      <c r="QZK34" s="21"/>
      <c r="QZL34" s="21"/>
      <c r="QZM34" s="21"/>
      <c r="QZN34" s="21"/>
      <c r="QZO34" s="21"/>
      <c r="QZP34" s="21"/>
      <c r="QZQ34" s="21"/>
      <c r="QZR34" s="21"/>
      <c r="QZS34" s="21"/>
      <c r="QZT34" s="21"/>
      <c r="QZU34" s="21"/>
      <c r="QZV34" s="21"/>
      <c r="QZW34" s="21"/>
      <c r="QZX34" s="21"/>
      <c r="QZY34" s="21"/>
      <c r="QZZ34" s="21"/>
      <c r="RAA34" s="21"/>
      <c r="RAB34" s="21"/>
      <c r="RAC34" s="21"/>
      <c r="RAD34" s="21"/>
      <c r="RAE34" s="21"/>
      <c r="RAF34" s="21"/>
      <c r="RAG34" s="21"/>
      <c r="RAH34" s="21"/>
      <c r="RAI34" s="21"/>
      <c r="RAJ34" s="21"/>
      <c r="RAK34" s="21"/>
      <c r="RAL34" s="21"/>
      <c r="RAM34" s="21"/>
      <c r="RAN34" s="21"/>
      <c r="RAO34" s="21"/>
      <c r="RAP34" s="21"/>
      <c r="RAQ34" s="21"/>
      <c r="RAR34" s="21"/>
      <c r="RAS34" s="21"/>
      <c r="RAT34" s="21"/>
      <c r="RAU34" s="21"/>
      <c r="RAV34" s="21"/>
      <c r="RAW34" s="21"/>
      <c r="RAX34" s="21"/>
      <c r="RAY34" s="21"/>
      <c r="RAZ34" s="21"/>
      <c r="RBA34" s="21"/>
      <c r="RBB34" s="21"/>
      <c r="RBC34" s="21"/>
      <c r="RBD34" s="21"/>
      <c r="RBE34" s="21"/>
      <c r="RBF34" s="21"/>
      <c r="RBG34" s="21"/>
      <c r="RBH34" s="21"/>
      <c r="RBI34" s="21"/>
      <c r="RBJ34" s="21"/>
      <c r="RBK34" s="21"/>
      <c r="RBL34" s="21"/>
      <c r="RBM34" s="21"/>
      <c r="RBN34" s="21"/>
      <c r="RBO34" s="21"/>
      <c r="RBP34" s="21"/>
      <c r="RBQ34" s="21"/>
      <c r="RBR34" s="21"/>
      <c r="RBS34" s="21"/>
      <c r="RBT34" s="21"/>
      <c r="RBU34" s="21"/>
      <c r="RBV34" s="21"/>
      <c r="RBW34" s="21"/>
      <c r="RBX34" s="21"/>
      <c r="RBY34" s="21"/>
      <c r="RBZ34" s="21"/>
      <c r="RCA34" s="21"/>
      <c r="RCB34" s="21"/>
      <c r="RCC34" s="21"/>
      <c r="RCD34" s="21"/>
      <c r="RCE34" s="21"/>
      <c r="RCF34" s="21"/>
      <c r="RCG34" s="21"/>
      <c r="RCH34" s="21"/>
      <c r="RCI34" s="21"/>
      <c r="RCJ34" s="21"/>
      <c r="RCK34" s="21"/>
      <c r="RCL34" s="21"/>
      <c r="RCM34" s="21"/>
      <c r="RCN34" s="21"/>
      <c r="RCO34" s="21"/>
      <c r="RCP34" s="21"/>
      <c r="RCQ34" s="21"/>
      <c r="RCR34" s="21"/>
      <c r="RCS34" s="21"/>
      <c r="RCT34" s="21"/>
      <c r="RCU34" s="21"/>
      <c r="RCV34" s="21"/>
      <c r="RCW34" s="21"/>
      <c r="RCX34" s="21"/>
      <c r="RCY34" s="21"/>
      <c r="RCZ34" s="21"/>
      <c r="RDA34" s="21"/>
      <c r="RDB34" s="21"/>
      <c r="RDC34" s="21"/>
      <c r="RDD34" s="21"/>
      <c r="RDE34" s="21"/>
      <c r="RDF34" s="21"/>
      <c r="RDG34" s="21"/>
      <c r="RDH34" s="21"/>
      <c r="RDI34" s="21"/>
      <c r="RDJ34" s="21"/>
      <c r="RDK34" s="21"/>
      <c r="RDL34" s="21"/>
      <c r="RDM34" s="21"/>
      <c r="RDN34" s="21"/>
      <c r="RDO34" s="21"/>
      <c r="RDP34" s="21"/>
      <c r="RDQ34" s="21"/>
      <c r="RDR34" s="21"/>
      <c r="RDS34" s="21"/>
      <c r="RDT34" s="21"/>
      <c r="RDU34" s="21"/>
      <c r="RDV34" s="21"/>
      <c r="RDW34" s="21"/>
      <c r="RDX34" s="21"/>
      <c r="RDY34" s="21"/>
      <c r="RDZ34" s="21"/>
      <c r="REA34" s="21"/>
      <c r="REB34" s="21"/>
      <c r="REC34" s="21"/>
      <c r="RED34" s="21"/>
      <c r="REE34" s="21"/>
      <c r="REF34" s="21"/>
      <c r="REG34" s="21"/>
      <c r="REH34" s="21"/>
      <c r="REI34" s="21"/>
      <c r="REJ34" s="21"/>
      <c r="REK34" s="21"/>
      <c r="REL34" s="21"/>
      <c r="REM34" s="21"/>
      <c r="REN34" s="21"/>
      <c r="REO34" s="21"/>
      <c r="REP34" s="21"/>
      <c r="REQ34" s="21"/>
      <c r="RER34" s="21"/>
      <c r="RES34" s="21"/>
      <c r="RET34" s="21"/>
      <c r="REU34" s="21"/>
      <c r="REV34" s="21"/>
      <c r="REW34" s="21"/>
      <c r="REX34" s="21"/>
      <c r="REY34" s="21"/>
      <c r="REZ34" s="21"/>
      <c r="RFA34" s="21"/>
      <c r="RFB34" s="21"/>
      <c r="RFC34" s="21"/>
      <c r="RFD34" s="21"/>
      <c r="RFE34" s="21"/>
      <c r="RFF34" s="21"/>
      <c r="RFG34" s="21"/>
      <c r="RFH34" s="21"/>
      <c r="RFI34" s="21"/>
      <c r="RFJ34" s="21"/>
      <c r="RFK34" s="21"/>
      <c r="RFL34" s="21"/>
      <c r="RFM34" s="21"/>
      <c r="RFN34" s="21"/>
      <c r="RFO34" s="21"/>
      <c r="RFP34" s="21"/>
      <c r="RFQ34" s="21"/>
      <c r="RFR34" s="21"/>
      <c r="RFS34" s="21"/>
      <c r="RFT34" s="21"/>
      <c r="RFU34" s="21"/>
      <c r="RFV34" s="21"/>
      <c r="RFW34" s="21"/>
      <c r="RFX34" s="21"/>
      <c r="RFY34" s="21"/>
      <c r="RFZ34" s="21"/>
      <c r="RGA34" s="21"/>
      <c r="RGB34" s="21"/>
      <c r="RGC34" s="21"/>
      <c r="RGD34" s="21"/>
      <c r="RGE34" s="21"/>
      <c r="RGF34" s="21"/>
      <c r="RGG34" s="21"/>
      <c r="RGH34" s="21"/>
      <c r="RGI34" s="21"/>
      <c r="RGJ34" s="21"/>
      <c r="RGK34" s="21"/>
      <c r="RGL34" s="21"/>
      <c r="RGM34" s="21"/>
      <c r="RGN34" s="21"/>
      <c r="RGO34" s="21"/>
      <c r="RGP34" s="21"/>
      <c r="RGQ34" s="21"/>
      <c r="RGR34" s="21"/>
      <c r="RGS34" s="21"/>
      <c r="RGT34" s="21"/>
      <c r="RGU34" s="21"/>
      <c r="RGV34" s="21"/>
      <c r="RGW34" s="21"/>
      <c r="RGX34" s="21"/>
      <c r="RGY34" s="21"/>
      <c r="RGZ34" s="21"/>
      <c r="RHA34" s="21"/>
      <c r="RHB34" s="21"/>
      <c r="RHC34" s="21"/>
      <c r="RHD34" s="21"/>
      <c r="RHE34" s="21"/>
      <c r="RHF34" s="21"/>
      <c r="RHG34" s="21"/>
      <c r="RHH34" s="21"/>
      <c r="RHI34" s="21"/>
      <c r="RHJ34" s="21"/>
      <c r="RHK34" s="21"/>
      <c r="RHL34" s="21"/>
      <c r="RHM34" s="21"/>
      <c r="RHN34" s="21"/>
      <c r="RHO34" s="21"/>
      <c r="RHP34" s="21"/>
      <c r="RHQ34" s="21"/>
      <c r="RHR34" s="21"/>
      <c r="RHS34" s="21"/>
      <c r="RHT34" s="21"/>
      <c r="RHU34" s="21"/>
      <c r="RHV34" s="21"/>
      <c r="RHW34" s="21"/>
      <c r="RHX34" s="21"/>
      <c r="RHY34" s="21"/>
      <c r="RHZ34" s="21"/>
      <c r="RIA34" s="21"/>
      <c r="RIB34" s="21"/>
      <c r="RIC34" s="21"/>
      <c r="RID34" s="21"/>
      <c r="RIE34" s="21"/>
      <c r="RIF34" s="21"/>
      <c r="RIG34" s="21"/>
      <c r="RIH34" s="21"/>
      <c r="RII34" s="21"/>
      <c r="RIJ34" s="21"/>
      <c r="RIK34" s="21"/>
      <c r="RIL34" s="21"/>
      <c r="RIM34" s="21"/>
      <c r="RIN34" s="21"/>
      <c r="RIO34" s="21"/>
      <c r="RIP34" s="21"/>
      <c r="RIQ34" s="21"/>
      <c r="RIR34" s="21"/>
      <c r="RIS34" s="21"/>
      <c r="RIT34" s="21"/>
      <c r="RIU34" s="21"/>
      <c r="RIV34" s="21"/>
      <c r="RIW34" s="21"/>
      <c r="RIX34" s="21"/>
      <c r="RIY34" s="21"/>
      <c r="RIZ34" s="21"/>
      <c r="RJA34" s="21"/>
      <c r="RJB34" s="21"/>
      <c r="RJC34" s="21"/>
      <c r="RJD34" s="21"/>
      <c r="RJE34" s="21"/>
      <c r="RJF34" s="21"/>
      <c r="RJG34" s="21"/>
      <c r="RJH34" s="21"/>
      <c r="RJI34" s="21"/>
      <c r="RJJ34" s="21"/>
      <c r="RJK34" s="21"/>
      <c r="RJL34" s="21"/>
      <c r="RJM34" s="21"/>
      <c r="RJN34" s="21"/>
      <c r="RJO34" s="21"/>
      <c r="RJP34" s="21"/>
      <c r="RJQ34" s="21"/>
      <c r="RJR34" s="21"/>
      <c r="RJS34" s="21"/>
      <c r="RJT34" s="21"/>
      <c r="RJU34" s="21"/>
      <c r="RJV34" s="21"/>
      <c r="RJW34" s="21"/>
      <c r="RJX34" s="21"/>
      <c r="RJY34" s="21"/>
      <c r="RJZ34" s="21"/>
      <c r="RKA34" s="21"/>
      <c r="RKB34" s="21"/>
      <c r="RKC34" s="21"/>
      <c r="RKD34" s="21"/>
      <c r="RKE34" s="21"/>
      <c r="RKF34" s="21"/>
      <c r="RKG34" s="21"/>
      <c r="RKH34" s="21"/>
      <c r="RKI34" s="21"/>
      <c r="RKJ34" s="21"/>
      <c r="RKK34" s="21"/>
      <c r="RKL34" s="21"/>
      <c r="RKM34" s="21"/>
      <c r="RKN34" s="21"/>
      <c r="RKO34" s="21"/>
      <c r="RKP34" s="21"/>
      <c r="RKQ34" s="21"/>
      <c r="RKR34" s="21"/>
      <c r="RKS34" s="21"/>
      <c r="RKT34" s="21"/>
      <c r="RKU34" s="21"/>
      <c r="RKV34" s="21"/>
      <c r="RKW34" s="21"/>
      <c r="RKX34" s="21"/>
      <c r="RKY34" s="21"/>
      <c r="RKZ34" s="21"/>
      <c r="RLA34" s="21"/>
      <c r="RLB34" s="21"/>
      <c r="RLC34" s="21"/>
      <c r="RLD34" s="21"/>
      <c r="RLE34" s="21"/>
      <c r="RLF34" s="21"/>
      <c r="RLG34" s="21"/>
      <c r="RLH34" s="21"/>
      <c r="RLI34" s="21"/>
      <c r="RLJ34" s="21"/>
      <c r="RLK34" s="21"/>
      <c r="RLL34" s="21"/>
      <c r="RLM34" s="21"/>
      <c r="RLN34" s="21"/>
      <c r="RLO34" s="21"/>
      <c r="RLP34" s="21"/>
      <c r="RLQ34" s="21"/>
      <c r="RLR34" s="21"/>
      <c r="RLS34" s="21"/>
      <c r="RLT34" s="21"/>
      <c r="RLU34" s="21"/>
      <c r="RLV34" s="21"/>
      <c r="RLW34" s="21"/>
      <c r="RLX34" s="21"/>
      <c r="RLY34" s="21"/>
      <c r="RLZ34" s="21"/>
      <c r="RMA34" s="21"/>
      <c r="RMB34" s="21"/>
      <c r="RMC34" s="21"/>
      <c r="RMD34" s="21"/>
      <c r="RME34" s="21"/>
      <c r="RMF34" s="21"/>
      <c r="RMG34" s="21"/>
      <c r="RMH34" s="21"/>
      <c r="RMI34" s="21"/>
      <c r="RMJ34" s="21"/>
      <c r="RMK34" s="21"/>
      <c r="RML34" s="21"/>
      <c r="RMM34" s="21"/>
      <c r="RMN34" s="21"/>
      <c r="RMO34" s="21"/>
      <c r="RMP34" s="21"/>
      <c r="RMQ34" s="21"/>
      <c r="RMR34" s="21"/>
      <c r="RMS34" s="21"/>
      <c r="RMT34" s="21"/>
      <c r="RMU34" s="21"/>
      <c r="RMV34" s="21"/>
      <c r="RMW34" s="21"/>
      <c r="RMX34" s="21"/>
      <c r="RMY34" s="21"/>
      <c r="RMZ34" s="21"/>
      <c r="RNA34" s="21"/>
      <c r="RNB34" s="21"/>
      <c r="RNC34" s="21"/>
      <c r="RND34" s="21"/>
      <c r="RNE34" s="21"/>
      <c r="RNF34" s="21"/>
      <c r="RNG34" s="21"/>
      <c r="RNH34" s="21"/>
      <c r="RNI34" s="21"/>
      <c r="RNJ34" s="21"/>
      <c r="RNK34" s="21"/>
      <c r="RNL34" s="21"/>
      <c r="RNM34" s="21"/>
      <c r="RNN34" s="21"/>
      <c r="RNO34" s="21"/>
      <c r="RNP34" s="21"/>
      <c r="RNQ34" s="21"/>
      <c r="RNR34" s="21"/>
      <c r="RNS34" s="21"/>
      <c r="RNT34" s="21"/>
      <c r="RNU34" s="21"/>
      <c r="RNV34" s="21"/>
      <c r="RNW34" s="21"/>
      <c r="RNX34" s="21"/>
      <c r="RNY34" s="21"/>
      <c r="RNZ34" s="21"/>
      <c r="ROA34" s="21"/>
      <c r="ROB34" s="21"/>
      <c r="ROC34" s="21"/>
      <c r="ROD34" s="21"/>
      <c r="ROE34" s="21"/>
      <c r="ROF34" s="21"/>
      <c r="ROG34" s="21"/>
      <c r="ROH34" s="21"/>
      <c r="ROI34" s="21"/>
      <c r="ROJ34" s="21"/>
      <c r="ROK34" s="21"/>
      <c r="ROL34" s="21"/>
      <c r="ROM34" s="21"/>
      <c r="RON34" s="21"/>
      <c r="ROO34" s="21"/>
      <c r="ROP34" s="21"/>
      <c r="ROQ34" s="21"/>
      <c r="ROR34" s="21"/>
      <c r="ROS34" s="21"/>
      <c r="ROT34" s="21"/>
      <c r="ROU34" s="21"/>
      <c r="ROV34" s="21"/>
      <c r="ROW34" s="21"/>
      <c r="ROX34" s="21"/>
      <c r="ROY34" s="21"/>
      <c r="ROZ34" s="21"/>
      <c r="RPA34" s="21"/>
      <c r="RPB34" s="21"/>
      <c r="RPC34" s="21"/>
      <c r="RPD34" s="21"/>
      <c r="RPE34" s="21"/>
      <c r="RPF34" s="21"/>
      <c r="RPG34" s="21"/>
      <c r="RPH34" s="21"/>
      <c r="RPI34" s="21"/>
      <c r="RPJ34" s="21"/>
      <c r="RPK34" s="21"/>
      <c r="RPL34" s="21"/>
      <c r="RPM34" s="21"/>
      <c r="RPN34" s="21"/>
      <c r="RPO34" s="21"/>
      <c r="RPP34" s="21"/>
      <c r="RPQ34" s="21"/>
      <c r="RPR34" s="21"/>
      <c r="RPS34" s="21"/>
      <c r="RPT34" s="21"/>
      <c r="RPU34" s="21"/>
      <c r="RPV34" s="21"/>
      <c r="RPW34" s="21"/>
      <c r="RPX34" s="21"/>
      <c r="RPY34" s="21"/>
      <c r="RPZ34" s="21"/>
      <c r="RQA34" s="21"/>
      <c r="RQB34" s="21"/>
      <c r="RQC34" s="21"/>
      <c r="RQD34" s="21"/>
      <c r="RQE34" s="21"/>
      <c r="RQF34" s="21"/>
      <c r="RQG34" s="21"/>
      <c r="RQH34" s="21"/>
      <c r="RQI34" s="21"/>
      <c r="RQJ34" s="21"/>
      <c r="RQK34" s="21"/>
      <c r="RQL34" s="21"/>
      <c r="RQM34" s="21"/>
      <c r="RQN34" s="21"/>
      <c r="RQO34" s="21"/>
      <c r="RQP34" s="21"/>
      <c r="RQQ34" s="21"/>
      <c r="RQR34" s="21"/>
      <c r="RQS34" s="21"/>
      <c r="RQT34" s="21"/>
      <c r="RQU34" s="21"/>
      <c r="RQV34" s="21"/>
      <c r="RQW34" s="21"/>
      <c r="RQX34" s="21"/>
      <c r="RQY34" s="21"/>
      <c r="RQZ34" s="21"/>
      <c r="RRA34" s="21"/>
      <c r="RRB34" s="21"/>
      <c r="RRC34" s="21"/>
      <c r="RRD34" s="21"/>
      <c r="RRE34" s="21"/>
      <c r="RRF34" s="21"/>
      <c r="RRG34" s="21"/>
      <c r="RRH34" s="21"/>
      <c r="RRI34" s="21"/>
      <c r="RRJ34" s="21"/>
      <c r="RRK34" s="21"/>
      <c r="RRL34" s="21"/>
      <c r="RRM34" s="21"/>
      <c r="RRN34" s="21"/>
      <c r="RRO34" s="21"/>
      <c r="RRP34" s="21"/>
      <c r="RRQ34" s="21"/>
      <c r="RRR34" s="21"/>
      <c r="RRS34" s="21"/>
      <c r="RRT34" s="21"/>
      <c r="RRU34" s="21"/>
      <c r="RRV34" s="21"/>
      <c r="RRW34" s="21"/>
      <c r="RRX34" s="21"/>
      <c r="RRY34" s="21"/>
      <c r="RRZ34" s="21"/>
      <c r="RSA34" s="21"/>
      <c r="RSB34" s="21"/>
      <c r="RSC34" s="21"/>
      <c r="RSD34" s="21"/>
      <c r="RSE34" s="21"/>
      <c r="RSF34" s="21"/>
      <c r="RSG34" s="21"/>
      <c r="RSH34" s="21"/>
      <c r="RSI34" s="21"/>
      <c r="RSJ34" s="21"/>
      <c r="RSK34" s="21"/>
      <c r="RSL34" s="21"/>
      <c r="RSM34" s="21"/>
      <c r="RSN34" s="21"/>
      <c r="RSO34" s="21"/>
      <c r="RSP34" s="21"/>
      <c r="RSQ34" s="21"/>
      <c r="RSR34" s="21"/>
      <c r="RSS34" s="21"/>
      <c r="RST34" s="21"/>
      <c r="RSU34" s="21"/>
      <c r="RSV34" s="21"/>
      <c r="RSW34" s="21"/>
      <c r="RSX34" s="21"/>
      <c r="RSY34" s="21"/>
      <c r="RSZ34" s="21"/>
      <c r="RTA34" s="21"/>
      <c r="RTB34" s="21"/>
      <c r="RTC34" s="21"/>
      <c r="RTD34" s="21"/>
      <c r="RTE34" s="21"/>
      <c r="RTF34" s="21"/>
      <c r="RTG34" s="21"/>
      <c r="RTH34" s="21"/>
      <c r="RTI34" s="21"/>
      <c r="RTJ34" s="21"/>
      <c r="RTK34" s="21"/>
      <c r="RTL34" s="21"/>
      <c r="RTM34" s="21"/>
      <c r="RTN34" s="21"/>
      <c r="RTO34" s="21"/>
      <c r="RTP34" s="21"/>
      <c r="RTQ34" s="21"/>
      <c r="RTR34" s="21"/>
      <c r="RTS34" s="21"/>
      <c r="RTT34" s="21"/>
      <c r="RTU34" s="21"/>
      <c r="RTV34" s="21"/>
      <c r="RTW34" s="21"/>
      <c r="RTX34" s="21"/>
      <c r="RTY34" s="21"/>
      <c r="RTZ34" s="21"/>
      <c r="RUA34" s="21"/>
      <c r="RUB34" s="21"/>
      <c r="RUC34" s="21"/>
      <c r="RUD34" s="21"/>
      <c r="RUE34" s="21"/>
      <c r="RUF34" s="21"/>
      <c r="RUG34" s="21"/>
      <c r="RUH34" s="21"/>
      <c r="RUI34" s="21"/>
      <c r="RUJ34" s="21"/>
      <c r="RUK34" s="21"/>
      <c r="RUL34" s="21"/>
      <c r="RUM34" s="21"/>
      <c r="RUN34" s="21"/>
      <c r="RUO34" s="21"/>
      <c r="RUP34" s="21"/>
      <c r="RUQ34" s="21"/>
      <c r="RUR34" s="21"/>
      <c r="RUS34" s="21"/>
      <c r="RUT34" s="21"/>
      <c r="RUU34" s="21"/>
      <c r="RUV34" s="21"/>
      <c r="RUW34" s="21"/>
      <c r="RUX34" s="21"/>
      <c r="RUY34" s="21"/>
      <c r="RUZ34" s="21"/>
      <c r="RVA34" s="21"/>
      <c r="RVB34" s="21"/>
      <c r="RVC34" s="21"/>
      <c r="RVD34" s="21"/>
      <c r="RVE34" s="21"/>
      <c r="RVF34" s="21"/>
      <c r="RVG34" s="21"/>
      <c r="RVH34" s="21"/>
      <c r="RVI34" s="21"/>
      <c r="RVJ34" s="21"/>
      <c r="RVK34" s="21"/>
      <c r="RVL34" s="21"/>
      <c r="RVM34" s="21"/>
      <c r="RVN34" s="21"/>
      <c r="RVO34" s="21"/>
      <c r="RVP34" s="21"/>
      <c r="RVQ34" s="21"/>
      <c r="RVR34" s="21"/>
      <c r="RVS34" s="21"/>
      <c r="RVT34" s="21"/>
      <c r="RVU34" s="21"/>
      <c r="RVV34" s="21"/>
      <c r="RVW34" s="21"/>
      <c r="RVX34" s="21"/>
      <c r="RVY34" s="21"/>
      <c r="RVZ34" s="21"/>
      <c r="RWA34" s="21"/>
      <c r="RWB34" s="21"/>
      <c r="RWC34" s="21"/>
      <c r="RWD34" s="21"/>
      <c r="RWE34" s="21"/>
      <c r="RWF34" s="21"/>
      <c r="RWG34" s="21"/>
      <c r="RWH34" s="21"/>
      <c r="RWI34" s="21"/>
      <c r="RWJ34" s="21"/>
      <c r="RWK34" s="21"/>
      <c r="RWL34" s="21"/>
      <c r="RWM34" s="21"/>
      <c r="RWN34" s="21"/>
      <c r="RWO34" s="21"/>
      <c r="RWP34" s="21"/>
      <c r="RWQ34" s="21"/>
      <c r="RWR34" s="21"/>
      <c r="RWS34" s="21"/>
      <c r="RWT34" s="21"/>
      <c r="RWU34" s="21"/>
      <c r="RWV34" s="21"/>
      <c r="RWW34" s="21"/>
      <c r="RWX34" s="21"/>
      <c r="RWY34" s="21"/>
      <c r="RWZ34" s="21"/>
      <c r="RXA34" s="21"/>
      <c r="RXB34" s="21"/>
      <c r="RXC34" s="21"/>
      <c r="RXD34" s="21"/>
      <c r="RXE34" s="21"/>
      <c r="RXF34" s="21"/>
      <c r="RXG34" s="21"/>
      <c r="RXH34" s="21"/>
      <c r="RXI34" s="21"/>
      <c r="RXJ34" s="21"/>
      <c r="RXK34" s="21"/>
      <c r="RXL34" s="21"/>
      <c r="RXM34" s="21"/>
      <c r="RXN34" s="21"/>
      <c r="RXO34" s="21"/>
      <c r="RXP34" s="21"/>
      <c r="RXQ34" s="21"/>
      <c r="RXR34" s="21"/>
      <c r="RXS34" s="21"/>
      <c r="RXT34" s="21"/>
      <c r="RXU34" s="21"/>
      <c r="RXV34" s="21"/>
      <c r="RXW34" s="21"/>
      <c r="RXX34" s="21"/>
      <c r="RXY34" s="21"/>
      <c r="RXZ34" s="21"/>
      <c r="RYA34" s="21"/>
      <c r="RYB34" s="21"/>
      <c r="RYC34" s="21"/>
      <c r="RYD34" s="21"/>
      <c r="RYE34" s="21"/>
      <c r="RYF34" s="21"/>
      <c r="RYG34" s="21"/>
      <c r="RYH34" s="21"/>
      <c r="RYI34" s="21"/>
      <c r="RYJ34" s="21"/>
      <c r="RYK34" s="21"/>
      <c r="RYL34" s="21"/>
      <c r="RYM34" s="21"/>
      <c r="RYN34" s="21"/>
      <c r="RYO34" s="21"/>
      <c r="RYP34" s="21"/>
      <c r="RYQ34" s="21"/>
      <c r="RYR34" s="21"/>
      <c r="RYS34" s="21"/>
      <c r="RYT34" s="21"/>
      <c r="RYU34" s="21"/>
      <c r="RYV34" s="21"/>
      <c r="RYW34" s="21"/>
      <c r="RYX34" s="21"/>
      <c r="RYY34" s="21"/>
      <c r="RYZ34" s="21"/>
      <c r="RZA34" s="21"/>
      <c r="RZB34" s="21"/>
      <c r="RZC34" s="21"/>
      <c r="RZD34" s="21"/>
      <c r="RZE34" s="21"/>
      <c r="RZF34" s="21"/>
      <c r="RZG34" s="21"/>
      <c r="RZH34" s="21"/>
      <c r="RZI34" s="21"/>
      <c r="RZJ34" s="21"/>
      <c r="RZK34" s="21"/>
      <c r="RZL34" s="21"/>
      <c r="RZM34" s="21"/>
      <c r="RZN34" s="21"/>
      <c r="RZO34" s="21"/>
      <c r="RZP34" s="21"/>
      <c r="RZQ34" s="21"/>
      <c r="RZR34" s="21"/>
      <c r="RZS34" s="21"/>
      <c r="RZT34" s="21"/>
      <c r="RZU34" s="21"/>
      <c r="RZV34" s="21"/>
      <c r="RZW34" s="21"/>
      <c r="RZX34" s="21"/>
      <c r="RZY34" s="21"/>
      <c r="RZZ34" s="21"/>
      <c r="SAA34" s="21"/>
      <c r="SAB34" s="21"/>
      <c r="SAC34" s="21"/>
      <c r="SAD34" s="21"/>
      <c r="SAE34" s="21"/>
      <c r="SAF34" s="21"/>
      <c r="SAG34" s="21"/>
      <c r="SAH34" s="21"/>
      <c r="SAI34" s="21"/>
      <c r="SAJ34" s="21"/>
      <c r="SAK34" s="21"/>
      <c r="SAL34" s="21"/>
      <c r="SAM34" s="21"/>
      <c r="SAN34" s="21"/>
      <c r="SAO34" s="21"/>
      <c r="SAP34" s="21"/>
      <c r="SAQ34" s="21"/>
      <c r="SAR34" s="21"/>
      <c r="SAS34" s="21"/>
      <c r="SAT34" s="21"/>
      <c r="SAU34" s="21"/>
      <c r="SAV34" s="21"/>
      <c r="SAW34" s="21"/>
      <c r="SAX34" s="21"/>
      <c r="SAY34" s="21"/>
      <c r="SAZ34" s="21"/>
      <c r="SBA34" s="21"/>
      <c r="SBB34" s="21"/>
      <c r="SBC34" s="21"/>
      <c r="SBD34" s="21"/>
      <c r="SBE34" s="21"/>
      <c r="SBF34" s="21"/>
      <c r="SBG34" s="21"/>
      <c r="SBH34" s="21"/>
      <c r="SBI34" s="21"/>
      <c r="SBJ34" s="21"/>
      <c r="SBK34" s="21"/>
      <c r="SBL34" s="21"/>
      <c r="SBM34" s="21"/>
      <c r="SBN34" s="21"/>
      <c r="SBO34" s="21"/>
      <c r="SBP34" s="21"/>
      <c r="SBQ34" s="21"/>
      <c r="SBR34" s="21"/>
      <c r="SBS34" s="21"/>
      <c r="SBT34" s="21"/>
      <c r="SBU34" s="21"/>
      <c r="SBV34" s="21"/>
      <c r="SBW34" s="21"/>
      <c r="SBX34" s="21"/>
      <c r="SBY34" s="21"/>
      <c r="SBZ34" s="21"/>
      <c r="SCA34" s="21"/>
      <c r="SCB34" s="21"/>
      <c r="SCC34" s="21"/>
      <c r="SCD34" s="21"/>
      <c r="SCE34" s="21"/>
      <c r="SCF34" s="21"/>
      <c r="SCG34" s="21"/>
      <c r="SCH34" s="21"/>
      <c r="SCI34" s="21"/>
      <c r="SCJ34" s="21"/>
      <c r="SCK34" s="21"/>
      <c r="SCL34" s="21"/>
      <c r="SCM34" s="21"/>
      <c r="SCN34" s="21"/>
      <c r="SCO34" s="21"/>
      <c r="SCP34" s="21"/>
      <c r="SCQ34" s="21"/>
      <c r="SCR34" s="21"/>
      <c r="SCS34" s="21"/>
      <c r="SCT34" s="21"/>
      <c r="SCU34" s="21"/>
      <c r="SCV34" s="21"/>
      <c r="SCW34" s="21"/>
      <c r="SCX34" s="21"/>
      <c r="SCY34" s="21"/>
      <c r="SCZ34" s="21"/>
      <c r="SDA34" s="21"/>
      <c r="SDB34" s="21"/>
      <c r="SDC34" s="21"/>
      <c r="SDD34" s="21"/>
      <c r="SDE34" s="21"/>
      <c r="SDF34" s="21"/>
      <c r="SDG34" s="21"/>
      <c r="SDH34" s="21"/>
      <c r="SDI34" s="21"/>
      <c r="SDJ34" s="21"/>
      <c r="SDK34" s="21"/>
      <c r="SDL34" s="21"/>
      <c r="SDM34" s="21"/>
      <c r="SDN34" s="21"/>
      <c r="SDO34" s="21"/>
      <c r="SDP34" s="21"/>
      <c r="SDQ34" s="21"/>
      <c r="SDR34" s="21"/>
      <c r="SDS34" s="21"/>
      <c r="SDT34" s="21"/>
      <c r="SDU34" s="21"/>
      <c r="SDV34" s="21"/>
      <c r="SDW34" s="21"/>
      <c r="SDX34" s="21"/>
      <c r="SDY34" s="21"/>
      <c r="SDZ34" s="21"/>
      <c r="SEA34" s="21"/>
      <c r="SEB34" s="21"/>
      <c r="SEC34" s="21"/>
      <c r="SED34" s="21"/>
      <c r="SEE34" s="21"/>
      <c r="SEF34" s="21"/>
      <c r="SEG34" s="21"/>
      <c r="SEH34" s="21"/>
      <c r="SEI34" s="21"/>
      <c r="SEJ34" s="21"/>
      <c r="SEK34" s="21"/>
      <c r="SEL34" s="21"/>
      <c r="SEM34" s="21"/>
      <c r="SEN34" s="21"/>
      <c r="SEO34" s="21"/>
      <c r="SEP34" s="21"/>
      <c r="SEQ34" s="21"/>
      <c r="SER34" s="21"/>
      <c r="SES34" s="21"/>
      <c r="SET34" s="21"/>
      <c r="SEU34" s="21"/>
      <c r="SEV34" s="21"/>
      <c r="SEW34" s="21"/>
      <c r="SEX34" s="21"/>
      <c r="SEY34" s="21"/>
      <c r="SEZ34" s="21"/>
      <c r="SFA34" s="21"/>
      <c r="SFB34" s="21"/>
      <c r="SFC34" s="21"/>
      <c r="SFD34" s="21"/>
      <c r="SFE34" s="21"/>
      <c r="SFF34" s="21"/>
      <c r="SFG34" s="21"/>
      <c r="SFH34" s="21"/>
      <c r="SFI34" s="21"/>
      <c r="SFJ34" s="21"/>
      <c r="SFK34" s="21"/>
      <c r="SFL34" s="21"/>
      <c r="SFM34" s="21"/>
      <c r="SFN34" s="21"/>
      <c r="SFO34" s="21"/>
      <c r="SFP34" s="21"/>
      <c r="SFQ34" s="21"/>
      <c r="SFR34" s="21"/>
      <c r="SFS34" s="21"/>
      <c r="SFT34" s="21"/>
      <c r="SFU34" s="21"/>
      <c r="SFV34" s="21"/>
      <c r="SFW34" s="21"/>
      <c r="SFX34" s="21"/>
      <c r="SFY34" s="21"/>
      <c r="SFZ34" s="21"/>
      <c r="SGA34" s="21"/>
      <c r="SGB34" s="21"/>
      <c r="SGC34" s="21"/>
      <c r="SGD34" s="21"/>
      <c r="SGE34" s="21"/>
      <c r="SGF34" s="21"/>
      <c r="SGG34" s="21"/>
      <c r="SGH34" s="21"/>
      <c r="SGI34" s="21"/>
      <c r="SGJ34" s="21"/>
      <c r="SGK34" s="21"/>
      <c r="SGL34" s="21"/>
      <c r="SGM34" s="21"/>
      <c r="SGN34" s="21"/>
      <c r="SGO34" s="21"/>
      <c r="SGP34" s="21"/>
      <c r="SGQ34" s="21"/>
      <c r="SGR34" s="21"/>
      <c r="SGS34" s="21"/>
      <c r="SGT34" s="21"/>
      <c r="SGU34" s="21"/>
      <c r="SGV34" s="21"/>
      <c r="SGW34" s="21"/>
      <c r="SGX34" s="21"/>
      <c r="SGY34" s="21"/>
      <c r="SGZ34" s="21"/>
      <c r="SHA34" s="21"/>
      <c r="SHB34" s="21"/>
      <c r="SHC34" s="21"/>
      <c r="SHD34" s="21"/>
      <c r="SHE34" s="21"/>
      <c r="SHF34" s="21"/>
      <c r="SHG34" s="21"/>
      <c r="SHH34" s="21"/>
      <c r="SHI34" s="21"/>
      <c r="SHJ34" s="21"/>
      <c r="SHK34" s="21"/>
      <c r="SHL34" s="21"/>
      <c r="SHM34" s="21"/>
      <c r="SHN34" s="21"/>
      <c r="SHO34" s="21"/>
      <c r="SHP34" s="21"/>
      <c r="SHQ34" s="21"/>
      <c r="SHR34" s="21"/>
      <c r="SHS34" s="21"/>
      <c r="SHT34" s="21"/>
      <c r="SHU34" s="21"/>
      <c r="SHV34" s="21"/>
      <c r="SHW34" s="21"/>
      <c r="SHX34" s="21"/>
      <c r="SHY34" s="21"/>
      <c r="SHZ34" s="21"/>
      <c r="SIA34" s="21"/>
      <c r="SIB34" s="21"/>
      <c r="SIC34" s="21"/>
      <c r="SID34" s="21"/>
      <c r="SIE34" s="21"/>
      <c r="SIF34" s="21"/>
      <c r="SIG34" s="21"/>
      <c r="SIH34" s="21"/>
      <c r="SII34" s="21"/>
      <c r="SIJ34" s="21"/>
      <c r="SIK34" s="21"/>
      <c r="SIL34" s="21"/>
      <c r="SIM34" s="21"/>
      <c r="SIN34" s="21"/>
      <c r="SIO34" s="21"/>
      <c r="SIP34" s="21"/>
      <c r="SIQ34" s="21"/>
      <c r="SIR34" s="21"/>
      <c r="SIS34" s="21"/>
      <c r="SIT34" s="21"/>
      <c r="SIU34" s="21"/>
      <c r="SIV34" s="21"/>
      <c r="SIW34" s="21"/>
      <c r="SIX34" s="21"/>
      <c r="SIY34" s="21"/>
      <c r="SIZ34" s="21"/>
      <c r="SJA34" s="21"/>
      <c r="SJB34" s="21"/>
      <c r="SJC34" s="21"/>
      <c r="SJD34" s="21"/>
      <c r="SJE34" s="21"/>
      <c r="SJF34" s="21"/>
      <c r="SJG34" s="21"/>
      <c r="SJH34" s="21"/>
      <c r="SJI34" s="21"/>
      <c r="SJJ34" s="21"/>
      <c r="SJK34" s="21"/>
      <c r="SJL34" s="21"/>
      <c r="SJM34" s="21"/>
      <c r="SJN34" s="21"/>
      <c r="SJO34" s="21"/>
      <c r="SJP34" s="21"/>
      <c r="SJQ34" s="21"/>
      <c r="SJR34" s="21"/>
      <c r="SJS34" s="21"/>
      <c r="SJT34" s="21"/>
      <c r="SJU34" s="21"/>
      <c r="SJV34" s="21"/>
      <c r="SJW34" s="21"/>
      <c r="SJX34" s="21"/>
      <c r="SJY34" s="21"/>
      <c r="SJZ34" s="21"/>
      <c r="SKA34" s="21"/>
      <c r="SKB34" s="21"/>
      <c r="SKC34" s="21"/>
      <c r="SKD34" s="21"/>
      <c r="SKE34" s="21"/>
      <c r="SKF34" s="21"/>
      <c r="SKG34" s="21"/>
      <c r="SKH34" s="21"/>
      <c r="SKI34" s="21"/>
      <c r="SKJ34" s="21"/>
      <c r="SKK34" s="21"/>
      <c r="SKL34" s="21"/>
      <c r="SKM34" s="21"/>
      <c r="SKN34" s="21"/>
      <c r="SKO34" s="21"/>
      <c r="SKP34" s="21"/>
      <c r="SKQ34" s="21"/>
      <c r="SKR34" s="21"/>
      <c r="SKS34" s="21"/>
      <c r="SKT34" s="21"/>
      <c r="SKU34" s="21"/>
      <c r="SKV34" s="21"/>
      <c r="SKW34" s="21"/>
      <c r="SKX34" s="21"/>
      <c r="SKY34" s="21"/>
      <c r="SKZ34" s="21"/>
      <c r="SLA34" s="21"/>
      <c r="SLB34" s="21"/>
      <c r="SLC34" s="21"/>
      <c r="SLD34" s="21"/>
      <c r="SLE34" s="21"/>
      <c r="SLF34" s="21"/>
      <c r="SLG34" s="21"/>
      <c r="SLH34" s="21"/>
      <c r="SLI34" s="21"/>
      <c r="SLJ34" s="21"/>
      <c r="SLK34" s="21"/>
      <c r="SLL34" s="21"/>
      <c r="SLM34" s="21"/>
      <c r="SLN34" s="21"/>
      <c r="SLO34" s="21"/>
      <c r="SLP34" s="21"/>
      <c r="SLQ34" s="21"/>
      <c r="SLR34" s="21"/>
      <c r="SLS34" s="21"/>
      <c r="SLT34" s="21"/>
      <c r="SLU34" s="21"/>
      <c r="SLV34" s="21"/>
      <c r="SLW34" s="21"/>
      <c r="SLX34" s="21"/>
      <c r="SLY34" s="21"/>
      <c r="SLZ34" s="21"/>
      <c r="SMA34" s="21"/>
      <c r="SMB34" s="21"/>
      <c r="SMC34" s="21"/>
      <c r="SMD34" s="21"/>
      <c r="SME34" s="21"/>
      <c r="SMF34" s="21"/>
      <c r="SMG34" s="21"/>
      <c r="SMH34" s="21"/>
      <c r="SMI34" s="21"/>
      <c r="SMJ34" s="21"/>
      <c r="SMK34" s="21"/>
      <c r="SML34" s="21"/>
      <c r="SMM34" s="21"/>
      <c r="SMN34" s="21"/>
      <c r="SMO34" s="21"/>
      <c r="SMP34" s="21"/>
      <c r="SMQ34" s="21"/>
      <c r="SMR34" s="21"/>
      <c r="SMS34" s="21"/>
      <c r="SMT34" s="21"/>
      <c r="SMU34" s="21"/>
      <c r="SMV34" s="21"/>
      <c r="SMW34" s="21"/>
      <c r="SMX34" s="21"/>
      <c r="SMY34" s="21"/>
      <c r="SMZ34" s="21"/>
      <c r="SNA34" s="21"/>
      <c r="SNB34" s="21"/>
      <c r="SNC34" s="21"/>
      <c r="SND34" s="21"/>
      <c r="SNE34" s="21"/>
      <c r="SNF34" s="21"/>
      <c r="SNG34" s="21"/>
      <c r="SNH34" s="21"/>
      <c r="SNI34" s="21"/>
      <c r="SNJ34" s="21"/>
      <c r="SNK34" s="21"/>
      <c r="SNL34" s="21"/>
      <c r="SNM34" s="21"/>
      <c r="SNN34" s="21"/>
      <c r="SNO34" s="21"/>
      <c r="SNP34" s="21"/>
      <c r="SNQ34" s="21"/>
      <c r="SNR34" s="21"/>
      <c r="SNS34" s="21"/>
      <c r="SNT34" s="21"/>
      <c r="SNU34" s="21"/>
      <c r="SNV34" s="21"/>
      <c r="SNW34" s="21"/>
      <c r="SNX34" s="21"/>
      <c r="SNY34" s="21"/>
      <c r="SNZ34" s="21"/>
      <c r="SOA34" s="21"/>
      <c r="SOB34" s="21"/>
      <c r="SOC34" s="21"/>
      <c r="SOD34" s="21"/>
      <c r="SOE34" s="21"/>
      <c r="SOF34" s="21"/>
      <c r="SOG34" s="21"/>
      <c r="SOH34" s="21"/>
      <c r="SOI34" s="21"/>
      <c r="SOJ34" s="21"/>
      <c r="SOK34" s="21"/>
      <c r="SOL34" s="21"/>
      <c r="SOM34" s="21"/>
      <c r="SON34" s="21"/>
      <c r="SOO34" s="21"/>
      <c r="SOP34" s="21"/>
      <c r="SOQ34" s="21"/>
      <c r="SOR34" s="21"/>
      <c r="SOS34" s="21"/>
      <c r="SOT34" s="21"/>
      <c r="SOU34" s="21"/>
      <c r="SOV34" s="21"/>
      <c r="SOW34" s="21"/>
      <c r="SOX34" s="21"/>
      <c r="SOY34" s="21"/>
      <c r="SOZ34" s="21"/>
      <c r="SPA34" s="21"/>
      <c r="SPB34" s="21"/>
      <c r="SPC34" s="21"/>
      <c r="SPD34" s="21"/>
      <c r="SPE34" s="21"/>
      <c r="SPF34" s="21"/>
      <c r="SPG34" s="21"/>
      <c r="SPH34" s="21"/>
      <c r="SPI34" s="21"/>
      <c r="SPJ34" s="21"/>
      <c r="SPK34" s="21"/>
      <c r="SPL34" s="21"/>
      <c r="SPM34" s="21"/>
      <c r="SPN34" s="21"/>
      <c r="SPO34" s="21"/>
      <c r="SPP34" s="21"/>
      <c r="SPQ34" s="21"/>
      <c r="SPR34" s="21"/>
      <c r="SPS34" s="21"/>
      <c r="SPT34" s="21"/>
      <c r="SPU34" s="21"/>
      <c r="SPV34" s="21"/>
      <c r="SPW34" s="21"/>
      <c r="SPX34" s="21"/>
      <c r="SPY34" s="21"/>
      <c r="SPZ34" s="21"/>
      <c r="SQA34" s="21"/>
      <c r="SQB34" s="21"/>
      <c r="SQC34" s="21"/>
      <c r="SQD34" s="21"/>
      <c r="SQE34" s="21"/>
      <c r="SQF34" s="21"/>
      <c r="SQG34" s="21"/>
      <c r="SQH34" s="21"/>
      <c r="SQI34" s="21"/>
      <c r="SQJ34" s="21"/>
      <c r="SQK34" s="21"/>
      <c r="SQL34" s="21"/>
      <c r="SQM34" s="21"/>
      <c r="SQN34" s="21"/>
      <c r="SQO34" s="21"/>
      <c r="SQP34" s="21"/>
      <c r="SQQ34" s="21"/>
      <c r="SQR34" s="21"/>
      <c r="SQS34" s="21"/>
      <c r="SQT34" s="21"/>
      <c r="SQU34" s="21"/>
      <c r="SQV34" s="21"/>
      <c r="SQW34" s="21"/>
      <c r="SQX34" s="21"/>
      <c r="SQY34" s="21"/>
      <c r="SQZ34" s="21"/>
      <c r="SRA34" s="21"/>
      <c r="SRB34" s="21"/>
      <c r="SRC34" s="21"/>
      <c r="SRD34" s="21"/>
      <c r="SRE34" s="21"/>
      <c r="SRF34" s="21"/>
      <c r="SRG34" s="21"/>
      <c r="SRH34" s="21"/>
      <c r="SRI34" s="21"/>
      <c r="SRJ34" s="21"/>
      <c r="SRK34" s="21"/>
      <c r="SRL34" s="21"/>
      <c r="SRM34" s="21"/>
      <c r="SRN34" s="21"/>
      <c r="SRO34" s="21"/>
      <c r="SRP34" s="21"/>
      <c r="SRQ34" s="21"/>
      <c r="SRR34" s="21"/>
      <c r="SRS34" s="21"/>
      <c r="SRT34" s="21"/>
      <c r="SRU34" s="21"/>
      <c r="SRV34" s="21"/>
      <c r="SRW34" s="21"/>
      <c r="SRX34" s="21"/>
      <c r="SRY34" s="21"/>
      <c r="SRZ34" s="21"/>
      <c r="SSA34" s="21"/>
      <c r="SSB34" s="21"/>
      <c r="SSC34" s="21"/>
      <c r="SSD34" s="21"/>
      <c r="SSE34" s="21"/>
      <c r="SSF34" s="21"/>
      <c r="SSG34" s="21"/>
      <c r="SSH34" s="21"/>
      <c r="SSI34" s="21"/>
      <c r="SSJ34" s="21"/>
      <c r="SSK34" s="21"/>
      <c r="SSL34" s="21"/>
      <c r="SSM34" s="21"/>
      <c r="SSN34" s="21"/>
      <c r="SSO34" s="21"/>
      <c r="SSP34" s="21"/>
      <c r="SSQ34" s="21"/>
      <c r="SSR34" s="21"/>
      <c r="SSS34" s="21"/>
      <c r="SST34" s="21"/>
      <c r="SSU34" s="21"/>
      <c r="SSV34" s="21"/>
      <c r="SSW34" s="21"/>
      <c r="SSX34" s="21"/>
      <c r="SSY34" s="21"/>
      <c r="SSZ34" s="21"/>
      <c r="STA34" s="21"/>
      <c r="STB34" s="21"/>
      <c r="STC34" s="21"/>
      <c r="STD34" s="21"/>
      <c r="STE34" s="21"/>
      <c r="STF34" s="21"/>
      <c r="STG34" s="21"/>
      <c r="STH34" s="21"/>
      <c r="STI34" s="21"/>
      <c r="STJ34" s="21"/>
      <c r="STK34" s="21"/>
      <c r="STL34" s="21"/>
      <c r="STM34" s="21"/>
      <c r="STN34" s="21"/>
      <c r="STO34" s="21"/>
      <c r="STP34" s="21"/>
      <c r="STQ34" s="21"/>
      <c r="STR34" s="21"/>
      <c r="STS34" s="21"/>
      <c r="STT34" s="21"/>
      <c r="STU34" s="21"/>
      <c r="STV34" s="21"/>
      <c r="STW34" s="21"/>
      <c r="STX34" s="21"/>
      <c r="STY34" s="21"/>
      <c r="STZ34" s="21"/>
      <c r="SUA34" s="21"/>
      <c r="SUB34" s="21"/>
      <c r="SUC34" s="21"/>
      <c r="SUD34" s="21"/>
      <c r="SUE34" s="21"/>
      <c r="SUF34" s="21"/>
      <c r="SUG34" s="21"/>
      <c r="SUH34" s="21"/>
      <c r="SUI34" s="21"/>
      <c r="SUJ34" s="21"/>
      <c r="SUK34" s="21"/>
      <c r="SUL34" s="21"/>
      <c r="SUM34" s="21"/>
      <c r="SUN34" s="21"/>
      <c r="SUO34" s="21"/>
      <c r="SUP34" s="21"/>
      <c r="SUQ34" s="21"/>
      <c r="SUR34" s="21"/>
      <c r="SUS34" s="21"/>
      <c r="SUT34" s="21"/>
      <c r="SUU34" s="21"/>
      <c r="SUV34" s="21"/>
      <c r="SUW34" s="21"/>
      <c r="SUX34" s="21"/>
      <c r="SUY34" s="21"/>
      <c r="SUZ34" s="21"/>
      <c r="SVA34" s="21"/>
      <c r="SVB34" s="21"/>
      <c r="SVC34" s="21"/>
      <c r="SVD34" s="21"/>
      <c r="SVE34" s="21"/>
      <c r="SVF34" s="21"/>
      <c r="SVG34" s="21"/>
      <c r="SVH34" s="21"/>
      <c r="SVI34" s="21"/>
      <c r="SVJ34" s="21"/>
      <c r="SVK34" s="21"/>
      <c r="SVL34" s="21"/>
      <c r="SVM34" s="21"/>
      <c r="SVN34" s="21"/>
      <c r="SVO34" s="21"/>
      <c r="SVP34" s="21"/>
      <c r="SVQ34" s="21"/>
      <c r="SVR34" s="21"/>
      <c r="SVS34" s="21"/>
      <c r="SVT34" s="21"/>
      <c r="SVU34" s="21"/>
      <c r="SVV34" s="21"/>
      <c r="SVW34" s="21"/>
      <c r="SVX34" s="21"/>
      <c r="SVY34" s="21"/>
      <c r="SVZ34" s="21"/>
      <c r="SWA34" s="21"/>
      <c r="SWB34" s="21"/>
      <c r="SWC34" s="21"/>
      <c r="SWD34" s="21"/>
      <c r="SWE34" s="21"/>
      <c r="SWF34" s="21"/>
      <c r="SWG34" s="21"/>
      <c r="SWH34" s="21"/>
      <c r="SWI34" s="21"/>
      <c r="SWJ34" s="21"/>
      <c r="SWK34" s="21"/>
      <c r="SWL34" s="21"/>
      <c r="SWM34" s="21"/>
      <c r="SWN34" s="21"/>
      <c r="SWO34" s="21"/>
      <c r="SWP34" s="21"/>
      <c r="SWQ34" s="21"/>
      <c r="SWR34" s="21"/>
      <c r="SWS34" s="21"/>
      <c r="SWT34" s="21"/>
      <c r="SWU34" s="21"/>
      <c r="SWV34" s="21"/>
      <c r="SWW34" s="21"/>
      <c r="SWX34" s="21"/>
      <c r="SWY34" s="21"/>
      <c r="SWZ34" s="21"/>
      <c r="SXA34" s="21"/>
      <c r="SXB34" s="21"/>
      <c r="SXC34" s="21"/>
      <c r="SXD34" s="21"/>
      <c r="SXE34" s="21"/>
      <c r="SXF34" s="21"/>
      <c r="SXG34" s="21"/>
      <c r="SXH34" s="21"/>
      <c r="SXI34" s="21"/>
      <c r="SXJ34" s="21"/>
      <c r="SXK34" s="21"/>
      <c r="SXL34" s="21"/>
      <c r="SXM34" s="21"/>
      <c r="SXN34" s="21"/>
      <c r="SXO34" s="21"/>
      <c r="SXP34" s="21"/>
      <c r="SXQ34" s="21"/>
      <c r="SXR34" s="21"/>
      <c r="SXS34" s="21"/>
      <c r="SXT34" s="21"/>
      <c r="SXU34" s="21"/>
      <c r="SXV34" s="21"/>
      <c r="SXW34" s="21"/>
      <c r="SXX34" s="21"/>
      <c r="SXY34" s="21"/>
      <c r="SXZ34" s="21"/>
      <c r="SYA34" s="21"/>
      <c r="SYB34" s="21"/>
      <c r="SYC34" s="21"/>
      <c r="SYD34" s="21"/>
      <c r="SYE34" s="21"/>
      <c r="SYF34" s="21"/>
      <c r="SYG34" s="21"/>
      <c r="SYH34" s="21"/>
      <c r="SYI34" s="21"/>
      <c r="SYJ34" s="21"/>
      <c r="SYK34" s="21"/>
      <c r="SYL34" s="21"/>
      <c r="SYM34" s="21"/>
      <c r="SYN34" s="21"/>
      <c r="SYO34" s="21"/>
      <c r="SYP34" s="21"/>
      <c r="SYQ34" s="21"/>
      <c r="SYR34" s="21"/>
      <c r="SYS34" s="21"/>
      <c r="SYT34" s="21"/>
      <c r="SYU34" s="21"/>
      <c r="SYV34" s="21"/>
      <c r="SYW34" s="21"/>
      <c r="SYX34" s="21"/>
      <c r="SYY34" s="21"/>
      <c r="SYZ34" s="21"/>
      <c r="SZA34" s="21"/>
      <c r="SZB34" s="21"/>
      <c r="SZC34" s="21"/>
      <c r="SZD34" s="21"/>
      <c r="SZE34" s="21"/>
      <c r="SZF34" s="21"/>
      <c r="SZG34" s="21"/>
      <c r="SZH34" s="21"/>
      <c r="SZI34" s="21"/>
      <c r="SZJ34" s="21"/>
      <c r="SZK34" s="21"/>
      <c r="SZL34" s="21"/>
      <c r="SZM34" s="21"/>
      <c r="SZN34" s="21"/>
      <c r="SZO34" s="21"/>
      <c r="SZP34" s="21"/>
      <c r="SZQ34" s="21"/>
      <c r="SZR34" s="21"/>
      <c r="SZS34" s="21"/>
      <c r="SZT34" s="21"/>
      <c r="SZU34" s="21"/>
      <c r="SZV34" s="21"/>
      <c r="SZW34" s="21"/>
      <c r="SZX34" s="21"/>
      <c r="SZY34" s="21"/>
      <c r="SZZ34" s="21"/>
      <c r="TAA34" s="21"/>
      <c r="TAB34" s="21"/>
      <c r="TAC34" s="21"/>
      <c r="TAD34" s="21"/>
      <c r="TAE34" s="21"/>
      <c r="TAF34" s="21"/>
      <c r="TAG34" s="21"/>
      <c r="TAH34" s="21"/>
      <c r="TAI34" s="21"/>
      <c r="TAJ34" s="21"/>
      <c r="TAK34" s="21"/>
      <c r="TAL34" s="21"/>
      <c r="TAM34" s="21"/>
      <c r="TAN34" s="21"/>
      <c r="TAO34" s="21"/>
      <c r="TAP34" s="21"/>
      <c r="TAQ34" s="21"/>
      <c r="TAR34" s="21"/>
      <c r="TAS34" s="21"/>
      <c r="TAT34" s="21"/>
      <c r="TAU34" s="21"/>
      <c r="TAV34" s="21"/>
      <c r="TAW34" s="21"/>
      <c r="TAX34" s="21"/>
      <c r="TAY34" s="21"/>
      <c r="TAZ34" s="21"/>
      <c r="TBA34" s="21"/>
      <c r="TBB34" s="21"/>
      <c r="TBC34" s="21"/>
      <c r="TBD34" s="21"/>
      <c r="TBE34" s="21"/>
      <c r="TBF34" s="21"/>
      <c r="TBG34" s="21"/>
      <c r="TBH34" s="21"/>
      <c r="TBI34" s="21"/>
      <c r="TBJ34" s="21"/>
      <c r="TBK34" s="21"/>
      <c r="TBL34" s="21"/>
      <c r="TBM34" s="21"/>
      <c r="TBN34" s="21"/>
      <c r="TBO34" s="21"/>
      <c r="TBP34" s="21"/>
      <c r="TBQ34" s="21"/>
      <c r="TBR34" s="21"/>
      <c r="TBS34" s="21"/>
      <c r="TBT34" s="21"/>
      <c r="TBU34" s="21"/>
      <c r="TBV34" s="21"/>
      <c r="TBW34" s="21"/>
      <c r="TBX34" s="21"/>
      <c r="TBY34" s="21"/>
      <c r="TBZ34" s="21"/>
      <c r="TCA34" s="21"/>
      <c r="TCB34" s="21"/>
      <c r="TCC34" s="21"/>
      <c r="TCD34" s="21"/>
      <c r="TCE34" s="21"/>
      <c r="TCF34" s="21"/>
      <c r="TCG34" s="21"/>
      <c r="TCH34" s="21"/>
      <c r="TCI34" s="21"/>
      <c r="TCJ34" s="21"/>
      <c r="TCK34" s="21"/>
      <c r="TCL34" s="21"/>
      <c r="TCM34" s="21"/>
      <c r="TCN34" s="21"/>
      <c r="TCO34" s="21"/>
      <c r="TCP34" s="21"/>
      <c r="TCQ34" s="21"/>
      <c r="TCR34" s="21"/>
      <c r="TCS34" s="21"/>
      <c r="TCT34" s="21"/>
      <c r="TCU34" s="21"/>
      <c r="TCV34" s="21"/>
      <c r="TCW34" s="21"/>
      <c r="TCX34" s="21"/>
      <c r="TCY34" s="21"/>
      <c r="TCZ34" s="21"/>
      <c r="TDA34" s="21"/>
      <c r="TDB34" s="21"/>
      <c r="TDC34" s="21"/>
      <c r="TDD34" s="21"/>
      <c r="TDE34" s="21"/>
      <c r="TDF34" s="21"/>
      <c r="TDG34" s="21"/>
      <c r="TDH34" s="21"/>
      <c r="TDI34" s="21"/>
      <c r="TDJ34" s="21"/>
      <c r="TDK34" s="21"/>
      <c r="TDL34" s="21"/>
      <c r="TDM34" s="21"/>
      <c r="TDN34" s="21"/>
      <c r="TDO34" s="21"/>
      <c r="TDP34" s="21"/>
      <c r="TDQ34" s="21"/>
      <c r="TDR34" s="21"/>
      <c r="TDS34" s="21"/>
      <c r="TDT34" s="21"/>
      <c r="TDU34" s="21"/>
      <c r="TDV34" s="21"/>
      <c r="TDW34" s="21"/>
      <c r="TDX34" s="21"/>
      <c r="TDY34" s="21"/>
      <c r="TDZ34" s="21"/>
      <c r="TEA34" s="21"/>
      <c r="TEB34" s="21"/>
      <c r="TEC34" s="21"/>
      <c r="TED34" s="21"/>
      <c r="TEE34" s="21"/>
      <c r="TEF34" s="21"/>
      <c r="TEG34" s="21"/>
      <c r="TEH34" s="21"/>
      <c r="TEI34" s="21"/>
      <c r="TEJ34" s="21"/>
      <c r="TEK34" s="21"/>
      <c r="TEL34" s="21"/>
      <c r="TEM34" s="21"/>
      <c r="TEN34" s="21"/>
      <c r="TEO34" s="21"/>
      <c r="TEP34" s="21"/>
      <c r="TEQ34" s="21"/>
      <c r="TER34" s="21"/>
      <c r="TES34" s="21"/>
      <c r="TET34" s="21"/>
      <c r="TEU34" s="21"/>
      <c r="TEV34" s="21"/>
      <c r="TEW34" s="21"/>
      <c r="TEX34" s="21"/>
      <c r="TEY34" s="21"/>
      <c r="TEZ34" s="21"/>
      <c r="TFA34" s="21"/>
      <c r="TFB34" s="21"/>
      <c r="TFC34" s="21"/>
      <c r="TFD34" s="21"/>
      <c r="TFE34" s="21"/>
      <c r="TFF34" s="21"/>
      <c r="TFG34" s="21"/>
      <c r="TFH34" s="21"/>
      <c r="TFI34" s="21"/>
      <c r="TFJ34" s="21"/>
      <c r="TFK34" s="21"/>
      <c r="TFL34" s="21"/>
      <c r="TFM34" s="21"/>
      <c r="TFN34" s="21"/>
      <c r="TFO34" s="21"/>
      <c r="TFP34" s="21"/>
      <c r="TFQ34" s="21"/>
      <c r="TFR34" s="21"/>
      <c r="TFS34" s="21"/>
      <c r="TFT34" s="21"/>
      <c r="TFU34" s="21"/>
      <c r="TFV34" s="21"/>
      <c r="TFW34" s="21"/>
      <c r="TFX34" s="21"/>
      <c r="TFY34" s="21"/>
      <c r="TFZ34" s="21"/>
      <c r="TGA34" s="21"/>
      <c r="TGB34" s="21"/>
      <c r="TGC34" s="21"/>
      <c r="TGD34" s="21"/>
      <c r="TGE34" s="21"/>
      <c r="TGF34" s="21"/>
      <c r="TGG34" s="21"/>
      <c r="TGH34" s="21"/>
      <c r="TGI34" s="21"/>
      <c r="TGJ34" s="21"/>
      <c r="TGK34" s="21"/>
      <c r="TGL34" s="21"/>
      <c r="TGM34" s="21"/>
      <c r="TGN34" s="21"/>
      <c r="TGO34" s="21"/>
      <c r="TGP34" s="21"/>
      <c r="TGQ34" s="21"/>
      <c r="TGR34" s="21"/>
      <c r="TGS34" s="21"/>
      <c r="TGT34" s="21"/>
      <c r="TGU34" s="21"/>
      <c r="TGV34" s="21"/>
      <c r="TGW34" s="21"/>
      <c r="TGX34" s="21"/>
      <c r="TGY34" s="21"/>
      <c r="TGZ34" s="21"/>
      <c r="THA34" s="21"/>
      <c r="THB34" s="21"/>
      <c r="THC34" s="21"/>
      <c r="THD34" s="21"/>
      <c r="THE34" s="21"/>
      <c r="THF34" s="21"/>
      <c r="THG34" s="21"/>
      <c r="THH34" s="21"/>
      <c r="THI34" s="21"/>
      <c r="THJ34" s="21"/>
      <c r="THK34" s="21"/>
      <c r="THL34" s="21"/>
      <c r="THM34" s="21"/>
      <c r="THN34" s="21"/>
      <c r="THO34" s="21"/>
      <c r="THP34" s="21"/>
      <c r="THQ34" s="21"/>
      <c r="THR34" s="21"/>
      <c r="THS34" s="21"/>
      <c r="THT34" s="21"/>
      <c r="THU34" s="21"/>
      <c r="THV34" s="21"/>
      <c r="THW34" s="21"/>
      <c r="THX34" s="21"/>
      <c r="THY34" s="21"/>
      <c r="THZ34" s="21"/>
      <c r="TIA34" s="21"/>
      <c r="TIB34" s="21"/>
      <c r="TIC34" s="21"/>
      <c r="TID34" s="21"/>
      <c r="TIE34" s="21"/>
      <c r="TIF34" s="21"/>
      <c r="TIG34" s="21"/>
      <c r="TIH34" s="21"/>
      <c r="TII34" s="21"/>
      <c r="TIJ34" s="21"/>
      <c r="TIK34" s="21"/>
      <c r="TIL34" s="21"/>
      <c r="TIM34" s="21"/>
      <c r="TIN34" s="21"/>
      <c r="TIO34" s="21"/>
      <c r="TIP34" s="21"/>
      <c r="TIQ34" s="21"/>
      <c r="TIR34" s="21"/>
      <c r="TIS34" s="21"/>
      <c r="TIT34" s="21"/>
      <c r="TIU34" s="21"/>
      <c r="TIV34" s="21"/>
      <c r="TIW34" s="21"/>
      <c r="TIX34" s="21"/>
      <c r="TIY34" s="21"/>
      <c r="TIZ34" s="21"/>
      <c r="TJA34" s="21"/>
      <c r="TJB34" s="21"/>
      <c r="TJC34" s="21"/>
      <c r="TJD34" s="21"/>
      <c r="TJE34" s="21"/>
      <c r="TJF34" s="21"/>
      <c r="TJG34" s="21"/>
      <c r="TJH34" s="21"/>
      <c r="TJI34" s="21"/>
      <c r="TJJ34" s="21"/>
      <c r="TJK34" s="21"/>
      <c r="TJL34" s="21"/>
      <c r="TJM34" s="21"/>
      <c r="TJN34" s="21"/>
      <c r="TJO34" s="21"/>
      <c r="TJP34" s="21"/>
      <c r="TJQ34" s="21"/>
      <c r="TJR34" s="21"/>
      <c r="TJS34" s="21"/>
      <c r="TJT34" s="21"/>
      <c r="TJU34" s="21"/>
      <c r="TJV34" s="21"/>
      <c r="TJW34" s="21"/>
      <c r="TJX34" s="21"/>
      <c r="TJY34" s="21"/>
      <c r="TJZ34" s="21"/>
      <c r="TKA34" s="21"/>
      <c r="TKB34" s="21"/>
      <c r="TKC34" s="21"/>
      <c r="TKD34" s="21"/>
      <c r="TKE34" s="21"/>
      <c r="TKF34" s="21"/>
      <c r="TKG34" s="21"/>
      <c r="TKH34" s="21"/>
      <c r="TKI34" s="21"/>
      <c r="TKJ34" s="21"/>
      <c r="TKK34" s="21"/>
      <c r="TKL34" s="21"/>
      <c r="TKM34" s="21"/>
      <c r="TKN34" s="21"/>
      <c r="TKO34" s="21"/>
      <c r="TKP34" s="21"/>
      <c r="TKQ34" s="21"/>
      <c r="TKR34" s="21"/>
      <c r="TKS34" s="21"/>
      <c r="TKT34" s="21"/>
      <c r="TKU34" s="21"/>
      <c r="TKV34" s="21"/>
      <c r="TKW34" s="21"/>
      <c r="TKX34" s="21"/>
      <c r="TKY34" s="21"/>
      <c r="TKZ34" s="21"/>
      <c r="TLA34" s="21"/>
      <c r="TLB34" s="21"/>
      <c r="TLC34" s="21"/>
      <c r="TLD34" s="21"/>
      <c r="TLE34" s="21"/>
      <c r="TLF34" s="21"/>
      <c r="TLG34" s="21"/>
      <c r="TLH34" s="21"/>
      <c r="TLI34" s="21"/>
      <c r="TLJ34" s="21"/>
      <c r="TLK34" s="21"/>
      <c r="TLL34" s="21"/>
      <c r="TLM34" s="21"/>
      <c r="TLN34" s="21"/>
      <c r="TLO34" s="21"/>
      <c r="TLP34" s="21"/>
      <c r="TLQ34" s="21"/>
      <c r="TLR34" s="21"/>
      <c r="TLS34" s="21"/>
      <c r="TLT34" s="21"/>
      <c r="TLU34" s="21"/>
      <c r="TLV34" s="21"/>
      <c r="TLW34" s="21"/>
      <c r="TLX34" s="21"/>
      <c r="TLY34" s="21"/>
      <c r="TLZ34" s="21"/>
      <c r="TMA34" s="21"/>
      <c r="TMB34" s="21"/>
      <c r="TMC34" s="21"/>
      <c r="TMD34" s="21"/>
      <c r="TME34" s="21"/>
      <c r="TMF34" s="21"/>
      <c r="TMG34" s="21"/>
      <c r="TMH34" s="21"/>
      <c r="TMI34" s="21"/>
      <c r="TMJ34" s="21"/>
      <c r="TMK34" s="21"/>
      <c r="TML34" s="21"/>
      <c r="TMM34" s="21"/>
      <c r="TMN34" s="21"/>
      <c r="TMO34" s="21"/>
      <c r="TMP34" s="21"/>
      <c r="TMQ34" s="21"/>
      <c r="TMR34" s="21"/>
      <c r="TMS34" s="21"/>
      <c r="TMT34" s="21"/>
      <c r="TMU34" s="21"/>
      <c r="TMV34" s="21"/>
      <c r="TMW34" s="21"/>
      <c r="TMX34" s="21"/>
      <c r="TMY34" s="21"/>
      <c r="TMZ34" s="21"/>
      <c r="TNA34" s="21"/>
      <c r="TNB34" s="21"/>
      <c r="TNC34" s="21"/>
      <c r="TND34" s="21"/>
      <c r="TNE34" s="21"/>
      <c r="TNF34" s="21"/>
      <c r="TNG34" s="21"/>
      <c r="TNH34" s="21"/>
      <c r="TNI34" s="21"/>
      <c r="TNJ34" s="21"/>
      <c r="TNK34" s="21"/>
      <c r="TNL34" s="21"/>
      <c r="TNM34" s="21"/>
      <c r="TNN34" s="21"/>
      <c r="TNO34" s="21"/>
      <c r="TNP34" s="21"/>
      <c r="TNQ34" s="21"/>
      <c r="TNR34" s="21"/>
      <c r="TNS34" s="21"/>
      <c r="TNT34" s="21"/>
      <c r="TNU34" s="21"/>
      <c r="TNV34" s="21"/>
      <c r="TNW34" s="21"/>
      <c r="TNX34" s="21"/>
      <c r="TNY34" s="21"/>
      <c r="TNZ34" s="21"/>
      <c r="TOA34" s="21"/>
      <c r="TOB34" s="21"/>
      <c r="TOC34" s="21"/>
      <c r="TOD34" s="21"/>
      <c r="TOE34" s="21"/>
      <c r="TOF34" s="21"/>
      <c r="TOG34" s="21"/>
      <c r="TOH34" s="21"/>
      <c r="TOI34" s="21"/>
      <c r="TOJ34" s="21"/>
      <c r="TOK34" s="21"/>
      <c r="TOL34" s="21"/>
      <c r="TOM34" s="21"/>
      <c r="TON34" s="21"/>
      <c r="TOO34" s="21"/>
      <c r="TOP34" s="21"/>
      <c r="TOQ34" s="21"/>
      <c r="TOR34" s="21"/>
      <c r="TOS34" s="21"/>
      <c r="TOT34" s="21"/>
      <c r="TOU34" s="21"/>
      <c r="TOV34" s="21"/>
      <c r="TOW34" s="21"/>
      <c r="TOX34" s="21"/>
      <c r="TOY34" s="21"/>
      <c r="TOZ34" s="21"/>
      <c r="TPA34" s="21"/>
      <c r="TPB34" s="21"/>
      <c r="TPC34" s="21"/>
      <c r="TPD34" s="21"/>
      <c r="TPE34" s="21"/>
      <c r="TPF34" s="21"/>
      <c r="TPG34" s="21"/>
      <c r="TPH34" s="21"/>
      <c r="TPI34" s="21"/>
      <c r="TPJ34" s="21"/>
      <c r="TPK34" s="21"/>
      <c r="TPL34" s="21"/>
      <c r="TPM34" s="21"/>
      <c r="TPN34" s="21"/>
      <c r="TPO34" s="21"/>
      <c r="TPP34" s="21"/>
      <c r="TPQ34" s="21"/>
      <c r="TPR34" s="21"/>
      <c r="TPS34" s="21"/>
      <c r="TPT34" s="21"/>
      <c r="TPU34" s="21"/>
      <c r="TPV34" s="21"/>
      <c r="TPW34" s="21"/>
      <c r="TPX34" s="21"/>
      <c r="TPY34" s="21"/>
      <c r="TPZ34" s="21"/>
      <c r="TQA34" s="21"/>
      <c r="TQB34" s="21"/>
      <c r="TQC34" s="21"/>
      <c r="TQD34" s="21"/>
      <c r="TQE34" s="21"/>
      <c r="TQF34" s="21"/>
      <c r="TQG34" s="21"/>
      <c r="TQH34" s="21"/>
      <c r="TQI34" s="21"/>
      <c r="TQJ34" s="21"/>
      <c r="TQK34" s="21"/>
      <c r="TQL34" s="21"/>
      <c r="TQM34" s="21"/>
      <c r="TQN34" s="21"/>
      <c r="TQO34" s="21"/>
      <c r="TQP34" s="21"/>
      <c r="TQQ34" s="21"/>
      <c r="TQR34" s="21"/>
      <c r="TQS34" s="21"/>
      <c r="TQT34" s="21"/>
      <c r="TQU34" s="21"/>
      <c r="TQV34" s="21"/>
      <c r="TQW34" s="21"/>
      <c r="TQX34" s="21"/>
      <c r="TQY34" s="21"/>
      <c r="TQZ34" s="21"/>
      <c r="TRA34" s="21"/>
      <c r="TRB34" s="21"/>
      <c r="TRC34" s="21"/>
      <c r="TRD34" s="21"/>
      <c r="TRE34" s="21"/>
      <c r="TRF34" s="21"/>
      <c r="TRG34" s="21"/>
      <c r="TRH34" s="21"/>
      <c r="TRI34" s="21"/>
      <c r="TRJ34" s="21"/>
      <c r="TRK34" s="21"/>
      <c r="TRL34" s="21"/>
      <c r="TRM34" s="21"/>
      <c r="TRN34" s="21"/>
      <c r="TRO34" s="21"/>
      <c r="TRP34" s="21"/>
      <c r="TRQ34" s="21"/>
      <c r="TRR34" s="21"/>
      <c r="TRS34" s="21"/>
      <c r="TRT34" s="21"/>
      <c r="TRU34" s="21"/>
      <c r="TRV34" s="21"/>
      <c r="TRW34" s="21"/>
      <c r="TRX34" s="21"/>
      <c r="TRY34" s="21"/>
      <c r="TRZ34" s="21"/>
      <c r="TSA34" s="21"/>
      <c r="TSB34" s="21"/>
      <c r="TSC34" s="21"/>
      <c r="TSD34" s="21"/>
      <c r="TSE34" s="21"/>
      <c r="TSF34" s="21"/>
      <c r="TSG34" s="21"/>
      <c r="TSH34" s="21"/>
      <c r="TSI34" s="21"/>
      <c r="TSJ34" s="21"/>
      <c r="TSK34" s="21"/>
      <c r="TSL34" s="21"/>
      <c r="TSM34" s="21"/>
      <c r="TSN34" s="21"/>
      <c r="TSO34" s="21"/>
      <c r="TSP34" s="21"/>
      <c r="TSQ34" s="21"/>
      <c r="TSR34" s="21"/>
      <c r="TSS34" s="21"/>
      <c r="TST34" s="21"/>
      <c r="TSU34" s="21"/>
      <c r="TSV34" s="21"/>
      <c r="TSW34" s="21"/>
      <c r="TSX34" s="21"/>
      <c r="TSY34" s="21"/>
      <c r="TSZ34" s="21"/>
      <c r="TTA34" s="21"/>
      <c r="TTB34" s="21"/>
      <c r="TTC34" s="21"/>
      <c r="TTD34" s="21"/>
      <c r="TTE34" s="21"/>
      <c r="TTF34" s="21"/>
      <c r="TTG34" s="21"/>
      <c r="TTH34" s="21"/>
      <c r="TTI34" s="21"/>
      <c r="TTJ34" s="21"/>
      <c r="TTK34" s="21"/>
      <c r="TTL34" s="21"/>
      <c r="TTM34" s="21"/>
      <c r="TTN34" s="21"/>
      <c r="TTO34" s="21"/>
      <c r="TTP34" s="21"/>
      <c r="TTQ34" s="21"/>
      <c r="TTR34" s="21"/>
      <c r="TTS34" s="21"/>
      <c r="TTT34" s="21"/>
      <c r="TTU34" s="21"/>
      <c r="TTV34" s="21"/>
      <c r="TTW34" s="21"/>
      <c r="TTX34" s="21"/>
      <c r="TTY34" s="21"/>
      <c r="TTZ34" s="21"/>
      <c r="TUA34" s="21"/>
      <c r="TUB34" s="21"/>
      <c r="TUC34" s="21"/>
      <c r="TUD34" s="21"/>
      <c r="TUE34" s="21"/>
      <c r="TUF34" s="21"/>
      <c r="TUG34" s="21"/>
      <c r="TUH34" s="21"/>
      <c r="TUI34" s="21"/>
      <c r="TUJ34" s="21"/>
      <c r="TUK34" s="21"/>
      <c r="TUL34" s="21"/>
      <c r="TUM34" s="21"/>
      <c r="TUN34" s="21"/>
      <c r="TUO34" s="21"/>
      <c r="TUP34" s="21"/>
      <c r="TUQ34" s="21"/>
      <c r="TUR34" s="21"/>
      <c r="TUS34" s="21"/>
      <c r="TUT34" s="21"/>
      <c r="TUU34" s="21"/>
      <c r="TUV34" s="21"/>
      <c r="TUW34" s="21"/>
      <c r="TUX34" s="21"/>
      <c r="TUY34" s="21"/>
      <c r="TUZ34" s="21"/>
      <c r="TVA34" s="21"/>
      <c r="TVB34" s="21"/>
      <c r="TVC34" s="21"/>
      <c r="TVD34" s="21"/>
      <c r="TVE34" s="21"/>
      <c r="TVF34" s="21"/>
      <c r="TVG34" s="21"/>
      <c r="TVH34" s="21"/>
      <c r="TVI34" s="21"/>
      <c r="TVJ34" s="21"/>
      <c r="TVK34" s="21"/>
      <c r="TVL34" s="21"/>
      <c r="TVM34" s="21"/>
      <c r="TVN34" s="21"/>
      <c r="TVO34" s="21"/>
      <c r="TVP34" s="21"/>
      <c r="TVQ34" s="21"/>
      <c r="TVR34" s="21"/>
      <c r="TVS34" s="21"/>
      <c r="TVT34" s="21"/>
      <c r="TVU34" s="21"/>
      <c r="TVV34" s="21"/>
      <c r="TVW34" s="21"/>
      <c r="TVX34" s="21"/>
      <c r="TVY34" s="21"/>
      <c r="TVZ34" s="21"/>
      <c r="TWA34" s="21"/>
      <c r="TWB34" s="21"/>
      <c r="TWC34" s="21"/>
      <c r="TWD34" s="21"/>
      <c r="TWE34" s="21"/>
      <c r="TWF34" s="21"/>
      <c r="TWG34" s="21"/>
      <c r="TWH34" s="21"/>
      <c r="TWI34" s="21"/>
      <c r="TWJ34" s="21"/>
      <c r="TWK34" s="21"/>
      <c r="TWL34" s="21"/>
      <c r="TWM34" s="21"/>
      <c r="TWN34" s="21"/>
      <c r="TWO34" s="21"/>
      <c r="TWP34" s="21"/>
      <c r="TWQ34" s="21"/>
      <c r="TWR34" s="21"/>
      <c r="TWS34" s="21"/>
      <c r="TWT34" s="21"/>
      <c r="TWU34" s="21"/>
      <c r="TWV34" s="21"/>
      <c r="TWW34" s="21"/>
      <c r="TWX34" s="21"/>
      <c r="TWY34" s="21"/>
      <c r="TWZ34" s="21"/>
      <c r="TXA34" s="21"/>
      <c r="TXB34" s="21"/>
      <c r="TXC34" s="21"/>
      <c r="TXD34" s="21"/>
      <c r="TXE34" s="21"/>
      <c r="TXF34" s="21"/>
      <c r="TXG34" s="21"/>
      <c r="TXH34" s="21"/>
      <c r="TXI34" s="21"/>
      <c r="TXJ34" s="21"/>
      <c r="TXK34" s="21"/>
      <c r="TXL34" s="21"/>
      <c r="TXM34" s="21"/>
      <c r="TXN34" s="21"/>
      <c r="TXO34" s="21"/>
      <c r="TXP34" s="21"/>
      <c r="TXQ34" s="21"/>
      <c r="TXR34" s="21"/>
      <c r="TXS34" s="21"/>
      <c r="TXT34" s="21"/>
      <c r="TXU34" s="21"/>
      <c r="TXV34" s="21"/>
      <c r="TXW34" s="21"/>
      <c r="TXX34" s="21"/>
      <c r="TXY34" s="21"/>
      <c r="TXZ34" s="21"/>
      <c r="TYA34" s="21"/>
      <c r="TYB34" s="21"/>
      <c r="TYC34" s="21"/>
      <c r="TYD34" s="21"/>
      <c r="TYE34" s="21"/>
      <c r="TYF34" s="21"/>
      <c r="TYG34" s="21"/>
      <c r="TYH34" s="21"/>
      <c r="TYI34" s="21"/>
      <c r="TYJ34" s="21"/>
      <c r="TYK34" s="21"/>
      <c r="TYL34" s="21"/>
      <c r="TYM34" s="21"/>
      <c r="TYN34" s="21"/>
      <c r="TYO34" s="21"/>
      <c r="TYP34" s="21"/>
      <c r="TYQ34" s="21"/>
      <c r="TYR34" s="21"/>
      <c r="TYS34" s="21"/>
      <c r="TYT34" s="21"/>
      <c r="TYU34" s="21"/>
      <c r="TYV34" s="21"/>
      <c r="TYW34" s="21"/>
      <c r="TYX34" s="21"/>
      <c r="TYY34" s="21"/>
      <c r="TYZ34" s="21"/>
      <c r="TZA34" s="21"/>
      <c r="TZB34" s="21"/>
      <c r="TZC34" s="21"/>
      <c r="TZD34" s="21"/>
      <c r="TZE34" s="21"/>
      <c r="TZF34" s="21"/>
      <c r="TZG34" s="21"/>
      <c r="TZH34" s="21"/>
      <c r="TZI34" s="21"/>
      <c r="TZJ34" s="21"/>
      <c r="TZK34" s="21"/>
      <c r="TZL34" s="21"/>
      <c r="TZM34" s="21"/>
      <c r="TZN34" s="21"/>
      <c r="TZO34" s="21"/>
      <c r="TZP34" s="21"/>
      <c r="TZQ34" s="21"/>
      <c r="TZR34" s="21"/>
      <c r="TZS34" s="21"/>
      <c r="TZT34" s="21"/>
      <c r="TZU34" s="21"/>
      <c r="TZV34" s="21"/>
      <c r="TZW34" s="21"/>
      <c r="TZX34" s="21"/>
      <c r="TZY34" s="21"/>
      <c r="TZZ34" s="21"/>
      <c r="UAA34" s="21"/>
      <c r="UAB34" s="21"/>
      <c r="UAC34" s="21"/>
      <c r="UAD34" s="21"/>
      <c r="UAE34" s="21"/>
      <c r="UAF34" s="21"/>
      <c r="UAG34" s="21"/>
      <c r="UAH34" s="21"/>
      <c r="UAI34" s="21"/>
      <c r="UAJ34" s="21"/>
      <c r="UAK34" s="21"/>
      <c r="UAL34" s="21"/>
      <c r="UAM34" s="21"/>
      <c r="UAN34" s="21"/>
      <c r="UAO34" s="21"/>
      <c r="UAP34" s="21"/>
      <c r="UAQ34" s="21"/>
      <c r="UAR34" s="21"/>
      <c r="UAS34" s="21"/>
      <c r="UAT34" s="21"/>
      <c r="UAU34" s="21"/>
      <c r="UAV34" s="21"/>
      <c r="UAW34" s="21"/>
      <c r="UAX34" s="21"/>
      <c r="UAY34" s="21"/>
      <c r="UAZ34" s="21"/>
      <c r="UBA34" s="21"/>
      <c r="UBB34" s="21"/>
      <c r="UBC34" s="21"/>
      <c r="UBD34" s="21"/>
      <c r="UBE34" s="21"/>
      <c r="UBF34" s="21"/>
      <c r="UBG34" s="21"/>
      <c r="UBH34" s="21"/>
      <c r="UBI34" s="21"/>
      <c r="UBJ34" s="21"/>
      <c r="UBK34" s="21"/>
      <c r="UBL34" s="21"/>
      <c r="UBM34" s="21"/>
      <c r="UBN34" s="21"/>
      <c r="UBO34" s="21"/>
      <c r="UBP34" s="21"/>
      <c r="UBQ34" s="21"/>
      <c r="UBR34" s="21"/>
      <c r="UBS34" s="21"/>
      <c r="UBT34" s="21"/>
      <c r="UBU34" s="21"/>
      <c r="UBV34" s="21"/>
      <c r="UBW34" s="21"/>
      <c r="UBX34" s="21"/>
      <c r="UBY34" s="21"/>
      <c r="UBZ34" s="21"/>
      <c r="UCA34" s="21"/>
      <c r="UCB34" s="21"/>
      <c r="UCC34" s="21"/>
      <c r="UCD34" s="21"/>
      <c r="UCE34" s="21"/>
      <c r="UCF34" s="21"/>
      <c r="UCG34" s="21"/>
      <c r="UCH34" s="21"/>
      <c r="UCI34" s="21"/>
      <c r="UCJ34" s="21"/>
      <c r="UCK34" s="21"/>
      <c r="UCL34" s="21"/>
      <c r="UCM34" s="21"/>
      <c r="UCN34" s="21"/>
      <c r="UCO34" s="21"/>
      <c r="UCP34" s="21"/>
      <c r="UCQ34" s="21"/>
      <c r="UCR34" s="21"/>
      <c r="UCS34" s="21"/>
      <c r="UCT34" s="21"/>
      <c r="UCU34" s="21"/>
      <c r="UCV34" s="21"/>
      <c r="UCW34" s="21"/>
      <c r="UCX34" s="21"/>
      <c r="UCY34" s="21"/>
      <c r="UCZ34" s="21"/>
      <c r="UDA34" s="21"/>
      <c r="UDB34" s="21"/>
      <c r="UDC34" s="21"/>
      <c r="UDD34" s="21"/>
      <c r="UDE34" s="21"/>
      <c r="UDF34" s="21"/>
      <c r="UDG34" s="21"/>
      <c r="UDH34" s="21"/>
      <c r="UDI34" s="21"/>
      <c r="UDJ34" s="21"/>
      <c r="UDK34" s="21"/>
      <c r="UDL34" s="21"/>
      <c r="UDM34" s="21"/>
      <c r="UDN34" s="21"/>
      <c r="UDO34" s="21"/>
      <c r="UDP34" s="21"/>
      <c r="UDQ34" s="21"/>
      <c r="UDR34" s="21"/>
      <c r="UDS34" s="21"/>
      <c r="UDT34" s="21"/>
      <c r="UDU34" s="21"/>
      <c r="UDV34" s="21"/>
      <c r="UDW34" s="21"/>
      <c r="UDX34" s="21"/>
      <c r="UDY34" s="21"/>
      <c r="UDZ34" s="21"/>
      <c r="UEA34" s="21"/>
      <c r="UEB34" s="21"/>
      <c r="UEC34" s="21"/>
      <c r="UED34" s="21"/>
      <c r="UEE34" s="21"/>
      <c r="UEF34" s="21"/>
      <c r="UEG34" s="21"/>
      <c r="UEH34" s="21"/>
      <c r="UEI34" s="21"/>
      <c r="UEJ34" s="21"/>
      <c r="UEK34" s="21"/>
      <c r="UEL34" s="21"/>
      <c r="UEM34" s="21"/>
      <c r="UEN34" s="21"/>
      <c r="UEO34" s="21"/>
      <c r="UEP34" s="21"/>
      <c r="UEQ34" s="21"/>
      <c r="UER34" s="21"/>
      <c r="UES34" s="21"/>
      <c r="UET34" s="21"/>
      <c r="UEU34" s="21"/>
      <c r="UEV34" s="21"/>
      <c r="UEW34" s="21"/>
      <c r="UEX34" s="21"/>
      <c r="UEY34" s="21"/>
      <c r="UEZ34" s="21"/>
      <c r="UFA34" s="21"/>
      <c r="UFB34" s="21"/>
      <c r="UFC34" s="21"/>
      <c r="UFD34" s="21"/>
      <c r="UFE34" s="21"/>
      <c r="UFF34" s="21"/>
      <c r="UFG34" s="21"/>
      <c r="UFH34" s="21"/>
      <c r="UFI34" s="21"/>
      <c r="UFJ34" s="21"/>
      <c r="UFK34" s="21"/>
      <c r="UFL34" s="21"/>
      <c r="UFM34" s="21"/>
      <c r="UFN34" s="21"/>
      <c r="UFO34" s="21"/>
      <c r="UFP34" s="21"/>
      <c r="UFQ34" s="21"/>
      <c r="UFR34" s="21"/>
      <c r="UFS34" s="21"/>
      <c r="UFT34" s="21"/>
      <c r="UFU34" s="21"/>
      <c r="UFV34" s="21"/>
      <c r="UFW34" s="21"/>
      <c r="UFX34" s="21"/>
      <c r="UFY34" s="21"/>
      <c r="UFZ34" s="21"/>
      <c r="UGA34" s="21"/>
      <c r="UGB34" s="21"/>
      <c r="UGC34" s="21"/>
      <c r="UGD34" s="21"/>
      <c r="UGE34" s="21"/>
      <c r="UGF34" s="21"/>
      <c r="UGG34" s="21"/>
      <c r="UGH34" s="21"/>
      <c r="UGI34" s="21"/>
      <c r="UGJ34" s="21"/>
      <c r="UGK34" s="21"/>
      <c r="UGL34" s="21"/>
      <c r="UGM34" s="21"/>
      <c r="UGN34" s="21"/>
      <c r="UGO34" s="21"/>
      <c r="UGP34" s="21"/>
      <c r="UGQ34" s="21"/>
      <c r="UGR34" s="21"/>
      <c r="UGS34" s="21"/>
      <c r="UGT34" s="21"/>
      <c r="UGU34" s="21"/>
      <c r="UGV34" s="21"/>
      <c r="UGW34" s="21"/>
      <c r="UGX34" s="21"/>
      <c r="UGY34" s="21"/>
      <c r="UGZ34" s="21"/>
      <c r="UHA34" s="21"/>
      <c r="UHB34" s="21"/>
      <c r="UHC34" s="21"/>
      <c r="UHD34" s="21"/>
      <c r="UHE34" s="21"/>
      <c r="UHF34" s="21"/>
      <c r="UHG34" s="21"/>
      <c r="UHH34" s="21"/>
      <c r="UHI34" s="21"/>
      <c r="UHJ34" s="21"/>
      <c r="UHK34" s="21"/>
      <c r="UHL34" s="21"/>
      <c r="UHM34" s="21"/>
      <c r="UHN34" s="21"/>
      <c r="UHO34" s="21"/>
      <c r="UHP34" s="21"/>
      <c r="UHQ34" s="21"/>
      <c r="UHR34" s="21"/>
      <c r="UHS34" s="21"/>
      <c r="UHT34" s="21"/>
      <c r="UHU34" s="21"/>
      <c r="UHV34" s="21"/>
      <c r="UHW34" s="21"/>
      <c r="UHX34" s="21"/>
      <c r="UHY34" s="21"/>
      <c r="UHZ34" s="21"/>
      <c r="UIA34" s="21"/>
      <c r="UIB34" s="21"/>
      <c r="UIC34" s="21"/>
      <c r="UID34" s="21"/>
      <c r="UIE34" s="21"/>
      <c r="UIF34" s="21"/>
      <c r="UIG34" s="21"/>
      <c r="UIH34" s="21"/>
      <c r="UII34" s="21"/>
      <c r="UIJ34" s="21"/>
      <c r="UIK34" s="21"/>
      <c r="UIL34" s="21"/>
      <c r="UIM34" s="21"/>
      <c r="UIN34" s="21"/>
      <c r="UIO34" s="21"/>
      <c r="UIP34" s="21"/>
      <c r="UIQ34" s="21"/>
      <c r="UIR34" s="21"/>
      <c r="UIS34" s="21"/>
      <c r="UIT34" s="21"/>
      <c r="UIU34" s="21"/>
      <c r="UIV34" s="21"/>
      <c r="UIW34" s="21"/>
      <c r="UIX34" s="21"/>
      <c r="UIY34" s="21"/>
      <c r="UIZ34" s="21"/>
      <c r="UJA34" s="21"/>
      <c r="UJB34" s="21"/>
      <c r="UJC34" s="21"/>
      <c r="UJD34" s="21"/>
      <c r="UJE34" s="21"/>
      <c r="UJF34" s="21"/>
      <c r="UJG34" s="21"/>
      <c r="UJH34" s="21"/>
      <c r="UJI34" s="21"/>
      <c r="UJJ34" s="21"/>
      <c r="UJK34" s="21"/>
      <c r="UJL34" s="21"/>
      <c r="UJM34" s="21"/>
      <c r="UJN34" s="21"/>
      <c r="UJO34" s="21"/>
      <c r="UJP34" s="21"/>
      <c r="UJQ34" s="21"/>
      <c r="UJR34" s="21"/>
      <c r="UJS34" s="21"/>
      <c r="UJT34" s="21"/>
      <c r="UJU34" s="21"/>
      <c r="UJV34" s="21"/>
      <c r="UJW34" s="21"/>
      <c r="UJX34" s="21"/>
      <c r="UJY34" s="21"/>
      <c r="UJZ34" s="21"/>
      <c r="UKA34" s="21"/>
      <c r="UKB34" s="21"/>
      <c r="UKC34" s="21"/>
      <c r="UKD34" s="21"/>
      <c r="UKE34" s="21"/>
      <c r="UKF34" s="21"/>
      <c r="UKG34" s="21"/>
      <c r="UKH34" s="21"/>
      <c r="UKI34" s="21"/>
      <c r="UKJ34" s="21"/>
      <c r="UKK34" s="21"/>
      <c r="UKL34" s="21"/>
      <c r="UKM34" s="21"/>
      <c r="UKN34" s="21"/>
      <c r="UKO34" s="21"/>
      <c r="UKP34" s="21"/>
      <c r="UKQ34" s="21"/>
      <c r="UKR34" s="21"/>
      <c r="UKS34" s="21"/>
      <c r="UKT34" s="21"/>
      <c r="UKU34" s="21"/>
      <c r="UKV34" s="21"/>
      <c r="UKW34" s="21"/>
      <c r="UKX34" s="21"/>
      <c r="UKY34" s="21"/>
      <c r="UKZ34" s="21"/>
      <c r="ULA34" s="21"/>
      <c r="ULB34" s="21"/>
      <c r="ULC34" s="21"/>
      <c r="ULD34" s="21"/>
      <c r="ULE34" s="21"/>
      <c r="ULF34" s="21"/>
      <c r="ULG34" s="21"/>
      <c r="ULH34" s="21"/>
      <c r="ULI34" s="21"/>
      <c r="ULJ34" s="21"/>
      <c r="ULK34" s="21"/>
      <c r="ULL34" s="21"/>
      <c r="ULM34" s="21"/>
      <c r="ULN34" s="21"/>
      <c r="ULO34" s="21"/>
      <c r="ULP34" s="21"/>
      <c r="ULQ34" s="21"/>
      <c r="ULR34" s="21"/>
      <c r="ULS34" s="21"/>
      <c r="ULT34" s="21"/>
      <c r="ULU34" s="21"/>
      <c r="ULV34" s="21"/>
      <c r="ULW34" s="21"/>
      <c r="ULX34" s="21"/>
      <c r="ULY34" s="21"/>
      <c r="ULZ34" s="21"/>
      <c r="UMA34" s="21"/>
      <c r="UMB34" s="21"/>
      <c r="UMC34" s="21"/>
      <c r="UMD34" s="21"/>
      <c r="UME34" s="21"/>
      <c r="UMF34" s="21"/>
      <c r="UMG34" s="21"/>
      <c r="UMH34" s="21"/>
      <c r="UMI34" s="21"/>
      <c r="UMJ34" s="21"/>
      <c r="UMK34" s="21"/>
      <c r="UML34" s="21"/>
      <c r="UMM34" s="21"/>
      <c r="UMN34" s="21"/>
      <c r="UMO34" s="21"/>
      <c r="UMP34" s="21"/>
      <c r="UMQ34" s="21"/>
      <c r="UMR34" s="21"/>
      <c r="UMS34" s="21"/>
      <c r="UMT34" s="21"/>
      <c r="UMU34" s="21"/>
      <c r="UMV34" s="21"/>
      <c r="UMW34" s="21"/>
      <c r="UMX34" s="21"/>
      <c r="UMY34" s="21"/>
      <c r="UMZ34" s="21"/>
      <c r="UNA34" s="21"/>
      <c r="UNB34" s="21"/>
      <c r="UNC34" s="21"/>
      <c r="UND34" s="21"/>
      <c r="UNE34" s="21"/>
      <c r="UNF34" s="21"/>
      <c r="UNG34" s="21"/>
      <c r="UNH34" s="21"/>
      <c r="UNI34" s="21"/>
      <c r="UNJ34" s="21"/>
      <c r="UNK34" s="21"/>
      <c r="UNL34" s="21"/>
      <c r="UNM34" s="21"/>
      <c r="UNN34" s="21"/>
      <c r="UNO34" s="21"/>
      <c r="UNP34" s="21"/>
      <c r="UNQ34" s="21"/>
      <c r="UNR34" s="21"/>
      <c r="UNS34" s="21"/>
      <c r="UNT34" s="21"/>
      <c r="UNU34" s="21"/>
      <c r="UNV34" s="21"/>
      <c r="UNW34" s="21"/>
      <c r="UNX34" s="21"/>
      <c r="UNY34" s="21"/>
      <c r="UNZ34" s="21"/>
      <c r="UOA34" s="21"/>
      <c r="UOB34" s="21"/>
      <c r="UOC34" s="21"/>
      <c r="UOD34" s="21"/>
      <c r="UOE34" s="21"/>
      <c r="UOF34" s="21"/>
      <c r="UOG34" s="21"/>
      <c r="UOH34" s="21"/>
      <c r="UOI34" s="21"/>
      <c r="UOJ34" s="21"/>
      <c r="UOK34" s="21"/>
      <c r="UOL34" s="21"/>
      <c r="UOM34" s="21"/>
      <c r="UON34" s="21"/>
      <c r="UOO34" s="21"/>
      <c r="UOP34" s="21"/>
      <c r="UOQ34" s="21"/>
      <c r="UOR34" s="21"/>
      <c r="UOS34" s="21"/>
      <c r="UOT34" s="21"/>
      <c r="UOU34" s="21"/>
      <c r="UOV34" s="21"/>
      <c r="UOW34" s="21"/>
      <c r="UOX34" s="21"/>
      <c r="UOY34" s="21"/>
      <c r="UOZ34" s="21"/>
      <c r="UPA34" s="21"/>
      <c r="UPB34" s="21"/>
      <c r="UPC34" s="21"/>
      <c r="UPD34" s="21"/>
      <c r="UPE34" s="21"/>
      <c r="UPF34" s="21"/>
      <c r="UPG34" s="21"/>
      <c r="UPH34" s="21"/>
      <c r="UPI34" s="21"/>
      <c r="UPJ34" s="21"/>
      <c r="UPK34" s="21"/>
      <c r="UPL34" s="21"/>
      <c r="UPM34" s="21"/>
      <c r="UPN34" s="21"/>
      <c r="UPO34" s="21"/>
      <c r="UPP34" s="21"/>
      <c r="UPQ34" s="21"/>
      <c r="UPR34" s="21"/>
      <c r="UPS34" s="21"/>
      <c r="UPT34" s="21"/>
      <c r="UPU34" s="21"/>
      <c r="UPV34" s="21"/>
      <c r="UPW34" s="21"/>
      <c r="UPX34" s="21"/>
      <c r="UPY34" s="21"/>
      <c r="UPZ34" s="21"/>
      <c r="UQA34" s="21"/>
      <c r="UQB34" s="21"/>
      <c r="UQC34" s="21"/>
      <c r="UQD34" s="21"/>
      <c r="UQE34" s="21"/>
      <c r="UQF34" s="21"/>
      <c r="UQG34" s="21"/>
      <c r="UQH34" s="21"/>
      <c r="UQI34" s="21"/>
      <c r="UQJ34" s="21"/>
      <c r="UQK34" s="21"/>
      <c r="UQL34" s="21"/>
      <c r="UQM34" s="21"/>
      <c r="UQN34" s="21"/>
      <c r="UQO34" s="21"/>
      <c r="UQP34" s="21"/>
      <c r="UQQ34" s="21"/>
      <c r="UQR34" s="21"/>
      <c r="UQS34" s="21"/>
      <c r="UQT34" s="21"/>
      <c r="UQU34" s="21"/>
      <c r="UQV34" s="21"/>
      <c r="UQW34" s="21"/>
      <c r="UQX34" s="21"/>
      <c r="UQY34" s="21"/>
      <c r="UQZ34" s="21"/>
      <c r="URA34" s="21"/>
      <c r="URB34" s="21"/>
      <c r="URC34" s="21"/>
      <c r="URD34" s="21"/>
      <c r="URE34" s="21"/>
      <c r="URF34" s="21"/>
      <c r="URG34" s="21"/>
      <c r="URH34" s="21"/>
      <c r="URI34" s="21"/>
      <c r="URJ34" s="21"/>
      <c r="URK34" s="21"/>
      <c r="URL34" s="21"/>
      <c r="URM34" s="21"/>
      <c r="URN34" s="21"/>
      <c r="URO34" s="21"/>
      <c r="URP34" s="21"/>
      <c r="URQ34" s="21"/>
      <c r="URR34" s="21"/>
      <c r="URS34" s="21"/>
      <c r="URT34" s="21"/>
      <c r="URU34" s="21"/>
      <c r="URV34" s="21"/>
      <c r="URW34" s="21"/>
      <c r="URX34" s="21"/>
      <c r="URY34" s="21"/>
      <c r="URZ34" s="21"/>
      <c r="USA34" s="21"/>
      <c r="USB34" s="21"/>
      <c r="USC34" s="21"/>
      <c r="USD34" s="21"/>
      <c r="USE34" s="21"/>
      <c r="USF34" s="21"/>
      <c r="USG34" s="21"/>
      <c r="USH34" s="21"/>
      <c r="USI34" s="21"/>
      <c r="USJ34" s="21"/>
      <c r="USK34" s="21"/>
      <c r="USL34" s="21"/>
      <c r="USM34" s="21"/>
      <c r="USN34" s="21"/>
      <c r="USO34" s="21"/>
      <c r="USP34" s="21"/>
      <c r="USQ34" s="21"/>
      <c r="USR34" s="21"/>
      <c r="USS34" s="21"/>
      <c r="UST34" s="21"/>
      <c r="USU34" s="21"/>
      <c r="USV34" s="21"/>
      <c r="USW34" s="21"/>
      <c r="USX34" s="21"/>
      <c r="USY34" s="21"/>
      <c r="USZ34" s="21"/>
      <c r="UTA34" s="21"/>
      <c r="UTB34" s="21"/>
      <c r="UTC34" s="21"/>
      <c r="UTD34" s="21"/>
      <c r="UTE34" s="21"/>
      <c r="UTF34" s="21"/>
      <c r="UTG34" s="21"/>
      <c r="UTH34" s="21"/>
      <c r="UTI34" s="21"/>
      <c r="UTJ34" s="21"/>
      <c r="UTK34" s="21"/>
      <c r="UTL34" s="21"/>
      <c r="UTM34" s="21"/>
      <c r="UTN34" s="21"/>
      <c r="UTO34" s="21"/>
      <c r="UTP34" s="21"/>
      <c r="UTQ34" s="21"/>
      <c r="UTR34" s="21"/>
      <c r="UTS34" s="21"/>
      <c r="UTT34" s="21"/>
      <c r="UTU34" s="21"/>
      <c r="UTV34" s="21"/>
      <c r="UTW34" s="21"/>
      <c r="UTX34" s="21"/>
      <c r="UTY34" s="21"/>
      <c r="UTZ34" s="21"/>
      <c r="UUA34" s="21"/>
      <c r="UUB34" s="21"/>
      <c r="UUC34" s="21"/>
      <c r="UUD34" s="21"/>
      <c r="UUE34" s="21"/>
      <c r="UUF34" s="21"/>
      <c r="UUG34" s="21"/>
      <c r="UUH34" s="21"/>
      <c r="UUI34" s="21"/>
      <c r="UUJ34" s="21"/>
      <c r="UUK34" s="21"/>
      <c r="UUL34" s="21"/>
      <c r="UUM34" s="21"/>
      <c r="UUN34" s="21"/>
      <c r="UUO34" s="21"/>
      <c r="UUP34" s="21"/>
      <c r="UUQ34" s="21"/>
      <c r="UUR34" s="21"/>
      <c r="UUS34" s="21"/>
      <c r="UUT34" s="21"/>
      <c r="UUU34" s="21"/>
      <c r="UUV34" s="21"/>
      <c r="UUW34" s="21"/>
      <c r="UUX34" s="21"/>
      <c r="UUY34" s="21"/>
      <c r="UUZ34" s="21"/>
      <c r="UVA34" s="21"/>
      <c r="UVB34" s="21"/>
      <c r="UVC34" s="21"/>
      <c r="UVD34" s="21"/>
      <c r="UVE34" s="21"/>
      <c r="UVF34" s="21"/>
      <c r="UVG34" s="21"/>
      <c r="UVH34" s="21"/>
      <c r="UVI34" s="21"/>
      <c r="UVJ34" s="21"/>
      <c r="UVK34" s="21"/>
      <c r="UVL34" s="21"/>
      <c r="UVM34" s="21"/>
      <c r="UVN34" s="21"/>
      <c r="UVO34" s="21"/>
      <c r="UVP34" s="21"/>
      <c r="UVQ34" s="21"/>
      <c r="UVR34" s="21"/>
      <c r="UVS34" s="21"/>
      <c r="UVT34" s="21"/>
      <c r="UVU34" s="21"/>
      <c r="UVV34" s="21"/>
      <c r="UVW34" s="21"/>
      <c r="UVX34" s="21"/>
      <c r="UVY34" s="21"/>
      <c r="UVZ34" s="21"/>
      <c r="UWA34" s="21"/>
      <c r="UWB34" s="21"/>
      <c r="UWC34" s="21"/>
      <c r="UWD34" s="21"/>
      <c r="UWE34" s="21"/>
      <c r="UWF34" s="21"/>
      <c r="UWG34" s="21"/>
      <c r="UWH34" s="21"/>
      <c r="UWI34" s="21"/>
      <c r="UWJ34" s="21"/>
      <c r="UWK34" s="21"/>
      <c r="UWL34" s="21"/>
      <c r="UWM34" s="21"/>
      <c r="UWN34" s="21"/>
      <c r="UWO34" s="21"/>
      <c r="UWP34" s="21"/>
      <c r="UWQ34" s="21"/>
      <c r="UWR34" s="21"/>
      <c r="UWS34" s="21"/>
      <c r="UWT34" s="21"/>
      <c r="UWU34" s="21"/>
      <c r="UWV34" s="21"/>
      <c r="UWW34" s="21"/>
      <c r="UWX34" s="21"/>
      <c r="UWY34" s="21"/>
      <c r="UWZ34" s="21"/>
      <c r="UXA34" s="21"/>
      <c r="UXB34" s="21"/>
      <c r="UXC34" s="21"/>
      <c r="UXD34" s="21"/>
      <c r="UXE34" s="21"/>
      <c r="UXF34" s="21"/>
      <c r="UXG34" s="21"/>
      <c r="UXH34" s="21"/>
      <c r="UXI34" s="21"/>
      <c r="UXJ34" s="21"/>
      <c r="UXK34" s="21"/>
      <c r="UXL34" s="21"/>
      <c r="UXM34" s="21"/>
      <c r="UXN34" s="21"/>
      <c r="UXO34" s="21"/>
      <c r="UXP34" s="21"/>
      <c r="UXQ34" s="21"/>
      <c r="UXR34" s="21"/>
      <c r="UXS34" s="21"/>
      <c r="UXT34" s="21"/>
      <c r="UXU34" s="21"/>
      <c r="UXV34" s="21"/>
      <c r="UXW34" s="21"/>
      <c r="UXX34" s="21"/>
      <c r="UXY34" s="21"/>
      <c r="UXZ34" s="21"/>
      <c r="UYA34" s="21"/>
      <c r="UYB34" s="21"/>
      <c r="UYC34" s="21"/>
      <c r="UYD34" s="21"/>
      <c r="UYE34" s="21"/>
      <c r="UYF34" s="21"/>
      <c r="UYG34" s="21"/>
      <c r="UYH34" s="21"/>
      <c r="UYI34" s="21"/>
      <c r="UYJ34" s="21"/>
      <c r="UYK34" s="21"/>
      <c r="UYL34" s="21"/>
      <c r="UYM34" s="21"/>
      <c r="UYN34" s="21"/>
      <c r="UYO34" s="21"/>
      <c r="UYP34" s="21"/>
      <c r="UYQ34" s="21"/>
      <c r="UYR34" s="21"/>
      <c r="UYS34" s="21"/>
      <c r="UYT34" s="21"/>
      <c r="UYU34" s="21"/>
      <c r="UYV34" s="21"/>
      <c r="UYW34" s="21"/>
      <c r="UYX34" s="21"/>
      <c r="UYY34" s="21"/>
      <c r="UYZ34" s="21"/>
      <c r="UZA34" s="21"/>
      <c r="UZB34" s="21"/>
      <c r="UZC34" s="21"/>
      <c r="UZD34" s="21"/>
      <c r="UZE34" s="21"/>
      <c r="UZF34" s="21"/>
      <c r="UZG34" s="21"/>
      <c r="UZH34" s="21"/>
      <c r="UZI34" s="21"/>
      <c r="UZJ34" s="21"/>
      <c r="UZK34" s="21"/>
      <c r="UZL34" s="21"/>
      <c r="UZM34" s="21"/>
      <c r="UZN34" s="21"/>
      <c r="UZO34" s="21"/>
      <c r="UZP34" s="21"/>
      <c r="UZQ34" s="21"/>
      <c r="UZR34" s="21"/>
      <c r="UZS34" s="21"/>
      <c r="UZT34" s="21"/>
      <c r="UZU34" s="21"/>
      <c r="UZV34" s="21"/>
      <c r="UZW34" s="21"/>
      <c r="UZX34" s="21"/>
      <c r="UZY34" s="21"/>
      <c r="UZZ34" s="21"/>
      <c r="VAA34" s="21"/>
      <c r="VAB34" s="21"/>
      <c r="VAC34" s="21"/>
      <c r="VAD34" s="21"/>
      <c r="VAE34" s="21"/>
      <c r="VAF34" s="21"/>
      <c r="VAG34" s="21"/>
      <c r="VAH34" s="21"/>
      <c r="VAI34" s="21"/>
      <c r="VAJ34" s="21"/>
      <c r="VAK34" s="21"/>
      <c r="VAL34" s="21"/>
      <c r="VAM34" s="21"/>
      <c r="VAN34" s="21"/>
      <c r="VAO34" s="21"/>
      <c r="VAP34" s="21"/>
      <c r="VAQ34" s="21"/>
      <c r="VAR34" s="21"/>
      <c r="VAS34" s="21"/>
      <c r="VAT34" s="21"/>
      <c r="VAU34" s="21"/>
      <c r="VAV34" s="21"/>
      <c r="VAW34" s="21"/>
      <c r="VAX34" s="21"/>
      <c r="VAY34" s="21"/>
      <c r="VAZ34" s="21"/>
      <c r="VBA34" s="21"/>
      <c r="VBB34" s="21"/>
      <c r="VBC34" s="21"/>
      <c r="VBD34" s="21"/>
      <c r="VBE34" s="21"/>
      <c r="VBF34" s="21"/>
      <c r="VBG34" s="21"/>
      <c r="VBH34" s="21"/>
      <c r="VBI34" s="21"/>
      <c r="VBJ34" s="21"/>
      <c r="VBK34" s="21"/>
      <c r="VBL34" s="21"/>
      <c r="VBM34" s="21"/>
      <c r="VBN34" s="21"/>
      <c r="VBO34" s="21"/>
      <c r="VBP34" s="21"/>
      <c r="VBQ34" s="21"/>
      <c r="VBR34" s="21"/>
      <c r="VBS34" s="21"/>
      <c r="VBT34" s="21"/>
      <c r="VBU34" s="21"/>
      <c r="VBV34" s="21"/>
      <c r="VBW34" s="21"/>
      <c r="VBX34" s="21"/>
      <c r="VBY34" s="21"/>
      <c r="VBZ34" s="21"/>
      <c r="VCA34" s="21"/>
      <c r="VCB34" s="21"/>
      <c r="VCC34" s="21"/>
      <c r="VCD34" s="21"/>
      <c r="VCE34" s="21"/>
      <c r="VCF34" s="21"/>
      <c r="VCG34" s="21"/>
      <c r="VCH34" s="21"/>
      <c r="VCI34" s="21"/>
      <c r="VCJ34" s="21"/>
      <c r="VCK34" s="21"/>
      <c r="VCL34" s="21"/>
      <c r="VCM34" s="21"/>
      <c r="VCN34" s="21"/>
      <c r="VCO34" s="21"/>
      <c r="VCP34" s="21"/>
      <c r="VCQ34" s="21"/>
      <c r="VCR34" s="21"/>
      <c r="VCS34" s="21"/>
      <c r="VCT34" s="21"/>
      <c r="VCU34" s="21"/>
      <c r="VCV34" s="21"/>
      <c r="VCW34" s="21"/>
      <c r="VCX34" s="21"/>
      <c r="VCY34" s="21"/>
      <c r="VCZ34" s="21"/>
      <c r="VDA34" s="21"/>
      <c r="VDB34" s="21"/>
      <c r="VDC34" s="21"/>
      <c r="VDD34" s="21"/>
      <c r="VDE34" s="21"/>
      <c r="VDF34" s="21"/>
      <c r="VDG34" s="21"/>
      <c r="VDH34" s="21"/>
      <c r="VDI34" s="21"/>
      <c r="VDJ34" s="21"/>
      <c r="VDK34" s="21"/>
      <c r="VDL34" s="21"/>
      <c r="VDM34" s="21"/>
      <c r="VDN34" s="21"/>
      <c r="VDO34" s="21"/>
      <c r="VDP34" s="21"/>
      <c r="VDQ34" s="21"/>
      <c r="VDR34" s="21"/>
      <c r="VDS34" s="21"/>
      <c r="VDT34" s="21"/>
      <c r="VDU34" s="21"/>
      <c r="VDV34" s="21"/>
      <c r="VDW34" s="21"/>
      <c r="VDX34" s="21"/>
      <c r="VDY34" s="21"/>
      <c r="VDZ34" s="21"/>
      <c r="VEA34" s="21"/>
      <c r="VEB34" s="21"/>
      <c r="VEC34" s="21"/>
      <c r="VED34" s="21"/>
      <c r="VEE34" s="21"/>
      <c r="VEF34" s="21"/>
      <c r="VEG34" s="21"/>
      <c r="VEH34" s="21"/>
      <c r="VEI34" s="21"/>
      <c r="VEJ34" s="21"/>
      <c r="VEK34" s="21"/>
      <c r="VEL34" s="21"/>
      <c r="VEM34" s="21"/>
      <c r="VEN34" s="21"/>
      <c r="VEO34" s="21"/>
      <c r="VEP34" s="21"/>
      <c r="VEQ34" s="21"/>
      <c r="VER34" s="21"/>
      <c r="VES34" s="21"/>
      <c r="VET34" s="21"/>
      <c r="VEU34" s="21"/>
      <c r="VEV34" s="21"/>
      <c r="VEW34" s="21"/>
      <c r="VEX34" s="21"/>
      <c r="VEY34" s="21"/>
      <c r="VEZ34" s="21"/>
      <c r="VFA34" s="21"/>
      <c r="VFB34" s="21"/>
      <c r="VFC34" s="21"/>
      <c r="VFD34" s="21"/>
      <c r="VFE34" s="21"/>
      <c r="VFF34" s="21"/>
      <c r="VFG34" s="21"/>
      <c r="VFH34" s="21"/>
      <c r="VFI34" s="21"/>
      <c r="VFJ34" s="21"/>
      <c r="VFK34" s="21"/>
      <c r="VFL34" s="21"/>
      <c r="VFM34" s="21"/>
      <c r="VFN34" s="21"/>
      <c r="VFO34" s="21"/>
      <c r="VFP34" s="21"/>
      <c r="VFQ34" s="21"/>
      <c r="VFR34" s="21"/>
      <c r="VFS34" s="21"/>
      <c r="VFT34" s="21"/>
      <c r="VFU34" s="21"/>
      <c r="VFV34" s="21"/>
      <c r="VFW34" s="21"/>
      <c r="VFX34" s="21"/>
      <c r="VFY34" s="21"/>
      <c r="VFZ34" s="21"/>
      <c r="VGA34" s="21"/>
      <c r="VGB34" s="21"/>
      <c r="VGC34" s="21"/>
      <c r="VGD34" s="21"/>
      <c r="VGE34" s="21"/>
      <c r="VGF34" s="21"/>
      <c r="VGG34" s="21"/>
      <c r="VGH34" s="21"/>
      <c r="VGI34" s="21"/>
      <c r="VGJ34" s="21"/>
      <c r="VGK34" s="21"/>
      <c r="VGL34" s="21"/>
      <c r="VGM34" s="21"/>
      <c r="VGN34" s="21"/>
      <c r="VGO34" s="21"/>
      <c r="VGP34" s="21"/>
      <c r="VGQ34" s="21"/>
      <c r="VGR34" s="21"/>
      <c r="VGS34" s="21"/>
      <c r="VGT34" s="21"/>
      <c r="VGU34" s="21"/>
      <c r="VGV34" s="21"/>
      <c r="VGW34" s="21"/>
      <c r="VGX34" s="21"/>
      <c r="VGY34" s="21"/>
      <c r="VGZ34" s="21"/>
      <c r="VHA34" s="21"/>
      <c r="VHB34" s="21"/>
      <c r="VHC34" s="21"/>
      <c r="VHD34" s="21"/>
      <c r="VHE34" s="21"/>
      <c r="VHF34" s="21"/>
      <c r="VHG34" s="21"/>
      <c r="VHH34" s="21"/>
      <c r="VHI34" s="21"/>
      <c r="VHJ34" s="21"/>
      <c r="VHK34" s="21"/>
      <c r="VHL34" s="21"/>
      <c r="VHM34" s="21"/>
      <c r="VHN34" s="21"/>
      <c r="VHO34" s="21"/>
      <c r="VHP34" s="21"/>
      <c r="VHQ34" s="21"/>
      <c r="VHR34" s="21"/>
      <c r="VHS34" s="21"/>
      <c r="VHT34" s="21"/>
      <c r="VHU34" s="21"/>
      <c r="VHV34" s="21"/>
      <c r="VHW34" s="21"/>
      <c r="VHX34" s="21"/>
      <c r="VHY34" s="21"/>
      <c r="VHZ34" s="21"/>
      <c r="VIA34" s="21"/>
      <c r="VIB34" s="21"/>
      <c r="VIC34" s="21"/>
      <c r="VID34" s="21"/>
      <c r="VIE34" s="21"/>
      <c r="VIF34" s="21"/>
      <c r="VIG34" s="21"/>
      <c r="VIH34" s="21"/>
      <c r="VII34" s="21"/>
      <c r="VIJ34" s="21"/>
      <c r="VIK34" s="21"/>
      <c r="VIL34" s="21"/>
      <c r="VIM34" s="21"/>
      <c r="VIN34" s="21"/>
      <c r="VIO34" s="21"/>
      <c r="VIP34" s="21"/>
      <c r="VIQ34" s="21"/>
      <c r="VIR34" s="21"/>
      <c r="VIS34" s="21"/>
      <c r="VIT34" s="21"/>
      <c r="VIU34" s="21"/>
      <c r="VIV34" s="21"/>
      <c r="VIW34" s="21"/>
      <c r="VIX34" s="21"/>
      <c r="VIY34" s="21"/>
      <c r="VIZ34" s="21"/>
      <c r="VJA34" s="21"/>
      <c r="VJB34" s="21"/>
      <c r="VJC34" s="21"/>
      <c r="VJD34" s="21"/>
      <c r="VJE34" s="21"/>
      <c r="VJF34" s="21"/>
      <c r="VJG34" s="21"/>
      <c r="VJH34" s="21"/>
      <c r="VJI34" s="21"/>
      <c r="VJJ34" s="21"/>
      <c r="VJK34" s="21"/>
      <c r="VJL34" s="21"/>
      <c r="VJM34" s="21"/>
      <c r="VJN34" s="21"/>
      <c r="VJO34" s="21"/>
      <c r="VJP34" s="21"/>
      <c r="VJQ34" s="21"/>
      <c r="VJR34" s="21"/>
      <c r="VJS34" s="21"/>
      <c r="VJT34" s="21"/>
      <c r="VJU34" s="21"/>
      <c r="VJV34" s="21"/>
      <c r="VJW34" s="21"/>
      <c r="VJX34" s="21"/>
      <c r="VJY34" s="21"/>
      <c r="VJZ34" s="21"/>
      <c r="VKA34" s="21"/>
      <c r="VKB34" s="21"/>
      <c r="VKC34" s="21"/>
      <c r="VKD34" s="21"/>
      <c r="VKE34" s="21"/>
      <c r="VKF34" s="21"/>
      <c r="VKG34" s="21"/>
      <c r="VKH34" s="21"/>
      <c r="VKI34" s="21"/>
      <c r="VKJ34" s="21"/>
      <c r="VKK34" s="21"/>
      <c r="VKL34" s="21"/>
      <c r="VKM34" s="21"/>
      <c r="VKN34" s="21"/>
      <c r="VKO34" s="21"/>
      <c r="VKP34" s="21"/>
      <c r="VKQ34" s="21"/>
      <c r="VKR34" s="21"/>
      <c r="VKS34" s="21"/>
      <c r="VKT34" s="21"/>
      <c r="VKU34" s="21"/>
      <c r="VKV34" s="21"/>
      <c r="VKW34" s="21"/>
      <c r="VKX34" s="21"/>
      <c r="VKY34" s="21"/>
      <c r="VKZ34" s="21"/>
      <c r="VLA34" s="21"/>
      <c r="VLB34" s="21"/>
      <c r="VLC34" s="21"/>
      <c r="VLD34" s="21"/>
      <c r="VLE34" s="21"/>
      <c r="VLF34" s="21"/>
      <c r="VLG34" s="21"/>
      <c r="VLH34" s="21"/>
      <c r="VLI34" s="21"/>
      <c r="VLJ34" s="21"/>
      <c r="VLK34" s="21"/>
      <c r="VLL34" s="21"/>
      <c r="VLM34" s="21"/>
      <c r="VLN34" s="21"/>
      <c r="VLO34" s="21"/>
      <c r="VLP34" s="21"/>
      <c r="VLQ34" s="21"/>
      <c r="VLR34" s="21"/>
      <c r="VLS34" s="21"/>
      <c r="VLT34" s="21"/>
      <c r="VLU34" s="21"/>
      <c r="VLV34" s="21"/>
      <c r="VLW34" s="21"/>
      <c r="VLX34" s="21"/>
      <c r="VLY34" s="21"/>
      <c r="VLZ34" s="21"/>
      <c r="VMA34" s="21"/>
      <c r="VMB34" s="21"/>
      <c r="VMC34" s="21"/>
      <c r="VMD34" s="21"/>
      <c r="VME34" s="21"/>
      <c r="VMF34" s="21"/>
      <c r="VMG34" s="21"/>
      <c r="VMH34" s="21"/>
      <c r="VMI34" s="21"/>
      <c r="VMJ34" s="21"/>
      <c r="VMK34" s="21"/>
      <c r="VML34" s="21"/>
      <c r="VMM34" s="21"/>
      <c r="VMN34" s="21"/>
      <c r="VMO34" s="21"/>
      <c r="VMP34" s="21"/>
      <c r="VMQ34" s="21"/>
      <c r="VMR34" s="21"/>
      <c r="VMS34" s="21"/>
      <c r="VMT34" s="21"/>
      <c r="VMU34" s="21"/>
      <c r="VMV34" s="21"/>
      <c r="VMW34" s="21"/>
      <c r="VMX34" s="21"/>
      <c r="VMY34" s="21"/>
      <c r="VMZ34" s="21"/>
      <c r="VNA34" s="21"/>
      <c r="VNB34" s="21"/>
      <c r="VNC34" s="21"/>
      <c r="VND34" s="21"/>
      <c r="VNE34" s="21"/>
      <c r="VNF34" s="21"/>
      <c r="VNG34" s="21"/>
      <c r="VNH34" s="21"/>
      <c r="VNI34" s="21"/>
      <c r="VNJ34" s="21"/>
      <c r="VNK34" s="21"/>
      <c r="VNL34" s="21"/>
      <c r="VNM34" s="21"/>
      <c r="VNN34" s="21"/>
      <c r="VNO34" s="21"/>
      <c r="VNP34" s="21"/>
      <c r="VNQ34" s="21"/>
      <c r="VNR34" s="21"/>
      <c r="VNS34" s="21"/>
      <c r="VNT34" s="21"/>
      <c r="VNU34" s="21"/>
      <c r="VNV34" s="21"/>
      <c r="VNW34" s="21"/>
      <c r="VNX34" s="21"/>
      <c r="VNY34" s="21"/>
      <c r="VNZ34" s="21"/>
      <c r="VOA34" s="21"/>
      <c r="VOB34" s="21"/>
      <c r="VOC34" s="21"/>
      <c r="VOD34" s="21"/>
      <c r="VOE34" s="21"/>
      <c r="VOF34" s="21"/>
      <c r="VOG34" s="21"/>
      <c r="VOH34" s="21"/>
      <c r="VOI34" s="21"/>
      <c r="VOJ34" s="21"/>
      <c r="VOK34" s="21"/>
      <c r="VOL34" s="21"/>
      <c r="VOM34" s="21"/>
      <c r="VON34" s="21"/>
      <c r="VOO34" s="21"/>
      <c r="VOP34" s="21"/>
      <c r="VOQ34" s="21"/>
      <c r="VOR34" s="21"/>
      <c r="VOS34" s="21"/>
      <c r="VOT34" s="21"/>
      <c r="VOU34" s="21"/>
      <c r="VOV34" s="21"/>
      <c r="VOW34" s="21"/>
      <c r="VOX34" s="21"/>
      <c r="VOY34" s="21"/>
      <c r="VOZ34" s="21"/>
      <c r="VPA34" s="21"/>
      <c r="VPB34" s="21"/>
      <c r="VPC34" s="21"/>
      <c r="VPD34" s="21"/>
      <c r="VPE34" s="21"/>
      <c r="VPF34" s="21"/>
      <c r="VPG34" s="21"/>
      <c r="VPH34" s="21"/>
      <c r="VPI34" s="21"/>
      <c r="VPJ34" s="21"/>
      <c r="VPK34" s="21"/>
      <c r="VPL34" s="21"/>
      <c r="VPM34" s="21"/>
      <c r="VPN34" s="21"/>
      <c r="VPO34" s="21"/>
      <c r="VPP34" s="21"/>
      <c r="VPQ34" s="21"/>
      <c r="VPR34" s="21"/>
      <c r="VPS34" s="21"/>
      <c r="VPT34" s="21"/>
      <c r="VPU34" s="21"/>
      <c r="VPV34" s="21"/>
      <c r="VPW34" s="21"/>
      <c r="VPX34" s="21"/>
      <c r="VPY34" s="21"/>
      <c r="VPZ34" s="21"/>
      <c r="VQA34" s="21"/>
      <c r="VQB34" s="21"/>
      <c r="VQC34" s="21"/>
      <c r="VQD34" s="21"/>
      <c r="VQE34" s="21"/>
      <c r="VQF34" s="21"/>
      <c r="VQG34" s="21"/>
      <c r="VQH34" s="21"/>
      <c r="VQI34" s="21"/>
      <c r="VQJ34" s="21"/>
      <c r="VQK34" s="21"/>
      <c r="VQL34" s="21"/>
      <c r="VQM34" s="21"/>
      <c r="VQN34" s="21"/>
      <c r="VQO34" s="21"/>
      <c r="VQP34" s="21"/>
      <c r="VQQ34" s="21"/>
      <c r="VQR34" s="21"/>
      <c r="VQS34" s="21"/>
      <c r="VQT34" s="21"/>
      <c r="VQU34" s="21"/>
      <c r="VQV34" s="21"/>
      <c r="VQW34" s="21"/>
      <c r="VQX34" s="21"/>
      <c r="VQY34" s="21"/>
      <c r="VQZ34" s="21"/>
      <c r="VRA34" s="21"/>
      <c r="VRB34" s="21"/>
      <c r="VRC34" s="21"/>
      <c r="VRD34" s="21"/>
      <c r="VRE34" s="21"/>
      <c r="VRF34" s="21"/>
      <c r="VRG34" s="21"/>
      <c r="VRH34" s="21"/>
      <c r="VRI34" s="21"/>
      <c r="VRJ34" s="21"/>
      <c r="VRK34" s="21"/>
      <c r="VRL34" s="21"/>
      <c r="VRM34" s="21"/>
      <c r="VRN34" s="21"/>
      <c r="VRO34" s="21"/>
      <c r="VRP34" s="21"/>
      <c r="VRQ34" s="21"/>
      <c r="VRR34" s="21"/>
      <c r="VRS34" s="21"/>
      <c r="VRT34" s="21"/>
      <c r="VRU34" s="21"/>
      <c r="VRV34" s="21"/>
      <c r="VRW34" s="21"/>
      <c r="VRX34" s="21"/>
      <c r="VRY34" s="21"/>
      <c r="VRZ34" s="21"/>
      <c r="VSA34" s="21"/>
      <c r="VSB34" s="21"/>
      <c r="VSC34" s="21"/>
      <c r="VSD34" s="21"/>
      <c r="VSE34" s="21"/>
      <c r="VSF34" s="21"/>
      <c r="VSG34" s="21"/>
      <c r="VSH34" s="21"/>
      <c r="VSI34" s="21"/>
      <c r="VSJ34" s="21"/>
      <c r="VSK34" s="21"/>
      <c r="VSL34" s="21"/>
      <c r="VSM34" s="21"/>
      <c r="VSN34" s="21"/>
      <c r="VSO34" s="21"/>
      <c r="VSP34" s="21"/>
      <c r="VSQ34" s="21"/>
      <c r="VSR34" s="21"/>
      <c r="VSS34" s="21"/>
      <c r="VST34" s="21"/>
      <c r="VSU34" s="21"/>
      <c r="VSV34" s="21"/>
      <c r="VSW34" s="21"/>
      <c r="VSX34" s="21"/>
      <c r="VSY34" s="21"/>
      <c r="VSZ34" s="21"/>
      <c r="VTA34" s="21"/>
      <c r="VTB34" s="21"/>
      <c r="VTC34" s="21"/>
      <c r="VTD34" s="21"/>
      <c r="VTE34" s="21"/>
      <c r="VTF34" s="21"/>
      <c r="VTG34" s="21"/>
      <c r="VTH34" s="21"/>
      <c r="VTI34" s="21"/>
      <c r="VTJ34" s="21"/>
      <c r="VTK34" s="21"/>
      <c r="VTL34" s="21"/>
      <c r="VTM34" s="21"/>
      <c r="VTN34" s="21"/>
      <c r="VTO34" s="21"/>
      <c r="VTP34" s="21"/>
      <c r="VTQ34" s="21"/>
      <c r="VTR34" s="21"/>
      <c r="VTS34" s="21"/>
      <c r="VTT34" s="21"/>
      <c r="VTU34" s="21"/>
      <c r="VTV34" s="21"/>
      <c r="VTW34" s="21"/>
      <c r="VTX34" s="21"/>
      <c r="VTY34" s="21"/>
      <c r="VTZ34" s="21"/>
      <c r="VUA34" s="21"/>
      <c r="VUB34" s="21"/>
      <c r="VUC34" s="21"/>
      <c r="VUD34" s="21"/>
      <c r="VUE34" s="21"/>
      <c r="VUF34" s="21"/>
      <c r="VUG34" s="21"/>
      <c r="VUH34" s="21"/>
      <c r="VUI34" s="21"/>
      <c r="VUJ34" s="21"/>
      <c r="VUK34" s="21"/>
      <c r="VUL34" s="21"/>
      <c r="VUM34" s="21"/>
      <c r="VUN34" s="21"/>
      <c r="VUO34" s="21"/>
      <c r="VUP34" s="21"/>
      <c r="VUQ34" s="21"/>
      <c r="VUR34" s="21"/>
      <c r="VUS34" s="21"/>
      <c r="VUT34" s="21"/>
      <c r="VUU34" s="21"/>
      <c r="VUV34" s="21"/>
      <c r="VUW34" s="21"/>
      <c r="VUX34" s="21"/>
      <c r="VUY34" s="21"/>
      <c r="VUZ34" s="21"/>
      <c r="VVA34" s="21"/>
      <c r="VVB34" s="21"/>
      <c r="VVC34" s="21"/>
      <c r="VVD34" s="21"/>
      <c r="VVE34" s="21"/>
      <c r="VVF34" s="21"/>
      <c r="VVG34" s="21"/>
      <c r="VVH34" s="21"/>
      <c r="VVI34" s="21"/>
      <c r="VVJ34" s="21"/>
      <c r="VVK34" s="21"/>
      <c r="VVL34" s="21"/>
      <c r="VVM34" s="21"/>
      <c r="VVN34" s="21"/>
      <c r="VVO34" s="21"/>
      <c r="VVP34" s="21"/>
      <c r="VVQ34" s="21"/>
      <c r="VVR34" s="21"/>
      <c r="VVS34" s="21"/>
      <c r="VVT34" s="21"/>
      <c r="VVU34" s="21"/>
      <c r="VVV34" s="21"/>
      <c r="VVW34" s="21"/>
      <c r="VVX34" s="21"/>
      <c r="VVY34" s="21"/>
      <c r="VVZ34" s="21"/>
      <c r="VWA34" s="21"/>
      <c r="VWB34" s="21"/>
      <c r="VWC34" s="21"/>
      <c r="VWD34" s="21"/>
      <c r="VWE34" s="21"/>
      <c r="VWF34" s="21"/>
      <c r="VWG34" s="21"/>
      <c r="VWH34" s="21"/>
      <c r="VWI34" s="21"/>
      <c r="VWJ34" s="21"/>
      <c r="VWK34" s="21"/>
      <c r="VWL34" s="21"/>
      <c r="VWM34" s="21"/>
      <c r="VWN34" s="21"/>
      <c r="VWO34" s="21"/>
      <c r="VWP34" s="21"/>
      <c r="VWQ34" s="21"/>
      <c r="VWR34" s="21"/>
      <c r="VWS34" s="21"/>
      <c r="VWT34" s="21"/>
      <c r="VWU34" s="21"/>
      <c r="VWV34" s="21"/>
      <c r="VWW34" s="21"/>
      <c r="VWX34" s="21"/>
      <c r="VWY34" s="21"/>
      <c r="VWZ34" s="21"/>
      <c r="VXA34" s="21"/>
      <c r="VXB34" s="21"/>
      <c r="VXC34" s="21"/>
      <c r="VXD34" s="21"/>
      <c r="VXE34" s="21"/>
      <c r="VXF34" s="21"/>
      <c r="VXG34" s="21"/>
      <c r="VXH34" s="21"/>
      <c r="VXI34" s="21"/>
      <c r="VXJ34" s="21"/>
      <c r="VXK34" s="21"/>
      <c r="VXL34" s="21"/>
      <c r="VXM34" s="21"/>
      <c r="VXN34" s="21"/>
      <c r="VXO34" s="21"/>
      <c r="VXP34" s="21"/>
      <c r="VXQ34" s="21"/>
      <c r="VXR34" s="21"/>
      <c r="VXS34" s="21"/>
      <c r="VXT34" s="21"/>
      <c r="VXU34" s="21"/>
      <c r="VXV34" s="21"/>
      <c r="VXW34" s="21"/>
      <c r="VXX34" s="21"/>
      <c r="VXY34" s="21"/>
      <c r="VXZ34" s="21"/>
      <c r="VYA34" s="21"/>
      <c r="VYB34" s="21"/>
      <c r="VYC34" s="21"/>
      <c r="VYD34" s="21"/>
      <c r="VYE34" s="21"/>
      <c r="VYF34" s="21"/>
      <c r="VYG34" s="21"/>
      <c r="VYH34" s="21"/>
      <c r="VYI34" s="21"/>
      <c r="VYJ34" s="21"/>
      <c r="VYK34" s="21"/>
      <c r="VYL34" s="21"/>
      <c r="VYM34" s="21"/>
      <c r="VYN34" s="21"/>
      <c r="VYO34" s="21"/>
      <c r="VYP34" s="21"/>
      <c r="VYQ34" s="21"/>
      <c r="VYR34" s="21"/>
      <c r="VYS34" s="21"/>
      <c r="VYT34" s="21"/>
      <c r="VYU34" s="21"/>
      <c r="VYV34" s="21"/>
      <c r="VYW34" s="21"/>
      <c r="VYX34" s="21"/>
      <c r="VYY34" s="21"/>
      <c r="VYZ34" s="21"/>
      <c r="VZA34" s="21"/>
      <c r="VZB34" s="21"/>
      <c r="VZC34" s="21"/>
      <c r="VZD34" s="21"/>
      <c r="VZE34" s="21"/>
      <c r="VZF34" s="21"/>
      <c r="VZG34" s="21"/>
      <c r="VZH34" s="21"/>
      <c r="VZI34" s="21"/>
      <c r="VZJ34" s="21"/>
      <c r="VZK34" s="21"/>
      <c r="VZL34" s="21"/>
      <c r="VZM34" s="21"/>
      <c r="VZN34" s="21"/>
      <c r="VZO34" s="21"/>
      <c r="VZP34" s="21"/>
      <c r="VZQ34" s="21"/>
      <c r="VZR34" s="21"/>
      <c r="VZS34" s="21"/>
      <c r="VZT34" s="21"/>
      <c r="VZU34" s="21"/>
      <c r="VZV34" s="21"/>
      <c r="VZW34" s="21"/>
      <c r="VZX34" s="21"/>
      <c r="VZY34" s="21"/>
      <c r="VZZ34" s="21"/>
      <c r="WAA34" s="21"/>
      <c r="WAB34" s="21"/>
      <c r="WAC34" s="21"/>
      <c r="WAD34" s="21"/>
      <c r="WAE34" s="21"/>
      <c r="WAF34" s="21"/>
      <c r="WAG34" s="21"/>
      <c r="WAH34" s="21"/>
      <c r="WAI34" s="21"/>
      <c r="WAJ34" s="21"/>
      <c r="WAK34" s="21"/>
      <c r="WAL34" s="21"/>
      <c r="WAM34" s="21"/>
      <c r="WAN34" s="21"/>
      <c r="WAO34" s="21"/>
      <c r="WAP34" s="21"/>
      <c r="WAQ34" s="21"/>
      <c r="WAR34" s="21"/>
      <c r="WAS34" s="21"/>
      <c r="WAT34" s="21"/>
      <c r="WAU34" s="21"/>
      <c r="WAV34" s="21"/>
      <c r="WAW34" s="21"/>
      <c r="WAX34" s="21"/>
      <c r="WAY34" s="21"/>
      <c r="WAZ34" s="21"/>
      <c r="WBA34" s="21"/>
      <c r="WBB34" s="21"/>
      <c r="WBC34" s="21"/>
      <c r="WBD34" s="21"/>
      <c r="WBE34" s="21"/>
      <c r="WBF34" s="21"/>
      <c r="WBG34" s="21"/>
      <c r="WBH34" s="21"/>
      <c r="WBI34" s="21"/>
      <c r="WBJ34" s="21"/>
      <c r="WBK34" s="21"/>
      <c r="WBL34" s="21"/>
      <c r="WBM34" s="21"/>
      <c r="WBN34" s="21"/>
      <c r="WBO34" s="21"/>
      <c r="WBP34" s="21"/>
      <c r="WBQ34" s="21"/>
      <c r="WBR34" s="21"/>
      <c r="WBS34" s="21"/>
      <c r="WBT34" s="21"/>
      <c r="WBU34" s="21"/>
      <c r="WBV34" s="21"/>
      <c r="WBW34" s="21"/>
      <c r="WBX34" s="21"/>
      <c r="WBY34" s="21"/>
      <c r="WBZ34" s="21"/>
      <c r="WCA34" s="21"/>
      <c r="WCB34" s="21"/>
      <c r="WCC34" s="21"/>
      <c r="WCD34" s="21"/>
      <c r="WCE34" s="21"/>
      <c r="WCF34" s="21"/>
      <c r="WCG34" s="21"/>
      <c r="WCH34" s="21"/>
      <c r="WCI34" s="21"/>
      <c r="WCJ34" s="21"/>
      <c r="WCK34" s="21"/>
      <c r="WCL34" s="21"/>
      <c r="WCM34" s="21"/>
      <c r="WCN34" s="21"/>
      <c r="WCO34" s="21"/>
      <c r="WCP34" s="21"/>
      <c r="WCQ34" s="21"/>
      <c r="WCR34" s="21"/>
      <c r="WCS34" s="21"/>
      <c r="WCT34" s="21"/>
      <c r="WCU34" s="21"/>
      <c r="WCV34" s="21"/>
      <c r="WCW34" s="21"/>
      <c r="WCX34" s="21"/>
      <c r="WCY34" s="21"/>
      <c r="WCZ34" s="21"/>
      <c r="WDA34" s="21"/>
      <c r="WDB34" s="21"/>
      <c r="WDC34" s="21"/>
      <c r="WDD34" s="21"/>
      <c r="WDE34" s="21"/>
      <c r="WDF34" s="21"/>
      <c r="WDG34" s="21"/>
      <c r="WDH34" s="21"/>
      <c r="WDI34" s="21"/>
      <c r="WDJ34" s="21"/>
      <c r="WDK34" s="21"/>
      <c r="WDL34" s="21"/>
      <c r="WDM34" s="21"/>
      <c r="WDN34" s="21"/>
      <c r="WDO34" s="21"/>
      <c r="WDP34" s="21"/>
      <c r="WDQ34" s="21"/>
      <c r="WDR34" s="21"/>
      <c r="WDS34" s="21"/>
      <c r="WDT34" s="21"/>
      <c r="WDU34" s="21"/>
      <c r="WDV34" s="21"/>
      <c r="WDW34" s="21"/>
      <c r="WDX34" s="21"/>
      <c r="WDY34" s="21"/>
      <c r="WDZ34" s="21"/>
      <c r="WEA34" s="21"/>
      <c r="WEB34" s="21"/>
      <c r="WEC34" s="21"/>
      <c r="WED34" s="21"/>
      <c r="WEE34" s="21"/>
      <c r="WEF34" s="21"/>
      <c r="WEG34" s="21"/>
      <c r="WEH34" s="21"/>
      <c r="WEI34" s="21"/>
      <c r="WEJ34" s="21"/>
      <c r="WEK34" s="21"/>
      <c r="WEL34" s="21"/>
      <c r="WEM34" s="21"/>
      <c r="WEN34" s="21"/>
      <c r="WEO34" s="21"/>
      <c r="WEP34" s="21"/>
      <c r="WEQ34" s="21"/>
      <c r="WER34" s="21"/>
      <c r="WES34" s="21"/>
      <c r="WET34" s="21"/>
      <c r="WEU34" s="21"/>
      <c r="WEV34" s="21"/>
      <c r="WEW34" s="21"/>
      <c r="WEX34" s="21"/>
      <c r="WEY34" s="21"/>
      <c r="WEZ34" s="21"/>
      <c r="WFA34" s="21"/>
      <c r="WFB34" s="21"/>
      <c r="WFC34" s="21"/>
      <c r="WFD34" s="21"/>
      <c r="WFE34" s="21"/>
      <c r="WFF34" s="21"/>
      <c r="WFG34" s="21"/>
      <c r="WFH34" s="21"/>
      <c r="WFI34" s="21"/>
      <c r="WFJ34" s="21"/>
      <c r="WFK34" s="21"/>
      <c r="WFL34" s="21"/>
      <c r="WFM34" s="21"/>
      <c r="WFN34" s="21"/>
      <c r="WFO34" s="21"/>
      <c r="WFP34" s="21"/>
      <c r="WFQ34" s="21"/>
      <c r="WFR34" s="21"/>
      <c r="WFS34" s="21"/>
      <c r="WFT34" s="21"/>
      <c r="WFU34" s="21"/>
      <c r="WFV34" s="21"/>
      <c r="WFW34" s="21"/>
      <c r="WFX34" s="21"/>
      <c r="WFY34" s="21"/>
      <c r="WFZ34" s="21"/>
      <c r="WGA34" s="21"/>
      <c r="WGB34" s="21"/>
      <c r="WGC34" s="21"/>
      <c r="WGD34" s="21"/>
      <c r="WGE34" s="21"/>
      <c r="WGF34" s="21"/>
      <c r="WGG34" s="21"/>
      <c r="WGH34" s="21"/>
      <c r="WGI34" s="21"/>
      <c r="WGJ34" s="21"/>
      <c r="WGK34" s="21"/>
      <c r="WGL34" s="21"/>
      <c r="WGM34" s="21"/>
      <c r="WGN34" s="21"/>
      <c r="WGO34" s="21"/>
      <c r="WGP34" s="21"/>
      <c r="WGQ34" s="21"/>
      <c r="WGR34" s="21"/>
      <c r="WGS34" s="21"/>
      <c r="WGT34" s="21"/>
      <c r="WGU34" s="21"/>
      <c r="WGV34" s="21"/>
      <c r="WGW34" s="21"/>
      <c r="WGX34" s="21"/>
      <c r="WGY34" s="21"/>
      <c r="WGZ34" s="21"/>
      <c r="WHA34" s="21"/>
      <c r="WHB34" s="21"/>
      <c r="WHC34" s="21"/>
      <c r="WHD34" s="21"/>
      <c r="WHE34" s="21"/>
      <c r="WHF34" s="21"/>
      <c r="WHG34" s="21"/>
      <c r="WHH34" s="21"/>
      <c r="WHI34" s="21"/>
      <c r="WHJ34" s="21"/>
      <c r="WHK34" s="21"/>
      <c r="WHL34" s="21"/>
      <c r="WHM34" s="21"/>
      <c r="WHN34" s="21"/>
      <c r="WHO34" s="21"/>
      <c r="WHP34" s="21"/>
      <c r="WHQ34" s="21"/>
      <c r="WHR34" s="21"/>
      <c r="WHS34" s="21"/>
      <c r="WHT34" s="21"/>
      <c r="WHU34" s="21"/>
      <c r="WHV34" s="21"/>
      <c r="WHW34" s="21"/>
      <c r="WHX34" s="21"/>
      <c r="WHY34" s="21"/>
      <c r="WHZ34" s="21"/>
      <c r="WIA34" s="21"/>
      <c r="WIB34" s="21"/>
      <c r="WIC34" s="21"/>
      <c r="WID34" s="21"/>
      <c r="WIE34" s="21"/>
      <c r="WIF34" s="21"/>
      <c r="WIG34" s="21"/>
      <c r="WIH34" s="21"/>
      <c r="WII34" s="21"/>
      <c r="WIJ34" s="21"/>
      <c r="WIK34" s="21"/>
      <c r="WIL34" s="21"/>
      <c r="WIM34" s="21"/>
      <c r="WIN34" s="21"/>
      <c r="WIO34" s="21"/>
      <c r="WIP34" s="21"/>
      <c r="WIQ34" s="21"/>
      <c r="WIR34" s="21"/>
      <c r="WIS34" s="21"/>
      <c r="WIT34" s="21"/>
      <c r="WIU34" s="21"/>
      <c r="WIV34" s="21"/>
      <c r="WIW34" s="21"/>
      <c r="WIX34" s="21"/>
      <c r="WIY34" s="21"/>
      <c r="WIZ34" s="21"/>
      <c r="WJA34" s="21"/>
      <c r="WJB34" s="21"/>
      <c r="WJC34" s="21"/>
      <c r="WJD34" s="21"/>
      <c r="WJE34" s="21"/>
      <c r="WJF34" s="21"/>
      <c r="WJG34" s="21"/>
      <c r="WJH34" s="21"/>
      <c r="WJI34" s="21"/>
      <c r="WJJ34" s="21"/>
      <c r="WJK34" s="21"/>
      <c r="WJL34" s="21"/>
      <c r="WJM34" s="21"/>
      <c r="WJN34" s="21"/>
      <c r="WJO34" s="21"/>
      <c r="WJP34" s="21"/>
      <c r="WJQ34" s="21"/>
      <c r="WJR34" s="21"/>
      <c r="WJS34" s="21"/>
      <c r="WJT34" s="21"/>
      <c r="WJU34" s="21"/>
      <c r="WJV34" s="21"/>
      <c r="WJW34" s="21"/>
      <c r="WJX34" s="21"/>
      <c r="WJY34" s="21"/>
      <c r="WJZ34" s="21"/>
      <c r="WKA34" s="21"/>
      <c r="WKB34" s="21"/>
      <c r="WKC34" s="21"/>
      <c r="WKD34" s="21"/>
      <c r="WKE34" s="21"/>
      <c r="WKF34" s="21"/>
      <c r="WKG34" s="21"/>
      <c r="WKH34" s="21"/>
      <c r="WKI34" s="21"/>
      <c r="WKJ34" s="21"/>
      <c r="WKK34" s="21"/>
      <c r="WKL34" s="21"/>
      <c r="WKM34" s="21"/>
      <c r="WKN34" s="21"/>
      <c r="WKO34" s="21"/>
      <c r="WKP34" s="21"/>
      <c r="WKQ34" s="21"/>
      <c r="WKR34" s="21"/>
      <c r="WKS34" s="21"/>
      <c r="WKT34" s="21"/>
      <c r="WKU34" s="21"/>
      <c r="WKV34" s="21"/>
      <c r="WKW34" s="21"/>
      <c r="WKX34" s="21"/>
      <c r="WKY34" s="21"/>
      <c r="WKZ34" s="21"/>
      <c r="WLA34" s="21"/>
      <c r="WLB34" s="21"/>
      <c r="WLC34" s="21"/>
      <c r="WLD34" s="21"/>
      <c r="WLE34" s="21"/>
      <c r="WLF34" s="21"/>
      <c r="WLG34" s="21"/>
      <c r="WLH34" s="21"/>
      <c r="WLI34" s="21"/>
      <c r="WLJ34" s="21"/>
      <c r="WLK34" s="21"/>
      <c r="WLL34" s="21"/>
      <c r="WLM34" s="21"/>
      <c r="WLN34" s="21"/>
      <c r="WLO34" s="21"/>
      <c r="WLP34" s="21"/>
      <c r="WLQ34" s="21"/>
      <c r="WLR34" s="21"/>
      <c r="WLS34" s="21"/>
      <c r="WLT34" s="21"/>
      <c r="WLU34" s="21"/>
      <c r="WLV34" s="21"/>
      <c r="WLW34" s="21"/>
      <c r="WLX34" s="21"/>
      <c r="WLY34" s="21"/>
      <c r="WLZ34" s="21"/>
      <c r="WMA34" s="21"/>
      <c r="WMB34" s="21"/>
      <c r="WMC34" s="21"/>
      <c r="WMD34" s="21"/>
      <c r="WME34" s="21"/>
      <c r="WMF34" s="21"/>
      <c r="WMG34" s="21"/>
      <c r="WMH34" s="21"/>
      <c r="WMI34" s="21"/>
      <c r="WMJ34" s="21"/>
      <c r="WMK34" s="21"/>
      <c r="WML34" s="21"/>
      <c r="WMM34" s="21"/>
      <c r="WMN34" s="21"/>
      <c r="WMO34" s="21"/>
      <c r="WMP34" s="21"/>
      <c r="WMQ34" s="21"/>
      <c r="WMR34" s="21"/>
      <c r="WMS34" s="21"/>
      <c r="WMT34" s="21"/>
      <c r="WMU34" s="21"/>
      <c r="WMV34" s="21"/>
      <c r="WMW34" s="21"/>
      <c r="WMX34" s="21"/>
      <c r="WMY34" s="21"/>
      <c r="WMZ34" s="21"/>
      <c r="WNA34" s="21"/>
      <c r="WNB34" s="21"/>
      <c r="WNC34" s="21"/>
      <c r="WND34" s="21"/>
      <c r="WNE34" s="21"/>
      <c r="WNF34" s="21"/>
      <c r="WNG34" s="21"/>
      <c r="WNH34" s="21"/>
      <c r="WNI34" s="21"/>
      <c r="WNJ34" s="21"/>
      <c r="WNK34" s="21"/>
      <c r="WNL34" s="21"/>
      <c r="WNM34" s="21"/>
      <c r="WNN34" s="21"/>
      <c r="WNO34" s="21"/>
      <c r="WNP34" s="21"/>
      <c r="WNQ34" s="21"/>
      <c r="WNR34" s="21"/>
      <c r="WNS34" s="21"/>
      <c r="WNT34" s="21"/>
      <c r="WNU34" s="21"/>
      <c r="WNV34" s="21"/>
      <c r="WNW34" s="21"/>
      <c r="WNX34" s="21"/>
      <c r="WNY34" s="21"/>
      <c r="WNZ34" s="21"/>
      <c r="WOA34" s="21"/>
      <c r="WOB34" s="21"/>
      <c r="WOC34" s="21"/>
      <c r="WOD34" s="21"/>
      <c r="WOE34" s="21"/>
      <c r="WOF34" s="21"/>
      <c r="WOG34" s="21"/>
      <c r="WOH34" s="21"/>
      <c r="WOI34" s="21"/>
      <c r="WOJ34" s="21"/>
      <c r="WOK34" s="21"/>
      <c r="WOL34" s="21"/>
      <c r="WOM34" s="21"/>
      <c r="WON34" s="21"/>
      <c r="WOO34" s="21"/>
      <c r="WOP34" s="21"/>
      <c r="WOQ34" s="21"/>
      <c r="WOR34" s="21"/>
      <c r="WOS34" s="21"/>
      <c r="WOT34" s="21"/>
      <c r="WOU34" s="21"/>
      <c r="WOV34" s="21"/>
      <c r="WOW34" s="21"/>
      <c r="WOX34" s="21"/>
      <c r="WOY34" s="21"/>
      <c r="WOZ34" s="21"/>
      <c r="WPA34" s="21"/>
      <c r="WPB34" s="21"/>
      <c r="WPC34" s="21"/>
      <c r="WPD34" s="21"/>
      <c r="WPE34" s="21"/>
      <c r="WPF34" s="21"/>
      <c r="WPG34" s="21"/>
      <c r="WPH34" s="21"/>
      <c r="WPI34" s="21"/>
      <c r="WPJ34" s="21"/>
      <c r="WPK34" s="21"/>
      <c r="WPL34" s="21"/>
      <c r="WPM34" s="21"/>
      <c r="WPN34" s="21"/>
      <c r="WPO34" s="21"/>
      <c r="WPP34" s="21"/>
      <c r="WPQ34" s="21"/>
      <c r="WPR34" s="21"/>
      <c r="WPS34" s="21"/>
      <c r="WPT34" s="21"/>
      <c r="WPU34" s="21"/>
      <c r="WPV34" s="21"/>
      <c r="WPW34" s="21"/>
      <c r="WPX34" s="21"/>
      <c r="WPY34" s="21"/>
      <c r="WPZ34" s="21"/>
      <c r="WQA34" s="21"/>
      <c r="WQB34" s="21"/>
      <c r="WQC34" s="21"/>
      <c r="WQD34" s="21"/>
      <c r="WQE34" s="21"/>
      <c r="WQF34" s="21"/>
      <c r="WQG34" s="21"/>
      <c r="WQH34" s="21"/>
      <c r="WQI34" s="21"/>
      <c r="WQJ34" s="21"/>
      <c r="WQK34" s="21"/>
      <c r="WQL34" s="21"/>
      <c r="WQM34" s="21"/>
      <c r="WQN34" s="21"/>
      <c r="WQO34" s="21"/>
      <c r="WQP34" s="21"/>
      <c r="WQQ34" s="21"/>
      <c r="WQR34" s="21"/>
      <c r="WQS34" s="21"/>
      <c r="WQT34" s="21"/>
      <c r="WQU34" s="21"/>
      <c r="WQV34" s="21"/>
      <c r="WQW34" s="21"/>
      <c r="WQX34" s="21"/>
      <c r="WQY34" s="21"/>
      <c r="WQZ34" s="21"/>
      <c r="WRA34" s="21"/>
      <c r="WRB34" s="21"/>
      <c r="WRC34" s="21"/>
      <c r="WRD34" s="21"/>
      <c r="WRE34" s="21"/>
      <c r="WRF34" s="21"/>
      <c r="WRG34" s="21"/>
      <c r="WRH34" s="21"/>
      <c r="WRI34" s="21"/>
      <c r="WRJ34" s="21"/>
      <c r="WRK34" s="21"/>
      <c r="WRL34" s="21"/>
      <c r="WRM34" s="21"/>
      <c r="WRN34" s="21"/>
      <c r="WRO34" s="21"/>
      <c r="WRP34" s="21"/>
      <c r="WRQ34" s="21"/>
      <c r="WRR34" s="21"/>
      <c r="WRS34" s="21"/>
      <c r="WRT34" s="21"/>
      <c r="WRU34" s="21"/>
      <c r="WRV34" s="21"/>
      <c r="WRW34" s="21"/>
      <c r="WRX34" s="21"/>
      <c r="WRY34" s="21"/>
      <c r="WRZ34" s="21"/>
      <c r="WSA34" s="21"/>
      <c r="WSB34" s="21"/>
      <c r="WSC34" s="21"/>
      <c r="WSD34" s="21"/>
      <c r="WSE34" s="21"/>
      <c r="WSF34" s="21"/>
      <c r="WSG34" s="21"/>
      <c r="WSH34" s="21"/>
      <c r="WSI34" s="21"/>
      <c r="WSJ34" s="21"/>
      <c r="WSK34" s="21"/>
      <c r="WSL34" s="21"/>
      <c r="WSM34" s="21"/>
      <c r="WSN34" s="21"/>
      <c r="WSO34" s="21"/>
      <c r="WSP34" s="21"/>
      <c r="WSQ34" s="21"/>
      <c r="WSR34" s="21"/>
      <c r="WSS34" s="21"/>
      <c r="WST34" s="21"/>
      <c r="WSU34" s="21"/>
      <c r="WSV34" s="21"/>
      <c r="WSW34" s="21"/>
      <c r="WSX34" s="21"/>
      <c r="WSY34" s="21"/>
      <c r="WSZ34" s="21"/>
      <c r="WTA34" s="21"/>
      <c r="WTB34" s="21"/>
      <c r="WTC34" s="21"/>
      <c r="WTD34" s="21"/>
      <c r="WTE34" s="21"/>
      <c r="WTF34" s="21"/>
      <c r="WTG34" s="21"/>
      <c r="WTH34" s="21"/>
      <c r="WTI34" s="21"/>
      <c r="WTJ34" s="21"/>
      <c r="WTK34" s="21"/>
      <c r="WTL34" s="21"/>
      <c r="WTM34" s="21"/>
      <c r="WTN34" s="21"/>
      <c r="WTO34" s="21"/>
      <c r="WTP34" s="21"/>
      <c r="WTQ34" s="21"/>
      <c r="WTR34" s="21"/>
      <c r="WTS34" s="21"/>
      <c r="WTT34" s="21"/>
      <c r="WTU34" s="21"/>
      <c r="WTV34" s="21"/>
      <c r="WTW34" s="21"/>
      <c r="WTX34" s="21"/>
      <c r="WTY34" s="21"/>
      <c r="WTZ34" s="21"/>
      <c r="WUA34" s="21"/>
      <c r="WUB34" s="21"/>
      <c r="WUC34" s="21"/>
      <c r="WUD34" s="21"/>
      <c r="WUE34" s="21"/>
      <c r="WUF34" s="21"/>
      <c r="WUG34" s="21"/>
      <c r="WUH34" s="21"/>
      <c r="WUI34" s="21"/>
      <c r="WUJ34" s="21"/>
      <c r="WUK34" s="21"/>
      <c r="WUL34" s="21"/>
      <c r="WUM34" s="21"/>
      <c r="WUN34" s="21"/>
      <c r="WUO34" s="21"/>
      <c r="WUP34" s="21"/>
      <c r="WUQ34" s="21"/>
      <c r="WUR34" s="21"/>
      <c r="WUS34" s="21"/>
      <c r="WUT34" s="21"/>
      <c r="WUU34" s="21"/>
      <c r="WUV34" s="21"/>
      <c r="WUW34" s="21"/>
      <c r="WUX34" s="21"/>
      <c r="WUY34" s="21"/>
      <c r="WUZ34" s="21"/>
      <c r="WVA34" s="21"/>
      <c r="WVB34" s="21"/>
      <c r="WVC34" s="21"/>
      <c r="WVD34" s="21"/>
      <c r="WVE34" s="21"/>
      <c r="WVF34" s="21"/>
      <c r="WVG34" s="21"/>
      <c r="WVH34" s="21"/>
      <c r="WVI34" s="21"/>
      <c r="WVJ34" s="21"/>
      <c r="WVK34" s="21"/>
      <c r="WVL34" s="21"/>
      <c r="WVM34" s="21"/>
      <c r="WVN34" s="21"/>
      <c r="WVO34" s="21"/>
      <c r="WVP34" s="21"/>
      <c r="WVQ34" s="21"/>
      <c r="WVR34" s="21"/>
      <c r="WVS34" s="21"/>
      <c r="WVT34" s="21"/>
      <c r="WVU34" s="21"/>
      <c r="WVV34" s="21"/>
      <c r="WVW34" s="21"/>
      <c r="WVX34" s="21"/>
      <c r="WVY34" s="21"/>
      <c r="WVZ34" s="21"/>
      <c r="WWA34" s="21"/>
      <c r="WWB34" s="21"/>
      <c r="WWC34" s="21"/>
      <c r="WWD34" s="21"/>
      <c r="WWE34" s="21"/>
      <c r="WWF34" s="21"/>
      <c r="WWG34" s="21"/>
      <c r="WWH34" s="21"/>
      <c r="WWI34" s="21"/>
      <c r="WWJ34" s="21"/>
      <c r="WWK34" s="21"/>
      <c r="WWL34" s="21"/>
      <c r="WWM34" s="21"/>
      <c r="WWN34" s="21"/>
      <c r="WWO34" s="21"/>
      <c r="WWP34" s="21"/>
      <c r="WWQ34" s="21"/>
      <c r="WWR34" s="21"/>
      <c r="WWS34" s="21"/>
      <c r="WWT34" s="21"/>
      <c r="WWU34" s="21"/>
      <c r="WWV34" s="21"/>
      <c r="WWW34" s="21"/>
      <c r="WWX34" s="21"/>
      <c r="WWY34" s="21"/>
      <c r="WWZ34" s="21"/>
      <c r="WXA34" s="21"/>
      <c r="WXB34" s="21"/>
      <c r="WXC34" s="21"/>
      <c r="WXD34" s="21"/>
      <c r="WXE34" s="21"/>
      <c r="WXF34" s="21"/>
      <c r="WXG34" s="21"/>
      <c r="WXH34" s="21"/>
      <c r="WXI34" s="21"/>
      <c r="WXJ34" s="21"/>
      <c r="WXK34" s="21"/>
      <c r="WXL34" s="21"/>
      <c r="WXM34" s="21"/>
      <c r="WXN34" s="21"/>
      <c r="WXO34" s="21"/>
      <c r="WXP34" s="21"/>
      <c r="WXQ34" s="21"/>
      <c r="WXR34" s="21"/>
      <c r="WXS34" s="21"/>
      <c r="WXT34" s="21"/>
      <c r="WXU34" s="21"/>
      <c r="WXV34" s="21"/>
      <c r="WXW34" s="21"/>
      <c r="WXX34" s="21"/>
      <c r="WXY34" s="21"/>
      <c r="WXZ34" s="21"/>
      <c r="WYA34" s="21"/>
      <c r="WYB34" s="21"/>
      <c r="WYC34" s="21"/>
      <c r="WYD34" s="21"/>
      <c r="WYE34" s="21"/>
      <c r="WYF34" s="21"/>
      <c r="WYG34" s="21"/>
      <c r="WYH34" s="21"/>
      <c r="WYI34" s="21"/>
      <c r="WYJ34" s="21"/>
      <c r="WYK34" s="21"/>
      <c r="WYL34" s="21"/>
      <c r="WYM34" s="21"/>
      <c r="WYN34" s="21"/>
      <c r="WYO34" s="21"/>
      <c r="WYP34" s="21"/>
      <c r="WYQ34" s="21"/>
      <c r="WYR34" s="21"/>
      <c r="WYS34" s="21"/>
      <c r="WYT34" s="21"/>
      <c r="WYU34" s="21"/>
      <c r="WYV34" s="21"/>
      <c r="WYW34" s="21"/>
      <c r="WYX34" s="21"/>
      <c r="WYY34" s="21"/>
      <c r="WYZ34" s="21"/>
      <c r="WZA34" s="21"/>
      <c r="WZB34" s="21"/>
      <c r="WZC34" s="21"/>
      <c r="WZD34" s="21"/>
      <c r="WZE34" s="21"/>
      <c r="WZF34" s="21"/>
      <c r="WZG34" s="21"/>
      <c r="WZH34" s="21"/>
      <c r="WZI34" s="21"/>
      <c r="WZJ34" s="21"/>
      <c r="WZK34" s="21"/>
      <c r="WZL34" s="21"/>
      <c r="WZM34" s="21"/>
      <c r="WZN34" s="21"/>
      <c r="WZO34" s="21"/>
      <c r="WZP34" s="21"/>
      <c r="WZQ34" s="21"/>
      <c r="WZR34" s="21"/>
      <c r="WZS34" s="21"/>
      <c r="WZT34" s="21"/>
      <c r="WZU34" s="21"/>
      <c r="WZV34" s="21"/>
      <c r="WZW34" s="21"/>
      <c r="WZX34" s="21"/>
      <c r="WZY34" s="21"/>
      <c r="WZZ34" s="21"/>
      <c r="XAA34" s="21"/>
      <c r="XAB34" s="21"/>
      <c r="XAC34" s="21"/>
      <c r="XAD34" s="21"/>
      <c r="XAE34" s="21"/>
      <c r="XAF34" s="21"/>
      <c r="XAG34" s="21"/>
      <c r="XAH34" s="21"/>
      <c r="XAI34" s="21"/>
      <c r="XAJ34" s="21"/>
      <c r="XAK34" s="21"/>
      <c r="XAL34" s="21"/>
      <c r="XAM34" s="21"/>
      <c r="XAN34" s="21"/>
      <c r="XAO34" s="21"/>
      <c r="XAP34" s="21"/>
      <c r="XAQ34" s="21"/>
      <c r="XAR34" s="21"/>
      <c r="XAS34" s="21"/>
      <c r="XAT34" s="21"/>
      <c r="XAU34" s="21"/>
      <c r="XAV34" s="21"/>
      <c r="XAW34" s="21"/>
      <c r="XAX34" s="21"/>
      <c r="XAY34" s="21"/>
      <c r="XAZ34" s="21"/>
      <c r="XBA34" s="21"/>
      <c r="XBB34" s="21"/>
      <c r="XBC34" s="21"/>
      <c r="XBD34" s="21"/>
      <c r="XBE34" s="21"/>
      <c r="XBF34" s="21"/>
      <c r="XBG34" s="21"/>
      <c r="XBH34" s="21"/>
      <c r="XBI34" s="21"/>
      <c r="XBJ34" s="21"/>
      <c r="XBK34" s="21"/>
      <c r="XBL34" s="21"/>
      <c r="XBM34" s="21"/>
      <c r="XBN34" s="21"/>
      <c r="XBO34" s="21"/>
      <c r="XBP34" s="21"/>
      <c r="XBQ34" s="21"/>
      <c r="XBR34" s="21"/>
      <c r="XBS34" s="21"/>
      <c r="XBT34" s="21"/>
      <c r="XBU34" s="21"/>
      <c r="XBV34" s="21"/>
      <c r="XBW34" s="21"/>
      <c r="XBX34" s="21"/>
      <c r="XBY34" s="21"/>
      <c r="XBZ34" s="21"/>
      <c r="XCA34" s="21"/>
      <c r="XCB34" s="21"/>
      <c r="XCC34" s="21"/>
      <c r="XCD34" s="21"/>
      <c r="XCE34" s="21"/>
      <c r="XCF34" s="21"/>
      <c r="XCG34" s="21"/>
      <c r="XCH34" s="21"/>
      <c r="XCI34" s="21"/>
      <c r="XCJ34" s="21"/>
      <c r="XCK34" s="21"/>
      <c r="XCL34" s="21"/>
      <c r="XCM34" s="21"/>
      <c r="XCN34" s="21"/>
      <c r="XCO34" s="21"/>
      <c r="XCP34" s="21"/>
      <c r="XCQ34" s="21"/>
      <c r="XCR34" s="21"/>
      <c r="XCS34" s="21"/>
      <c r="XCT34" s="21"/>
      <c r="XCU34" s="21"/>
      <c r="XCV34" s="21"/>
      <c r="XCW34" s="21"/>
      <c r="XCX34" s="21"/>
      <c r="XCY34" s="21"/>
      <c r="XCZ34" s="21"/>
      <c r="XDA34" s="21"/>
      <c r="XDB34" s="21"/>
      <c r="XDC34" s="21"/>
      <c r="XDD34" s="21"/>
      <c r="XDE34" s="21"/>
      <c r="XDF34" s="21"/>
      <c r="XDG34" s="21"/>
      <c r="XDH34" s="21"/>
      <c r="XDI34" s="21"/>
      <c r="XDJ34" s="21"/>
      <c r="XDK34" s="21"/>
      <c r="XDL34" s="21"/>
      <c r="XDM34" s="21"/>
      <c r="XDN34" s="21"/>
      <c r="XDO34" s="21"/>
      <c r="XDP34" s="21"/>
      <c r="XDQ34" s="21"/>
      <c r="XDR34" s="21"/>
      <c r="XDS34" s="21"/>
      <c r="XDT34" s="21"/>
      <c r="XDU34" s="21"/>
      <c r="XDV34" s="21"/>
      <c r="XDW34" s="21"/>
      <c r="XDX34" s="21"/>
      <c r="XDY34" s="21"/>
      <c r="XDZ34" s="21"/>
      <c r="XEA34" s="21"/>
      <c r="XEB34" s="21"/>
      <c r="XEC34" s="21"/>
      <c r="XED34" s="21"/>
      <c r="XEE34" s="21"/>
      <c r="XEF34" s="21"/>
      <c r="XEG34" s="21"/>
      <c r="XEH34" s="21"/>
      <c r="XEI34" s="21"/>
      <c r="XEJ34" s="21"/>
      <c r="XEK34" s="21"/>
      <c r="XEL34" s="21"/>
      <c r="XEM34" s="21"/>
    </row>
    <row r="35" spans="1:16367" ht="30" customHeight="1">
      <c r="A35" s="170"/>
      <c r="B35" s="171"/>
      <c r="C35" s="171"/>
      <c r="D35" s="171"/>
      <c r="E35" s="171"/>
      <c r="F35" s="171"/>
      <c r="G35" s="171"/>
      <c r="H35" s="171"/>
      <c r="I35" s="171"/>
      <c r="J35" s="171"/>
      <c r="K35" s="171"/>
      <c r="L35" s="171"/>
      <c r="M35" s="171"/>
      <c r="N35" s="171"/>
      <c r="O35" s="171"/>
      <c r="P35" s="171"/>
      <c r="Q35" s="171"/>
      <c r="R35" s="171"/>
      <c r="S35" s="171"/>
      <c r="T35" s="171"/>
      <c r="U35" s="214"/>
      <c r="V35" s="174"/>
      <c r="W35" s="172" t="str">
        <f t="shared" si="7"/>
        <v/>
      </c>
      <c r="X35" s="178"/>
      <c r="Y35" s="178"/>
      <c r="Z35" s="323"/>
      <c r="AA35" s="237" t="str">
        <f t="shared" si="8"/>
        <v/>
      </c>
      <c r="AB35" s="238" t="str">
        <f t="shared" si="0"/>
        <v/>
      </c>
      <c r="AC35" s="339" t="str">
        <f t="shared" si="9"/>
        <v>.</v>
      </c>
      <c r="AD35" s="215" t="str">
        <f t="shared" si="1"/>
        <v>.</v>
      </c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1"/>
      <c r="AT35" s="21"/>
      <c r="AU35" s="21"/>
      <c r="AV35" s="21"/>
      <c r="AW35" s="21"/>
      <c r="AX35" s="21"/>
      <c r="AY35" s="21"/>
      <c r="AZ35" s="21"/>
      <c r="BA35" s="21"/>
      <c r="BB35" s="21"/>
      <c r="BC35" s="21"/>
      <c r="BD35" s="21"/>
      <c r="BE35" s="21"/>
      <c r="BF35" s="21"/>
      <c r="BG35" s="21"/>
      <c r="BH35" s="21"/>
      <c r="BI35" s="21"/>
      <c r="BJ35" s="21"/>
      <c r="BK35" s="21"/>
      <c r="BL35" s="21"/>
      <c r="BM35" s="21"/>
      <c r="BN35" s="21"/>
      <c r="BO35" s="21"/>
      <c r="BP35" s="21"/>
      <c r="BQ35" s="21"/>
      <c r="BR35" s="21"/>
      <c r="BS35" s="21"/>
      <c r="BT35" s="21"/>
      <c r="BU35" s="21"/>
      <c r="BV35" s="21"/>
      <c r="BW35" s="21"/>
      <c r="BX35" s="21"/>
      <c r="BY35" s="21"/>
      <c r="BZ35" s="21"/>
      <c r="CA35" s="21"/>
      <c r="CB35" s="21"/>
      <c r="CC35" s="21"/>
      <c r="CD35" s="21"/>
      <c r="CE35" s="21"/>
      <c r="CF35" s="21"/>
      <c r="CG35" s="21"/>
      <c r="CH35" s="21"/>
      <c r="CI35" s="21"/>
      <c r="CJ35" s="21"/>
      <c r="CK35" s="21"/>
      <c r="CL35" s="21"/>
      <c r="CM35" s="21"/>
      <c r="CN35" s="21"/>
      <c r="CO35" s="21"/>
      <c r="CP35" s="21"/>
      <c r="CQ35" s="21"/>
      <c r="CR35" s="21"/>
      <c r="CS35" s="21"/>
      <c r="CT35" s="21"/>
      <c r="CU35" s="21"/>
      <c r="CV35" s="21"/>
      <c r="CW35" s="21"/>
      <c r="CX35" s="21"/>
      <c r="CY35" s="21"/>
      <c r="CZ35" s="21"/>
      <c r="DA35" s="21"/>
      <c r="DB35" s="21"/>
      <c r="DC35" s="21"/>
      <c r="DD35" s="21"/>
      <c r="DE35" s="21"/>
      <c r="DF35" s="21"/>
      <c r="DG35" s="21"/>
      <c r="DH35" s="21"/>
      <c r="DI35" s="21"/>
      <c r="DJ35" s="21"/>
      <c r="DK35" s="21"/>
      <c r="DL35" s="21"/>
      <c r="DM35" s="21"/>
      <c r="DN35" s="21"/>
      <c r="DO35" s="21"/>
      <c r="DP35" s="21"/>
      <c r="DQ35" s="21"/>
      <c r="DR35" s="21"/>
      <c r="DS35" s="21"/>
      <c r="DT35" s="21"/>
      <c r="DU35" s="21"/>
      <c r="DV35" s="21"/>
      <c r="DW35" s="21"/>
      <c r="DX35" s="21"/>
      <c r="DY35" s="21"/>
      <c r="DZ35" s="21"/>
      <c r="EA35" s="21"/>
      <c r="EB35" s="21"/>
      <c r="EC35" s="21"/>
      <c r="ED35" s="21"/>
      <c r="EE35" s="21"/>
      <c r="EF35" s="21"/>
      <c r="EG35" s="21"/>
      <c r="EH35" s="21"/>
      <c r="EI35" s="21"/>
      <c r="EJ35" s="21"/>
      <c r="EK35" s="21"/>
      <c r="EL35" s="21"/>
      <c r="EM35" s="21"/>
      <c r="EN35" s="21"/>
      <c r="EO35" s="21"/>
      <c r="EP35" s="21"/>
      <c r="EQ35" s="21"/>
      <c r="ER35" s="21"/>
      <c r="ES35" s="21"/>
      <c r="ET35" s="21"/>
      <c r="EU35" s="21"/>
      <c r="EV35" s="21"/>
      <c r="EW35" s="21"/>
      <c r="EX35" s="21"/>
      <c r="EY35" s="21"/>
      <c r="EZ35" s="21"/>
      <c r="FA35" s="21"/>
      <c r="FB35" s="21"/>
      <c r="FC35" s="21"/>
      <c r="FD35" s="21"/>
      <c r="FE35" s="21"/>
      <c r="FF35" s="21"/>
      <c r="FG35" s="21"/>
      <c r="FH35" s="21"/>
      <c r="FI35" s="21"/>
      <c r="FJ35" s="21"/>
      <c r="FK35" s="21"/>
      <c r="FL35" s="21"/>
      <c r="FM35" s="21"/>
      <c r="FN35" s="21"/>
      <c r="FO35" s="21"/>
      <c r="FP35" s="21"/>
      <c r="FQ35" s="21"/>
      <c r="FR35" s="21"/>
      <c r="FS35" s="21"/>
      <c r="FT35" s="21"/>
      <c r="FU35" s="21"/>
      <c r="FV35" s="21"/>
      <c r="FW35" s="21"/>
      <c r="FX35" s="21"/>
      <c r="FY35" s="21"/>
      <c r="FZ35" s="21"/>
      <c r="GA35" s="21"/>
      <c r="GB35" s="21"/>
      <c r="GC35" s="21"/>
      <c r="GD35" s="21"/>
      <c r="GE35" s="21"/>
      <c r="GF35" s="21"/>
      <c r="GG35" s="21"/>
      <c r="GH35" s="21"/>
      <c r="GI35" s="21"/>
      <c r="GJ35" s="21"/>
      <c r="GK35" s="21"/>
      <c r="GL35" s="21"/>
      <c r="GM35" s="21"/>
      <c r="GN35" s="21"/>
      <c r="GO35" s="21"/>
      <c r="GP35" s="21"/>
      <c r="GQ35" s="21"/>
      <c r="GR35" s="21"/>
      <c r="GS35" s="21"/>
      <c r="GT35" s="21"/>
      <c r="GU35" s="21"/>
      <c r="GV35" s="21"/>
      <c r="GW35" s="21"/>
      <c r="GX35" s="21"/>
      <c r="GY35" s="21"/>
      <c r="GZ35" s="21"/>
      <c r="HA35" s="21"/>
      <c r="HB35" s="21"/>
      <c r="HC35" s="21"/>
      <c r="HD35" s="21"/>
      <c r="HE35" s="21"/>
      <c r="HF35" s="21"/>
      <c r="HG35" s="21"/>
      <c r="HH35" s="21"/>
      <c r="HI35" s="21"/>
      <c r="HJ35" s="21"/>
      <c r="HK35" s="21"/>
      <c r="HL35" s="21"/>
      <c r="HM35" s="21"/>
      <c r="HN35" s="21"/>
      <c r="HO35" s="21"/>
      <c r="HP35" s="21"/>
      <c r="HQ35" s="21"/>
      <c r="HR35" s="21"/>
      <c r="HS35" s="21"/>
      <c r="HT35" s="21"/>
      <c r="HU35" s="21"/>
      <c r="HV35" s="21"/>
      <c r="HW35" s="21"/>
      <c r="HX35" s="21"/>
      <c r="HY35" s="21"/>
      <c r="HZ35" s="21"/>
      <c r="IA35" s="21"/>
      <c r="IB35" s="21"/>
      <c r="IC35" s="21"/>
      <c r="ID35" s="21"/>
      <c r="IE35" s="21"/>
      <c r="IF35" s="21"/>
      <c r="IG35" s="21"/>
      <c r="IH35" s="21"/>
      <c r="II35" s="21"/>
      <c r="IJ35" s="21"/>
      <c r="IK35" s="21"/>
      <c r="IL35" s="21"/>
      <c r="IM35" s="21"/>
      <c r="IN35" s="21"/>
      <c r="IO35" s="21"/>
      <c r="IP35" s="21"/>
      <c r="IQ35" s="21"/>
      <c r="IR35" s="21"/>
      <c r="IS35" s="21"/>
      <c r="IT35" s="21"/>
      <c r="IU35" s="21"/>
      <c r="IV35" s="21"/>
      <c r="IW35" s="21"/>
      <c r="IX35" s="21"/>
      <c r="IY35" s="21"/>
      <c r="IZ35" s="21"/>
      <c r="JA35" s="21"/>
      <c r="JB35" s="21"/>
      <c r="JC35" s="21"/>
      <c r="JD35" s="21"/>
      <c r="JE35" s="21"/>
      <c r="JF35" s="21"/>
      <c r="JG35" s="21"/>
      <c r="JH35" s="21"/>
      <c r="JI35" s="21"/>
      <c r="JJ35" s="21"/>
      <c r="JK35" s="21"/>
      <c r="JL35" s="21"/>
      <c r="JM35" s="21"/>
      <c r="JN35" s="21"/>
      <c r="JO35" s="21"/>
      <c r="JP35" s="21"/>
      <c r="JQ35" s="21"/>
      <c r="JR35" s="21"/>
      <c r="JS35" s="21"/>
      <c r="JT35" s="21"/>
      <c r="JU35" s="21"/>
      <c r="JV35" s="21"/>
      <c r="JW35" s="21"/>
      <c r="JX35" s="21"/>
      <c r="JY35" s="21"/>
      <c r="JZ35" s="21"/>
      <c r="KA35" s="21"/>
      <c r="KB35" s="21"/>
      <c r="KC35" s="21"/>
      <c r="KD35" s="21"/>
      <c r="KE35" s="21"/>
      <c r="KF35" s="21"/>
      <c r="KG35" s="21"/>
      <c r="KH35" s="21"/>
      <c r="KI35" s="21"/>
      <c r="KJ35" s="21"/>
      <c r="KK35" s="21"/>
      <c r="KL35" s="21"/>
      <c r="KM35" s="21"/>
      <c r="KN35" s="21"/>
      <c r="KO35" s="21"/>
      <c r="KP35" s="21"/>
      <c r="KQ35" s="21"/>
      <c r="KR35" s="21"/>
      <c r="KS35" s="21"/>
      <c r="KT35" s="21"/>
      <c r="KU35" s="21"/>
      <c r="KV35" s="21"/>
      <c r="KW35" s="21"/>
      <c r="KX35" s="21"/>
      <c r="KY35" s="21"/>
      <c r="KZ35" s="21"/>
      <c r="LA35" s="21"/>
      <c r="LB35" s="21"/>
      <c r="LC35" s="21"/>
      <c r="LD35" s="21"/>
      <c r="LE35" s="21"/>
      <c r="LF35" s="21"/>
      <c r="LG35" s="21"/>
      <c r="LH35" s="21"/>
      <c r="LI35" s="21"/>
      <c r="LJ35" s="21"/>
      <c r="LK35" s="21"/>
      <c r="LL35" s="21"/>
      <c r="LM35" s="21"/>
      <c r="LN35" s="21"/>
      <c r="LO35" s="21"/>
      <c r="LP35" s="21"/>
      <c r="LQ35" s="21"/>
      <c r="LR35" s="21"/>
      <c r="LS35" s="21"/>
      <c r="LT35" s="21"/>
      <c r="LU35" s="21"/>
      <c r="LV35" s="21"/>
      <c r="LW35" s="21"/>
      <c r="LX35" s="21"/>
      <c r="LY35" s="21"/>
      <c r="LZ35" s="21"/>
      <c r="MA35" s="21"/>
      <c r="MB35" s="21"/>
      <c r="MC35" s="21"/>
      <c r="MD35" s="21"/>
      <c r="ME35" s="21"/>
      <c r="MF35" s="21"/>
      <c r="MG35" s="21"/>
      <c r="MH35" s="21"/>
      <c r="MI35" s="21"/>
      <c r="MJ35" s="21"/>
      <c r="MK35" s="21"/>
      <c r="ML35" s="21"/>
      <c r="MM35" s="21"/>
      <c r="MN35" s="21"/>
      <c r="MO35" s="21"/>
      <c r="MP35" s="21"/>
      <c r="MQ35" s="21"/>
      <c r="MR35" s="21"/>
      <c r="MS35" s="21"/>
      <c r="MT35" s="21"/>
      <c r="MU35" s="21"/>
      <c r="MV35" s="21"/>
      <c r="MW35" s="21"/>
      <c r="MX35" s="21"/>
      <c r="MY35" s="21"/>
      <c r="MZ35" s="21"/>
      <c r="NA35" s="21"/>
      <c r="NB35" s="21"/>
      <c r="NC35" s="21"/>
      <c r="ND35" s="21"/>
      <c r="NE35" s="21"/>
      <c r="NF35" s="21"/>
      <c r="NG35" s="21"/>
      <c r="NH35" s="21"/>
      <c r="NI35" s="21"/>
      <c r="NJ35" s="21"/>
      <c r="NK35" s="21"/>
      <c r="NL35" s="21"/>
      <c r="NM35" s="21"/>
      <c r="NN35" s="21"/>
      <c r="NO35" s="21"/>
      <c r="NP35" s="21"/>
      <c r="NQ35" s="21"/>
      <c r="NR35" s="21"/>
      <c r="NS35" s="21"/>
      <c r="NT35" s="21"/>
      <c r="NU35" s="21"/>
      <c r="NV35" s="21"/>
      <c r="NW35" s="21"/>
      <c r="NX35" s="21"/>
      <c r="NY35" s="21"/>
      <c r="NZ35" s="21"/>
      <c r="OA35" s="21"/>
      <c r="OB35" s="21"/>
      <c r="OC35" s="21"/>
      <c r="OD35" s="21"/>
      <c r="OE35" s="21"/>
      <c r="OF35" s="21"/>
      <c r="OG35" s="21"/>
      <c r="OH35" s="21"/>
      <c r="OI35" s="21"/>
      <c r="OJ35" s="21"/>
      <c r="OK35" s="21"/>
      <c r="OL35" s="21"/>
      <c r="OM35" s="21"/>
      <c r="ON35" s="21"/>
      <c r="OO35" s="21"/>
      <c r="OP35" s="21"/>
      <c r="OQ35" s="21"/>
      <c r="OR35" s="21"/>
      <c r="OS35" s="21"/>
      <c r="OT35" s="21"/>
      <c r="OU35" s="21"/>
      <c r="OV35" s="21"/>
      <c r="OW35" s="21"/>
      <c r="OX35" s="21"/>
      <c r="OY35" s="21"/>
      <c r="OZ35" s="21"/>
      <c r="PA35" s="21"/>
      <c r="PB35" s="21"/>
      <c r="PC35" s="21"/>
      <c r="PD35" s="21"/>
      <c r="PE35" s="21"/>
      <c r="PF35" s="21"/>
      <c r="PG35" s="21"/>
      <c r="PH35" s="21"/>
      <c r="PI35" s="21"/>
      <c r="PJ35" s="21"/>
      <c r="PK35" s="21"/>
      <c r="PL35" s="21"/>
      <c r="PM35" s="21"/>
      <c r="PN35" s="21"/>
      <c r="PO35" s="21"/>
      <c r="PP35" s="21"/>
      <c r="PQ35" s="21"/>
      <c r="PR35" s="21"/>
      <c r="PS35" s="21"/>
      <c r="PT35" s="21"/>
      <c r="PU35" s="21"/>
      <c r="PV35" s="21"/>
      <c r="PW35" s="21"/>
      <c r="PX35" s="21"/>
      <c r="PY35" s="21"/>
      <c r="PZ35" s="21"/>
      <c r="QA35" s="21"/>
      <c r="QB35" s="21"/>
      <c r="QC35" s="21"/>
      <c r="QD35" s="21"/>
      <c r="QE35" s="21"/>
      <c r="QF35" s="21"/>
      <c r="QG35" s="21"/>
      <c r="QH35" s="21"/>
      <c r="QI35" s="21"/>
      <c r="QJ35" s="21"/>
      <c r="QK35" s="21"/>
      <c r="QL35" s="21"/>
      <c r="QM35" s="21"/>
      <c r="QN35" s="21"/>
      <c r="QO35" s="21"/>
      <c r="QP35" s="21"/>
      <c r="QQ35" s="21"/>
      <c r="QR35" s="21"/>
      <c r="QS35" s="21"/>
      <c r="QT35" s="21"/>
      <c r="QU35" s="21"/>
      <c r="QV35" s="21"/>
      <c r="QW35" s="21"/>
      <c r="QX35" s="21"/>
      <c r="QY35" s="21"/>
      <c r="QZ35" s="21"/>
      <c r="RA35" s="21"/>
      <c r="RB35" s="21"/>
      <c r="RC35" s="21"/>
      <c r="RD35" s="21"/>
      <c r="RE35" s="21"/>
      <c r="RF35" s="21"/>
      <c r="RG35" s="21"/>
      <c r="RH35" s="21"/>
      <c r="RI35" s="21"/>
      <c r="RJ35" s="21"/>
      <c r="RK35" s="21"/>
      <c r="RL35" s="21"/>
      <c r="RM35" s="21"/>
      <c r="RN35" s="21"/>
      <c r="RO35" s="21"/>
      <c r="RP35" s="21"/>
      <c r="RQ35" s="21"/>
      <c r="RR35" s="21"/>
      <c r="RS35" s="21"/>
      <c r="RT35" s="21"/>
      <c r="RU35" s="21"/>
      <c r="RV35" s="21"/>
      <c r="RW35" s="21"/>
      <c r="RX35" s="21"/>
      <c r="RY35" s="21"/>
      <c r="RZ35" s="21"/>
      <c r="SA35" s="21"/>
      <c r="SB35" s="21"/>
      <c r="SC35" s="21"/>
      <c r="SD35" s="21"/>
      <c r="SE35" s="21"/>
      <c r="SF35" s="21"/>
      <c r="SG35" s="21"/>
      <c r="SH35" s="21"/>
      <c r="SI35" s="21"/>
      <c r="SJ35" s="21"/>
      <c r="SK35" s="21"/>
      <c r="SL35" s="21"/>
      <c r="SM35" s="21"/>
      <c r="SN35" s="21"/>
      <c r="SO35" s="21"/>
      <c r="SP35" s="21"/>
      <c r="SQ35" s="21"/>
      <c r="SR35" s="21"/>
      <c r="SS35" s="21"/>
      <c r="ST35" s="21"/>
      <c r="SU35" s="21"/>
      <c r="SV35" s="21"/>
      <c r="SW35" s="21"/>
      <c r="SX35" s="21"/>
      <c r="SY35" s="21"/>
      <c r="SZ35" s="21"/>
      <c r="TA35" s="21"/>
      <c r="TB35" s="21"/>
      <c r="TC35" s="21"/>
      <c r="TD35" s="21"/>
      <c r="TE35" s="21"/>
      <c r="TF35" s="21"/>
      <c r="TG35" s="21"/>
      <c r="TH35" s="21"/>
      <c r="TI35" s="21"/>
      <c r="TJ35" s="21"/>
      <c r="TK35" s="21"/>
      <c r="TL35" s="21"/>
      <c r="TM35" s="21"/>
      <c r="TN35" s="21"/>
      <c r="TO35" s="21"/>
      <c r="TP35" s="21"/>
      <c r="TQ35" s="21"/>
      <c r="TR35" s="21"/>
      <c r="TS35" s="21"/>
      <c r="TT35" s="21"/>
      <c r="TU35" s="21"/>
      <c r="TV35" s="21"/>
      <c r="TW35" s="21"/>
      <c r="TX35" s="21"/>
      <c r="TY35" s="21"/>
      <c r="TZ35" s="21"/>
      <c r="UA35" s="21"/>
      <c r="UB35" s="21"/>
      <c r="UC35" s="21"/>
      <c r="UD35" s="21"/>
      <c r="UE35" s="21"/>
      <c r="UF35" s="21"/>
      <c r="UG35" s="21"/>
      <c r="UH35" s="21"/>
      <c r="UI35" s="21"/>
      <c r="UJ35" s="21"/>
      <c r="UK35" s="21"/>
      <c r="UL35" s="21"/>
      <c r="UM35" s="21"/>
      <c r="UN35" s="21"/>
      <c r="UO35" s="21"/>
      <c r="UP35" s="21"/>
      <c r="UQ35" s="21"/>
      <c r="UR35" s="21"/>
      <c r="US35" s="21"/>
      <c r="UT35" s="21"/>
      <c r="UU35" s="21"/>
      <c r="UV35" s="21"/>
      <c r="UW35" s="21"/>
      <c r="UX35" s="21"/>
      <c r="UY35" s="21"/>
      <c r="UZ35" s="21"/>
      <c r="VA35" s="21"/>
      <c r="VB35" s="21"/>
      <c r="VC35" s="21"/>
      <c r="VD35" s="21"/>
      <c r="VE35" s="21"/>
      <c r="VF35" s="21"/>
      <c r="VG35" s="21"/>
      <c r="VH35" s="21"/>
      <c r="VI35" s="21"/>
      <c r="VJ35" s="21"/>
      <c r="VK35" s="21"/>
      <c r="VL35" s="21"/>
      <c r="VM35" s="21"/>
      <c r="VN35" s="21"/>
      <c r="VO35" s="21"/>
      <c r="VP35" s="21"/>
      <c r="VQ35" s="21"/>
      <c r="VR35" s="21"/>
      <c r="VS35" s="21"/>
      <c r="VT35" s="21"/>
      <c r="VU35" s="21"/>
      <c r="VV35" s="21"/>
      <c r="VW35" s="21"/>
      <c r="VX35" s="21"/>
      <c r="VY35" s="21"/>
      <c r="VZ35" s="21"/>
      <c r="WA35" s="21"/>
      <c r="WB35" s="21"/>
      <c r="WC35" s="21"/>
      <c r="WD35" s="21"/>
      <c r="WE35" s="21"/>
      <c r="WF35" s="21"/>
      <c r="WG35" s="21"/>
      <c r="WH35" s="21"/>
      <c r="WI35" s="21"/>
      <c r="WJ35" s="21"/>
      <c r="WK35" s="21"/>
      <c r="WL35" s="21"/>
      <c r="WM35" s="21"/>
      <c r="WN35" s="21"/>
      <c r="WO35" s="21"/>
      <c r="WP35" s="21"/>
      <c r="WQ35" s="21"/>
      <c r="WR35" s="21"/>
      <c r="WS35" s="21"/>
      <c r="WT35" s="21"/>
      <c r="WU35" s="21"/>
      <c r="WV35" s="21"/>
      <c r="WW35" s="21"/>
      <c r="WX35" s="21"/>
      <c r="WY35" s="21"/>
      <c r="WZ35" s="21"/>
      <c r="XA35" s="21"/>
      <c r="XB35" s="21"/>
      <c r="XC35" s="21"/>
      <c r="XD35" s="21"/>
      <c r="XE35" s="21"/>
      <c r="XF35" s="21"/>
      <c r="XG35" s="21"/>
      <c r="XH35" s="21"/>
      <c r="XI35" s="21"/>
      <c r="XJ35" s="21"/>
      <c r="XK35" s="21"/>
      <c r="XL35" s="21"/>
      <c r="XM35" s="21"/>
      <c r="XN35" s="21"/>
      <c r="XO35" s="21"/>
      <c r="XP35" s="21"/>
      <c r="XQ35" s="21"/>
      <c r="XR35" s="21"/>
      <c r="XS35" s="21"/>
      <c r="XT35" s="21"/>
      <c r="XU35" s="21"/>
      <c r="XV35" s="21"/>
      <c r="XW35" s="21"/>
      <c r="XX35" s="21"/>
      <c r="XY35" s="21"/>
      <c r="XZ35" s="21"/>
      <c r="YA35" s="21"/>
      <c r="YB35" s="21"/>
      <c r="YC35" s="21"/>
      <c r="YD35" s="21"/>
      <c r="YE35" s="21"/>
      <c r="YF35" s="21"/>
      <c r="YG35" s="21"/>
      <c r="YH35" s="21"/>
      <c r="YI35" s="21"/>
      <c r="YJ35" s="21"/>
      <c r="YK35" s="21"/>
      <c r="YL35" s="21"/>
      <c r="YM35" s="21"/>
      <c r="YN35" s="21"/>
      <c r="YO35" s="21"/>
      <c r="YP35" s="21"/>
      <c r="YQ35" s="21"/>
      <c r="YR35" s="21"/>
      <c r="YS35" s="21"/>
      <c r="YT35" s="21"/>
      <c r="YU35" s="21"/>
      <c r="YV35" s="21"/>
      <c r="YW35" s="21"/>
      <c r="YX35" s="21"/>
      <c r="YY35" s="21"/>
      <c r="YZ35" s="21"/>
      <c r="ZA35" s="21"/>
      <c r="ZB35" s="21"/>
      <c r="ZC35" s="21"/>
      <c r="ZD35" s="21"/>
      <c r="ZE35" s="21"/>
      <c r="ZF35" s="21"/>
      <c r="ZG35" s="21"/>
      <c r="ZH35" s="21"/>
      <c r="ZI35" s="21"/>
      <c r="ZJ35" s="21"/>
      <c r="ZK35" s="21"/>
      <c r="ZL35" s="21"/>
      <c r="ZM35" s="21"/>
      <c r="ZN35" s="21"/>
      <c r="ZO35" s="21"/>
      <c r="ZP35" s="21"/>
      <c r="ZQ35" s="21"/>
      <c r="ZR35" s="21"/>
      <c r="ZS35" s="21"/>
      <c r="ZT35" s="21"/>
      <c r="ZU35" s="21"/>
      <c r="ZV35" s="21"/>
      <c r="ZW35" s="21"/>
      <c r="ZX35" s="21"/>
      <c r="ZY35" s="21"/>
      <c r="ZZ35" s="21"/>
      <c r="AAA35" s="21"/>
      <c r="AAB35" s="21"/>
      <c r="AAC35" s="21"/>
      <c r="AAD35" s="21"/>
      <c r="AAE35" s="21"/>
      <c r="AAF35" s="21"/>
      <c r="AAG35" s="21"/>
      <c r="AAH35" s="21"/>
      <c r="AAI35" s="21"/>
      <c r="AAJ35" s="21"/>
      <c r="AAK35" s="21"/>
      <c r="AAL35" s="21"/>
      <c r="AAM35" s="21"/>
      <c r="AAN35" s="21"/>
      <c r="AAO35" s="21"/>
      <c r="AAP35" s="21"/>
      <c r="AAQ35" s="21"/>
      <c r="AAR35" s="21"/>
      <c r="AAS35" s="21"/>
      <c r="AAT35" s="21"/>
      <c r="AAU35" s="21"/>
      <c r="AAV35" s="21"/>
      <c r="AAW35" s="21"/>
      <c r="AAX35" s="21"/>
      <c r="AAY35" s="21"/>
      <c r="AAZ35" s="21"/>
      <c r="ABA35" s="21"/>
      <c r="ABB35" s="21"/>
      <c r="ABC35" s="21"/>
      <c r="ABD35" s="21"/>
      <c r="ABE35" s="21"/>
      <c r="ABF35" s="21"/>
      <c r="ABG35" s="21"/>
      <c r="ABH35" s="21"/>
      <c r="ABI35" s="21"/>
      <c r="ABJ35" s="21"/>
      <c r="ABK35" s="21"/>
      <c r="ABL35" s="21"/>
      <c r="ABM35" s="21"/>
      <c r="ABN35" s="21"/>
      <c r="ABO35" s="21"/>
      <c r="ABP35" s="21"/>
      <c r="ABQ35" s="21"/>
      <c r="ABR35" s="21"/>
      <c r="ABS35" s="21"/>
      <c r="ABT35" s="21"/>
      <c r="ABU35" s="21"/>
      <c r="ABV35" s="21"/>
      <c r="ABW35" s="21"/>
      <c r="ABX35" s="21"/>
      <c r="ABY35" s="21"/>
      <c r="ABZ35" s="21"/>
      <c r="ACA35" s="21"/>
      <c r="ACB35" s="21"/>
      <c r="ACC35" s="21"/>
      <c r="ACD35" s="21"/>
      <c r="ACE35" s="21"/>
      <c r="ACF35" s="21"/>
      <c r="ACG35" s="21"/>
      <c r="ACH35" s="21"/>
      <c r="ACI35" s="21"/>
      <c r="ACJ35" s="21"/>
      <c r="ACK35" s="21"/>
      <c r="ACL35" s="21"/>
      <c r="ACM35" s="21"/>
      <c r="ACN35" s="21"/>
      <c r="ACO35" s="21"/>
      <c r="ACP35" s="21"/>
      <c r="ACQ35" s="21"/>
      <c r="ACR35" s="21"/>
      <c r="ACS35" s="21"/>
      <c r="ACT35" s="21"/>
      <c r="ACU35" s="21"/>
      <c r="ACV35" s="21"/>
      <c r="ACW35" s="21"/>
      <c r="ACX35" s="21"/>
      <c r="ACY35" s="21"/>
      <c r="ACZ35" s="21"/>
      <c r="ADA35" s="21"/>
      <c r="ADB35" s="21"/>
      <c r="ADC35" s="21"/>
      <c r="ADD35" s="21"/>
      <c r="ADE35" s="21"/>
      <c r="ADF35" s="21"/>
      <c r="ADG35" s="21"/>
      <c r="ADH35" s="21"/>
      <c r="ADI35" s="21"/>
      <c r="ADJ35" s="21"/>
      <c r="ADK35" s="21"/>
      <c r="ADL35" s="21"/>
      <c r="ADM35" s="21"/>
      <c r="ADN35" s="21"/>
      <c r="ADO35" s="21"/>
      <c r="ADP35" s="21"/>
      <c r="ADQ35" s="21"/>
      <c r="ADR35" s="21"/>
      <c r="ADS35" s="21"/>
      <c r="ADT35" s="21"/>
      <c r="ADU35" s="21"/>
      <c r="ADV35" s="21"/>
      <c r="ADW35" s="21"/>
      <c r="ADX35" s="21"/>
      <c r="ADY35" s="21"/>
      <c r="ADZ35" s="21"/>
      <c r="AEA35" s="21"/>
      <c r="AEB35" s="21"/>
      <c r="AEC35" s="21"/>
      <c r="AED35" s="21"/>
      <c r="AEE35" s="21"/>
      <c r="AEF35" s="21"/>
      <c r="AEG35" s="21"/>
      <c r="AEH35" s="21"/>
      <c r="AEI35" s="21"/>
      <c r="AEJ35" s="21"/>
      <c r="AEK35" s="21"/>
      <c r="AEL35" s="21"/>
      <c r="AEM35" s="21"/>
      <c r="AEN35" s="21"/>
      <c r="AEO35" s="21"/>
      <c r="AEP35" s="21"/>
      <c r="AEQ35" s="21"/>
      <c r="AER35" s="21"/>
      <c r="AES35" s="21"/>
      <c r="AET35" s="21"/>
      <c r="AEU35" s="21"/>
      <c r="AEV35" s="21"/>
      <c r="AEW35" s="21"/>
      <c r="AEX35" s="21"/>
      <c r="AEY35" s="21"/>
      <c r="AEZ35" s="21"/>
      <c r="AFA35" s="21"/>
      <c r="AFB35" s="21"/>
      <c r="AFC35" s="21"/>
      <c r="AFD35" s="21"/>
      <c r="AFE35" s="21"/>
      <c r="AFF35" s="21"/>
      <c r="AFG35" s="21"/>
      <c r="AFH35" s="21"/>
      <c r="AFI35" s="21"/>
      <c r="AFJ35" s="21"/>
      <c r="AFK35" s="21"/>
      <c r="AFL35" s="21"/>
      <c r="AFM35" s="21"/>
      <c r="AFN35" s="21"/>
      <c r="AFO35" s="21"/>
      <c r="AFP35" s="21"/>
      <c r="AFQ35" s="21"/>
      <c r="AFR35" s="21"/>
      <c r="AFS35" s="21"/>
      <c r="AFT35" s="21"/>
      <c r="AFU35" s="21"/>
      <c r="AFV35" s="21"/>
      <c r="AFW35" s="21"/>
      <c r="AFX35" s="21"/>
      <c r="AFY35" s="21"/>
      <c r="AFZ35" s="21"/>
      <c r="AGA35" s="21"/>
      <c r="AGB35" s="21"/>
      <c r="AGC35" s="21"/>
      <c r="AGD35" s="21"/>
      <c r="AGE35" s="21"/>
      <c r="AGF35" s="21"/>
      <c r="AGG35" s="21"/>
      <c r="AGH35" s="21"/>
      <c r="AGI35" s="21"/>
      <c r="AGJ35" s="21"/>
      <c r="AGK35" s="21"/>
      <c r="AGL35" s="21"/>
      <c r="AGM35" s="21"/>
      <c r="AGN35" s="21"/>
      <c r="AGO35" s="21"/>
      <c r="AGP35" s="21"/>
      <c r="AGQ35" s="21"/>
      <c r="AGR35" s="21"/>
      <c r="AGS35" s="21"/>
      <c r="AGT35" s="21"/>
      <c r="AGU35" s="21"/>
      <c r="AGV35" s="21"/>
      <c r="AGW35" s="21"/>
      <c r="AGX35" s="21"/>
      <c r="AGY35" s="21"/>
      <c r="AGZ35" s="21"/>
      <c r="AHA35" s="21"/>
      <c r="AHB35" s="21"/>
      <c r="AHC35" s="21"/>
      <c r="AHD35" s="21"/>
      <c r="AHE35" s="21"/>
      <c r="AHF35" s="21"/>
      <c r="AHG35" s="21"/>
      <c r="AHH35" s="21"/>
      <c r="AHI35" s="21"/>
      <c r="AHJ35" s="21"/>
      <c r="AHK35" s="21"/>
      <c r="AHL35" s="21"/>
      <c r="AHM35" s="21"/>
      <c r="AHN35" s="21"/>
      <c r="AHO35" s="21"/>
      <c r="AHP35" s="21"/>
      <c r="AHQ35" s="21"/>
      <c r="AHR35" s="21"/>
      <c r="AHS35" s="21"/>
      <c r="AHT35" s="21"/>
      <c r="AHU35" s="21"/>
      <c r="AHV35" s="21"/>
      <c r="AHW35" s="21"/>
      <c r="AHX35" s="21"/>
      <c r="AHY35" s="21"/>
      <c r="AHZ35" s="21"/>
      <c r="AIA35" s="21"/>
      <c r="AIB35" s="21"/>
      <c r="AIC35" s="21"/>
      <c r="AID35" s="21"/>
      <c r="AIE35" s="21"/>
      <c r="AIF35" s="21"/>
      <c r="AIG35" s="21"/>
      <c r="AIH35" s="21"/>
      <c r="AII35" s="21"/>
      <c r="AIJ35" s="21"/>
      <c r="AIK35" s="21"/>
      <c r="AIL35" s="21"/>
      <c r="AIM35" s="21"/>
      <c r="AIN35" s="21"/>
      <c r="AIO35" s="21"/>
      <c r="AIP35" s="21"/>
      <c r="AIQ35" s="21"/>
      <c r="AIR35" s="21"/>
      <c r="AIS35" s="21"/>
      <c r="AIT35" s="21"/>
      <c r="AIU35" s="21"/>
      <c r="AIV35" s="21"/>
      <c r="AIW35" s="21"/>
      <c r="AIX35" s="21"/>
      <c r="AIY35" s="21"/>
      <c r="AIZ35" s="21"/>
      <c r="AJA35" s="21"/>
      <c r="AJB35" s="21"/>
      <c r="AJC35" s="21"/>
      <c r="AJD35" s="21"/>
      <c r="AJE35" s="21"/>
      <c r="AJF35" s="21"/>
      <c r="AJG35" s="21"/>
      <c r="AJH35" s="21"/>
      <c r="AJI35" s="21"/>
      <c r="AJJ35" s="21"/>
      <c r="AJK35" s="21"/>
      <c r="AJL35" s="21"/>
      <c r="AJM35" s="21"/>
      <c r="AJN35" s="21"/>
      <c r="AJO35" s="21"/>
      <c r="AJP35" s="21"/>
      <c r="AJQ35" s="21"/>
      <c r="AJR35" s="21"/>
      <c r="AJS35" s="21"/>
      <c r="AJT35" s="21"/>
      <c r="AJU35" s="21"/>
      <c r="AJV35" s="21"/>
      <c r="AJW35" s="21"/>
      <c r="AJX35" s="21"/>
      <c r="AJY35" s="21"/>
      <c r="AJZ35" s="21"/>
      <c r="AKA35" s="21"/>
      <c r="AKB35" s="21"/>
      <c r="AKC35" s="21"/>
      <c r="AKD35" s="21"/>
      <c r="AKE35" s="21"/>
      <c r="AKF35" s="21"/>
      <c r="AKG35" s="21"/>
      <c r="AKH35" s="21"/>
      <c r="AKI35" s="21"/>
      <c r="AKJ35" s="21"/>
      <c r="AKK35" s="21"/>
      <c r="AKL35" s="21"/>
      <c r="AKM35" s="21"/>
      <c r="AKN35" s="21"/>
      <c r="AKO35" s="21"/>
      <c r="AKP35" s="21"/>
      <c r="AKQ35" s="21"/>
      <c r="AKR35" s="21"/>
      <c r="AKS35" s="21"/>
      <c r="AKT35" s="21"/>
      <c r="AKU35" s="21"/>
      <c r="AKV35" s="21"/>
      <c r="AKW35" s="21"/>
      <c r="AKX35" s="21"/>
      <c r="AKY35" s="21"/>
      <c r="AKZ35" s="21"/>
      <c r="ALA35" s="21"/>
      <c r="ALB35" s="21"/>
      <c r="ALC35" s="21"/>
      <c r="ALD35" s="21"/>
      <c r="ALE35" s="21"/>
      <c r="ALF35" s="21"/>
      <c r="ALG35" s="21"/>
      <c r="ALH35" s="21"/>
      <c r="ALI35" s="21"/>
      <c r="ALJ35" s="21"/>
      <c r="ALK35" s="21"/>
      <c r="ALL35" s="21"/>
      <c r="ALM35" s="21"/>
      <c r="ALN35" s="21"/>
      <c r="ALO35" s="21"/>
      <c r="ALP35" s="21"/>
      <c r="ALQ35" s="21"/>
      <c r="ALR35" s="21"/>
      <c r="ALS35" s="21"/>
      <c r="ALT35" s="21"/>
      <c r="ALU35" s="21"/>
      <c r="ALV35" s="21"/>
      <c r="ALW35" s="21"/>
      <c r="ALX35" s="21"/>
      <c r="ALY35" s="21"/>
      <c r="ALZ35" s="21"/>
      <c r="AMA35" s="21"/>
      <c r="AMB35" s="21"/>
      <c r="AMC35" s="21"/>
      <c r="AMD35" s="21"/>
      <c r="AME35" s="21"/>
      <c r="AMF35" s="21"/>
      <c r="AMG35" s="21"/>
      <c r="AMH35" s="21"/>
      <c r="AMI35" s="21"/>
      <c r="AMJ35" s="21"/>
      <c r="AMK35" s="21"/>
      <c r="AML35" s="21"/>
      <c r="AMM35" s="21"/>
      <c r="AMN35" s="21"/>
      <c r="AMO35" s="21"/>
      <c r="AMP35" s="21"/>
      <c r="AMQ35" s="21"/>
      <c r="AMR35" s="21"/>
      <c r="AMS35" s="21"/>
      <c r="AMT35" s="21"/>
      <c r="AMU35" s="21"/>
      <c r="AMV35" s="21"/>
      <c r="AMW35" s="21"/>
      <c r="AMX35" s="21"/>
      <c r="AMY35" s="21"/>
      <c r="AMZ35" s="21"/>
      <c r="ANA35" s="21"/>
      <c r="ANB35" s="21"/>
      <c r="ANC35" s="21"/>
      <c r="AND35" s="21"/>
      <c r="ANE35" s="21"/>
      <c r="ANF35" s="21"/>
      <c r="ANG35" s="21"/>
      <c r="ANH35" s="21"/>
      <c r="ANI35" s="21"/>
      <c r="ANJ35" s="21"/>
      <c r="ANK35" s="21"/>
      <c r="ANL35" s="21"/>
      <c r="ANM35" s="21"/>
      <c r="ANN35" s="21"/>
      <c r="ANO35" s="21"/>
      <c r="ANP35" s="21"/>
      <c r="ANQ35" s="21"/>
      <c r="ANR35" s="21"/>
      <c r="ANS35" s="21"/>
      <c r="ANT35" s="21"/>
      <c r="ANU35" s="21"/>
      <c r="ANV35" s="21"/>
      <c r="ANW35" s="21"/>
      <c r="ANX35" s="21"/>
      <c r="ANY35" s="21"/>
      <c r="ANZ35" s="21"/>
      <c r="AOA35" s="21"/>
      <c r="AOB35" s="21"/>
      <c r="AOC35" s="21"/>
      <c r="AOD35" s="21"/>
      <c r="AOE35" s="21"/>
      <c r="AOF35" s="21"/>
      <c r="AOG35" s="21"/>
      <c r="AOH35" s="21"/>
      <c r="AOI35" s="21"/>
      <c r="AOJ35" s="21"/>
      <c r="AOK35" s="21"/>
      <c r="AOL35" s="21"/>
      <c r="AOM35" s="21"/>
      <c r="AON35" s="21"/>
      <c r="AOO35" s="21"/>
      <c r="AOP35" s="21"/>
      <c r="AOQ35" s="21"/>
      <c r="AOR35" s="21"/>
      <c r="AOS35" s="21"/>
      <c r="AOT35" s="21"/>
      <c r="AOU35" s="21"/>
      <c r="AOV35" s="21"/>
      <c r="AOW35" s="21"/>
      <c r="AOX35" s="21"/>
      <c r="AOY35" s="21"/>
      <c r="AOZ35" s="21"/>
      <c r="APA35" s="21"/>
      <c r="APB35" s="21"/>
      <c r="APC35" s="21"/>
      <c r="APD35" s="21"/>
      <c r="APE35" s="21"/>
      <c r="APF35" s="21"/>
      <c r="APG35" s="21"/>
      <c r="APH35" s="21"/>
      <c r="API35" s="21"/>
      <c r="APJ35" s="21"/>
      <c r="APK35" s="21"/>
      <c r="APL35" s="21"/>
      <c r="APM35" s="21"/>
      <c r="APN35" s="21"/>
      <c r="APO35" s="21"/>
      <c r="APP35" s="21"/>
      <c r="APQ35" s="21"/>
      <c r="APR35" s="21"/>
      <c r="APS35" s="21"/>
      <c r="APT35" s="21"/>
      <c r="APU35" s="21"/>
      <c r="APV35" s="21"/>
      <c r="APW35" s="21"/>
      <c r="APX35" s="21"/>
      <c r="APY35" s="21"/>
      <c r="APZ35" s="21"/>
      <c r="AQA35" s="21"/>
      <c r="AQB35" s="21"/>
      <c r="AQC35" s="21"/>
      <c r="AQD35" s="21"/>
      <c r="AQE35" s="21"/>
      <c r="AQF35" s="21"/>
      <c r="AQG35" s="21"/>
      <c r="AQH35" s="21"/>
      <c r="AQI35" s="21"/>
      <c r="AQJ35" s="21"/>
      <c r="AQK35" s="21"/>
      <c r="AQL35" s="21"/>
      <c r="AQM35" s="21"/>
      <c r="AQN35" s="21"/>
      <c r="AQO35" s="21"/>
      <c r="AQP35" s="21"/>
      <c r="AQQ35" s="21"/>
      <c r="AQR35" s="21"/>
      <c r="AQS35" s="21"/>
      <c r="AQT35" s="21"/>
      <c r="AQU35" s="21"/>
      <c r="AQV35" s="21"/>
      <c r="AQW35" s="21"/>
      <c r="AQX35" s="21"/>
      <c r="AQY35" s="21"/>
      <c r="AQZ35" s="21"/>
      <c r="ARA35" s="21"/>
      <c r="ARB35" s="21"/>
      <c r="ARC35" s="21"/>
      <c r="ARD35" s="21"/>
      <c r="ARE35" s="21"/>
      <c r="ARF35" s="21"/>
      <c r="ARG35" s="21"/>
      <c r="ARH35" s="21"/>
      <c r="ARI35" s="21"/>
      <c r="ARJ35" s="21"/>
      <c r="ARK35" s="21"/>
      <c r="ARL35" s="21"/>
      <c r="ARM35" s="21"/>
      <c r="ARN35" s="21"/>
      <c r="ARO35" s="21"/>
      <c r="ARP35" s="21"/>
      <c r="ARQ35" s="21"/>
      <c r="ARR35" s="21"/>
      <c r="ARS35" s="21"/>
      <c r="ART35" s="21"/>
      <c r="ARU35" s="21"/>
      <c r="ARV35" s="21"/>
      <c r="ARW35" s="21"/>
      <c r="ARX35" s="21"/>
      <c r="ARY35" s="21"/>
      <c r="ARZ35" s="21"/>
      <c r="ASA35" s="21"/>
      <c r="ASB35" s="21"/>
      <c r="ASC35" s="21"/>
      <c r="ASD35" s="21"/>
      <c r="ASE35" s="21"/>
      <c r="ASF35" s="21"/>
      <c r="ASG35" s="21"/>
      <c r="ASH35" s="21"/>
      <c r="ASI35" s="21"/>
      <c r="ASJ35" s="21"/>
      <c r="ASK35" s="21"/>
      <c r="ASL35" s="21"/>
      <c r="ASM35" s="21"/>
      <c r="ASN35" s="21"/>
      <c r="ASO35" s="21"/>
      <c r="ASP35" s="21"/>
      <c r="ASQ35" s="21"/>
      <c r="ASR35" s="21"/>
      <c r="ASS35" s="21"/>
      <c r="AST35" s="21"/>
      <c r="ASU35" s="21"/>
      <c r="ASV35" s="21"/>
      <c r="ASW35" s="21"/>
      <c r="ASX35" s="21"/>
      <c r="ASY35" s="21"/>
      <c r="ASZ35" s="21"/>
      <c r="ATA35" s="21"/>
      <c r="ATB35" s="21"/>
      <c r="ATC35" s="21"/>
      <c r="ATD35" s="21"/>
      <c r="ATE35" s="21"/>
      <c r="ATF35" s="21"/>
      <c r="ATG35" s="21"/>
      <c r="ATH35" s="21"/>
      <c r="ATI35" s="21"/>
      <c r="ATJ35" s="21"/>
      <c r="ATK35" s="21"/>
      <c r="ATL35" s="21"/>
      <c r="ATM35" s="21"/>
      <c r="ATN35" s="21"/>
      <c r="ATO35" s="21"/>
      <c r="ATP35" s="21"/>
      <c r="ATQ35" s="21"/>
      <c r="ATR35" s="21"/>
      <c r="ATS35" s="21"/>
      <c r="ATT35" s="21"/>
      <c r="ATU35" s="21"/>
      <c r="ATV35" s="21"/>
      <c r="ATW35" s="21"/>
      <c r="ATX35" s="21"/>
      <c r="ATY35" s="21"/>
      <c r="ATZ35" s="21"/>
      <c r="AUA35" s="21"/>
      <c r="AUB35" s="21"/>
      <c r="AUC35" s="21"/>
      <c r="AUD35" s="21"/>
      <c r="AUE35" s="21"/>
      <c r="AUF35" s="21"/>
      <c r="AUG35" s="21"/>
      <c r="AUH35" s="21"/>
      <c r="AUI35" s="21"/>
      <c r="AUJ35" s="21"/>
      <c r="AUK35" s="21"/>
      <c r="AUL35" s="21"/>
      <c r="AUM35" s="21"/>
      <c r="AUN35" s="21"/>
      <c r="AUO35" s="21"/>
      <c r="AUP35" s="21"/>
      <c r="AUQ35" s="21"/>
      <c r="AUR35" s="21"/>
      <c r="AUS35" s="21"/>
      <c r="AUT35" s="21"/>
      <c r="AUU35" s="21"/>
      <c r="AUV35" s="21"/>
      <c r="AUW35" s="21"/>
      <c r="AUX35" s="21"/>
      <c r="AUY35" s="21"/>
      <c r="AUZ35" s="21"/>
      <c r="AVA35" s="21"/>
      <c r="AVB35" s="21"/>
      <c r="AVC35" s="21"/>
      <c r="AVD35" s="21"/>
      <c r="AVE35" s="21"/>
      <c r="AVF35" s="21"/>
      <c r="AVG35" s="21"/>
      <c r="AVH35" s="21"/>
      <c r="AVI35" s="21"/>
      <c r="AVJ35" s="21"/>
      <c r="AVK35" s="21"/>
      <c r="AVL35" s="21"/>
      <c r="AVM35" s="21"/>
      <c r="AVN35" s="21"/>
      <c r="AVO35" s="21"/>
      <c r="AVP35" s="21"/>
      <c r="AVQ35" s="21"/>
      <c r="AVR35" s="21"/>
      <c r="AVS35" s="21"/>
      <c r="AVT35" s="21"/>
      <c r="AVU35" s="21"/>
      <c r="AVV35" s="21"/>
      <c r="AVW35" s="21"/>
      <c r="AVX35" s="21"/>
      <c r="AVY35" s="21"/>
      <c r="AVZ35" s="21"/>
      <c r="AWA35" s="21"/>
      <c r="AWB35" s="21"/>
      <c r="AWC35" s="21"/>
      <c r="AWD35" s="21"/>
      <c r="AWE35" s="21"/>
      <c r="AWF35" s="21"/>
      <c r="AWG35" s="21"/>
      <c r="AWH35" s="21"/>
      <c r="AWI35" s="21"/>
      <c r="AWJ35" s="21"/>
      <c r="AWK35" s="21"/>
      <c r="AWL35" s="21"/>
      <c r="AWM35" s="21"/>
      <c r="AWN35" s="21"/>
      <c r="AWO35" s="21"/>
      <c r="AWP35" s="21"/>
      <c r="AWQ35" s="21"/>
      <c r="AWR35" s="21"/>
      <c r="AWS35" s="21"/>
      <c r="AWT35" s="21"/>
      <c r="AWU35" s="21"/>
      <c r="AWV35" s="21"/>
      <c r="AWW35" s="21"/>
      <c r="AWX35" s="21"/>
      <c r="AWY35" s="21"/>
      <c r="AWZ35" s="21"/>
      <c r="AXA35" s="21"/>
      <c r="AXB35" s="21"/>
      <c r="AXC35" s="21"/>
      <c r="AXD35" s="21"/>
      <c r="AXE35" s="21"/>
      <c r="AXF35" s="21"/>
      <c r="AXG35" s="21"/>
      <c r="AXH35" s="21"/>
      <c r="AXI35" s="21"/>
      <c r="AXJ35" s="21"/>
      <c r="AXK35" s="21"/>
      <c r="AXL35" s="21"/>
      <c r="AXM35" s="21"/>
      <c r="AXN35" s="21"/>
      <c r="AXO35" s="21"/>
      <c r="AXP35" s="21"/>
      <c r="AXQ35" s="21"/>
      <c r="AXR35" s="21"/>
      <c r="AXS35" s="21"/>
      <c r="AXT35" s="21"/>
      <c r="AXU35" s="21"/>
      <c r="AXV35" s="21"/>
      <c r="AXW35" s="21"/>
      <c r="AXX35" s="21"/>
      <c r="AXY35" s="21"/>
      <c r="AXZ35" s="21"/>
      <c r="AYA35" s="21"/>
      <c r="AYB35" s="21"/>
      <c r="AYC35" s="21"/>
      <c r="AYD35" s="21"/>
      <c r="AYE35" s="21"/>
      <c r="AYF35" s="21"/>
      <c r="AYG35" s="21"/>
      <c r="AYH35" s="21"/>
      <c r="AYI35" s="21"/>
      <c r="AYJ35" s="21"/>
      <c r="AYK35" s="21"/>
      <c r="AYL35" s="21"/>
      <c r="AYM35" s="21"/>
      <c r="AYN35" s="21"/>
      <c r="AYO35" s="21"/>
      <c r="AYP35" s="21"/>
      <c r="AYQ35" s="21"/>
      <c r="AYR35" s="21"/>
      <c r="AYS35" s="21"/>
      <c r="AYT35" s="21"/>
      <c r="AYU35" s="21"/>
      <c r="AYV35" s="21"/>
      <c r="AYW35" s="21"/>
      <c r="AYX35" s="21"/>
      <c r="AYY35" s="21"/>
      <c r="AYZ35" s="21"/>
      <c r="AZA35" s="21"/>
      <c r="AZB35" s="21"/>
      <c r="AZC35" s="21"/>
      <c r="AZD35" s="21"/>
      <c r="AZE35" s="21"/>
      <c r="AZF35" s="21"/>
      <c r="AZG35" s="21"/>
      <c r="AZH35" s="21"/>
      <c r="AZI35" s="21"/>
      <c r="AZJ35" s="21"/>
      <c r="AZK35" s="21"/>
      <c r="AZL35" s="21"/>
      <c r="AZM35" s="21"/>
      <c r="AZN35" s="21"/>
      <c r="AZO35" s="21"/>
      <c r="AZP35" s="21"/>
      <c r="AZQ35" s="21"/>
      <c r="AZR35" s="21"/>
      <c r="AZS35" s="21"/>
      <c r="AZT35" s="21"/>
      <c r="AZU35" s="21"/>
      <c r="AZV35" s="21"/>
      <c r="AZW35" s="21"/>
      <c r="AZX35" s="21"/>
      <c r="AZY35" s="21"/>
      <c r="AZZ35" s="21"/>
      <c r="BAA35" s="21"/>
      <c r="BAB35" s="21"/>
      <c r="BAC35" s="21"/>
      <c r="BAD35" s="21"/>
      <c r="BAE35" s="21"/>
      <c r="BAF35" s="21"/>
      <c r="BAG35" s="21"/>
      <c r="BAH35" s="21"/>
      <c r="BAI35" s="21"/>
      <c r="BAJ35" s="21"/>
      <c r="BAK35" s="21"/>
      <c r="BAL35" s="21"/>
      <c r="BAM35" s="21"/>
      <c r="BAN35" s="21"/>
      <c r="BAO35" s="21"/>
      <c r="BAP35" s="21"/>
      <c r="BAQ35" s="21"/>
      <c r="BAR35" s="21"/>
      <c r="BAS35" s="21"/>
      <c r="BAT35" s="21"/>
      <c r="BAU35" s="21"/>
      <c r="BAV35" s="21"/>
      <c r="BAW35" s="21"/>
      <c r="BAX35" s="21"/>
      <c r="BAY35" s="21"/>
      <c r="BAZ35" s="21"/>
      <c r="BBA35" s="21"/>
      <c r="BBB35" s="21"/>
      <c r="BBC35" s="21"/>
      <c r="BBD35" s="21"/>
      <c r="BBE35" s="21"/>
      <c r="BBF35" s="21"/>
      <c r="BBG35" s="21"/>
      <c r="BBH35" s="21"/>
      <c r="BBI35" s="21"/>
      <c r="BBJ35" s="21"/>
      <c r="BBK35" s="21"/>
      <c r="BBL35" s="21"/>
      <c r="BBM35" s="21"/>
      <c r="BBN35" s="21"/>
      <c r="BBO35" s="21"/>
      <c r="BBP35" s="21"/>
      <c r="BBQ35" s="21"/>
      <c r="BBR35" s="21"/>
      <c r="BBS35" s="21"/>
      <c r="BBT35" s="21"/>
      <c r="BBU35" s="21"/>
      <c r="BBV35" s="21"/>
      <c r="BBW35" s="21"/>
      <c r="BBX35" s="21"/>
      <c r="BBY35" s="21"/>
      <c r="BBZ35" s="21"/>
      <c r="BCA35" s="21"/>
      <c r="BCB35" s="21"/>
      <c r="BCC35" s="21"/>
      <c r="BCD35" s="21"/>
      <c r="BCE35" s="21"/>
      <c r="BCF35" s="21"/>
      <c r="BCG35" s="21"/>
      <c r="BCH35" s="21"/>
      <c r="BCI35" s="21"/>
      <c r="BCJ35" s="21"/>
      <c r="BCK35" s="21"/>
      <c r="BCL35" s="21"/>
      <c r="BCM35" s="21"/>
      <c r="BCN35" s="21"/>
      <c r="BCO35" s="21"/>
      <c r="BCP35" s="21"/>
      <c r="BCQ35" s="21"/>
      <c r="BCR35" s="21"/>
      <c r="BCS35" s="21"/>
      <c r="BCT35" s="21"/>
      <c r="BCU35" s="21"/>
      <c r="BCV35" s="21"/>
      <c r="BCW35" s="21"/>
      <c r="BCX35" s="21"/>
      <c r="BCY35" s="21"/>
      <c r="BCZ35" s="21"/>
      <c r="BDA35" s="21"/>
      <c r="BDB35" s="21"/>
      <c r="BDC35" s="21"/>
      <c r="BDD35" s="21"/>
      <c r="BDE35" s="21"/>
      <c r="BDF35" s="21"/>
      <c r="BDG35" s="21"/>
      <c r="BDH35" s="21"/>
      <c r="BDI35" s="21"/>
      <c r="BDJ35" s="21"/>
      <c r="BDK35" s="21"/>
      <c r="BDL35" s="21"/>
      <c r="BDM35" s="21"/>
      <c r="BDN35" s="21"/>
      <c r="BDO35" s="21"/>
      <c r="BDP35" s="21"/>
      <c r="BDQ35" s="21"/>
      <c r="BDR35" s="21"/>
      <c r="BDS35" s="21"/>
      <c r="BDT35" s="21"/>
      <c r="BDU35" s="21"/>
      <c r="BDV35" s="21"/>
      <c r="BDW35" s="21"/>
      <c r="BDX35" s="21"/>
      <c r="BDY35" s="21"/>
      <c r="BDZ35" s="21"/>
      <c r="BEA35" s="21"/>
      <c r="BEB35" s="21"/>
      <c r="BEC35" s="21"/>
      <c r="BED35" s="21"/>
      <c r="BEE35" s="21"/>
      <c r="BEF35" s="21"/>
      <c r="BEG35" s="21"/>
      <c r="BEH35" s="21"/>
      <c r="BEI35" s="21"/>
      <c r="BEJ35" s="21"/>
      <c r="BEK35" s="21"/>
      <c r="BEL35" s="21"/>
      <c r="BEM35" s="21"/>
      <c r="BEN35" s="21"/>
      <c r="BEO35" s="21"/>
      <c r="BEP35" s="21"/>
      <c r="BEQ35" s="21"/>
      <c r="BER35" s="21"/>
      <c r="BES35" s="21"/>
      <c r="BET35" s="21"/>
      <c r="BEU35" s="21"/>
      <c r="BEV35" s="21"/>
      <c r="BEW35" s="21"/>
      <c r="BEX35" s="21"/>
      <c r="BEY35" s="21"/>
      <c r="BEZ35" s="21"/>
      <c r="BFA35" s="21"/>
      <c r="BFB35" s="21"/>
      <c r="BFC35" s="21"/>
      <c r="BFD35" s="21"/>
      <c r="BFE35" s="21"/>
      <c r="BFF35" s="21"/>
      <c r="BFG35" s="21"/>
      <c r="BFH35" s="21"/>
      <c r="BFI35" s="21"/>
      <c r="BFJ35" s="21"/>
      <c r="BFK35" s="21"/>
      <c r="BFL35" s="21"/>
      <c r="BFM35" s="21"/>
      <c r="BFN35" s="21"/>
      <c r="BFO35" s="21"/>
      <c r="BFP35" s="21"/>
      <c r="BFQ35" s="21"/>
      <c r="BFR35" s="21"/>
      <c r="BFS35" s="21"/>
      <c r="BFT35" s="21"/>
      <c r="BFU35" s="21"/>
      <c r="BFV35" s="21"/>
      <c r="BFW35" s="21"/>
      <c r="BFX35" s="21"/>
      <c r="BFY35" s="21"/>
      <c r="BFZ35" s="21"/>
      <c r="BGA35" s="21"/>
      <c r="BGB35" s="21"/>
      <c r="BGC35" s="21"/>
      <c r="BGD35" s="21"/>
      <c r="BGE35" s="21"/>
      <c r="BGF35" s="21"/>
      <c r="BGG35" s="21"/>
      <c r="BGH35" s="21"/>
      <c r="BGI35" s="21"/>
      <c r="BGJ35" s="21"/>
      <c r="BGK35" s="21"/>
      <c r="BGL35" s="21"/>
      <c r="BGM35" s="21"/>
      <c r="BGN35" s="21"/>
      <c r="BGO35" s="21"/>
      <c r="BGP35" s="21"/>
      <c r="BGQ35" s="21"/>
      <c r="BGR35" s="21"/>
      <c r="BGS35" s="21"/>
      <c r="BGT35" s="21"/>
      <c r="BGU35" s="21"/>
      <c r="BGV35" s="21"/>
      <c r="BGW35" s="21"/>
      <c r="BGX35" s="21"/>
      <c r="BGY35" s="21"/>
      <c r="BGZ35" s="21"/>
      <c r="BHA35" s="21"/>
      <c r="BHB35" s="21"/>
      <c r="BHC35" s="21"/>
      <c r="BHD35" s="21"/>
      <c r="BHE35" s="21"/>
      <c r="BHF35" s="21"/>
      <c r="BHG35" s="21"/>
      <c r="BHH35" s="21"/>
      <c r="BHI35" s="21"/>
      <c r="BHJ35" s="21"/>
      <c r="BHK35" s="21"/>
      <c r="BHL35" s="21"/>
      <c r="BHM35" s="21"/>
      <c r="BHN35" s="21"/>
      <c r="BHO35" s="21"/>
      <c r="BHP35" s="21"/>
      <c r="BHQ35" s="21"/>
      <c r="BHR35" s="21"/>
      <c r="BHS35" s="21"/>
      <c r="BHT35" s="21"/>
      <c r="BHU35" s="21"/>
      <c r="BHV35" s="21"/>
      <c r="BHW35" s="21"/>
      <c r="BHX35" s="21"/>
      <c r="BHY35" s="21"/>
      <c r="BHZ35" s="21"/>
      <c r="BIA35" s="21"/>
      <c r="BIB35" s="21"/>
      <c r="BIC35" s="21"/>
      <c r="BID35" s="21"/>
      <c r="BIE35" s="21"/>
      <c r="BIF35" s="21"/>
      <c r="BIG35" s="21"/>
      <c r="BIH35" s="21"/>
      <c r="BII35" s="21"/>
      <c r="BIJ35" s="21"/>
      <c r="BIK35" s="21"/>
      <c r="BIL35" s="21"/>
      <c r="BIM35" s="21"/>
      <c r="BIN35" s="21"/>
      <c r="BIO35" s="21"/>
      <c r="BIP35" s="21"/>
      <c r="BIQ35" s="21"/>
      <c r="BIR35" s="21"/>
      <c r="BIS35" s="21"/>
      <c r="BIT35" s="21"/>
      <c r="BIU35" s="21"/>
      <c r="BIV35" s="21"/>
      <c r="BIW35" s="21"/>
      <c r="BIX35" s="21"/>
      <c r="BIY35" s="21"/>
      <c r="BIZ35" s="21"/>
      <c r="BJA35" s="21"/>
      <c r="BJB35" s="21"/>
      <c r="BJC35" s="21"/>
      <c r="BJD35" s="21"/>
      <c r="BJE35" s="21"/>
      <c r="BJF35" s="21"/>
      <c r="BJG35" s="21"/>
      <c r="BJH35" s="21"/>
      <c r="BJI35" s="21"/>
      <c r="BJJ35" s="21"/>
      <c r="BJK35" s="21"/>
      <c r="BJL35" s="21"/>
      <c r="BJM35" s="21"/>
      <c r="BJN35" s="21"/>
      <c r="BJO35" s="21"/>
      <c r="BJP35" s="21"/>
      <c r="BJQ35" s="21"/>
      <c r="BJR35" s="21"/>
      <c r="BJS35" s="21"/>
      <c r="BJT35" s="21"/>
      <c r="BJU35" s="21"/>
      <c r="BJV35" s="21"/>
      <c r="BJW35" s="21"/>
      <c r="BJX35" s="21"/>
      <c r="BJY35" s="21"/>
      <c r="BJZ35" s="21"/>
      <c r="BKA35" s="21"/>
      <c r="BKB35" s="21"/>
      <c r="BKC35" s="21"/>
      <c r="BKD35" s="21"/>
      <c r="BKE35" s="21"/>
      <c r="BKF35" s="21"/>
      <c r="BKG35" s="21"/>
      <c r="BKH35" s="21"/>
      <c r="BKI35" s="21"/>
      <c r="BKJ35" s="21"/>
      <c r="BKK35" s="21"/>
      <c r="BKL35" s="21"/>
      <c r="BKM35" s="21"/>
      <c r="BKN35" s="21"/>
      <c r="BKO35" s="21"/>
      <c r="BKP35" s="21"/>
      <c r="BKQ35" s="21"/>
      <c r="BKR35" s="21"/>
      <c r="BKS35" s="21"/>
      <c r="BKT35" s="21"/>
      <c r="BKU35" s="21"/>
      <c r="BKV35" s="21"/>
      <c r="BKW35" s="21"/>
      <c r="BKX35" s="21"/>
      <c r="BKY35" s="21"/>
      <c r="BKZ35" s="21"/>
      <c r="BLA35" s="21"/>
      <c r="BLB35" s="21"/>
      <c r="BLC35" s="21"/>
      <c r="BLD35" s="21"/>
      <c r="BLE35" s="21"/>
      <c r="BLF35" s="21"/>
      <c r="BLG35" s="21"/>
      <c r="BLH35" s="21"/>
      <c r="BLI35" s="21"/>
      <c r="BLJ35" s="21"/>
      <c r="BLK35" s="21"/>
      <c r="BLL35" s="21"/>
      <c r="BLM35" s="21"/>
      <c r="BLN35" s="21"/>
      <c r="BLO35" s="21"/>
      <c r="BLP35" s="21"/>
      <c r="BLQ35" s="21"/>
      <c r="BLR35" s="21"/>
      <c r="BLS35" s="21"/>
      <c r="BLT35" s="21"/>
      <c r="BLU35" s="21"/>
      <c r="BLV35" s="21"/>
      <c r="BLW35" s="21"/>
      <c r="BLX35" s="21"/>
      <c r="BLY35" s="21"/>
      <c r="BLZ35" s="21"/>
      <c r="BMA35" s="21"/>
      <c r="BMB35" s="21"/>
      <c r="BMC35" s="21"/>
      <c r="BMD35" s="21"/>
      <c r="BME35" s="21"/>
      <c r="BMF35" s="21"/>
      <c r="BMG35" s="21"/>
      <c r="BMH35" s="21"/>
      <c r="BMI35" s="21"/>
      <c r="BMJ35" s="21"/>
      <c r="BMK35" s="21"/>
      <c r="BML35" s="21"/>
      <c r="BMM35" s="21"/>
      <c r="BMN35" s="21"/>
      <c r="BMO35" s="21"/>
      <c r="BMP35" s="21"/>
      <c r="BMQ35" s="21"/>
      <c r="BMR35" s="21"/>
      <c r="BMS35" s="21"/>
      <c r="BMT35" s="21"/>
      <c r="BMU35" s="21"/>
      <c r="BMV35" s="21"/>
      <c r="BMW35" s="21"/>
      <c r="BMX35" s="21"/>
      <c r="BMY35" s="21"/>
      <c r="BMZ35" s="21"/>
      <c r="BNA35" s="21"/>
      <c r="BNB35" s="21"/>
      <c r="BNC35" s="21"/>
      <c r="BND35" s="21"/>
      <c r="BNE35" s="21"/>
      <c r="BNF35" s="21"/>
      <c r="BNG35" s="21"/>
      <c r="BNH35" s="21"/>
      <c r="BNI35" s="21"/>
      <c r="BNJ35" s="21"/>
      <c r="BNK35" s="21"/>
      <c r="BNL35" s="21"/>
      <c r="BNM35" s="21"/>
      <c r="BNN35" s="21"/>
      <c r="BNO35" s="21"/>
      <c r="BNP35" s="21"/>
      <c r="BNQ35" s="21"/>
      <c r="BNR35" s="21"/>
      <c r="BNS35" s="21"/>
      <c r="BNT35" s="21"/>
      <c r="BNU35" s="21"/>
      <c r="BNV35" s="21"/>
      <c r="BNW35" s="21"/>
      <c r="BNX35" s="21"/>
      <c r="BNY35" s="21"/>
      <c r="BNZ35" s="21"/>
      <c r="BOA35" s="21"/>
      <c r="BOB35" s="21"/>
      <c r="BOC35" s="21"/>
      <c r="BOD35" s="21"/>
      <c r="BOE35" s="21"/>
      <c r="BOF35" s="21"/>
      <c r="BOG35" s="21"/>
      <c r="BOH35" s="21"/>
      <c r="BOI35" s="21"/>
      <c r="BOJ35" s="21"/>
      <c r="BOK35" s="21"/>
      <c r="BOL35" s="21"/>
      <c r="BOM35" s="21"/>
      <c r="BON35" s="21"/>
      <c r="BOO35" s="21"/>
      <c r="BOP35" s="21"/>
      <c r="BOQ35" s="21"/>
      <c r="BOR35" s="21"/>
      <c r="BOS35" s="21"/>
      <c r="BOT35" s="21"/>
      <c r="BOU35" s="21"/>
      <c r="BOV35" s="21"/>
      <c r="BOW35" s="21"/>
      <c r="BOX35" s="21"/>
      <c r="BOY35" s="21"/>
      <c r="BOZ35" s="21"/>
      <c r="BPA35" s="21"/>
      <c r="BPB35" s="21"/>
      <c r="BPC35" s="21"/>
      <c r="BPD35" s="21"/>
      <c r="BPE35" s="21"/>
      <c r="BPF35" s="21"/>
      <c r="BPG35" s="21"/>
      <c r="BPH35" s="21"/>
      <c r="BPI35" s="21"/>
      <c r="BPJ35" s="21"/>
      <c r="BPK35" s="21"/>
      <c r="BPL35" s="21"/>
      <c r="BPM35" s="21"/>
      <c r="BPN35" s="21"/>
      <c r="BPO35" s="21"/>
      <c r="BPP35" s="21"/>
      <c r="BPQ35" s="21"/>
      <c r="BPR35" s="21"/>
      <c r="BPS35" s="21"/>
      <c r="BPT35" s="21"/>
      <c r="BPU35" s="21"/>
      <c r="BPV35" s="21"/>
      <c r="BPW35" s="21"/>
      <c r="BPX35" s="21"/>
      <c r="BPY35" s="21"/>
      <c r="BPZ35" s="21"/>
      <c r="BQA35" s="21"/>
      <c r="BQB35" s="21"/>
      <c r="BQC35" s="21"/>
      <c r="BQD35" s="21"/>
      <c r="BQE35" s="21"/>
      <c r="BQF35" s="21"/>
      <c r="BQG35" s="21"/>
      <c r="BQH35" s="21"/>
      <c r="BQI35" s="21"/>
      <c r="BQJ35" s="21"/>
      <c r="BQK35" s="21"/>
      <c r="BQL35" s="21"/>
      <c r="BQM35" s="21"/>
      <c r="BQN35" s="21"/>
      <c r="BQO35" s="21"/>
      <c r="BQP35" s="21"/>
      <c r="BQQ35" s="21"/>
      <c r="BQR35" s="21"/>
      <c r="BQS35" s="21"/>
      <c r="BQT35" s="21"/>
      <c r="BQU35" s="21"/>
      <c r="BQV35" s="21"/>
      <c r="BQW35" s="21"/>
      <c r="BQX35" s="21"/>
      <c r="BQY35" s="21"/>
      <c r="BQZ35" s="21"/>
      <c r="BRA35" s="21"/>
      <c r="BRB35" s="21"/>
      <c r="BRC35" s="21"/>
      <c r="BRD35" s="21"/>
      <c r="BRE35" s="21"/>
      <c r="BRF35" s="21"/>
      <c r="BRG35" s="21"/>
      <c r="BRH35" s="21"/>
      <c r="BRI35" s="21"/>
      <c r="BRJ35" s="21"/>
      <c r="BRK35" s="21"/>
      <c r="BRL35" s="21"/>
      <c r="BRM35" s="21"/>
      <c r="BRN35" s="21"/>
      <c r="BRO35" s="21"/>
      <c r="BRP35" s="21"/>
      <c r="BRQ35" s="21"/>
      <c r="BRR35" s="21"/>
      <c r="BRS35" s="21"/>
      <c r="BRT35" s="21"/>
      <c r="BRU35" s="21"/>
      <c r="BRV35" s="21"/>
      <c r="BRW35" s="21"/>
      <c r="BRX35" s="21"/>
      <c r="BRY35" s="21"/>
      <c r="BRZ35" s="21"/>
      <c r="BSA35" s="21"/>
      <c r="BSB35" s="21"/>
      <c r="BSC35" s="21"/>
      <c r="BSD35" s="21"/>
      <c r="BSE35" s="21"/>
      <c r="BSF35" s="21"/>
      <c r="BSG35" s="21"/>
      <c r="BSH35" s="21"/>
      <c r="BSI35" s="21"/>
      <c r="BSJ35" s="21"/>
      <c r="BSK35" s="21"/>
      <c r="BSL35" s="21"/>
      <c r="BSM35" s="21"/>
      <c r="BSN35" s="21"/>
      <c r="BSO35" s="21"/>
      <c r="BSP35" s="21"/>
      <c r="BSQ35" s="21"/>
      <c r="BSR35" s="21"/>
      <c r="BSS35" s="21"/>
      <c r="BST35" s="21"/>
      <c r="BSU35" s="21"/>
      <c r="BSV35" s="21"/>
      <c r="BSW35" s="21"/>
      <c r="BSX35" s="21"/>
      <c r="BSY35" s="21"/>
      <c r="BSZ35" s="21"/>
      <c r="BTA35" s="21"/>
      <c r="BTB35" s="21"/>
      <c r="BTC35" s="21"/>
      <c r="BTD35" s="21"/>
      <c r="BTE35" s="21"/>
      <c r="BTF35" s="21"/>
      <c r="BTG35" s="21"/>
      <c r="BTH35" s="21"/>
      <c r="BTI35" s="21"/>
      <c r="BTJ35" s="21"/>
      <c r="BTK35" s="21"/>
      <c r="BTL35" s="21"/>
      <c r="BTM35" s="21"/>
      <c r="BTN35" s="21"/>
      <c r="BTO35" s="21"/>
      <c r="BTP35" s="21"/>
      <c r="BTQ35" s="21"/>
      <c r="BTR35" s="21"/>
      <c r="BTS35" s="21"/>
      <c r="BTT35" s="21"/>
      <c r="BTU35" s="21"/>
      <c r="BTV35" s="21"/>
      <c r="BTW35" s="21"/>
      <c r="BTX35" s="21"/>
      <c r="BTY35" s="21"/>
      <c r="BTZ35" s="21"/>
      <c r="BUA35" s="21"/>
      <c r="BUB35" s="21"/>
      <c r="BUC35" s="21"/>
      <c r="BUD35" s="21"/>
      <c r="BUE35" s="21"/>
      <c r="BUF35" s="21"/>
      <c r="BUG35" s="21"/>
      <c r="BUH35" s="21"/>
      <c r="BUI35" s="21"/>
      <c r="BUJ35" s="21"/>
      <c r="BUK35" s="21"/>
      <c r="BUL35" s="21"/>
      <c r="BUM35" s="21"/>
      <c r="BUN35" s="21"/>
      <c r="BUO35" s="21"/>
      <c r="BUP35" s="21"/>
      <c r="BUQ35" s="21"/>
      <c r="BUR35" s="21"/>
      <c r="BUS35" s="21"/>
      <c r="BUT35" s="21"/>
      <c r="BUU35" s="21"/>
      <c r="BUV35" s="21"/>
      <c r="BUW35" s="21"/>
      <c r="BUX35" s="21"/>
      <c r="BUY35" s="21"/>
      <c r="BUZ35" s="21"/>
      <c r="BVA35" s="21"/>
      <c r="BVB35" s="21"/>
      <c r="BVC35" s="21"/>
      <c r="BVD35" s="21"/>
      <c r="BVE35" s="21"/>
      <c r="BVF35" s="21"/>
      <c r="BVG35" s="21"/>
      <c r="BVH35" s="21"/>
      <c r="BVI35" s="21"/>
      <c r="BVJ35" s="21"/>
      <c r="BVK35" s="21"/>
      <c r="BVL35" s="21"/>
      <c r="BVM35" s="21"/>
      <c r="BVN35" s="21"/>
      <c r="BVO35" s="21"/>
      <c r="BVP35" s="21"/>
      <c r="BVQ35" s="21"/>
      <c r="BVR35" s="21"/>
      <c r="BVS35" s="21"/>
      <c r="BVT35" s="21"/>
      <c r="BVU35" s="21"/>
      <c r="BVV35" s="21"/>
      <c r="BVW35" s="21"/>
      <c r="BVX35" s="21"/>
      <c r="BVY35" s="21"/>
      <c r="BVZ35" s="21"/>
      <c r="BWA35" s="21"/>
      <c r="BWB35" s="21"/>
      <c r="BWC35" s="21"/>
      <c r="BWD35" s="21"/>
      <c r="BWE35" s="21"/>
      <c r="BWF35" s="21"/>
      <c r="BWG35" s="21"/>
      <c r="BWH35" s="21"/>
      <c r="BWI35" s="21"/>
      <c r="BWJ35" s="21"/>
      <c r="BWK35" s="21"/>
      <c r="BWL35" s="21"/>
      <c r="BWM35" s="21"/>
      <c r="BWN35" s="21"/>
      <c r="BWO35" s="21"/>
      <c r="BWP35" s="21"/>
      <c r="BWQ35" s="21"/>
      <c r="BWR35" s="21"/>
      <c r="BWS35" s="21"/>
      <c r="BWT35" s="21"/>
      <c r="BWU35" s="21"/>
      <c r="BWV35" s="21"/>
      <c r="BWW35" s="21"/>
      <c r="BWX35" s="21"/>
      <c r="BWY35" s="21"/>
      <c r="BWZ35" s="21"/>
      <c r="BXA35" s="21"/>
      <c r="BXB35" s="21"/>
      <c r="BXC35" s="21"/>
      <c r="BXD35" s="21"/>
      <c r="BXE35" s="21"/>
      <c r="BXF35" s="21"/>
      <c r="BXG35" s="21"/>
      <c r="BXH35" s="21"/>
      <c r="BXI35" s="21"/>
      <c r="BXJ35" s="21"/>
      <c r="BXK35" s="21"/>
      <c r="BXL35" s="21"/>
      <c r="BXM35" s="21"/>
      <c r="BXN35" s="21"/>
      <c r="BXO35" s="21"/>
      <c r="BXP35" s="21"/>
      <c r="BXQ35" s="21"/>
      <c r="BXR35" s="21"/>
      <c r="BXS35" s="21"/>
      <c r="BXT35" s="21"/>
      <c r="BXU35" s="21"/>
      <c r="BXV35" s="21"/>
      <c r="BXW35" s="21"/>
      <c r="BXX35" s="21"/>
      <c r="BXY35" s="21"/>
      <c r="BXZ35" s="21"/>
      <c r="BYA35" s="21"/>
      <c r="BYB35" s="21"/>
      <c r="BYC35" s="21"/>
      <c r="BYD35" s="21"/>
      <c r="BYE35" s="21"/>
      <c r="BYF35" s="21"/>
      <c r="BYG35" s="21"/>
      <c r="BYH35" s="21"/>
      <c r="BYI35" s="21"/>
      <c r="BYJ35" s="21"/>
      <c r="BYK35" s="21"/>
      <c r="BYL35" s="21"/>
      <c r="BYM35" s="21"/>
      <c r="BYN35" s="21"/>
      <c r="BYO35" s="21"/>
      <c r="BYP35" s="21"/>
      <c r="BYQ35" s="21"/>
      <c r="BYR35" s="21"/>
      <c r="BYS35" s="21"/>
      <c r="BYT35" s="21"/>
      <c r="BYU35" s="21"/>
      <c r="BYV35" s="21"/>
      <c r="BYW35" s="21"/>
      <c r="BYX35" s="21"/>
      <c r="BYY35" s="21"/>
      <c r="BYZ35" s="21"/>
      <c r="BZA35" s="21"/>
      <c r="BZB35" s="21"/>
      <c r="BZC35" s="21"/>
      <c r="BZD35" s="21"/>
      <c r="BZE35" s="21"/>
      <c r="BZF35" s="21"/>
      <c r="BZG35" s="21"/>
      <c r="BZH35" s="21"/>
      <c r="BZI35" s="21"/>
      <c r="BZJ35" s="21"/>
      <c r="BZK35" s="21"/>
      <c r="BZL35" s="21"/>
      <c r="BZM35" s="21"/>
      <c r="BZN35" s="21"/>
      <c r="BZO35" s="21"/>
      <c r="BZP35" s="21"/>
      <c r="BZQ35" s="21"/>
      <c r="BZR35" s="21"/>
      <c r="BZS35" s="21"/>
      <c r="BZT35" s="21"/>
      <c r="BZU35" s="21"/>
      <c r="BZV35" s="21"/>
      <c r="BZW35" s="21"/>
      <c r="BZX35" s="21"/>
      <c r="BZY35" s="21"/>
      <c r="BZZ35" s="21"/>
      <c r="CAA35" s="21"/>
      <c r="CAB35" s="21"/>
      <c r="CAC35" s="21"/>
      <c r="CAD35" s="21"/>
      <c r="CAE35" s="21"/>
      <c r="CAF35" s="21"/>
      <c r="CAG35" s="21"/>
      <c r="CAH35" s="21"/>
      <c r="CAI35" s="21"/>
      <c r="CAJ35" s="21"/>
      <c r="CAK35" s="21"/>
      <c r="CAL35" s="21"/>
      <c r="CAM35" s="21"/>
      <c r="CAN35" s="21"/>
      <c r="CAO35" s="21"/>
      <c r="CAP35" s="21"/>
      <c r="CAQ35" s="21"/>
      <c r="CAR35" s="21"/>
      <c r="CAS35" s="21"/>
      <c r="CAT35" s="21"/>
      <c r="CAU35" s="21"/>
      <c r="CAV35" s="21"/>
      <c r="CAW35" s="21"/>
      <c r="CAX35" s="21"/>
      <c r="CAY35" s="21"/>
      <c r="CAZ35" s="21"/>
      <c r="CBA35" s="21"/>
      <c r="CBB35" s="21"/>
      <c r="CBC35" s="21"/>
      <c r="CBD35" s="21"/>
      <c r="CBE35" s="21"/>
      <c r="CBF35" s="21"/>
      <c r="CBG35" s="21"/>
      <c r="CBH35" s="21"/>
      <c r="CBI35" s="21"/>
      <c r="CBJ35" s="21"/>
      <c r="CBK35" s="21"/>
      <c r="CBL35" s="21"/>
      <c r="CBM35" s="21"/>
      <c r="CBN35" s="21"/>
      <c r="CBO35" s="21"/>
      <c r="CBP35" s="21"/>
      <c r="CBQ35" s="21"/>
      <c r="CBR35" s="21"/>
      <c r="CBS35" s="21"/>
      <c r="CBT35" s="21"/>
      <c r="CBU35" s="21"/>
      <c r="CBV35" s="21"/>
      <c r="CBW35" s="21"/>
      <c r="CBX35" s="21"/>
      <c r="CBY35" s="21"/>
      <c r="CBZ35" s="21"/>
      <c r="CCA35" s="21"/>
      <c r="CCB35" s="21"/>
      <c r="CCC35" s="21"/>
      <c r="CCD35" s="21"/>
      <c r="CCE35" s="21"/>
      <c r="CCF35" s="21"/>
      <c r="CCG35" s="21"/>
      <c r="CCH35" s="21"/>
      <c r="CCI35" s="21"/>
      <c r="CCJ35" s="21"/>
      <c r="CCK35" s="21"/>
      <c r="CCL35" s="21"/>
      <c r="CCM35" s="21"/>
      <c r="CCN35" s="21"/>
      <c r="CCO35" s="21"/>
      <c r="CCP35" s="21"/>
      <c r="CCQ35" s="21"/>
      <c r="CCR35" s="21"/>
      <c r="CCS35" s="21"/>
      <c r="CCT35" s="21"/>
      <c r="CCU35" s="21"/>
      <c r="CCV35" s="21"/>
      <c r="CCW35" s="21"/>
      <c r="CCX35" s="21"/>
      <c r="CCY35" s="21"/>
      <c r="CCZ35" s="21"/>
      <c r="CDA35" s="21"/>
      <c r="CDB35" s="21"/>
      <c r="CDC35" s="21"/>
      <c r="CDD35" s="21"/>
      <c r="CDE35" s="21"/>
      <c r="CDF35" s="21"/>
      <c r="CDG35" s="21"/>
      <c r="CDH35" s="21"/>
      <c r="CDI35" s="21"/>
      <c r="CDJ35" s="21"/>
      <c r="CDK35" s="21"/>
      <c r="CDL35" s="21"/>
      <c r="CDM35" s="21"/>
      <c r="CDN35" s="21"/>
      <c r="CDO35" s="21"/>
      <c r="CDP35" s="21"/>
      <c r="CDQ35" s="21"/>
      <c r="CDR35" s="21"/>
      <c r="CDS35" s="21"/>
      <c r="CDT35" s="21"/>
      <c r="CDU35" s="21"/>
      <c r="CDV35" s="21"/>
      <c r="CDW35" s="21"/>
      <c r="CDX35" s="21"/>
      <c r="CDY35" s="21"/>
      <c r="CDZ35" s="21"/>
      <c r="CEA35" s="21"/>
      <c r="CEB35" s="21"/>
      <c r="CEC35" s="21"/>
      <c r="CED35" s="21"/>
      <c r="CEE35" s="21"/>
      <c r="CEF35" s="21"/>
      <c r="CEG35" s="21"/>
      <c r="CEH35" s="21"/>
      <c r="CEI35" s="21"/>
      <c r="CEJ35" s="21"/>
      <c r="CEK35" s="21"/>
      <c r="CEL35" s="21"/>
      <c r="CEM35" s="21"/>
      <c r="CEN35" s="21"/>
      <c r="CEO35" s="21"/>
      <c r="CEP35" s="21"/>
      <c r="CEQ35" s="21"/>
      <c r="CER35" s="21"/>
      <c r="CES35" s="21"/>
      <c r="CET35" s="21"/>
      <c r="CEU35" s="21"/>
      <c r="CEV35" s="21"/>
      <c r="CEW35" s="21"/>
      <c r="CEX35" s="21"/>
      <c r="CEY35" s="21"/>
      <c r="CEZ35" s="21"/>
      <c r="CFA35" s="21"/>
      <c r="CFB35" s="21"/>
      <c r="CFC35" s="21"/>
      <c r="CFD35" s="21"/>
      <c r="CFE35" s="21"/>
      <c r="CFF35" s="21"/>
      <c r="CFG35" s="21"/>
      <c r="CFH35" s="21"/>
      <c r="CFI35" s="21"/>
      <c r="CFJ35" s="21"/>
      <c r="CFK35" s="21"/>
      <c r="CFL35" s="21"/>
      <c r="CFM35" s="21"/>
      <c r="CFN35" s="21"/>
      <c r="CFO35" s="21"/>
      <c r="CFP35" s="21"/>
      <c r="CFQ35" s="21"/>
      <c r="CFR35" s="21"/>
      <c r="CFS35" s="21"/>
      <c r="CFT35" s="21"/>
      <c r="CFU35" s="21"/>
      <c r="CFV35" s="21"/>
      <c r="CFW35" s="21"/>
      <c r="CFX35" s="21"/>
      <c r="CFY35" s="21"/>
      <c r="CFZ35" s="21"/>
      <c r="CGA35" s="21"/>
      <c r="CGB35" s="21"/>
      <c r="CGC35" s="21"/>
      <c r="CGD35" s="21"/>
      <c r="CGE35" s="21"/>
      <c r="CGF35" s="21"/>
      <c r="CGG35" s="21"/>
      <c r="CGH35" s="21"/>
      <c r="CGI35" s="21"/>
      <c r="CGJ35" s="21"/>
      <c r="CGK35" s="21"/>
      <c r="CGL35" s="21"/>
      <c r="CGM35" s="21"/>
      <c r="CGN35" s="21"/>
      <c r="CGO35" s="21"/>
      <c r="CGP35" s="21"/>
      <c r="CGQ35" s="21"/>
      <c r="CGR35" s="21"/>
      <c r="CGS35" s="21"/>
      <c r="CGT35" s="21"/>
      <c r="CGU35" s="21"/>
      <c r="CGV35" s="21"/>
      <c r="CGW35" s="21"/>
      <c r="CGX35" s="21"/>
      <c r="CGY35" s="21"/>
      <c r="CGZ35" s="21"/>
      <c r="CHA35" s="21"/>
      <c r="CHB35" s="21"/>
      <c r="CHC35" s="21"/>
      <c r="CHD35" s="21"/>
      <c r="CHE35" s="21"/>
      <c r="CHF35" s="21"/>
      <c r="CHG35" s="21"/>
      <c r="CHH35" s="21"/>
      <c r="CHI35" s="21"/>
      <c r="CHJ35" s="21"/>
      <c r="CHK35" s="21"/>
      <c r="CHL35" s="21"/>
      <c r="CHM35" s="21"/>
      <c r="CHN35" s="21"/>
      <c r="CHO35" s="21"/>
      <c r="CHP35" s="21"/>
      <c r="CHQ35" s="21"/>
      <c r="CHR35" s="21"/>
      <c r="CHS35" s="21"/>
      <c r="CHT35" s="21"/>
      <c r="CHU35" s="21"/>
      <c r="CHV35" s="21"/>
      <c r="CHW35" s="21"/>
      <c r="CHX35" s="21"/>
      <c r="CHY35" s="21"/>
      <c r="CHZ35" s="21"/>
      <c r="CIA35" s="21"/>
      <c r="CIB35" s="21"/>
      <c r="CIC35" s="21"/>
      <c r="CID35" s="21"/>
      <c r="CIE35" s="21"/>
      <c r="CIF35" s="21"/>
      <c r="CIG35" s="21"/>
      <c r="CIH35" s="21"/>
      <c r="CII35" s="21"/>
      <c r="CIJ35" s="21"/>
      <c r="CIK35" s="21"/>
      <c r="CIL35" s="21"/>
      <c r="CIM35" s="21"/>
      <c r="CIN35" s="21"/>
      <c r="CIO35" s="21"/>
      <c r="CIP35" s="21"/>
      <c r="CIQ35" s="21"/>
      <c r="CIR35" s="21"/>
      <c r="CIS35" s="21"/>
      <c r="CIT35" s="21"/>
      <c r="CIU35" s="21"/>
      <c r="CIV35" s="21"/>
      <c r="CIW35" s="21"/>
      <c r="CIX35" s="21"/>
      <c r="CIY35" s="21"/>
      <c r="CIZ35" s="21"/>
      <c r="CJA35" s="21"/>
      <c r="CJB35" s="21"/>
      <c r="CJC35" s="21"/>
      <c r="CJD35" s="21"/>
      <c r="CJE35" s="21"/>
      <c r="CJF35" s="21"/>
      <c r="CJG35" s="21"/>
      <c r="CJH35" s="21"/>
      <c r="CJI35" s="21"/>
      <c r="CJJ35" s="21"/>
      <c r="CJK35" s="21"/>
      <c r="CJL35" s="21"/>
      <c r="CJM35" s="21"/>
      <c r="CJN35" s="21"/>
      <c r="CJO35" s="21"/>
      <c r="CJP35" s="21"/>
      <c r="CJQ35" s="21"/>
      <c r="CJR35" s="21"/>
      <c r="CJS35" s="21"/>
      <c r="CJT35" s="21"/>
      <c r="CJU35" s="21"/>
      <c r="CJV35" s="21"/>
      <c r="CJW35" s="21"/>
      <c r="CJX35" s="21"/>
      <c r="CJY35" s="21"/>
      <c r="CJZ35" s="21"/>
      <c r="CKA35" s="21"/>
      <c r="CKB35" s="21"/>
      <c r="CKC35" s="21"/>
      <c r="CKD35" s="21"/>
      <c r="CKE35" s="21"/>
      <c r="CKF35" s="21"/>
      <c r="CKG35" s="21"/>
      <c r="CKH35" s="21"/>
      <c r="CKI35" s="21"/>
      <c r="CKJ35" s="21"/>
      <c r="CKK35" s="21"/>
      <c r="CKL35" s="21"/>
      <c r="CKM35" s="21"/>
      <c r="CKN35" s="21"/>
      <c r="CKO35" s="21"/>
      <c r="CKP35" s="21"/>
      <c r="CKQ35" s="21"/>
      <c r="CKR35" s="21"/>
      <c r="CKS35" s="21"/>
      <c r="CKT35" s="21"/>
      <c r="CKU35" s="21"/>
      <c r="CKV35" s="21"/>
      <c r="CKW35" s="21"/>
      <c r="CKX35" s="21"/>
      <c r="CKY35" s="21"/>
      <c r="CKZ35" s="21"/>
      <c r="CLA35" s="21"/>
      <c r="CLB35" s="21"/>
      <c r="CLC35" s="21"/>
      <c r="CLD35" s="21"/>
      <c r="CLE35" s="21"/>
      <c r="CLF35" s="21"/>
      <c r="CLG35" s="21"/>
      <c r="CLH35" s="21"/>
      <c r="CLI35" s="21"/>
      <c r="CLJ35" s="21"/>
      <c r="CLK35" s="21"/>
      <c r="CLL35" s="21"/>
      <c r="CLM35" s="21"/>
      <c r="CLN35" s="21"/>
      <c r="CLO35" s="21"/>
      <c r="CLP35" s="21"/>
      <c r="CLQ35" s="21"/>
      <c r="CLR35" s="21"/>
      <c r="CLS35" s="21"/>
      <c r="CLT35" s="21"/>
      <c r="CLU35" s="21"/>
      <c r="CLV35" s="21"/>
      <c r="CLW35" s="21"/>
      <c r="CLX35" s="21"/>
      <c r="CLY35" s="21"/>
      <c r="CLZ35" s="21"/>
      <c r="CMA35" s="21"/>
      <c r="CMB35" s="21"/>
      <c r="CMC35" s="21"/>
      <c r="CMD35" s="21"/>
      <c r="CME35" s="21"/>
      <c r="CMF35" s="21"/>
      <c r="CMG35" s="21"/>
      <c r="CMH35" s="21"/>
      <c r="CMI35" s="21"/>
      <c r="CMJ35" s="21"/>
      <c r="CMK35" s="21"/>
      <c r="CML35" s="21"/>
      <c r="CMM35" s="21"/>
      <c r="CMN35" s="21"/>
      <c r="CMO35" s="21"/>
      <c r="CMP35" s="21"/>
      <c r="CMQ35" s="21"/>
      <c r="CMR35" s="21"/>
      <c r="CMS35" s="21"/>
      <c r="CMT35" s="21"/>
      <c r="CMU35" s="21"/>
      <c r="CMV35" s="21"/>
      <c r="CMW35" s="21"/>
      <c r="CMX35" s="21"/>
      <c r="CMY35" s="21"/>
      <c r="CMZ35" s="21"/>
      <c r="CNA35" s="21"/>
      <c r="CNB35" s="21"/>
      <c r="CNC35" s="21"/>
      <c r="CND35" s="21"/>
      <c r="CNE35" s="21"/>
      <c r="CNF35" s="21"/>
      <c r="CNG35" s="21"/>
      <c r="CNH35" s="21"/>
      <c r="CNI35" s="21"/>
      <c r="CNJ35" s="21"/>
      <c r="CNK35" s="21"/>
      <c r="CNL35" s="21"/>
      <c r="CNM35" s="21"/>
      <c r="CNN35" s="21"/>
      <c r="CNO35" s="21"/>
      <c r="CNP35" s="21"/>
      <c r="CNQ35" s="21"/>
      <c r="CNR35" s="21"/>
      <c r="CNS35" s="21"/>
      <c r="CNT35" s="21"/>
      <c r="CNU35" s="21"/>
      <c r="CNV35" s="21"/>
      <c r="CNW35" s="21"/>
      <c r="CNX35" s="21"/>
      <c r="CNY35" s="21"/>
      <c r="CNZ35" s="21"/>
      <c r="COA35" s="21"/>
      <c r="COB35" s="21"/>
      <c r="COC35" s="21"/>
      <c r="COD35" s="21"/>
      <c r="COE35" s="21"/>
      <c r="COF35" s="21"/>
      <c r="COG35" s="21"/>
      <c r="COH35" s="21"/>
      <c r="COI35" s="21"/>
      <c r="COJ35" s="21"/>
      <c r="COK35" s="21"/>
      <c r="COL35" s="21"/>
      <c r="COM35" s="21"/>
      <c r="CON35" s="21"/>
      <c r="COO35" s="21"/>
      <c r="COP35" s="21"/>
      <c r="COQ35" s="21"/>
      <c r="COR35" s="21"/>
      <c r="COS35" s="21"/>
      <c r="COT35" s="21"/>
      <c r="COU35" s="21"/>
      <c r="COV35" s="21"/>
      <c r="COW35" s="21"/>
      <c r="COX35" s="21"/>
      <c r="COY35" s="21"/>
      <c r="COZ35" s="21"/>
      <c r="CPA35" s="21"/>
      <c r="CPB35" s="21"/>
      <c r="CPC35" s="21"/>
      <c r="CPD35" s="21"/>
      <c r="CPE35" s="21"/>
      <c r="CPF35" s="21"/>
      <c r="CPG35" s="21"/>
      <c r="CPH35" s="21"/>
      <c r="CPI35" s="21"/>
      <c r="CPJ35" s="21"/>
      <c r="CPK35" s="21"/>
      <c r="CPL35" s="21"/>
      <c r="CPM35" s="21"/>
      <c r="CPN35" s="21"/>
      <c r="CPO35" s="21"/>
      <c r="CPP35" s="21"/>
      <c r="CPQ35" s="21"/>
      <c r="CPR35" s="21"/>
      <c r="CPS35" s="21"/>
      <c r="CPT35" s="21"/>
      <c r="CPU35" s="21"/>
      <c r="CPV35" s="21"/>
      <c r="CPW35" s="21"/>
      <c r="CPX35" s="21"/>
      <c r="CPY35" s="21"/>
      <c r="CPZ35" s="21"/>
      <c r="CQA35" s="21"/>
      <c r="CQB35" s="21"/>
      <c r="CQC35" s="21"/>
      <c r="CQD35" s="21"/>
      <c r="CQE35" s="21"/>
      <c r="CQF35" s="21"/>
      <c r="CQG35" s="21"/>
      <c r="CQH35" s="21"/>
      <c r="CQI35" s="21"/>
      <c r="CQJ35" s="21"/>
      <c r="CQK35" s="21"/>
      <c r="CQL35" s="21"/>
      <c r="CQM35" s="21"/>
      <c r="CQN35" s="21"/>
      <c r="CQO35" s="21"/>
      <c r="CQP35" s="21"/>
      <c r="CQQ35" s="21"/>
      <c r="CQR35" s="21"/>
      <c r="CQS35" s="21"/>
      <c r="CQT35" s="21"/>
      <c r="CQU35" s="21"/>
      <c r="CQV35" s="21"/>
      <c r="CQW35" s="21"/>
      <c r="CQX35" s="21"/>
      <c r="CQY35" s="21"/>
      <c r="CQZ35" s="21"/>
      <c r="CRA35" s="21"/>
      <c r="CRB35" s="21"/>
      <c r="CRC35" s="21"/>
      <c r="CRD35" s="21"/>
      <c r="CRE35" s="21"/>
      <c r="CRF35" s="21"/>
      <c r="CRG35" s="21"/>
      <c r="CRH35" s="21"/>
      <c r="CRI35" s="21"/>
      <c r="CRJ35" s="21"/>
      <c r="CRK35" s="21"/>
      <c r="CRL35" s="21"/>
      <c r="CRM35" s="21"/>
      <c r="CRN35" s="21"/>
      <c r="CRO35" s="21"/>
      <c r="CRP35" s="21"/>
      <c r="CRQ35" s="21"/>
      <c r="CRR35" s="21"/>
      <c r="CRS35" s="21"/>
      <c r="CRT35" s="21"/>
      <c r="CRU35" s="21"/>
      <c r="CRV35" s="21"/>
      <c r="CRW35" s="21"/>
      <c r="CRX35" s="21"/>
      <c r="CRY35" s="21"/>
      <c r="CRZ35" s="21"/>
      <c r="CSA35" s="21"/>
      <c r="CSB35" s="21"/>
      <c r="CSC35" s="21"/>
      <c r="CSD35" s="21"/>
      <c r="CSE35" s="21"/>
      <c r="CSF35" s="21"/>
      <c r="CSG35" s="21"/>
      <c r="CSH35" s="21"/>
      <c r="CSI35" s="21"/>
      <c r="CSJ35" s="21"/>
      <c r="CSK35" s="21"/>
      <c r="CSL35" s="21"/>
      <c r="CSM35" s="21"/>
      <c r="CSN35" s="21"/>
      <c r="CSO35" s="21"/>
      <c r="CSP35" s="21"/>
      <c r="CSQ35" s="21"/>
      <c r="CSR35" s="21"/>
      <c r="CSS35" s="21"/>
      <c r="CST35" s="21"/>
      <c r="CSU35" s="21"/>
      <c r="CSV35" s="21"/>
      <c r="CSW35" s="21"/>
      <c r="CSX35" s="21"/>
      <c r="CSY35" s="21"/>
      <c r="CSZ35" s="21"/>
      <c r="CTA35" s="21"/>
      <c r="CTB35" s="21"/>
      <c r="CTC35" s="21"/>
      <c r="CTD35" s="21"/>
      <c r="CTE35" s="21"/>
      <c r="CTF35" s="21"/>
      <c r="CTG35" s="21"/>
      <c r="CTH35" s="21"/>
      <c r="CTI35" s="21"/>
      <c r="CTJ35" s="21"/>
      <c r="CTK35" s="21"/>
      <c r="CTL35" s="21"/>
      <c r="CTM35" s="21"/>
      <c r="CTN35" s="21"/>
      <c r="CTO35" s="21"/>
      <c r="CTP35" s="21"/>
      <c r="CTQ35" s="21"/>
      <c r="CTR35" s="21"/>
      <c r="CTS35" s="21"/>
      <c r="CTT35" s="21"/>
      <c r="CTU35" s="21"/>
      <c r="CTV35" s="21"/>
      <c r="CTW35" s="21"/>
      <c r="CTX35" s="21"/>
      <c r="CTY35" s="21"/>
      <c r="CTZ35" s="21"/>
      <c r="CUA35" s="21"/>
      <c r="CUB35" s="21"/>
      <c r="CUC35" s="21"/>
      <c r="CUD35" s="21"/>
      <c r="CUE35" s="21"/>
      <c r="CUF35" s="21"/>
      <c r="CUG35" s="21"/>
      <c r="CUH35" s="21"/>
      <c r="CUI35" s="21"/>
      <c r="CUJ35" s="21"/>
      <c r="CUK35" s="21"/>
      <c r="CUL35" s="21"/>
      <c r="CUM35" s="21"/>
      <c r="CUN35" s="21"/>
      <c r="CUO35" s="21"/>
      <c r="CUP35" s="21"/>
      <c r="CUQ35" s="21"/>
      <c r="CUR35" s="21"/>
      <c r="CUS35" s="21"/>
      <c r="CUT35" s="21"/>
      <c r="CUU35" s="21"/>
      <c r="CUV35" s="21"/>
      <c r="CUW35" s="21"/>
      <c r="CUX35" s="21"/>
      <c r="CUY35" s="21"/>
      <c r="CUZ35" s="21"/>
      <c r="CVA35" s="21"/>
      <c r="CVB35" s="21"/>
      <c r="CVC35" s="21"/>
      <c r="CVD35" s="21"/>
      <c r="CVE35" s="21"/>
      <c r="CVF35" s="21"/>
      <c r="CVG35" s="21"/>
      <c r="CVH35" s="21"/>
      <c r="CVI35" s="21"/>
      <c r="CVJ35" s="21"/>
      <c r="CVK35" s="21"/>
      <c r="CVL35" s="21"/>
      <c r="CVM35" s="21"/>
      <c r="CVN35" s="21"/>
      <c r="CVO35" s="21"/>
      <c r="CVP35" s="21"/>
      <c r="CVQ35" s="21"/>
      <c r="CVR35" s="21"/>
      <c r="CVS35" s="21"/>
      <c r="CVT35" s="21"/>
      <c r="CVU35" s="21"/>
      <c r="CVV35" s="21"/>
      <c r="CVW35" s="21"/>
      <c r="CVX35" s="21"/>
      <c r="CVY35" s="21"/>
      <c r="CVZ35" s="21"/>
      <c r="CWA35" s="21"/>
      <c r="CWB35" s="21"/>
      <c r="CWC35" s="21"/>
      <c r="CWD35" s="21"/>
      <c r="CWE35" s="21"/>
      <c r="CWF35" s="21"/>
      <c r="CWG35" s="21"/>
      <c r="CWH35" s="21"/>
      <c r="CWI35" s="21"/>
      <c r="CWJ35" s="21"/>
      <c r="CWK35" s="21"/>
      <c r="CWL35" s="21"/>
      <c r="CWM35" s="21"/>
      <c r="CWN35" s="21"/>
      <c r="CWO35" s="21"/>
      <c r="CWP35" s="21"/>
      <c r="CWQ35" s="21"/>
      <c r="CWR35" s="21"/>
      <c r="CWS35" s="21"/>
      <c r="CWT35" s="21"/>
      <c r="CWU35" s="21"/>
      <c r="CWV35" s="21"/>
      <c r="CWW35" s="21"/>
      <c r="CWX35" s="21"/>
      <c r="CWY35" s="21"/>
      <c r="CWZ35" s="21"/>
      <c r="CXA35" s="21"/>
      <c r="CXB35" s="21"/>
      <c r="CXC35" s="21"/>
      <c r="CXD35" s="21"/>
      <c r="CXE35" s="21"/>
      <c r="CXF35" s="21"/>
      <c r="CXG35" s="21"/>
      <c r="CXH35" s="21"/>
      <c r="CXI35" s="21"/>
      <c r="CXJ35" s="21"/>
      <c r="CXK35" s="21"/>
      <c r="CXL35" s="21"/>
      <c r="CXM35" s="21"/>
      <c r="CXN35" s="21"/>
      <c r="CXO35" s="21"/>
      <c r="CXP35" s="21"/>
      <c r="CXQ35" s="21"/>
      <c r="CXR35" s="21"/>
      <c r="CXS35" s="21"/>
      <c r="CXT35" s="21"/>
      <c r="CXU35" s="21"/>
      <c r="CXV35" s="21"/>
      <c r="CXW35" s="21"/>
      <c r="CXX35" s="21"/>
      <c r="CXY35" s="21"/>
      <c r="CXZ35" s="21"/>
      <c r="CYA35" s="21"/>
      <c r="CYB35" s="21"/>
      <c r="CYC35" s="21"/>
      <c r="CYD35" s="21"/>
      <c r="CYE35" s="21"/>
      <c r="CYF35" s="21"/>
      <c r="CYG35" s="21"/>
      <c r="CYH35" s="21"/>
      <c r="CYI35" s="21"/>
      <c r="CYJ35" s="21"/>
      <c r="CYK35" s="21"/>
      <c r="CYL35" s="21"/>
      <c r="CYM35" s="21"/>
      <c r="CYN35" s="21"/>
      <c r="CYO35" s="21"/>
      <c r="CYP35" s="21"/>
      <c r="CYQ35" s="21"/>
      <c r="CYR35" s="21"/>
      <c r="CYS35" s="21"/>
      <c r="CYT35" s="21"/>
      <c r="CYU35" s="21"/>
      <c r="CYV35" s="21"/>
      <c r="CYW35" s="21"/>
      <c r="CYX35" s="21"/>
      <c r="CYY35" s="21"/>
      <c r="CYZ35" s="21"/>
      <c r="CZA35" s="21"/>
      <c r="CZB35" s="21"/>
      <c r="CZC35" s="21"/>
      <c r="CZD35" s="21"/>
      <c r="CZE35" s="21"/>
      <c r="CZF35" s="21"/>
      <c r="CZG35" s="21"/>
      <c r="CZH35" s="21"/>
      <c r="CZI35" s="21"/>
      <c r="CZJ35" s="21"/>
      <c r="CZK35" s="21"/>
      <c r="CZL35" s="21"/>
      <c r="CZM35" s="21"/>
      <c r="CZN35" s="21"/>
      <c r="CZO35" s="21"/>
      <c r="CZP35" s="21"/>
      <c r="CZQ35" s="21"/>
      <c r="CZR35" s="21"/>
      <c r="CZS35" s="21"/>
      <c r="CZT35" s="21"/>
      <c r="CZU35" s="21"/>
      <c r="CZV35" s="21"/>
      <c r="CZW35" s="21"/>
      <c r="CZX35" s="21"/>
      <c r="CZY35" s="21"/>
      <c r="CZZ35" s="21"/>
      <c r="DAA35" s="21"/>
      <c r="DAB35" s="21"/>
      <c r="DAC35" s="21"/>
      <c r="DAD35" s="21"/>
      <c r="DAE35" s="21"/>
      <c r="DAF35" s="21"/>
      <c r="DAG35" s="21"/>
      <c r="DAH35" s="21"/>
      <c r="DAI35" s="21"/>
      <c r="DAJ35" s="21"/>
      <c r="DAK35" s="21"/>
      <c r="DAL35" s="21"/>
      <c r="DAM35" s="21"/>
      <c r="DAN35" s="21"/>
      <c r="DAO35" s="21"/>
      <c r="DAP35" s="21"/>
      <c r="DAQ35" s="21"/>
      <c r="DAR35" s="21"/>
      <c r="DAS35" s="21"/>
      <c r="DAT35" s="21"/>
      <c r="DAU35" s="21"/>
      <c r="DAV35" s="21"/>
      <c r="DAW35" s="21"/>
      <c r="DAX35" s="21"/>
      <c r="DAY35" s="21"/>
      <c r="DAZ35" s="21"/>
      <c r="DBA35" s="21"/>
      <c r="DBB35" s="21"/>
      <c r="DBC35" s="21"/>
      <c r="DBD35" s="21"/>
      <c r="DBE35" s="21"/>
      <c r="DBF35" s="21"/>
      <c r="DBG35" s="21"/>
      <c r="DBH35" s="21"/>
      <c r="DBI35" s="21"/>
      <c r="DBJ35" s="21"/>
      <c r="DBK35" s="21"/>
      <c r="DBL35" s="21"/>
      <c r="DBM35" s="21"/>
      <c r="DBN35" s="21"/>
      <c r="DBO35" s="21"/>
      <c r="DBP35" s="21"/>
      <c r="DBQ35" s="21"/>
      <c r="DBR35" s="21"/>
      <c r="DBS35" s="21"/>
      <c r="DBT35" s="21"/>
      <c r="DBU35" s="21"/>
      <c r="DBV35" s="21"/>
      <c r="DBW35" s="21"/>
      <c r="DBX35" s="21"/>
      <c r="DBY35" s="21"/>
      <c r="DBZ35" s="21"/>
      <c r="DCA35" s="21"/>
      <c r="DCB35" s="21"/>
      <c r="DCC35" s="21"/>
      <c r="DCD35" s="21"/>
      <c r="DCE35" s="21"/>
      <c r="DCF35" s="21"/>
      <c r="DCG35" s="21"/>
      <c r="DCH35" s="21"/>
      <c r="DCI35" s="21"/>
      <c r="DCJ35" s="21"/>
      <c r="DCK35" s="21"/>
      <c r="DCL35" s="21"/>
      <c r="DCM35" s="21"/>
      <c r="DCN35" s="21"/>
      <c r="DCO35" s="21"/>
      <c r="DCP35" s="21"/>
      <c r="DCQ35" s="21"/>
      <c r="DCR35" s="21"/>
      <c r="DCS35" s="21"/>
      <c r="DCT35" s="21"/>
      <c r="DCU35" s="21"/>
      <c r="DCV35" s="21"/>
      <c r="DCW35" s="21"/>
      <c r="DCX35" s="21"/>
      <c r="DCY35" s="21"/>
      <c r="DCZ35" s="21"/>
      <c r="DDA35" s="21"/>
      <c r="DDB35" s="21"/>
      <c r="DDC35" s="21"/>
      <c r="DDD35" s="21"/>
      <c r="DDE35" s="21"/>
      <c r="DDF35" s="21"/>
      <c r="DDG35" s="21"/>
      <c r="DDH35" s="21"/>
      <c r="DDI35" s="21"/>
      <c r="DDJ35" s="21"/>
      <c r="DDK35" s="21"/>
      <c r="DDL35" s="21"/>
      <c r="DDM35" s="21"/>
      <c r="DDN35" s="21"/>
      <c r="DDO35" s="21"/>
      <c r="DDP35" s="21"/>
      <c r="DDQ35" s="21"/>
      <c r="DDR35" s="21"/>
      <c r="DDS35" s="21"/>
      <c r="DDT35" s="21"/>
      <c r="DDU35" s="21"/>
      <c r="DDV35" s="21"/>
      <c r="DDW35" s="21"/>
      <c r="DDX35" s="21"/>
      <c r="DDY35" s="21"/>
      <c r="DDZ35" s="21"/>
      <c r="DEA35" s="21"/>
      <c r="DEB35" s="21"/>
      <c r="DEC35" s="21"/>
      <c r="DED35" s="21"/>
      <c r="DEE35" s="21"/>
      <c r="DEF35" s="21"/>
      <c r="DEG35" s="21"/>
      <c r="DEH35" s="21"/>
      <c r="DEI35" s="21"/>
      <c r="DEJ35" s="21"/>
      <c r="DEK35" s="21"/>
      <c r="DEL35" s="21"/>
      <c r="DEM35" s="21"/>
      <c r="DEN35" s="21"/>
      <c r="DEO35" s="21"/>
      <c r="DEP35" s="21"/>
      <c r="DEQ35" s="21"/>
      <c r="DER35" s="21"/>
      <c r="DES35" s="21"/>
      <c r="DET35" s="21"/>
      <c r="DEU35" s="21"/>
      <c r="DEV35" s="21"/>
      <c r="DEW35" s="21"/>
      <c r="DEX35" s="21"/>
      <c r="DEY35" s="21"/>
      <c r="DEZ35" s="21"/>
      <c r="DFA35" s="21"/>
      <c r="DFB35" s="21"/>
      <c r="DFC35" s="21"/>
      <c r="DFD35" s="21"/>
      <c r="DFE35" s="21"/>
      <c r="DFF35" s="21"/>
      <c r="DFG35" s="21"/>
      <c r="DFH35" s="21"/>
      <c r="DFI35" s="21"/>
      <c r="DFJ35" s="21"/>
      <c r="DFK35" s="21"/>
      <c r="DFL35" s="21"/>
      <c r="DFM35" s="21"/>
      <c r="DFN35" s="21"/>
      <c r="DFO35" s="21"/>
      <c r="DFP35" s="21"/>
      <c r="DFQ35" s="21"/>
      <c r="DFR35" s="21"/>
      <c r="DFS35" s="21"/>
      <c r="DFT35" s="21"/>
      <c r="DFU35" s="21"/>
      <c r="DFV35" s="21"/>
      <c r="DFW35" s="21"/>
      <c r="DFX35" s="21"/>
      <c r="DFY35" s="21"/>
      <c r="DFZ35" s="21"/>
      <c r="DGA35" s="21"/>
      <c r="DGB35" s="21"/>
      <c r="DGC35" s="21"/>
      <c r="DGD35" s="21"/>
      <c r="DGE35" s="21"/>
      <c r="DGF35" s="21"/>
      <c r="DGG35" s="21"/>
      <c r="DGH35" s="21"/>
      <c r="DGI35" s="21"/>
      <c r="DGJ35" s="21"/>
      <c r="DGK35" s="21"/>
      <c r="DGL35" s="21"/>
      <c r="DGM35" s="21"/>
      <c r="DGN35" s="21"/>
      <c r="DGO35" s="21"/>
      <c r="DGP35" s="21"/>
      <c r="DGQ35" s="21"/>
      <c r="DGR35" s="21"/>
      <c r="DGS35" s="21"/>
      <c r="DGT35" s="21"/>
      <c r="DGU35" s="21"/>
      <c r="DGV35" s="21"/>
      <c r="DGW35" s="21"/>
      <c r="DGX35" s="21"/>
      <c r="DGY35" s="21"/>
      <c r="DGZ35" s="21"/>
      <c r="DHA35" s="21"/>
      <c r="DHB35" s="21"/>
      <c r="DHC35" s="21"/>
      <c r="DHD35" s="21"/>
      <c r="DHE35" s="21"/>
      <c r="DHF35" s="21"/>
      <c r="DHG35" s="21"/>
      <c r="DHH35" s="21"/>
      <c r="DHI35" s="21"/>
      <c r="DHJ35" s="21"/>
      <c r="DHK35" s="21"/>
      <c r="DHL35" s="21"/>
      <c r="DHM35" s="21"/>
      <c r="DHN35" s="21"/>
      <c r="DHO35" s="21"/>
      <c r="DHP35" s="21"/>
      <c r="DHQ35" s="21"/>
      <c r="DHR35" s="21"/>
      <c r="DHS35" s="21"/>
      <c r="DHT35" s="21"/>
      <c r="DHU35" s="21"/>
      <c r="DHV35" s="21"/>
      <c r="DHW35" s="21"/>
      <c r="DHX35" s="21"/>
      <c r="DHY35" s="21"/>
      <c r="DHZ35" s="21"/>
      <c r="DIA35" s="21"/>
      <c r="DIB35" s="21"/>
      <c r="DIC35" s="21"/>
      <c r="DID35" s="21"/>
      <c r="DIE35" s="21"/>
      <c r="DIF35" s="21"/>
      <c r="DIG35" s="21"/>
      <c r="DIH35" s="21"/>
      <c r="DII35" s="21"/>
      <c r="DIJ35" s="21"/>
      <c r="DIK35" s="21"/>
      <c r="DIL35" s="21"/>
      <c r="DIM35" s="21"/>
      <c r="DIN35" s="21"/>
      <c r="DIO35" s="21"/>
      <c r="DIP35" s="21"/>
      <c r="DIQ35" s="21"/>
      <c r="DIR35" s="21"/>
      <c r="DIS35" s="21"/>
      <c r="DIT35" s="21"/>
      <c r="DIU35" s="21"/>
      <c r="DIV35" s="21"/>
      <c r="DIW35" s="21"/>
      <c r="DIX35" s="21"/>
      <c r="DIY35" s="21"/>
      <c r="DIZ35" s="21"/>
      <c r="DJA35" s="21"/>
      <c r="DJB35" s="21"/>
      <c r="DJC35" s="21"/>
      <c r="DJD35" s="21"/>
      <c r="DJE35" s="21"/>
      <c r="DJF35" s="21"/>
      <c r="DJG35" s="21"/>
      <c r="DJH35" s="21"/>
      <c r="DJI35" s="21"/>
      <c r="DJJ35" s="21"/>
      <c r="DJK35" s="21"/>
      <c r="DJL35" s="21"/>
      <c r="DJM35" s="21"/>
      <c r="DJN35" s="21"/>
      <c r="DJO35" s="21"/>
      <c r="DJP35" s="21"/>
      <c r="DJQ35" s="21"/>
      <c r="DJR35" s="21"/>
      <c r="DJS35" s="21"/>
      <c r="DJT35" s="21"/>
      <c r="DJU35" s="21"/>
      <c r="DJV35" s="21"/>
      <c r="DJW35" s="21"/>
      <c r="DJX35" s="21"/>
      <c r="DJY35" s="21"/>
      <c r="DJZ35" s="21"/>
      <c r="DKA35" s="21"/>
      <c r="DKB35" s="21"/>
      <c r="DKC35" s="21"/>
      <c r="DKD35" s="21"/>
      <c r="DKE35" s="21"/>
      <c r="DKF35" s="21"/>
      <c r="DKG35" s="21"/>
      <c r="DKH35" s="21"/>
      <c r="DKI35" s="21"/>
      <c r="DKJ35" s="21"/>
      <c r="DKK35" s="21"/>
      <c r="DKL35" s="21"/>
      <c r="DKM35" s="21"/>
      <c r="DKN35" s="21"/>
      <c r="DKO35" s="21"/>
      <c r="DKP35" s="21"/>
      <c r="DKQ35" s="21"/>
      <c r="DKR35" s="21"/>
      <c r="DKS35" s="21"/>
      <c r="DKT35" s="21"/>
      <c r="DKU35" s="21"/>
      <c r="DKV35" s="21"/>
      <c r="DKW35" s="21"/>
      <c r="DKX35" s="21"/>
      <c r="DKY35" s="21"/>
      <c r="DKZ35" s="21"/>
      <c r="DLA35" s="21"/>
      <c r="DLB35" s="21"/>
      <c r="DLC35" s="21"/>
      <c r="DLD35" s="21"/>
      <c r="DLE35" s="21"/>
      <c r="DLF35" s="21"/>
      <c r="DLG35" s="21"/>
      <c r="DLH35" s="21"/>
      <c r="DLI35" s="21"/>
      <c r="DLJ35" s="21"/>
      <c r="DLK35" s="21"/>
      <c r="DLL35" s="21"/>
      <c r="DLM35" s="21"/>
      <c r="DLN35" s="21"/>
      <c r="DLO35" s="21"/>
      <c r="DLP35" s="21"/>
      <c r="DLQ35" s="21"/>
      <c r="DLR35" s="21"/>
      <c r="DLS35" s="21"/>
      <c r="DLT35" s="21"/>
      <c r="DLU35" s="21"/>
      <c r="DLV35" s="21"/>
      <c r="DLW35" s="21"/>
      <c r="DLX35" s="21"/>
      <c r="DLY35" s="21"/>
      <c r="DLZ35" s="21"/>
      <c r="DMA35" s="21"/>
      <c r="DMB35" s="21"/>
      <c r="DMC35" s="21"/>
      <c r="DMD35" s="21"/>
      <c r="DME35" s="21"/>
      <c r="DMF35" s="21"/>
      <c r="DMG35" s="21"/>
      <c r="DMH35" s="21"/>
      <c r="DMI35" s="21"/>
      <c r="DMJ35" s="21"/>
      <c r="DMK35" s="21"/>
      <c r="DML35" s="21"/>
      <c r="DMM35" s="21"/>
      <c r="DMN35" s="21"/>
      <c r="DMO35" s="21"/>
      <c r="DMP35" s="21"/>
      <c r="DMQ35" s="21"/>
      <c r="DMR35" s="21"/>
      <c r="DMS35" s="21"/>
      <c r="DMT35" s="21"/>
      <c r="DMU35" s="21"/>
      <c r="DMV35" s="21"/>
      <c r="DMW35" s="21"/>
      <c r="DMX35" s="21"/>
      <c r="DMY35" s="21"/>
      <c r="DMZ35" s="21"/>
      <c r="DNA35" s="21"/>
      <c r="DNB35" s="21"/>
      <c r="DNC35" s="21"/>
      <c r="DND35" s="21"/>
      <c r="DNE35" s="21"/>
      <c r="DNF35" s="21"/>
      <c r="DNG35" s="21"/>
      <c r="DNH35" s="21"/>
      <c r="DNI35" s="21"/>
      <c r="DNJ35" s="21"/>
      <c r="DNK35" s="21"/>
      <c r="DNL35" s="21"/>
      <c r="DNM35" s="21"/>
      <c r="DNN35" s="21"/>
      <c r="DNO35" s="21"/>
      <c r="DNP35" s="21"/>
      <c r="DNQ35" s="21"/>
      <c r="DNR35" s="21"/>
      <c r="DNS35" s="21"/>
      <c r="DNT35" s="21"/>
      <c r="DNU35" s="21"/>
      <c r="DNV35" s="21"/>
      <c r="DNW35" s="21"/>
      <c r="DNX35" s="21"/>
      <c r="DNY35" s="21"/>
      <c r="DNZ35" s="21"/>
      <c r="DOA35" s="21"/>
      <c r="DOB35" s="21"/>
      <c r="DOC35" s="21"/>
      <c r="DOD35" s="21"/>
      <c r="DOE35" s="21"/>
      <c r="DOF35" s="21"/>
      <c r="DOG35" s="21"/>
      <c r="DOH35" s="21"/>
      <c r="DOI35" s="21"/>
      <c r="DOJ35" s="21"/>
      <c r="DOK35" s="21"/>
      <c r="DOL35" s="21"/>
      <c r="DOM35" s="21"/>
      <c r="DON35" s="21"/>
      <c r="DOO35" s="21"/>
      <c r="DOP35" s="21"/>
      <c r="DOQ35" s="21"/>
      <c r="DOR35" s="21"/>
      <c r="DOS35" s="21"/>
      <c r="DOT35" s="21"/>
      <c r="DOU35" s="21"/>
      <c r="DOV35" s="21"/>
      <c r="DOW35" s="21"/>
      <c r="DOX35" s="21"/>
      <c r="DOY35" s="21"/>
      <c r="DOZ35" s="21"/>
      <c r="DPA35" s="21"/>
      <c r="DPB35" s="21"/>
      <c r="DPC35" s="21"/>
      <c r="DPD35" s="21"/>
      <c r="DPE35" s="21"/>
      <c r="DPF35" s="21"/>
      <c r="DPG35" s="21"/>
      <c r="DPH35" s="21"/>
      <c r="DPI35" s="21"/>
      <c r="DPJ35" s="21"/>
      <c r="DPK35" s="21"/>
      <c r="DPL35" s="21"/>
      <c r="DPM35" s="21"/>
      <c r="DPN35" s="21"/>
      <c r="DPO35" s="21"/>
      <c r="DPP35" s="21"/>
      <c r="DPQ35" s="21"/>
      <c r="DPR35" s="21"/>
      <c r="DPS35" s="21"/>
      <c r="DPT35" s="21"/>
      <c r="DPU35" s="21"/>
      <c r="DPV35" s="21"/>
      <c r="DPW35" s="21"/>
      <c r="DPX35" s="21"/>
      <c r="DPY35" s="21"/>
      <c r="DPZ35" s="21"/>
      <c r="DQA35" s="21"/>
      <c r="DQB35" s="21"/>
      <c r="DQC35" s="21"/>
      <c r="DQD35" s="21"/>
      <c r="DQE35" s="21"/>
      <c r="DQF35" s="21"/>
      <c r="DQG35" s="21"/>
      <c r="DQH35" s="21"/>
      <c r="DQI35" s="21"/>
      <c r="DQJ35" s="21"/>
      <c r="DQK35" s="21"/>
      <c r="DQL35" s="21"/>
      <c r="DQM35" s="21"/>
      <c r="DQN35" s="21"/>
      <c r="DQO35" s="21"/>
      <c r="DQP35" s="21"/>
      <c r="DQQ35" s="21"/>
      <c r="DQR35" s="21"/>
      <c r="DQS35" s="21"/>
      <c r="DQT35" s="21"/>
      <c r="DQU35" s="21"/>
      <c r="DQV35" s="21"/>
      <c r="DQW35" s="21"/>
      <c r="DQX35" s="21"/>
      <c r="DQY35" s="21"/>
      <c r="DQZ35" s="21"/>
      <c r="DRA35" s="21"/>
      <c r="DRB35" s="21"/>
      <c r="DRC35" s="21"/>
      <c r="DRD35" s="21"/>
      <c r="DRE35" s="21"/>
      <c r="DRF35" s="21"/>
      <c r="DRG35" s="21"/>
      <c r="DRH35" s="21"/>
      <c r="DRI35" s="21"/>
      <c r="DRJ35" s="21"/>
      <c r="DRK35" s="21"/>
      <c r="DRL35" s="21"/>
      <c r="DRM35" s="21"/>
      <c r="DRN35" s="21"/>
      <c r="DRO35" s="21"/>
      <c r="DRP35" s="21"/>
      <c r="DRQ35" s="21"/>
      <c r="DRR35" s="21"/>
      <c r="DRS35" s="21"/>
      <c r="DRT35" s="21"/>
      <c r="DRU35" s="21"/>
      <c r="DRV35" s="21"/>
      <c r="DRW35" s="21"/>
      <c r="DRX35" s="21"/>
      <c r="DRY35" s="21"/>
      <c r="DRZ35" s="21"/>
      <c r="DSA35" s="21"/>
      <c r="DSB35" s="21"/>
      <c r="DSC35" s="21"/>
      <c r="DSD35" s="21"/>
      <c r="DSE35" s="21"/>
      <c r="DSF35" s="21"/>
      <c r="DSG35" s="21"/>
      <c r="DSH35" s="21"/>
      <c r="DSI35" s="21"/>
      <c r="DSJ35" s="21"/>
      <c r="DSK35" s="21"/>
      <c r="DSL35" s="21"/>
      <c r="DSM35" s="21"/>
      <c r="DSN35" s="21"/>
      <c r="DSO35" s="21"/>
      <c r="DSP35" s="21"/>
      <c r="DSQ35" s="21"/>
      <c r="DSR35" s="21"/>
      <c r="DSS35" s="21"/>
      <c r="DST35" s="21"/>
      <c r="DSU35" s="21"/>
      <c r="DSV35" s="21"/>
      <c r="DSW35" s="21"/>
      <c r="DSX35" s="21"/>
      <c r="DSY35" s="21"/>
      <c r="DSZ35" s="21"/>
      <c r="DTA35" s="21"/>
      <c r="DTB35" s="21"/>
      <c r="DTC35" s="21"/>
      <c r="DTD35" s="21"/>
      <c r="DTE35" s="21"/>
      <c r="DTF35" s="21"/>
      <c r="DTG35" s="21"/>
      <c r="DTH35" s="21"/>
      <c r="DTI35" s="21"/>
      <c r="DTJ35" s="21"/>
      <c r="DTK35" s="21"/>
      <c r="DTL35" s="21"/>
      <c r="DTM35" s="21"/>
      <c r="DTN35" s="21"/>
      <c r="DTO35" s="21"/>
      <c r="DTP35" s="21"/>
      <c r="DTQ35" s="21"/>
      <c r="DTR35" s="21"/>
      <c r="DTS35" s="21"/>
      <c r="DTT35" s="21"/>
      <c r="DTU35" s="21"/>
      <c r="DTV35" s="21"/>
      <c r="DTW35" s="21"/>
      <c r="DTX35" s="21"/>
      <c r="DTY35" s="21"/>
      <c r="DTZ35" s="21"/>
      <c r="DUA35" s="21"/>
      <c r="DUB35" s="21"/>
      <c r="DUC35" s="21"/>
      <c r="DUD35" s="21"/>
      <c r="DUE35" s="21"/>
      <c r="DUF35" s="21"/>
      <c r="DUG35" s="21"/>
      <c r="DUH35" s="21"/>
      <c r="DUI35" s="21"/>
      <c r="DUJ35" s="21"/>
      <c r="DUK35" s="21"/>
      <c r="DUL35" s="21"/>
      <c r="DUM35" s="21"/>
      <c r="DUN35" s="21"/>
      <c r="DUO35" s="21"/>
      <c r="DUP35" s="21"/>
      <c r="DUQ35" s="21"/>
      <c r="DUR35" s="21"/>
      <c r="DUS35" s="21"/>
      <c r="DUT35" s="21"/>
      <c r="DUU35" s="21"/>
      <c r="DUV35" s="21"/>
      <c r="DUW35" s="21"/>
      <c r="DUX35" s="21"/>
      <c r="DUY35" s="21"/>
      <c r="DUZ35" s="21"/>
      <c r="DVA35" s="21"/>
      <c r="DVB35" s="21"/>
      <c r="DVC35" s="21"/>
      <c r="DVD35" s="21"/>
      <c r="DVE35" s="21"/>
      <c r="DVF35" s="21"/>
      <c r="DVG35" s="21"/>
      <c r="DVH35" s="21"/>
      <c r="DVI35" s="21"/>
      <c r="DVJ35" s="21"/>
      <c r="DVK35" s="21"/>
      <c r="DVL35" s="21"/>
      <c r="DVM35" s="21"/>
      <c r="DVN35" s="21"/>
      <c r="DVO35" s="21"/>
      <c r="DVP35" s="21"/>
      <c r="DVQ35" s="21"/>
      <c r="DVR35" s="21"/>
      <c r="DVS35" s="21"/>
      <c r="DVT35" s="21"/>
      <c r="DVU35" s="21"/>
      <c r="DVV35" s="21"/>
      <c r="DVW35" s="21"/>
      <c r="DVX35" s="21"/>
      <c r="DVY35" s="21"/>
      <c r="DVZ35" s="21"/>
      <c r="DWA35" s="21"/>
      <c r="DWB35" s="21"/>
      <c r="DWC35" s="21"/>
      <c r="DWD35" s="21"/>
      <c r="DWE35" s="21"/>
      <c r="DWF35" s="21"/>
      <c r="DWG35" s="21"/>
      <c r="DWH35" s="21"/>
      <c r="DWI35" s="21"/>
      <c r="DWJ35" s="21"/>
      <c r="DWK35" s="21"/>
      <c r="DWL35" s="21"/>
      <c r="DWM35" s="21"/>
      <c r="DWN35" s="21"/>
      <c r="DWO35" s="21"/>
      <c r="DWP35" s="21"/>
      <c r="DWQ35" s="21"/>
      <c r="DWR35" s="21"/>
      <c r="DWS35" s="21"/>
      <c r="DWT35" s="21"/>
      <c r="DWU35" s="21"/>
      <c r="DWV35" s="21"/>
      <c r="DWW35" s="21"/>
      <c r="DWX35" s="21"/>
      <c r="DWY35" s="21"/>
      <c r="DWZ35" s="21"/>
      <c r="DXA35" s="21"/>
      <c r="DXB35" s="21"/>
      <c r="DXC35" s="21"/>
      <c r="DXD35" s="21"/>
      <c r="DXE35" s="21"/>
      <c r="DXF35" s="21"/>
      <c r="DXG35" s="21"/>
      <c r="DXH35" s="21"/>
      <c r="DXI35" s="21"/>
      <c r="DXJ35" s="21"/>
      <c r="DXK35" s="21"/>
      <c r="DXL35" s="21"/>
      <c r="DXM35" s="21"/>
      <c r="DXN35" s="21"/>
      <c r="DXO35" s="21"/>
      <c r="DXP35" s="21"/>
      <c r="DXQ35" s="21"/>
      <c r="DXR35" s="21"/>
      <c r="DXS35" s="21"/>
      <c r="DXT35" s="21"/>
      <c r="DXU35" s="21"/>
      <c r="DXV35" s="21"/>
      <c r="DXW35" s="21"/>
      <c r="DXX35" s="21"/>
      <c r="DXY35" s="21"/>
      <c r="DXZ35" s="21"/>
      <c r="DYA35" s="21"/>
      <c r="DYB35" s="21"/>
      <c r="DYC35" s="21"/>
      <c r="DYD35" s="21"/>
      <c r="DYE35" s="21"/>
      <c r="DYF35" s="21"/>
      <c r="DYG35" s="21"/>
      <c r="DYH35" s="21"/>
      <c r="DYI35" s="21"/>
      <c r="DYJ35" s="21"/>
      <c r="DYK35" s="21"/>
      <c r="DYL35" s="21"/>
      <c r="DYM35" s="21"/>
      <c r="DYN35" s="21"/>
      <c r="DYO35" s="21"/>
      <c r="DYP35" s="21"/>
      <c r="DYQ35" s="21"/>
      <c r="DYR35" s="21"/>
      <c r="DYS35" s="21"/>
      <c r="DYT35" s="21"/>
      <c r="DYU35" s="21"/>
      <c r="DYV35" s="21"/>
      <c r="DYW35" s="21"/>
      <c r="DYX35" s="21"/>
      <c r="DYY35" s="21"/>
      <c r="DYZ35" s="21"/>
      <c r="DZA35" s="21"/>
      <c r="DZB35" s="21"/>
      <c r="DZC35" s="21"/>
      <c r="DZD35" s="21"/>
      <c r="DZE35" s="21"/>
      <c r="DZF35" s="21"/>
      <c r="DZG35" s="21"/>
      <c r="DZH35" s="21"/>
      <c r="DZI35" s="21"/>
      <c r="DZJ35" s="21"/>
      <c r="DZK35" s="21"/>
      <c r="DZL35" s="21"/>
      <c r="DZM35" s="21"/>
      <c r="DZN35" s="21"/>
      <c r="DZO35" s="21"/>
      <c r="DZP35" s="21"/>
      <c r="DZQ35" s="21"/>
      <c r="DZR35" s="21"/>
      <c r="DZS35" s="21"/>
      <c r="DZT35" s="21"/>
      <c r="DZU35" s="21"/>
      <c r="DZV35" s="21"/>
      <c r="DZW35" s="21"/>
      <c r="DZX35" s="21"/>
      <c r="DZY35" s="21"/>
      <c r="DZZ35" s="21"/>
      <c r="EAA35" s="21"/>
      <c r="EAB35" s="21"/>
      <c r="EAC35" s="21"/>
      <c r="EAD35" s="21"/>
      <c r="EAE35" s="21"/>
      <c r="EAF35" s="21"/>
      <c r="EAG35" s="21"/>
      <c r="EAH35" s="21"/>
      <c r="EAI35" s="21"/>
      <c r="EAJ35" s="21"/>
      <c r="EAK35" s="21"/>
      <c r="EAL35" s="21"/>
      <c r="EAM35" s="21"/>
      <c r="EAN35" s="21"/>
      <c r="EAO35" s="21"/>
      <c r="EAP35" s="21"/>
      <c r="EAQ35" s="21"/>
      <c r="EAR35" s="21"/>
      <c r="EAS35" s="21"/>
      <c r="EAT35" s="21"/>
      <c r="EAU35" s="21"/>
      <c r="EAV35" s="21"/>
      <c r="EAW35" s="21"/>
      <c r="EAX35" s="21"/>
      <c r="EAY35" s="21"/>
      <c r="EAZ35" s="21"/>
      <c r="EBA35" s="21"/>
      <c r="EBB35" s="21"/>
      <c r="EBC35" s="21"/>
      <c r="EBD35" s="21"/>
      <c r="EBE35" s="21"/>
      <c r="EBF35" s="21"/>
      <c r="EBG35" s="21"/>
      <c r="EBH35" s="21"/>
      <c r="EBI35" s="21"/>
      <c r="EBJ35" s="21"/>
      <c r="EBK35" s="21"/>
      <c r="EBL35" s="21"/>
      <c r="EBM35" s="21"/>
      <c r="EBN35" s="21"/>
      <c r="EBO35" s="21"/>
      <c r="EBP35" s="21"/>
      <c r="EBQ35" s="21"/>
      <c r="EBR35" s="21"/>
      <c r="EBS35" s="21"/>
      <c r="EBT35" s="21"/>
      <c r="EBU35" s="21"/>
      <c r="EBV35" s="21"/>
      <c r="EBW35" s="21"/>
      <c r="EBX35" s="21"/>
      <c r="EBY35" s="21"/>
      <c r="EBZ35" s="21"/>
      <c r="ECA35" s="21"/>
      <c r="ECB35" s="21"/>
      <c r="ECC35" s="21"/>
      <c r="ECD35" s="21"/>
      <c r="ECE35" s="21"/>
      <c r="ECF35" s="21"/>
      <c r="ECG35" s="21"/>
      <c r="ECH35" s="21"/>
      <c r="ECI35" s="21"/>
      <c r="ECJ35" s="21"/>
      <c r="ECK35" s="21"/>
      <c r="ECL35" s="21"/>
      <c r="ECM35" s="21"/>
      <c r="ECN35" s="21"/>
      <c r="ECO35" s="21"/>
      <c r="ECP35" s="21"/>
      <c r="ECQ35" s="21"/>
      <c r="ECR35" s="21"/>
      <c r="ECS35" s="21"/>
      <c r="ECT35" s="21"/>
      <c r="ECU35" s="21"/>
      <c r="ECV35" s="21"/>
      <c r="ECW35" s="21"/>
      <c r="ECX35" s="21"/>
      <c r="ECY35" s="21"/>
      <c r="ECZ35" s="21"/>
      <c r="EDA35" s="21"/>
      <c r="EDB35" s="21"/>
      <c r="EDC35" s="21"/>
      <c r="EDD35" s="21"/>
      <c r="EDE35" s="21"/>
      <c r="EDF35" s="21"/>
      <c r="EDG35" s="21"/>
      <c r="EDH35" s="21"/>
      <c r="EDI35" s="21"/>
      <c r="EDJ35" s="21"/>
      <c r="EDK35" s="21"/>
      <c r="EDL35" s="21"/>
      <c r="EDM35" s="21"/>
      <c r="EDN35" s="21"/>
      <c r="EDO35" s="21"/>
      <c r="EDP35" s="21"/>
      <c r="EDQ35" s="21"/>
      <c r="EDR35" s="21"/>
      <c r="EDS35" s="21"/>
      <c r="EDT35" s="21"/>
      <c r="EDU35" s="21"/>
      <c r="EDV35" s="21"/>
      <c r="EDW35" s="21"/>
      <c r="EDX35" s="21"/>
      <c r="EDY35" s="21"/>
      <c r="EDZ35" s="21"/>
      <c r="EEA35" s="21"/>
      <c r="EEB35" s="21"/>
      <c r="EEC35" s="21"/>
      <c r="EED35" s="21"/>
      <c r="EEE35" s="21"/>
      <c r="EEF35" s="21"/>
      <c r="EEG35" s="21"/>
      <c r="EEH35" s="21"/>
      <c r="EEI35" s="21"/>
      <c r="EEJ35" s="21"/>
      <c r="EEK35" s="21"/>
      <c r="EEL35" s="21"/>
      <c r="EEM35" s="21"/>
      <c r="EEN35" s="21"/>
      <c r="EEO35" s="21"/>
      <c r="EEP35" s="21"/>
      <c r="EEQ35" s="21"/>
      <c r="EER35" s="21"/>
      <c r="EES35" s="21"/>
      <c r="EET35" s="21"/>
      <c r="EEU35" s="21"/>
      <c r="EEV35" s="21"/>
      <c r="EEW35" s="21"/>
      <c r="EEX35" s="21"/>
      <c r="EEY35" s="21"/>
      <c r="EEZ35" s="21"/>
      <c r="EFA35" s="21"/>
      <c r="EFB35" s="21"/>
      <c r="EFC35" s="21"/>
      <c r="EFD35" s="21"/>
      <c r="EFE35" s="21"/>
      <c r="EFF35" s="21"/>
      <c r="EFG35" s="21"/>
      <c r="EFH35" s="21"/>
      <c r="EFI35" s="21"/>
      <c r="EFJ35" s="21"/>
      <c r="EFK35" s="21"/>
      <c r="EFL35" s="21"/>
      <c r="EFM35" s="21"/>
      <c r="EFN35" s="21"/>
      <c r="EFO35" s="21"/>
      <c r="EFP35" s="21"/>
      <c r="EFQ35" s="21"/>
      <c r="EFR35" s="21"/>
      <c r="EFS35" s="21"/>
      <c r="EFT35" s="21"/>
      <c r="EFU35" s="21"/>
      <c r="EFV35" s="21"/>
      <c r="EFW35" s="21"/>
      <c r="EFX35" s="21"/>
      <c r="EFY35" s="21"/>
      <c r="EFZ35" s="21"/>
      <c r="EGA35" s="21"/>
      <c r="EGB35" s="21"/>
      <c r="EGC35" s="21"/>
      <c r="EGD35" s="21"/>
      <c r="EGE35" s="21"/>
      <c r="EGF35" s="21"/>
      <c r="EGG35" s="21"/>
      <c r="EGH35" s="21"/>
      <c r="EGI35" s="21"/>
      <c r="EGJ35" s="21"/>
      <c r="EGK35" s="21"/>
      <c r="EGL35" s="21"/>
      <c r="EGM35" s="21"/>
      <c r="EGN35" s="21"/>
      <c r="EGO35" s="21"/>
      <c r="EGP35" s="21"/>
      <c r="EGQ35" s="21"/>
      <c r="EGR35" s="21"/>
      <c r="EGS35" s="21"/>
      <c r="EGT35" s="21"/>
      <c r="EGU35" s="21"/>
      <c r="EGV35" s="21"/>
      <c r="EGW35" s="21"/>
      <c r="EGX35" s="21"/>
      <c r="EGY35" s="21"/>
      <c r="EGZ35" s="21"/>
      <c r="EHA35" s="21"/>
      <c r="EHB35" s="21"/>
      <c r="EHC35" s="21"/>
      <c r="EHD35" s="21"/>
      <c r="EHE35" s="21"/>
      <c r="EHF35" s="21"/>
      <c r="EHG35" s="21"/>
      <c r="EHH35" s="21"/>
      <c r="EHI35" s="21"/>
      <c r="EHJ35" s="21"/>
      <c r="EHK35" s="21"/>
      <c r="EHL35" s="21"/>
      <c r="EHM35" s="21"/>
      <c r="EHN35" s="21"/>
      <c r="EHO35" s="21"/>
      <c r="EHP35" s="21"/>
      <c r="EHQ35" s="21"/>
      <c r="EHR35" s="21"/>
      <c r="EHS35" s="21"/>
      <c r="EHT35" s="21"/>
      <c r="EHU35" s="21"/>
      <c r="EHV35" s="21"/>
      <c r="EHW35" s="21"/>
      <c r="EHX35" s="21"/>
      <c r="EHY35" s="21"/>
      <c r="EHZ35" s="21"/>
      <c r="EIA35" s="21"/>
      <c r="EIB35" s="21"/>
      <c r="EIC35" s="21"/>
      <c r="EID35" s="21"/>
      <c r="EIE35" s="21"/>
      <c r="EIF35" s="21"/>
      <c r="EIG35" s="21"/>
      <c r="EIH35" s="21"/>
      <c r="EII35" s="21"/>
      <c r="EIJ35" s="21"/>
      <c r="EIK35" s="21"/>
      <c r="EIL35" s="21"/>
      <c r="EIM35" s="21"/>
      <c r="EIN35" s="21"/>
      <c r="EIO35" s="21"/>
      <c r="EIP35" s="21"/>
      <c r="EIQ35" s="21"/>
      <c r="EIR35" s="21"/>
      <c r="EIS35" s="21"/>
      <c r="EIT35" s="21"/>
      <c r="EIU35" s="21"/>
      <c r="EIV35" s="21"/>
      <c r="EIW35" s="21"/>
      <c r="EIX35" s="21"/>
      <c r="EIY35" s="21"/>
      <c r="EIZ35" s="21"/>
      <c r="EJA35" s="21"/>
      <c r="EJB35" s="21"/>
      <c r="EJC35" s="21"/>
      <c r="EJD35" s="21"/>
      <c r="EJE35" s="21"/>
      <c r="EJF35" s="21"/>
      <c r="EJG35" s="21"/>
      <c r="EJH35" s="21"/>
      <c r="EJI35" s="21"/>
      <c r="EJJ35" s="21"/>
      <c r="EJK35" s="21"/>
      <c r="EJL35" s="21"/>
      <c r="EJM35" s="21"/>
      <c r="EJN35" s="21"/>
      <c r="EJO35" s="21"/>
      <c r="EJP35" s="21"/>
      <c r="EJQ35" s="21"/>
      <c r="EJR35" s="21"/>
      <c r="EJS35" s="21"/>
      <c r="EJT35" s="21"/>
      <c r="EJU35" s="21"/>
      <c r="EJV35" s="21"/>
      <c r="EJW35" s="21"/>
      <c r="EJX35" s="21"/>
      <c r="EJY35" s="21"/>
      <c r="EJZ35" s="21"/>
      <c r="EKA35" s="21"/>
      <c r="EKB35" s="21"/>
      <c r="EKC35" s="21"/>
      <c r="EKD35" s="21"/>
      <c r="EKE35" s="21"/>
      <c r="EKF35" s="21"/>
      <c r="EKG35" s="21"/>
      <c r="EKH35" s="21"/>
      <c r="EKI35" s="21"/>
      <c r="EKJ35" s="21"/>
      <c r="EKK35" s="21"/>
      <c r="EKL35" s="21"/>
      <c r="EKM35" s="21"/>
      <c r="EKN35" s="21"/>
      <c r="EKO35" s="21"/>
      <c r="EKP35" s="21"/>
      <c r="EKQ35" s="21"/>
      <c r="EKR35" s="21"/>
      <c r="EKS35" s="21"/>
      <c r="EKT35" s="21"/>
      <c r="EKU35" s="21"/>
      <c r="EKV35" s="21"/>
      <c r="EKW35" s="21"/>
      <c r="EKX35" s="21"/>
      <c r="EKY35" s="21"/>
      <c r="EKZ35" s="21"/>
      <c r="ELA35" s="21"/>
      <c r="ELB35" s="21"/>
      <c r="ELC35" s="21"/>
      <c r="ELD35" s="21"/>
      <c r="ELE35" s="21"/>
      <c r="ELF35" s="21"/>
      <c r="ELG35" s="21"/>
      <c r="ELH35" s="21"/>
      <c r="ELI35" s="21"/>
      <c r="ELJ35" s="21"/>
      <c r="ELK35" s="21"/>
      <c r="ELL35" s="21"/>
      <c r="ELM35" s="21"/>
      <c r="ELN35" s="21"/>
      <c r="ELO35" s="21"/>
      <c r="ELP35" s="21"/>
      <c r="ELQ35" s="21"/>
      <c r="ELR35" s="21"/>
      <c r="ELS35" s="21"/>
      <c r="ELT35" s="21"/>
      <c r="ELU35" s="21"/>
      <c r="ELV35" s="21"/>
      <c r="ELW35" s="21"/>
      <c r="ELX35" s="21"/>
      <c r="ELY35" s="21"/>
      <c r="ELZ35" s="21"/>
      <c r="EMA35" s="21"/>
      <c r="EMB35" s="21"/>
      <c r="EMC35" s="21"/>
      <c r="EMD35" s="21"/>
      <c r="EME35" s="21"/>
      <c r="EMF35" s="21"/>
      <c r="EMG35" s="21"/>
      <c r="EMH35" s="21"/>
      <c r="EMI35" s="21"/>
      <c r="EMJ35" s="21"/>
      <c r="EMK35" s="21"/>
      <c r="EML35" s="21"/>
      <c r="EMM35" s="21"/>
      <c r="EMN35" s="21"/>
      <c r="EMO35" s="21"/>
      <c r="EMP35" s="21"/>
      <c r="EMQ35" s="21"/>
      <c r="EMR35" s="21"/>
      <c r="EMS35" s="21"/>
      <c r="EMT35" s="21"/>
      <c r="EMU35" s="21"/>
      <c r="EMV35" s="21"/>
      <c r="EMW35" s="21"/>
      <c r="EMX35" s="21"/>
      <c r="EMY35" s="21"/>
      <c r="EMZ35" s="21"/>
      <c r="ENA35" s="21"/>
      <c r="ENB35" s="21"/>
      <c r="ENC35" s="21"/>
      <c r="END35" s="21"/>
      <c r="ENE35" s="21"/>
      <c r="ENF35" s="21"/>
      <c r="ENG35" s="21"/>
      <c r="ENH35" s="21"/>
      <c r="ENI35" s="21"/>
      <c r="ENJ35" s="21"/>
      <c r="ENK35" s="21"/>
      <c r="ENL35" s="21"/>
      <c r="ENM35" s="21"/>
      <c r="ENN35" s="21"/>
      <c r="ENO35" s="21"/>
      <c r="ENP35" s="21"/>
      <c r="ENQ35" s="21"/>
      <c r="ENR35" s="21"/>
      <c r="ENS35" s="21"/>
      <c r="ENT35" s="21"/>
      <c r="ENU35" s="21"/>
      <c r="ENV35" s="21"/>
      <c r="ENW35" s="21"/>
      <c r="ENX35" s="21"/>
      <c r="ENY35" s="21"/>
      <c r="ENZ35" s="21"/>
      <c r="EOA35" s="21"/>
      <c r="EOB35" s="21"/>
      <c r="EOC35" s="21"/>
      <c r="EOD35" s="21"/>
      <c r="EOE35" s="21"/>
      <c r="EOF35" s="21"/>
      <c r="EOG35" s="21"/>
      <c r="EOH35" s="21"/>
      <c r="EOI35" s="21"/>
      <c r="EOJ35" s="21"/>
      <c r="EOK35" s="21"/>
      <c r="EOL35" s="21"/>
      <c r="EOM35" s="21"/>
      <c r="EON35" s="21"/>
      <c r="EOO35" s="21"/>
      <c r="EOP35" s="21"/>
      <c r="EOQ35" s="21"/>
      <c r="EOR35" s="21"/>
      <c r="EOS35" s="21"/>
      <c r="EOT35" s="21"/>
      <c r="EOU35" s="21"/>
      <c r="EOV35" s="21"/>
      <c r="EOW35" s="21"/>
      <c r="EOX35" s="21"/>
      <c r="EOY35" s="21"/>
      <c r="EOZ35" s="21"/>
      <c r="EPA35" s="21"/>
      <c r="EPB35" s="21"/>
      <c r="EPC35" s="21"/>
      <c r="EPD35" s="21"/>
      <c r="EPE35" s="21"/>
      <c r="EPF35" s="21"/>
      <c r="EPG35" s="21"/>
      <c r="EPH35" s="21"/>
      <c r="EPI35" s="21"/>
      <c r="EPJ35" s="21"/>
      <c r="EPK35" s="21"/>
      <c r="EPL35" s="21"/>
      <c r="EPM35" s="21"/>
      <c r="EPN35" s="21"/>
      <c r="EPO35" s="21"/>
      <c r="EPP35" s="21"/>
      <c r="EPQ35" s="21"/>
      <c r="EPR35" s="21"/>
      <c r="EPS35" s="21"/>
      <c r="EPT35" s="21"/>
      <c r="EPU35" s="21"/>
      <c r="EPV35" s="21"/>
      <c r="EPW35" s="21"/>
      <c r="EPX35" s="21"/>
      <c r="EPY35" s="21"/>
      <c r="EPZ35" s="21"/>
      <c r="EQA35" s="21"/>
      <c r="EQB35" s="21"/>
      <c r="EQC35" s="21"/>
      <c r="EQD35" s="21"/>
      <c r="EQE35" s="21"/>
      <c r="EQF35" s="21"/>
      <c r="EQG35" s="21"/>
      <c r="EQH35" s="21"/>
      <c r="EQI35" s="21"/>
      <c r="EQJ35" s="21"/>
      <c r="EQK35" s="21"/>
      <c r="EQL35" s="21"/>
      <c r="EQM35" s="21"/>
      <c r="EQN35" s="21"/>
      <c r="EQO35" s="21"/>
      <c r="EQP35" s="21"/>
      <c r="EQQ35" s="21"/>
      <c r="EQR35" s="21"/>
      <c r="EQS35" s="21"/>
      <c r="EQT35" s="21"/>
      <c r="EQU35" s="21"/>
      <c r="EQV35" s="21"/>
      <c r="EQW35" s="21"/>
      <c r="EQX35" s="21"/>
      <c r="EQY35" s="21"/>
      <c r="EQZ35" s="21"/>
      <c r="ERA35" s="21"/>
      <c r="ERB35" s="21"/>
      <c r="ERC35" s="21"/>
      <c r="ERD35" s="21"/>
      <c r="ERE35" s="21"/>
      <c r="ERF35" s="21"/>
      <c r="ERG35" s="21"/>
      <c r="ERH35" s="21"/>
      <c r="ERI35" s="21"/>
      <c r="ERJ35" s="21"/>
      <c r="ERK35" s="21"/>
      <c r="ERL35" s="21"/>
      <c r="ERM35" s="21"/>
      <c r="ERN35" s="21"/>
      <c r="ERO35" s="21"/>
      <c r="ERP35" s="21"/>
      <c r="ERQ35" s="21"/>
      <c r="ERR35" s="21"/>
      <c r="ERS35" s="21"/>
      <c r="ERT35" s="21"/>
      <c r="ERU35" s="21"/>
      <c r="ERV35" s="21"/>
      <c r="ERW35" s="21"/>
      <c r="ERX35" s="21"/>
      <c r="ERY35" s="21"/>
      <c r="ERZ35" s="21"/>
      <c r="ESA35" s="21"/>
      <c r="ESB35" s="21"/>
      <c r="ESC35" s="21"/>
      <c r="ESD35" s="21"/>
      <c r="ESE35" s="21"/>
      <c r="ESF35" s="21"/>
      <c r="ESG35" s="21"/>
      <c r="ESH35" s="21"/>
      <c r="ESI35" s="21"/>
      <c r="ESJ35" s="21"/>
      <c r="ESK35" s="21"/>
      <c r="ESL35" s="21"/>
      <c r="ESM35" s="21"/>
      <c r="ESN35" s="21"/>
      <c r="ESO35" s="21"/>
      <c r="ESP35" s="21"/>
      <c r="ESQ35" s="21"/>
      <c r="ESR35" s="21"/>
      <c r="ESS35" s="21"/>
      <c r="EST35" s="21"/>
      <c r="ESU35" s="21"/>
      <c r="ESV35" s="21"/>
      <c r="ESW35" s="21"/>
      <c r="ESX35" s="21"/>
      <c r="ESY35" s="21"/>
      <c r="ESZ35" s="21"/>
      <c r="ETA35" s="21"/>
      <c r="ETB35" s="21"/>
      <c r="ETC35" s="21"/>
      <c r="ETD35" s="21"/>
      <c r="ETE35" s="21"/>
      <c r="ETF35" s="21"/>
      <c r="ETG35" s="21"/>
      <c r="ETH35" s="21"/>
      <c r="ETI35" s="21"/>
      <c r="ETJ35" s="21"/>
      <c r="ETK35" s="21"/>
      <c r="ETL35" s="21"/>
      <c r="ETM35" s="21"/>
      <c r="ETN35" s="21"/>
      <c r="ETO35" s="21"/>
      <c r="ETP35" s="21"/>
      <c r="ETQ35" s="21"/>
      <c r="ETR35" s="21"/>
      <c r="ETS35" s="21"/>
      <c r="ETT35" s="21"/>
      <c r="ETU35" s="21"/>
      <c r="ETV35" s="21"/>
      <c r="ETW35" s="21"/>
      <c r="ETX35" s="21"/>
      <c r="ETY35" s="21"/>
      <c r="ETZ35" s="21"/>
      <c r="EUA35" s="21"/>
      <c r="EUB35" s="21"/>
      <c r="EUC35" s="21"/>
      <c r="EUD35" s="21"/>
      <c r="EUE35" s="21"/>
      <c r="EUF35" s="21"/>
      <c r="EUG35" s="21"/>
      <c r="EUH35" s="21"/>
      <c r="EUI35" s="21"/>
      <c r="EUJ35" s="21"/>
      <c r="EUK35" s="21"/>
      <c r="EUL35" s="21"/>
      <c r="EUM35" s="21"/>
      <c r="EUN35" s="21"/>
      <c r="EUO35" s="21"/>
      <c r="EUP35" s="21"/>
      <c r="EUQ35" s="21"/>
      <c r="EUR35" s="21"/>
      <c r="EUS35" s="21"/>
      <c r="EUT35" s="21"/>
      <c r="EUU35" s="21"/>
      <c r="EUV35" s="21"/>
      <c r="EUW35" s="21"/>
      <c r="EUX35" s="21"/>
      <c r="EUY35" s="21"/>
      <c r="EUZ35" s="21"/>
      <c r="EVA35" s="21"/>
      <c r="EVB35" s="21"/>
      <c r="EVC35" s="21"/>
      <c r="EVD35" s="21"/>
      <c r="EVE35" s="21"/>
      <c r="EVF35" s="21"/>
      <c r="EVG35" s="21"/>
      <c r="EVH35" s="21"/>
      <c r="EVI35" s="21"/>
      <c r="EVJ35" s="21"/>
      <c r="EVK35" s="21"/>
      <c r="EVL35" s="21"/>
      <c r="EVM35" s="21"/>
      <c r="EVN35" s="21"/>
      <c r="EVO35" s="21"/>
      <c r="EVP35" s="21"/>
      <c r="EVQ35" s="21"/>
      <c r="EVR35" s="21"/>
      <c r="EVS35" s="21"/>
      <c r="EVT35" s="21"/>
      <c r="EVU35" s="21"/>
      <c r="EVV35" s="21"/>
      <c r="EVW35" s="21"/>
      <c r="EVX35" s="21"/>
      <c r="EVY35" s="21"/>
      <c r="EVZ35" s="21"/>
      <c r="EWA35" s="21"/>
      <c r="EWB35" s="21"/>
      <c r="EWC35" s="21"/>
      <c r="EWD35" s="21"/>
      <c r="EWE35" s="21"/>
      <c r="EWF35" s="21"/>
      <c r="EWG35" s="21"/>
      <c r="EWH35" s="21"/>
      <c r="EWI35" s="21"/>
      <c r="EWJ35" s="21"/>
      <c r="EWK35" s="21"/>
      <c r="EWL35" s="21"/>
      <c r="EWM35" s="21"/>
      <c r="EWN35" s="21"/>
      <c r="EWO35" s="21"/>
      <c r="EWP35" s="21"/>
      <c r="EWQ35" s="21"/>
      <c r="EWR35" s="21"/>
      <c r="EWS35" s="21"/>
      <c r="EWT35" s="21"/>
      <c r="EWU35" s="21"/>
      <c r="EWV35" s="21"/>
      <c r="EWW35" s="21"/>
      <c r="EWX35" s="21"/>
      <c r="EWY35" s="21"/>
      <c r="EWZ35" s="21"/>
      <c r="EXA35" s="21"/>
      <c r="EXB35" s="21"/>
      <c r="EXC35" s="21"/>
      <c r="EXD35" s="21"/>
      <c r="EXE35" s="21"/>
      <c r="EXF35" s="21"/>
      <c r="EXG35" s="21"/>
      <c r="EXH35" s="21"/>
      <c r="EXI35" s="21"/>
      <c r="EXJ35" s="21"/>
      <c r="EXK35" s="21"/>
      <c r="EXL35" s="21"/>
      <c r="EXM35" s="21"/>
      <c r="EXN35" s="21"/>
      <c r="EXO35" s="21"/>
      <c r="EXP35" s="21"/>
      <c r="EXQ35" s="21"/>
      <c r="EXR35" s="21"/>
      <c r="EXS35" s="21"/>
      <c r="EXT35" s="21"/>
      <c r="EXU35" s="21"/>
      <c r="EXV35" s="21"/>
      <c r="EXW35" s="21"/>
      <c r="EXX35" s="21"/>
      <c r="EXY35" s="21"/>
      <c r="EXZ35" s="21"/>
      <c r="EYA35" s="21"/>
      <c r="EYB35" s="21"/>
      <c r="EYC35" s="21"/>
      <c r="EYD35" s="21"/>
      <c r="EYE35" s="21"/>
      <c r="EYF35" s="21"/>
      <c r="EYG35" s="21"/>
      <c r="EYH35" s="21"/>
      <c r="EYI35" s="21"/>
      <c r="EYJ35" s="21"/>
      <c r="EYK35" s="21"/>
      <c r="EYL35" s="21"/>
      <c r="EYM35" s="21"/>
      <c r="EYN35" s="21"/>
      <c r="EYO35" s="21"/>
      <c r="EYP35" s="21"/>
      <c r="EYQ35" s="21"/>
      <c r="EYR35" s="21"/>
      <c r="EYS35" s="21"/>
      <c r="EYT35" s="21"/>
      <c r="EYU35" s="21"/>
      <c r="EYV35" s="21"/>
      <c r="EYW35" s="21"/>
      <c r="EYX35" s="21"/>
      <c r="EYY35" s="21"/>
      <c r="EYZ35" s="21"/>
      <c r="EZA35" s="21"/>
      <c r="EZB35" s="21"/>
      <c r="EZC35" s="21"/>
      <c r="EZD35" s="21"/>
      <c r="EZE35" s="21"/>
      <c r="EZF35" s="21"/>
      <c r="EZG35" s="21"/>
      <c r="EZH35" s="21"/>
      <c r="EZI35" s="21"/>
      <c r="EZJ35" s="21"/>
      <c r="EZK35" s="21"/>
      <c r="EZL35" s="21"/>
      <c r="EZM35" s="21"/>
      <c r="EZN35" s="21"/>
      <c r="EZO35" s="21"/>
      <c r="EZP35" s="21"/>
      <c r="EZQ35" s="21"/>
      <c r="EZR35" s="21"/>
      <c r="EZS35" s="21"/>
      <c r="EZT35" s="21"/>
      <c r="EZU35" s="21"/>
      <c r="EZV35" s="21"/>
      <c r="EZW35" s="21"/>
      <c r="EZX35" s="21"/>
      <c r="EZY35" s="21"/>
      <c r="EZZ35" s="21"/>
      <c r="FAA35" s="21"/>
      <c r="FAB35" s="21"/>
      <c r="FAC35" s="21"/>
      <c r="FAD35" s="21"/>
      <c r="FAE35" s="21"/>
      <c r="FAF35" s="21"/>
      <c r="FAG35" s="21"/>
      <c r="FAH35" s="21"/>
      <c r="FAI35" s="21"/>
      <c r="FAJ35" s="21"/>
      <c r="FAK35" s="21"/>
      <c r="FAL35" s="21"/>
      <c r="FAM35" s="21"/>
      <c r="FAN35" s="21"/>
      <c r="FAO35" s="21"/>
      <c r="FAP35" s="21"/>
      <c r="FAQ35" s="21"/>
      <c r="FAR35" s="21"/>
      <c r="FAS35" s="21"/>
      <c r="FAT35" s="21"/>
      <c r="FAU35" s="21"/>
      <c r="FAV35" s="21"/>
      <c r="FAW35" s="21"/>
      <c r="FAX35" s="21"/>
      <c r="FAY35" s="21"/>
      <c r="FAZ35" s="21"/>
      <c r="FBA35" s="21"/>
      <c r="FBB35" s="21"/>
      <c r="FBC35" s="21"/>
      <c r="FBD35" s="21"/>
      <c r="FBE35" s="21"/>
      <c r="FBF35" s="21"/>
      <c r="FBG35" s="21"/>
      <c r="FBH35" s="21"/>
      <c r="FBI35" s="21"/>
      <c r="FBJ35" s="21"/>
      <c r="FBK35" s="21"/>
      <c r="FBL35" s="21"/>
      <c r="FBM35" s="21"/>
      <c r="FBN35" s="21"/>
      <c r="FBO35" s="21"/>
      <c r="FBP35" s="21"/>
      <c r="FBQ35" s="21"/>
      <c r="FBR35" s="21"/>
      <c r="FBS35" s="21"/>
      <c r="FBT35" s="21"/>
      <c r="FBU35" s="21"/>
      <c r="FBV35" s="21"/>
      <c r="FBW35" s="21"/>
      <c r="FBX35" s="21"/>
      <c r="FBY35" s="21"/>
      <c r="FBZ35" s="21"/>
      <c r="FCA35" s="21"/>
      <c r="FCB35" s="21"/>
      <c r="FCC35" s="21"/>
      <c r="FCD35" s="21"/>
      <c r="FCE35" s="21"/>
      <c r="FCF35" s="21"/>
      <c r="FCG35" s="21"/>
      <c r="FCH35" s="21"/>
      <c r="FCI35" s="21"/>
      <c r="FCJ35" s="21"/>
      <c r="FCK35" s="21"/>
      <c r="FCL35" s="21"/>
      <c r="FCM35" s="21"/>
      <c r="FCN35" s="21"/>
      <c r="FCO35" s="21"/>
      <c r="FCP35" s="21"/>
      <c r="FCQ35" s="21"/>
      <c r="FCR35" s="21"/>
      <c r="FCS35" s="21"/>
      <c r="FCT35" s="21"/>
      <c r="FCU35" s="21"/>
      <c r="FCV35" s="21"/>
      <c r="FCW35" s="21"/>
      <c r="FCX35" s="21"/>
      <c r="FCY35" s="21"/>
      <c r="FCZ35" s="21"/>
      <c r="FDA35" s="21"/>
      <c r="FDB35" s="21"/>
      <c r="FDC35" s="21"/>
      <c r="FDD35" s="21"/>
      <c r="FDE35" s="21"/>
      <c r="FDF35" s="21"/>
      <c r="FDG35" s="21"/>
      <c r="FDH35" s="21"/>
      <c r="FDI35" s="21"/>
      <c r="FDJ35" s="21"/>
      <c r="FDK35" s="21"/>
      <c r="FDL35" s="21"/>
      <c r="FDM35" s="21"/>
      <c r="FDN35" s="21"/>
      <c r="FDO35" s="21"/>
      <c r="FDP35" s="21"/>
      <c r="FDQ35" s="21"/>
      <c r="FDR35" s="21"/>
      <c r="FDS35" s="21"/>
      <c r="FDT35" s="21"/>
      <c r="FDU35" s="21"/>
      <c r="FDV35" s="21"/>
      <c r="FDW35" s="21"/>
      <c r="FDX35" s="21"/>
      <c r="FDY35" s="21"/>
      <c r="FDZ35" s="21"/>
      <c r="FEA35" s="21"/>
      <c r="FEB35" s="21"/>
      <c r="FEC35" s="21"/>
      <c r="FED35" s="21"/>
      <c r="FEE35" s="21"/>
      <c r="FEF35" s="21"/>
      <c r="FEG35" s="21"/>
      <c r="FEH35" s="21"/>
      <c r="FEI35" s="21"/>
      <c r="FEJ35" s="21"/>
      <c r="FEK35" s="21"/>
      <c r="FEL35" s="21"/>
      <c r="FEM35" s="21"/>
      <c r="FEN35" s="21"/>
      <c r="FEO35" s="21"/>
      <c r="FEP35" s="21"/>
      <c r="FEQ35" s="21"/>
      <c r="FER35" s="21"/>
      <c r="FES35" s="21"/>
      <c r="FET35" s="21"/>
      <c r="FEU35" s="21"/>
      <c r="FEV35" s="21"/>
      <c r="FEW35" s="21"/>
      <c r="FEX35" s="21"/>
      <c r="FEY35" s="21"/>
      <c r="FEZ35" s="21"/>
      <c r="FFA35" s="21"/>
      <c r="FFB35" s="21"/>
      <c r="FFC35" s="21"/>
      <c r="FFD35" s="21"/>
      <c r="FFE35" s="21"/>
      <c r="FFF35" s="21"/>
      <c r="FFG35" s="21"/>
      <c r="FFH35" s="21"/>
      <c r="FFI35" s="21"/>
      <c r="FFJ35" s="21"/>
      <c r="FFK35" s="21"/>
      <c r="FFL35" s="21"/>
      <c r="FFM35" s="21"/>
      <c r="FFN35" s="21"/>
      <c r="FFO35" s="21"/>
      <c r="FFP35" s="21"/>
      <c r="FFQ35" s="21"/>
      <c r="FFR35" s="21"/>
      <c r="FFS35" s="21"/>
      <c r="FFT35" s="21"/>
      <c r="FFU35" s="21"/>
      <c r="FFV35" s="21"/>
      <c r="FFW35" s="21"/>
      <c r="FFX35" s="21"/>
      <c r="FFY35" s="21"/>
      <c r="FFZ35" s="21"/>
      <c r="FGA35" s="21"/>
      <c r="FGB35" s="21"/>
      <c r="FGC35" s="21"/>
      <c r="FGD35" s="21"/>
      <c r="FGE35" s="21"/>
      <c r="FGF35" s="21"/>
      <c r="FGG35" s="21"/>
      <c r="FGH35" s="21"/>
      <c r="FGI35" s="21"/>
      <c r="FGJ35" s="21"/>
      <c r="FGK35" s="21"/>
      <c r="FGL35" s="21"/>
      <c r="FGM35" s="21"/>
      <c r="FGN35" s="21"/>
      <c r="FGO35" s="21"/>
      <c r="FGP35" s="21"/>
      <c r="FGQ35" s="21"/>
      <c r="FGR35" s="21"/>
      <c r="FGS35" s="21"/>
      <c r="FGT35" s="21"/>
      <c r="FGU35" s="21"/>
      <c r="FGV35" s="21"/>
      <c r="FGW35" s="21"/>
      <c r="FGX35" s="21"/>
      <c r="FGY35" s="21"/>
      <c r="FGZ35" s="21"/>
      <c r="FHA35" s="21"/>
      <c r="FHB35" s="21"/>
      <c r="FHC35" s="21"/>
      <c r="FHD35" s="21"/>
      <c r="FHE35" s="21"/>
      <c r="FHF35" s="21"/>
      <c r="FHG35" s="21"/>
      <c r="FHH35" s="21"/>
      <c r="FHI35" s="21"/>
      <c r="FHJ35" s="21"/>
      <c r="FHK35" s="21"/>
      <c r="FHL35" s="21"/>
      <c r="FHM35" s="21"/>
      <c r="FHN35" s="21"/>
      <c r="FHO35" s="21"/>
      <c r="FHP35" s="21"/>
      <c r="FHQ35" s="21"/>
      <c r="FHR35" s="21"/>
      <c r="FHS35" s="21"/>
      <c r="FHT35" s="21"/>
      <c r="FHU35" s="21"/>
      <c r="FHV35" s="21"/>
      <c r="FHW35" s="21"/>
      <c r="FHX35" s="21"/>
      <c r="FHY35" s="21"/>
      <c r="FHZ35" s="21"/>
      <c r="FIA35" s="21"/>
      <c r="FIB35" s="21"/>
      <c r="FIC35" s="21"/>
      <c r="FID35" s="21"/>
      <c r="FIE35" s="21"/>
      <c r="FIF35" s="21"/>
      <c r="FIG35" s="21"/>
      <c r="FIH35" s="21"/>
      <c r="FII35" s="21"/>
      <c r="FIJ35" s="21"/>
      <c r="FIK35" s="21"/>
      <c r="FIL35" s="21"/>
      <c r="FIM35" s="21"/>
      <c r="FIN35" s="21"/>
      <c r="FIO35" s="21"/>
      <c r="FIP35" s="21"/>
      <c r="FIQ35" s="21"/>
      <c r="FIR35" s="21"/>
      <c r="FIS35" s="21"/>
      <c r="FIT35" s="21"/>
      <c r="FIU35" s="21"/>
      <c r="FIV35" s="21"/>
      <c r="FIW35" s="21"/>
      <c r="FIX35" s="21"/>
      <c r="FIY35" s="21"/>
      <c r="FIZ35" s="21"/>
      <c r="FJA35" s="21"/>
      <c r="FJB35" s="21"/>
      <c r="FJC35" s="21"/>
      <c r="FJD35" s="21"/>
      <c r="FJE35" s="21"/>
      <c r="FJF35" s="21"/>
      <c r="FJG35" s="21"/>
      <c r="FJH35" s="21"/>
      <c r="FJI35" s="21"/>
      <c r="FJJ35" s="21"/>
      <c r="FJK35" s="21"/>
      <c r="FJL35" s="21"/>
      <c r="FJM35" s="21"/>
      <c r="FJN35" s="21"/>
      <c r="FJO35" s="21"/>
      <c r="FJP35" s="21"/>
      <c r="FJQ35" s="21"/>
      <c r="FJR35" s="21"/>
      <c r="FJS35" s="21"/>
      <c r="FJT35" s="21"/>
      <c r="FJU35" s="21"/>
      <c r="FJV35" s="21"/>
      <c r="FJW35" s="21"/>
      <c r="FJX35" s="21"/>
      <c r="FJY35" s="21"/>
      <c r="FJZ35" s="21"/>
      <c r="FKA35" s="21"/>
      <c r="FKB35" s="21"/>
      <c r="FKC35" s="21"/>
      <c r="FKD35" s="21"/>
      <c r="FKE35" s="21"/>
      <c r="FKF35" s="21"/>
      <c r="FKG35" s="21"/>
      <c r="FKH35" s="21"/>
      <c r="FKI35" s="21"/>
      <c r="FKJ35" s="21"/>
      <c r="FKK35" s="21"/>
      <c r="FKL35" s="21"/>
      <c r="FKM35" s="21"/>
      <c r="FKN35" s="21"/>
      <c r="FKO35" s="21"/>
      <c r="FKP35" s="21"/>
      <c r="FKQ35" s="21"/>
      <c r="FKR35" s="21"/>
      <c r="FKS35" s="21"/>
      <c r="FKT35" s="21"/>
      <c r="FKU35" s="21"/>
      <c r="FKV35" s="21"/>
      <c r="FKW35" s="21"/>
      <c r="FKX35" s="21"/>
      <c r="FKY35" s="21"/>
      <c r="FKZ35" s="21"/>
      <c r="FLA35" s="21"/>
      <c r="FLB35" s="21"/>
      <c r="FLC35" s="21"/>
      <c r="FLD35" s="21"/>
      <c r="FLE35" s="21"/>
      <c r="FLF35" s="21"/>
      <c r="FLG35" s="21"/>
      <c r="FLH35" s="21"/>
      <c r="FLI35" s="21"/>
      <c r="FLJ35" s="21"/>
      <c r="FLK35" s="21"/>
      <c r="FLL35" s="21"/>
      <c r="FLM35" s="21"/>
      <c r="FLN35" s="21"/>
      <c r="FLO35" s="21"/>
      <c r="FLP35" s="21"/>
      <c r="FLQ35" s="21"/>
      <c r="FLR35" s="21"/>
      <c r="FLS35" s="21"/>
      <c r="FLT35" s="21"/>
      <c r="FLU35" s="21"/>
      <c r="FLV35" s="21"/>
      <c r="FLW35" s="21"/>
      <c r="FLX35" s="21"/>
      <c r="FLY35" s="21"/>
      <c r="FLZ35" s="21"/>
      <c r="FMA35" s="21"/>
      <c r="FMB35" s="21"/>
      <c r="FMC35" s="21"/>
      <c r="FMD35" s="21"/>
      <c r="FME35" s="21"/>
      <c r="FMF35" s="21"/>
      <c r="FMG35" s="21"/>
      <c r="FMH35" s="21"/>
      <c r="FMI35" s="21"/>
      <c r="FMJ35" s="21"/>
      <c r="FMK35" s="21"/>
      <c r="FML35" s="21"/>
      <c r="FMM35" s="21"/>
      <c r="FMN35" s="21"/>
      <c r="FMO35" s="21"/>
      <c r="FMP35" s="21"/>
      <c r="FMQ35" s="21"/>
      <c r="FMR35" s="21"/>
      <c r="FMS35" s="21"/>
      <c r="FMT35" s="21"/>
      <c r="FMU35" s="21"/>
      <c r="FMV35" s="21"/>
      <c r="FMW35" s="21"/>
      <c r="FMX35" s="21"/>
      <c r="FMY35" s="21"/>
      <c r="FMZ35" s="21"/>
      <c r="FNA35" s="21"/>
      <c r="FNB35" s="21"/>
      <c r="FNC35" s="21"/>
      <c r="FND35" s="21"/>
      <c r="FNE35" s="21"/>
      <c r="FNF35" s="21"/>
      <c r="FNG35" s="21"/>
      <c r="FNH35" s="21"/>
      <c r="FNI35" s="21"/>
      <c r="FNJ35" s="21"/>
      <c r="FNK35" s="21"/>
      <c r="FNL35" s="21"/>
      <c r="FNM35" s="21"/>
      <c r="FNN35" s="21"/>
      <c r="FNO35" s="21"/>
      <c r="FNP35" s="21"/>
      <c r="FNQ35" s="21"/>
      <c r="FNR35" s="21"/>
      <c r="FNS35" s="21"/>
      <c r="FNT35" s="21"/>
      <c r="FNU35" s="21"/>
      <c r="FNV35" s="21"/>
      <c r="FNW35" s="21"/>
      <c r="FNX35" s="21"/>
      <c r="FNY35" s="21"/>
      <c r="FNZ35" s="21"/>
      <c r="FOA35" s="21"/>
      <c r="FOB35" s="21"/>
      <c r="FOC35" s="21"/>
      <c r="FOD35" s="21"/>
      <c r="FOE35" s="21"/>
      <c r="FOF35" s="21"/>
      <c r="FOG35" s="21"/>
      <c r="FOH35" s="21"/>
      <c r="FOI35" s="21"/>
      <c r="FOJ35" s="21"/>
      <c r="FOK35" s="21"/>
      <c r="FOL35" s="21"/>
      <c r="FOM35" s="21"/>
      <c r="FON35" s="21"/>
      <c r="FOO35" s="21"/>
      <c r="FOP35" s="21"/>
      <c r="FOQ35" s="21"/>
      <c r="FOR35" s="21"/>
      <c r="FOS35" s="21"/>
      <c r="FOT35" s="21"/>
      <c r="FOU35" s="21"/>
      <c r="FOV35" s="21"/>
      <c r="FOW35" s="21"/>
      <c r="FOX35" s="21"/>
      <c r="FOY35" s="21"/>
      <c r="FOZ35" s="21"/>
      <c r="FPA35" s="21"/>
      <c r="FPB35" s="21"/>
      <c r="FPC35" s="21"/>
      <c r="FPD35" s="21"/>
      <c r="FPE35" s="21"/>
      <c r="FPF35" s="21"/>
      <c r="FPG35" s="21"/>
      <c r="FPH35" s="21"/>
      <c r="FPI35" s="21"/>
      <c r="FPJ35" s="21"/>
      <c r="FPK35" s="21"/>
      <c r="FPL35" s="21"/>
      <c r="FPM35" s="21"/>
      <c r="FPN35" s="21"/>
      <c r="FPO35" s="21"/>
      <c r="FPP35" s="21"/>
      <c r="FPQ35" s="21"/>
      <c r="FPR35" s="21"/>
      <c r="FPS35" s="21"/>
      <c r="FPT35" s="21"/>
      <c r="FPU35" s="21"/>
      <c r="FPV35" s="21"/>
      <c r="FPW35" s="21"/>
      <c r="FPX35" s="21"/>
      <c r="FPY35" s="21"/>
      <c r="FPZ35" s="21"/>
      <c r="FQA35" s="21"/>
      <c r="FQB35" s="21"/>
      <c r="FQC35" s="21"/>
      <c r="FQD35" s="21"/>
      <c r="FQE35" s="21"/>
      <c r="FQF35" s="21"/>
      <c r="FQG35" s="21"/>
      <c r="FQH35" s="21"/>
      <c r="FQI35" s="21"/>
      <c r="FQJ35" s="21"/>
      <c r="FQK35" s="21"/>
      <c r="FQL35" s="21"/>
      <c r="FQM35" s="21"/>
      <c r="FQN35" s="21"/>
      <c r="FQO35" s="21"/>
      <c r="FQP35" s="21"/>
      <c r="FQQ35" s="21"/>
      <c r="FQR35" s="21"/>
      <c r="FQS35" s="21"/>
      <c r="FQT35" s="21"/>
      <c r="FQU35" s="21"/>
      <c r="FQV35" s="21"/>
      <c r="FQW35" s="21"/>
      <c r="FQX35" s="21"/>
      <c r="FQY35" s="21"/>
      <c r="FQZ35" s="21"/>
      <c r="FRA35" s="21"/>
      <c r="FRB35" s="21"/>
      <c r="FRC35" s="21"/>
      <c r="FRD35" s="21"/>
      <c r="FRE35" s="21"/>
      <c r="FRF35" s="21"/>
      <c r="FRG35" s="21"/>
      <c r="FRH35" s="21"/>
      <c r="FRI35" s="21"/>
      <c r="FRJ35" s="21"/>
      <c r="FRK35" s="21"/>
      <c r="FRL35" s="21"/>
      <c r="FRM35" s="21"/>
      <c r="FRN35" s="21"/>
      <c r="FRO35" s="21"/>
      <c r="FRP35" s="21"/>
      <c r="FRQ35" s="21"/>
      <c r="FRR35" s="21"/>
      <c r="FRS35" s="21"/>
      <c r="FRT35" s="21"/>
      <c r="FRU35" s="21"/>
      <c r="FRV35" s="21"/>
      <c r="FRW35" s="21"/>
      <c r="FRX35" s="21"/>
      <c r="FRY35" s="21"/>
      <c r="FRZ35" s="21"/>
      <c r="FSA35" s="21"/>
      <c r="FSB35" s="21"/>
      <c r="FSC35" s="21"/>
      <c r="FSD35" s="21"/>
      <c r="FSE35" s="21"/>
      <c r="FSF35" s="21"/>
      <c r="FSG35" s="21"/>
      <c r="FSH35" s="21"/>
      <c r="FSI35" s="21"/>
      <c r="FSJ35" s="21"/>
      <c r="FSK35" s="21"/>
      <c r="FSL35" s="21"/>
      <c r="FSM35" s="21"/>
      <c r="FSN35" s="21"/>
      <c r="FSO35" s="21"/>
      <c r="FSP35" s="21"/>
      <c r="FSQ35" s="21"/>
      <c r="FSR35" s="21"/>
      <c r="FSS35" s="21"/>
      <c r="FST35" s="21"/>
      <c r="FSU35" s="21"/>
      <c r="FSV35" s="21"/>
      <c r="FSW35" s="21"/>
      <c r="FSX35" s="21"/>
      <c r="FSY35" s="21"/>
      <c r="FSZ35" s="21"/>
      <c r="FTA35" s="21"/>
      <c r="FTB35" s="21"/>
      <c r="FTC35" s="21"/>
      <c r="FTD35" s="21"/>
      <c r="FTE35" s="21"/>
      <c r="FTF35" s="21"/>
      <c r="FTG35" s="21"/>
      <c r="FTH35" s="21"/>
      <c r="FTI35" s="21"/>
      <c r="FTJ35" s="21"/>
      <c r="FTK35" s="21"/>
      <c r="FTL35" s="21"/>
      <c r="FTM35" s="21"/>
      <c r="FTN35" s="21"/>
      <c r="FTO35" s="21"/>
      <c r="FTP35" s="21"/>
      <c r="FTQ35" s="21"/>
      <c r="FTR35" s="21"/>
      <c r="FTS35" s="21"/>
      <c r="FTT35" s="21"/>
      <c r="FTU35" s="21"/>
      <c r="FTV35" s="21"/>
      <c r="FTW35" s="21"/>
      <c r="FTX35" s="21"/>
      <c r="FTY35" s="21"/>
      <c r="FTZ35" s="21"/>
      <c r="FUA35" s="21"/>
      <c r="FUB35" s="21"/>
      <c r="FUC35" s="21"/>
      <c r="FUD35" s="21"/>
      <c r="FUE35" s="21"/>
      <c r="FUF35" s="21"/>
      <c r="FUG35" s="21"/>
      <c r="FUH35" s="21"/>
      <c r="FUI35" s="21"/>
      <c r="FUJ35" s="21"/>
      <c r="FUK35" s="21"/>
      <c r="FUL35" s="21"/>
      <c r="FUM35" s="21"/>
      <c r="FUN35" s="21"/>
      <c r="FUO35" s="21"/>
      <c r="FUP35" s="21"/>
      <c r="FUQ35" s="21"/>
      <c r="FUR35" s="21"/>
      <c r="FUS35" s="21"/>
      <c r="FUT35" s="21"/>
      <c r="FUU35" s="21"/>
      <c r="FUV35" s="21"/>
      <c r="FUW35" s="21"/>
      <c r="FUX35" s="21"/>
      <c r="FUY35" s="21"/>
      <c r="FUZ35" s="21"/>
      <c r="FVA35" s="21"/>
      <c r="FVB35" s="21"/>
      <c r="FVC35" s="21"/>
      <c r="FVD35" s="21"/>
      <c r="FVE35" s="21"/>
      <c r="FVF35" s="21"/>
      <c r="FVG35" s="21"/>
      <c r="FVH35" s="21"/>
      <c r="FVI35" s="21"/>
      <c r="FVJ35" s="21"/>
      <c r="FVK35" s="21"/>
      <c r="FVL35" s="21"/>
      <c r="FVM35" s="21"/>
      <c r="FVN35" s="21"/>
      <c r="FVO35" s="21"/>
      <c r="FVP35" s="21"/>
      <c r="FVQ35" s="21"/>
      <c r="FVR35" s="21"/>
      <c r="FVS35" s="21"/>
      <c r="FVT35" s="21"/>
      <c r="FVU35" s="21"/>
      <c r="FVV35" s="21"/>
      <c r="FVW35" s="21"/>
      <c r="FVX35" s="21"/>
      <c r="FVY35" s="21"/>
      <c r="FVZ35" s="21"/>
      <c r="FWA35" s="21"/>
      <c r="FWB35" s="21"/>
      <c r="FWC35" s="21"/>
      <c r="FWD35" s="21"/>
      <c r="FWE35" s="21"/>
      <c r="FWF35" s="21"/>
      <c r="FWG35" s="21"/>
      <c r="FWH35" s="21"/>
      <c r="FWI35" s="21"/>
      <c r="FWJ35" s="21"/>
      <c r="FWK35" s="21"/>
      <c r="FWL35" s="21"/>
      <c r="FWM35" s="21"/>
      <c r="FWN35" s="21"/>
      <c r="FWO35" s="21"/>
      <c r="FWP35" s="21"/>
      <c r="FWQ35" s="21"/>
      <c r="FWR35" s="21"/>
      <c r="FWS35" s="21"/>
      <c r="FWT35" s="21"/>
      <c r="FWU35" s="21"/>
      <c r="FWV35" s="21"/>
      <c r="FWW35" s="21"/>
      <c r="FWX35" s="21"/>
      <c r="FWY35" s="21"/>
      <c r="FWZ35" s="21"/>
      <c r="FXA35" s="21"/>
      <c r="FXB35" s="21"/>
      <c r="FXC35" s="21"/>
      <c r="FXD35" s="21"/>
      <c r="FXE35" s="21"/>
      <c r="FXF35" s="21"/>
      <c r="FXG35" s="21"/>
      <c r="FXH35" s="21"/>
      <c r="FXI35" s="21"/>
      <c r="FXJ35" s="21"/>
      <c r="FXK35" s="21"/>
      <c r="FXL35" s="21"/>
      <c r="FXM35" s="21"/>
      <c r="FXN35" s="21"/>
      <c r="FXO35" s="21"/>
      <c r="FXP35" s="21"/>
      <c r="FXQ35" s="21"/>
      <c r="FXR35" s="21"/>
      <c r="FXS35" s="21"/>
      <c r="FXT35" s="21"/>
      <c r="FXU35" s="21"/>
      <c r="FXV35" s="21"/>
      <c r="FXW35" s="21"/>
      <c r="FXX35" s="21"/>
      <c r="FXY35" s="21"/>
      <c r="FXZ35" s="21"/>
      <c r="FYA35" s="21"/>
      <c r="FYB35" s="21"/>
      <c r="FYC35" s="21"/>
      <c r="FYD35" s="21"/>
      <c r="FYE35" s="21"/>
      <c r="FYF35" s="21"/>
      <c r="FYG35" s="21"/>
      <c r="FYH35" s="21"/>
      <c r="FYI35" s="21"/>
      <c r="FYJ35" s="21"/>
      <c r="FYK35" s="21"/>
      <c r="FYL35" s="21"/>
      <c r="FYM35" s="21"/>
      <c r="FYN35" s="21"/>
      <c r="FYO35" s="21"/>
      <c r="FYP35" s="21"/>
      <c r="FYQ35" s="21"/>
      <c r="FYR35" s="21"/>
      <c r="FYS35" s="21"/>
      <c r="FYT35" s="21"/>
      <c r="FYU35" s="21"/>
      <c r="FYV35" s="21"/>
      <c r="FYW35" s="21"/>
      <c r="FYX35" s="21"/>
      <c r="FYY35" s="21"/>
      <c r="FYZ35" s="21"/>
      <c r="FZA35" s="21"/>
      <c r="FZB35" s="21"/>
      <c r="FZC35" s="21"/>
      <c r="FZD35" s="21"/>
      <c r="FZE35" s="21"/>
      <c r="FZF35" s="21"/>
      <c r="FZG35" s="21"/>
      <c r="FZH35" s="21"/>
      <c r="FZI35" s="21"/>
      <c r="FZJ35" s="21"/>
      <c r="FZK35" s="21"/>
      <c r="FZL35" s="21"/>
      <c r="FZM35" s="21"/>
      <c r="FZN35" s="21"/>
      <c r="FZO35" s="21"/>
      <c r="FZP35" s="21"/>
      <c r="FZQ35" s="21"/>
      <c r="FZR35" s="21"/>
      <c r="FZS35" s="21"/>
      <c r="FZT35" s="21"/>
      <c r="FZU35" s="21"/>
      <c r="FZV35" s="21"/>
      <c r="FZW35" s="21"/>
      <c r="FZX35" s="21"/>
      <c r="FZY35" s="21"/>
      <c r="FZZ35" s="21"/>
      <c r="GAA35" s="21"/>
      <c r="GAB35" s="21"/>
      <c r="GAC35" s="21"/>
      <c r="GAD35" s="21"/>
      <c r="GAE35" s="21"/>
      <c r="GAF35" s="21"/>
      <c r="GAG35" s="21"/>
      <c r="GAH35" s="21"/>
      <c r="GAI35" s="21"/>
      <c r="GAJ35" s="21"/>
      <c r="GAK35" s="21"/>
      <c r="GAL35" s="21"/>
      <c r="GAM35" s="21"/>
      <c r="GAN35" s="21"/>
      <c r="GAO35" s="21"/>
      <c r="GAP35" s="21"/>
      <c r="GAQ35" s="21"/>
      <c r="GAR35" s="21"/>
      <c r="GAS35" s="21"/>
      <c r="GAT35" s="21"/>
      <c r="GAU35" s="21"/>
      <c r="GAV35" s="21"/>
      <c r="GAW35" s="21"/>
      <c r="GAX35" s="21"/>
      <c r="GAY35" s="21"/>
      <c r="GAZ35" s="21"/>
      <c r="GBA35" s="21"/>
      <c r="GBB35" s="21"/>
      <c r="GBC35" s="21"/>
      <c r="GBD35" s="21"/>
      <c r="GBE35" s="21"/>
      <c r="GBF35" s="21"/>
      <c r="GBG35" s="21"/>
      <c r="GBH35" s="21"/>
      <c r="GBI35" s="21"/>
      <c r="GBJ35" s="21"/>
      <c r="GBK35" s="21"/>
      <c r="GBL35" s="21"/>
      <c r="GBM35" s="21"/>
      <c r="GBN35" s="21"/>
      <c r="GBO35" s="21"/>
      <c r="GBP35" s="21"/>
      <c r="GBQ35" s="21"/>
      <c r="GBR35" s="21"/>
      <c r="GBS35" s="21"/>
      <c r="GBT35" s="21"/>
      <c r="GBU35" s="21"/>
      <c r="GBV35" s="21"/>
      <c r="GBW35" s="21"/>
      <c r="GBX35" s="21"/>
      <c r="GBY35" s="21"/>
      <c r="GBZ35" s="21"/>
      <c r="GCA35" s="21"/>
      <c r="GCB35" s="21"/>
      <c r="GCC35" s="21"/>
      <c r="GCD35" s="21"/>
      <c r="GCE35" s="21"/>
      <c r="GCF35" s="21"/>
      <c r="GCG35" s="21"/>
      <c r="GCH35" s="21"/>
      <c r="GCI35" s="21"/>
      <c r="GCJ35" s="21"/>
      <c r="GCK35" s="21"/>
      <c r="GCL35" s="21"/>
      <c r="GCM35" s="21"/>
      <c r="GCN35" s="21"/>
      <c r="GCO35" s="21"/>
      <c r="GCP35" s="21"/>
      <c r="GCQ35" s="21"/>
      <c r="GCR35" s="21"/>
      <c r="GCS35" s="21"/>
      <c r="GCT35" s="21"/>
      <c r="GCU35" s="21"/>
      <c r="GCV35" s="21"/>
      <c r="GCW35" s="21"/>
      <c r="GCX35" s="21"/>
      <c r="GCY35" s="21"/>
      <c r="GCZ35" s="21"/>
      <c r="GDA35" s="21"/>
      <c r="GDB35" s="21"/>
      <c r="GDC35" s="21"/>
      <c r="GDD35" s="21"/>
      <c r="GDE35" s="21"/>
      <c r="GDF35" s="21"/>
      <c r="GDG35" s="21"/>
      <c r="GDH35" s="21"/>
      <c r="GDI35" s="21"/>
      <c r="GDJ35" s="21"/>
      <c r="GDK35" s="21"/>
      <c r="GDL35" s="21"/>
      <c r="GDM35" s="21"/>
      <c r="GDN35" s="21"/>
      <c r="GDO35" s="21"/>
      <c r="GDP35" s="21"/>
      <c r="GDQ35" s="21"/>
      <c r="GDR35" s="21"/>
      <c r="GDS35" s="21"/>
      <c r="GDT35" s="21"/>
      <c r="GDU35" s="21"/>
      <c r="GDV35" s="21"/>
      <c r="GDW35" s="21"/>
      <c r="GDX35" s="21"/>
      <c r="GDY35" s="21"/>
      <c r="GDZ35" s="21"/>
      <c r="GEA35" s="21"/>
      <c r="GEB35" s="21"/>
      <c r="GEC35" s="21"/>
      <c r="GED35" s="21"/>
      <c r="GEE35" s="21"/>
      <c r="GEF35" s="21"/>
      <c r="GEG35" s="21"/>
      <c r="GEH35" s="21"/>
      <c r="GEI35" s="21"/>
      <c r="GEJ35" s="21"/>
      <c r="GEK35" s="21"/>
      <c r="GEL35" s="21"/>
      <c r="GEM35" s="21"/>
      <c r="GEN35" s="21"/>
      <c r="GEO35" s="21"/>
      <c r="GEP35" s="21"/>
      <c r="GEQ35" s="21"/>
      <c r="GER35" s="21"/>
      <c r="GES35" s="21"/>
      <c r="GET35" s="21"/>
      <c r="GEU35" s="21"/>
      <c r="GEV35" s="21"/>
      <c r="GEW35" s="21"/>
      <c r="GEX35" s="21"/>
      <c r="GEY35" s="21"/>
      <c r="GEZ35" s="21"/>
      <c r="GFA35" s="21"/>
      <c r="GFB35" s="21"/>
      <c r="GFC35" s="21"/>
      <c r="GFD35" s="21"/>
      <c r="GFE35" s="21"/>
      <c r="GFF35" s="21"/>
      <c r="GFG35" s="21"/>
      <c r="GFH35" s="21"/>
      <c r="GFI35" s="21"/>
      <c r="GFJ35" s="21"/>
      <c r="GFK35" s="21"/>
      <c r="GFL35" s="21"/>
      <c r="GFM35" s="21"/>
      <c r="GFN35" s="21"/>
      <c r="GFO35" s="21"/>
      <c r="GFP35" s="21"/>
      <c r="GFQ35" s="21"/>
      <c r="GFR35" s="21"/>
      <c r="GFS35" s="21"/>
      <c r="GFT35" s="21"/>
      <c r="GFU35" s="21"/>
      <c r="GFV35" s="21"/>
      <c r="GFW35" s="21"/>
      <c r="GFX35" s="21"/>
      <c r="GFY35" s="21"/>
      <c r="GFZ35" s="21"/>
      <c r="GGA35" s="21"/>
      <c r="GGB35" s="21"/>
      <c r="GGC35" s="21"/>
      <c r="GGD35" s="21"/>
      <c r="GGE35" s="21"/>
      <c r="GGF35" s="21"/>
      <c r="GGG35" s="21"/>
      <c r="GGH35" s="21"/>
      <c r="GGI35" s="21"/>
      <c r="GGJ35" s="21"/>
      <c r="GGK35" s="21"/>
      <c r="GGL35" s="21"/>
      <c r="GGM35" s="21"/>
      <c r="GGN35" s="21"/>
      <c r="GGO35" s="21"/>
      <c r="GGP35" s="21"/>
      <c r="GGQ35" s="21"/>
      <c r="GGR35" s="21"/>
      <c r="GGS35" s="21"/>
      <c r="GGT35" s="21"/>
      <c r="GGU35" s="21"/>
      <c r="GGV35" s="21"/>
      <c r="GGW35" s="21"/>
      <c r="GGX35" s="21"/>
      <c r="GGY35" s="21"/>
      <c r="GGZ35" s="21"/>
      <c r="GHA35" s="21"/>
      <c r="GHB35" s="21"/>
      <c r="GHC35" s="21"/>
      <c r="GHD35" s="21"/>
      <c r="GHE35" s="21"/>
      <c r="GHF35" s="21"/>
      <c r="GHG35" s="21"/>
      <c r="GHH35" s="21"/>
      <c r="GHI35" s="21"/>
      <c r="GHJ35" s="21"/>
      <c r="GHK35" s="21"/>
      <c r="GHL35" s="21"/>
      <c r="GHM35" s="21"/>
      <c r="GHN35" s="21"/>
      <c r="GHO35" s="21"/>
      <c r="GHP35" s="21"/>
      <c r="GHQ35" s="21"/>
      <c r="GHR35" s="21"/>
      <c r="GHS35" s="21"/>
      <c r="GHT35" s="21"/>
      <c r="GHU35" s="21"/>
      <c r="GHV35" s="21"/>
      <c r="GHW35" s="21"/>
      <c r="GHX35" s="21"/>
      <c r="GHY35" s="21"/>
      <c r="GHZ35" s="21"/>
      <c r="GIA35" s="21"/>
      <c r="GIB35" s="21"/>
      <c r="GIC35" s="21"/>
      <c r="GID35" s="21"/>
      <c r="GIE35" s="21"/>
      <c r="GIF35" s="21"/>
      <c r="GIG35" s="21"/>
      <c r="GIH35" s="21"/>
      <c r="GII35" s="21"/>
      <c r="GIJ35" s="21"/>
      <c r="GIK35" s="21"/>
      <c r="GIL35" s="21"/>
      <c r="GIM35" s="21"/>
      <c r="GIN35" s="21"/>
      <c r="GIO35" s="21"/>
      <c r="GIP35" s="21"/>
      <c r="GIQ35" s="21"/>
      <c r="GIR35" s="21"/>
      <c r="GIS35" s="21"/>
      <c r="GIT35" s="21"/>
      <c r="GIU35" s="21"/>
      <c r="GIV35" s="21"/>
      <c r="GIW35" s="21"/>
      <c r="GIX35" s="21"/>
      <c r="GIY35" s="21"/>
      <c r="GIZ35" s="21"/>
      <c r="GJA35" s="21"/>
      <c r="GJB35" s="21"/>
      <c r="GJC35" s="21"/>
      <c r="GJD35" s="21"/>
      <c r="GJE35" s="21"/>
      <c r="GJF35" s="21"/>
      <c r="GJG35" s="21"/>
      <c r="GJH35" s="21"/>
      <c r="GJI35" s="21"/>
      <c r="GJJ35" s="21"/>
      <c r="GJK35" s="21"/>
      <c r="GJL35" s="21"/>
      <c r="GJM35" s="21"/>
      <c r="GJN35" s="21"/>
      <c r="GJO35" s="21"/>
      <c r="GJP35" s="21"/>
      <c r="GJQ35" s="21"/>
      <c r="GJR35" s="21"/>
      <c r="GJS35" s="21"/>
      <c r="GJT35" s="21"/>
      <c r="GJU35" s="21"/>
      <c r="GJV35" s="21"/>
      <c r="GJW35" s="21"/>
      <c r="GJX35" s="21"/>
      <c r="GJY35" s="21"/>
      <c r="GJZ35" s="21"/>
      <c r="GKA35" s="21"/>
      <c r="GKB35" s="21"/>
      <c r="GKC35" s="21"/>
      <c r="GKD35" s="21"/>
      <c r="GKE35" s="21"/>
      <c r="GKF35" s="21"/>
      <c r="GKG35" s="21"/>
      <c r="GKH35" s="21"/>
      <c r="GKI35" s="21"/>
      <c r="GKJ35" s="21"/>
      <c r="GKK35" s="21"/>
      <c r="GKL35" s="21"/>
      <c r="GKM35" s="21"/>
      <c r="GKN35" s="21"/>
      <c r="GKO35" s="21"/>
      <c r="GKP35" s="21"/>
      <c r="GKQ35" s="21"/>
      <c r="GKR35" s="21"/>
      <c r="GKS35" s="21"/>
      <c r="GKT35" s="21"/>
      <c r="GKU35" s="21"/>
      <c r="GKV35" s="21"/>
      <c r="GKW35" s="21"/>
      <c r="GKX35" s="21"/>
      <c r="GKY35" s="21"/>
      <c r="GKZ35" s="21"/>
      <c r="GLA35" s="21"/>
      <c r="GLB35" s="21"/>
      <c r="GLC35" s="21"/>
      <c r="GLD35" s="21"/>
      <c r="GLE35" s="21"/>
      <c r="GLF35" s="21"/>
      <c r="GLG35" s="21"/>
      <c r="GLH35" s="21"/>
      <c r="GLI35" s="21"/>
      <c r="GLJ35" s="21"/>
      <c r="GLK35" s="21"/>
      <c r="GLL35" s="21"/>
      <c r="GLM35" s="21"/>
      <c r="GLN35" s="21"/>
      <c r="GLO35" s="21"/>
      <c r="GLP35" s="21"/>
      <c r="GLQ35" s="21"/>
      <c r="GLR35" s="21"/>
      <c r="GLS35" s="21"/>
      <c r="GLT35" s="21"/>
      <c r="GLU35" s="21"/>
      <c r="GLV35" s="21"/>
      <c r="GLW35" s="21"/>
      <c r="GLX35" s="21"/>
      <c r="GLY35" s="21"/>
      <c r="GLZ35" s="21"/>
      <c r="GMA35" s="21"/>
      <c r="GMB35" s="21"/>
      <c r="GMC35" s="21"/>
      <c r="GMD35" s="21"/>
      <c r="GME35" s="21"/>
      <c r="GMF35" s="21"/>
      <c r="GMG35" s="21"/>
      <c r="GMH35" s="21"/>
      <c r="GMI35" s="21"/>
      <c r="GMJ35" s="21"/>
      <c r="GMK35" s="21"/>
      <c r="GML35" s="21"/>
      <c r="GMM35" s="21"/>
      <c r="GMN35" s="21"/>
      <c r="GMO35" s="21"/>
      <c r="GMP35" s="21"/>
      <c r="GMQ35" s="21"/>
      <c r="GMR35" s="21"/>
      <c r="GMS35" s="21"/>
      <c r="GMT35" s="21"/>
      <c r="GMU35" s="21"/>
      <c r="GMV35" s="21"/>
      <c r="GMW35" s="21"/>
      <c r="GMX35" s="21"/>
      <c r="GMY35" s="21"/>
      <c r="GMZ35" s="21"/>
      <c r="GNA35" s="21"/>
      <c r="GNB35" s="21"/>
      <c r="GNC35" s="21"/>
      <c r="GND35" s="21"/>
      <c r="GNE35" s="21"/>
      <c r="GNF35" s="21"/>
      <c r="GNG35" s="21"/>
      <c r="GNH35" s="21"/>
      <c r="GNI35" s="21"/>
      <c r="GNJ35" s="21"/>
      <c r="GNK35" s="21"/>
      <c r="GNL35" s="21"/>
      <c r="GNM35" s="21"/>
      <c r="GNN35" s="21"/>
      <c r="GNO35" s="21"/>
      <c r="GNP35" s="21"/>
      <c r="GNQ35" s="21"/>
      <c r="GNR35" s="21"/>
      <c r="GNS35" s="21"/>
      <c r="GNT35" s="21"/>
      <c r="GNU35" s="21"/>
      <c r="GNV35" s="21"/>
      <c r="GNW35" s="21"/>
      <c r="GNX35" s="21"/>
      <c r="GNY35" s="21"/>
      <c r="GNZ35" s="21"/>
      <c r="GOA35" s="21"/>
      <c r="GOB35" s="21"/>
      <c r="GOC35" s="21"/>
      <c r="GOD35" s="21"/>
      <c r="GOE35" s="21"/>
      <c r="GOF35" s="21"/>
      <c r="GOG35" s="21"/>
      <c r="GOH35" s="21"/>
      <c r="GOI35" s="21"/>
      <c r="GOJ35" s="21"/>
      <c r="GOK35" s="21"/>
      <c r="GOL35" s="21"/>
      <c r="GOM35" s="21"/>
      <c r="GON35" s="21"/>
      <c r="GOO35" s="21"/>
      <c r="GOP35" s="21"/>
      <c r="GOQ35" s="21"/>
      <c r="GOR35" s="21"/>
      <c r="GOS35" s="21"/>
      <c r="GOT35" s="21"/>
      <c r="GOU35" s="21"/>
      <c r="GOV35" s="21"/>
      <c r="GOW35" s="21"/>
      <c r="GOX35" s="21"/>
      <c r="GOY35" s="21"/>
      <c r="GOZ35" s="21"/>
      <c r="GPA35" s="21"/>
      <c r="GPB35" s="21"/>
      <c r="GPC35" s="21"/>
      <c r="GPD35" s="21"/>
      <c r="GPE35" s="21"/>
      <c r="GPF35" s="21"/>
      <c r="GPG35" s="21"/>
      <c r="GPH35" s="21"/>
      <c r="GPI35" s="21"/>
      <c r="GPJ35" s="21"/>
      <c r="GPK35" s="21"/>
      <c r="GPL35" s="21"/>
      <c r="GPM35" s="21"/>
      <c r="GPN35" s="21"/>
      <c r="GPO35" s="21"/>
      <c r="GPP35" s="21"/>
      <c r="GPQ35" s="21"/>
      <c r="GPR35" s="21"/>
      <c r="GPS35" s="21"/>
      <c r="GPT35" s="21"/>
      <c r="GPU35" s="21"/>
      <c r="GPV35" s="21"/>
      <c r="GPW35" s="21"/>
      <c r="GPX35" s="21"/>
      <c r="GPY35" s="21"/>
      <c r="GPZ35" s="21"/>
      <c r="GQA35" s="21"/>
      <c r="GQB35" s="21"/>
      <c r="GQC35" s="21"/>
      <c r="GQD35" s="21"/>
      <c r="GQE35" s="21"/>
      <c r="GQF35" s="21"/>
      <c r="GQG35" s="21"/>
      <c r="GQH35" s="21"/>
      <c r="GQI35" s="21"/>
      <c r="GQJ35" s="21"/>
      <c r="GQK35" s="21"/>
      <c r="GQL35" s="21"/>
      <c r="GQM35" s="21"/>
      <c r="GQN35" s="21"/>
      <c r="GQO35" s="21"/>
      <c r="GQP35" s="21"/>
      <c r="GQQ35" s="21"/>
      <c r="GQR35" s="21"/>
      <c r="GQS35" s="21"/>
      <c r="GQT35" s="21"/>
      <c r="GQU35" s="21"/>
      <c r="GQV35" s="21"/>
      <c r="GQW35" s="21"/>
      <c r="GQX35" s="21"/>
      <c r="GQY35" s="21"/>
      <c r="GQZ35" s="21"/>
      <c r="GRA35" s="21"/>
      <c r="GRB35" s="21"/>
      <c r="GRC35" s="21"/>
      <c r="GRD35" s="21"/>
      <c r="GRE35" s="21"/>
      <c r="GRF35" s="21"/>
      <c r="GRG35" s="21"/>
      <c r="GRH35" s="21"/>
      <c r="GRI35" s="21"/>
      <c r="GRJ35" s="21"/>
      <c r="GRK35" s="21"/>
      <c r="GRL35" s="21"/>
      <c r="GRM35" s="21"/>
      <c r="GRN35" s="21"/>
      <c r="GRO35" s="21"/>
      <c r="GRP35" s="21"/>
      <c r="GRQ35" s="21"/>
      <c r="GRR35" s="21"/>
      <c r="GRS35" s="21"/>
      <c r="GRT35" s="21"/>
      <c r="GRU35" s="21"/>
      <c r="GRV35" s="21"/>
      <c r="GRW35" s="21"/>
      <c r="GRX35" s="21"/>
      <c r="GRY35" s="21"/>
      <c r="GRZ35" s="21"/>
      <c r="GSA35" s="21"/>
      <c r="GSB35" s="21"/>
      <c r="GSC35" s="21"/>
      <c r="GSD35" s="21"/>
      <c r="GSE35" s="21"/>
      <c r="GSF35" s="21"/>
      <c r="GSG35" s="21"/>
      <c r="GSH35" s="21"/>
      <c r="GSI35" s="21"/>
      <c r="GSJ35" s="21"/>
      <c r="GSK35" s="21"/>
      <c r="GSL35" s="21"/>
      <c r="GSM35" s="21"/>
      <c r="GSN35" s="21"/>
      <c r="GSO35" s="21"/>
      <c r="GSP35" s="21"/>
      <c r="GSQ35" s="21"/>
      <c r="GSR35" s="21"/>
      <c r="GSS35" s="21"/>
      <c r="GST35" s="21"/>
      <c r="GSU35" s="21"/>
      <c r="GSV35" s="21"/>
      <c r="GSW35" s="21"/>
      <c r="GSX35" s="21"/>
      <c r="GSY35" s="21"/>
      <c r="GSZ35" s="21"/>
      <c r="GTA35" s="21"/>
      <c r="GTB35" s="21"/>
      <c r="GTC35" s="21"/>
      <c r="GTD35" s="21"/>
      <c r="GTE35" s="21"/>
      <c r="GTF35" s="21"/>
      <c r="GTG35" s="21"/>
      <c r="GTH35" s="21"/>
      <c r="GTI35" s="21"/>
      <c r="GTJ35" s="21"/>
      <c r="GTK35" s="21"/>
      <c r="GTL35" s="21"/>
      <c r="GTM35" s="21"/>
      <c r="GTN35" s="21"/>
      <c r="GTO35" s="21"/>
      <c r="GTP35" s="21"/>
      <c r="GTQ35" s="21"/>
      <c r="GTR35" s="21"/>
      <c r="GTS35" s="21"/>
      <c r="GTT35" s="21"/>
      <c r="GTU35" s="21"/>
      <c r="GTV35" s="21"/>
      <c r="GTW35" s="21"/>
      <c r="GTX35" s="21"/>
      <c r="GTY35" s="21"/>
      <c r="GTZ35" s="21"/>
      <c r="GUA35" s="21"/>
      <c r="GUB35" s="21"/>
      <c r="GUC35" s="21"/>
      <c r="GUD35" s="21"/>
      <c r="GUE35" s="21"/>
      <c r="GUF35" s="21"/>
      <c r="GUG35" s="21"/>
      <c r="GUH35" s="21"/>
      <c r="GUI35" s="21"/>
      <c r="GUJ35" s="21"/>
      <c r="GUK35" s="21"/>
      <c r="GUL35" s="21"/>
      <c r="GUM35" s="21"/>
      <c r="GUN35" s="21"/>
      <c r="GUO35" s="21"/>
      <c r="GUP35" s="21"/>
      <c r="GUQ35" s="21"/>
      <c r="GUR35" s="21"/>
      <c r="GUS35" s="21"/>
      <c r="GUT35" s="21"/>
      <c r="GUU35" s="21"/>
      <c r="GUV35" s="21"/>
      <c r="GUW35" s="21"/>
      <c r="GUX35" s="21"/>
      <c r="GUY35" s="21"/>
      <c r="GUZ35" s="21"/>
      <c r="GVA35" s="21"/>
      <c r="GVB35" s="21"/>
      <c r="GVC35" s="21"/>
      <c r="GVD35" s="21"/>
      <c r="GVE35" s="21"/>
      <c r="GVF35" s="21"/>
      <c r="GVG35" s="21"/>
      <c r="GVH35" s="21"/>
      <c r="GVI35" s="21"/>
      <c r="GVJ35" s="21"/>
      <c r="GVK35" s="21"/>
      <c r="GVL35" s="21"/>
      <c r="GVM35" s="21"/>
      <c r="GVN35" s="21"/>
      <c r="GVO35" s="21"/>
      <c r="GVP35" s="21"/>
      <c r="GVQ35" s="21"/>
      <c r="GVR35" s="21"/>
      <c r="GVS35" s="21"/>
      <c r="GVT35" s="21"/>
      <c r="GVU35" s="21"/>
      <c r="GVV35" s="21"/>
      <c r="GVW35" s="21"/>
      <c r="GVX35" s="21"/>
      <c r="GVY35" s="21"/>
      <c r="GVZ35" s="21"/>
      <c r="GWA35" s="21"/>
      <c r="GWB35" s="21"/>
      <c r="GWC35" s="21"/>
      <c r="GWD35" s="21"/>
      <c r="GWE35" s="21"/>
      <c r="GWF35" s="21"/>
      <c r="GWG35" s="21"/>
      <c r="GWH35" s="21"/>
      <c r="GWI35" s="21"/>
      <c r="GWJ35" s="21"/>
      <c r="GWK35" s="21"/>
      <c r="GWL35" s="21"/>
      <c r="GWM35" s="21"/>
      <c r="GWN35" s="21"/>
      <c r="GWO35" s="21"/>
      <c r="GWP35" s="21"/>
      <c r="GWQ35" s="21"/>
      <c r="GWR35" s="21"/>
      <c r="GWS35" s="21"/>
      <c r="GWT35" s="21"/>
      <c r="GWU35" s="21"/>
      <c r="GWV35" s="21"/>
      <c r="GWW35" s="21"/>
      <c r="GWX35" s="21"/>
      <c r="GWY35" s="21"/>
      <c r="GWZ35" s="21"/>
      <c r="GXA35" s="21"/>
      <c r="GXB35" s="21"/>
      <c r="GXC35" s="21"/>
      <c r="GXD35" s="21"/>
      <c r="GXE35" s="21"/>
      <c r="GXF35" s="21"/>
      <c r="GXG35" s="21"/>
      <c r="GXH35" s="21"/>
      <c r="GXI35" s="21"/>
      <c r="GXJ35" s="21"/>
      <c r="GXK35" s="21"/>
      <c r="GXL35" s="21"/>
      <c r="GXM35" s="21"/>
      <c r="GXN35" s="21"/>
      <c r="GXO35" s="21"/>
      <c r="GXP35" s="21"/>
      <c r="GXQ35" s="21"/>
      <c r="GXR35" s="21"/>
      <c r="GXS35" s="21"/>
      <c r="GXT35" s="21"/>
      <c r="GXU35" s="21"/>
      <c r="GXV35" s="21"/>
      <c r="GXW35" s="21"/>
      <c r="GXX35" s="21"/>
      <c r="GXY35" s="21"/>
      <c r="GXZ35" s="21"/>
      <c r="GYA35" s="21"/>
      <c r="GYB35" s="21"/>
      <c r="GYC35" s="21"/>
      <c r="GYD35" s="21"/>
      <c r="GYE35" s="21"/>
      <c r="GYF35" s="21"/>
      <c r="GYG35" s="21"/>
      <c r="GYH35" s="21"/>
      <c r="GYI35" s="21"/>
      <c r="GYJ35" s="21"/>
      <c r="GYK35" s="21"/>
      <c r="GYL35" s="21"/>
      <c r="GYM35" s="21"/>
      <c r="GYN35" s="21"/>
      <c r="GYO35" s="21"/>
      <c r="GYP35" s="21"/>
      <c r="GYQ35" s="21"/>
      <c r="GYR35" s="21"/>
      <c r="GYS35" s="21"/>
      <c r="GYT35" s="21"/>
      <c r="GYU35" s="21"/>
      <c r="GYV35" s="21"/>
      <c r="GYW35" s="21"/>
      <c r="GYX35" s="21"/>
      <c r="GYY35" s="21"/>
      <c r="GYZ35" s="21"/>
      <c r="GZA35" s="21"/>
      <c r="GZB35" s="21"/>
      <c r="GZC35" s="21"/>
      <c r="GZD35" s="21"/>
      <c r="GZE35" s="21"/>
      <c r="GZF35" s="21"/>
      <c r="GZG35" s="21"/>
      <c r="GZH35" s="21"/>
      <c r="GZI35" s="21"/>
      <c r="GZJ35" s="21"/>
      <c r="GZK35" s="21"/>
      <c r="GZL35" s="21"/>
      <c r="GZM35" s="21"/>
      <c r="GZN35" s="21"/>
      <c r="GZO35" s="21"/>
      <c r="GZP35" s="21"/>
      <c r="GZQ35" s="21"/>
      <c r="GZR35" s="21"/>
      <c r="GZS35" s="21"/>
      <c r="GZT35" s="21"/>
      <c r="GZU35" s="21"/>
      <c r="GZV35" s="21"/>
      <c r="GZW35" s="21"/>
      <c r="GZX35" s="21"/>
      <c r="GZY35" s="21"/>
      <c r="GZZ35" s="21"/>
      <c r="HAA35" s="21"/>
      <c r="HAB35" s="21"/>
      <c r="HAC35" s="21"/>
      <c r="HAD35" s="21"/>
      <c r="HAE35" s="21"/>
      <c r="HAF35" s="21"/>
      <c r="HAG35" s="21"/>
      <c r="HAH35" s="21"/>
      <c r="HAI35" s="21"/>
      <c r="HAJ35" s="21"/>
      <c r="HAK35" s="21"/>
      <c r="HAL35" s="21"/>
      <c r="HAM35" s="21"/>
      <c r="HAN35" s="21"/>
      <c r="HAO35" s="21"/>
      <c r="HAP35" s="21"/>
      <c r="HAQ35" s="21"/>
      <c r="HAR35" s="21"/>
      <c r="HAS35" s="21"/>
      <c r="HAT35" s="21"/>
      <c r="HAU35" s="21"/>
      <c r="HAV35" s="21"/>
      <c r="HAW35" s="21"/>
      <c r="HAX35" s="21"/>
      <c r="HAY35" s="21"/>
      <c r="HAZ35" s="21"/>
      <c r="HBA35" s="21"/>
      <c r="HBB35" s="21"/>
      <c r="HBC35" s="21"/>
      <c r="HBD35" s="21"/>
      <c r="HBE35" s="21"/>
      <c r="HBF35" s="21"/>
      <c r="HBG35" s="21"/>
      <c r="HBH35" s="21"/>
      <c r="HBI35" s="21"/>
      <c r="HBJ35" s="21"/>
      <c r="HBK35" s="21"/>
      <c r="HBL35" s="21"/>
      <c r="HBM35" s="21"/>
      <c r="HBN35" s="21"/>
      <c r="HBO35" s="21"/>
      <c r="HBP35" s="21"/>
      <c r="HBQ35" s="21"/>
      <c r="HBR35" s="21"/>
      <c r="HBS35" s="21"/>
      <c r="HBT35" s="21"/>
      <c r="HBU35" s="21"/>
      <c r="HBV35" s="21"/>
      <c r="HBW35" s="21"/>
      <c r="HBX35" s="21"/>
      <c r="HBY35" s="21"/>
      <c r="HBZ35" s="21"/>
      <c r="HCA35" s="21"/>
      <c r="HCB35" s="21"/>
      <c r="HCC35" s="21"/>
      <c r="HCD35" s="21"/>
      <c r="HCE35" s="21"/>
      <c r="HCF35" s="21"/>
      <c r="HCG35" s="21"/>
      <c r="HCH35" s="21"/>
      <c r="HCI35" s="21"/>
      <c r="HCJ35" s="21"/>
      <c r="HCK35" s="21"/>
      <c r="HCL35" s="21"/>
      <c r="HCM35" s="21"/>
      <c r="HCN35" s="21"/>
      <c r="HCO35" s="21"/>
      <c r="HCP35" s="21"/>
      <c r="HCQ35" s="21"/>
      <c r="HCR35" s="21"/>
      <c r="HCS35" s="21"/>
      <c r="HCT35" s="21"/>
      <c r="HCU35" s="21"/>
      <c r="HCV35" s="21"/>
      <c r="HCW35" s="21"/>
      <c r="HCX35" s="21"/>
      <c r="HCY35" s="21"/>
      <c r="HCZ35" s="21"/>
      <c r="HDA35" s="21"/>
      <c r="HDB35" s="21"/>
      <c r="HDC35" s="21"/>
      <c r="HDD35" s="21"/>
      <c r="HDE35" s="21"/>
      <c r="HDF35" s="21"/>
      <c r="HDG35" s="21"/>
      <c r="HDH35" s="21"/>
      <c r="HDI35" s="21"/>
      <c r="HDJ35" s="21"/>
      <c r="HDK35" s="21"/>
      <c r="HDL35" s="21"/>
      <c r="HDM35" s="21"/>
      <c r="HDN35" s="21"/>
      <c r="HDO35" s="21"/>
      <c r="HDP35" s="21"/>
      <c r="HDQ35" s="21"/>
      <c r="HDR35" s="21"/>
      <c r="HDS35" s="21"/>
      <c r="HDT35" s="21"/>
      <c r="HDU35" s="21"/>
      <c r="HDV35" s="21"/>
      <c r="HDW35" s="21"/>
      <c r="HDX35" s="21"/>
      <c r="HDY35" s="21"/>
      <c r="HDZ35" s="21"/>
      <c r="HEA35" s="21"/>
      <c r="HEB35" s="21"/>
      <c r="HEC35" s="21"/>
      <c r="HED35" s="21"/>
      <c r="HEE35" s="21"/>
      <c r="HEF35" s="21"/>
      <c r="HEG35" s="21"/>
      <c r="HEH35" s="21"/>
      <c r="HEI35" s="21"/>
      <c r="HEJ35" s="21"/>
      <c r="HEK35" s="21"/>
      <c r="HEL35" s="21"/>
      <c r="HEM35" s="21"/>
      <c r="HEN35" s="21"/>
      <c r="HEO35" s="21"/>
      <c r="HEP35" s="21"/>
      <c r="HEQ35" s="21"/>
      <c r="HER35" s="21"/>
      <c r="HES35" s="21"/>
      <c r="HET35" s="21"/>
      <c r="HEU35" s="21"/>
      <c r="HEV35" s="21"/>
      <c r="HEW35" s="21"/>
      <c r="HEX35" s="21"/>
      <c r="HEY35" s="21"/>
      <c r="HEZ35" s="21"/>
      <c r="HFA35" s="21"/>
      <c r="HFB35" s="21"/>
      <c r="HFC35" s="21"/>
      <c r="HFD35" s="21"/>
      <c r="HFE35" s="21"/>
      <c r="HFF35" s="21"/>
      <c r="HFG35" s="21"/>
      <c r="HFH35" s="21"/>
      <c r="HFI35" s="21"/>
      <c r="HFJ35" s="21"/>
      <c r="HFK35" s="21"/>
      <c r="HFL35" s="21"/>
      <c r="HFM35" s="21"/>
      <c r="HFN35" s="21"/>
      <c r="HFO35" s="21"/>
      <c r="HFP35" s="21"/>
      <c r="HFQ35" s="21"/>
      <c r="HFR35" s="21"/>
      <c r="HFS35" s="21"/>
      <c r="HFT35" s="21"/>
      <c r="HFU35" s="21"/>
      <c r="HFV35" s="21"/>
      <c r="HFW35" s="21"/>
      <c r="HFX35" s="21"/>
      <c r="HFY35" s="21"/>
      <c r="HFZ35" s="21"/>
      <c r="HGA35" s="21"/>
      <c r="HGB35" s="21"/>
      <c r="HGC35" s="21"/>
      <c r="HGD35" s="21"/>
      <c r="HGE35" s="21"/>
      <c r="HGF35" s="21"/>
      <c r="HGG35" s="21"/>
      <c r="HGH35" s="21"/>
      <c r="HGI35" s="21"/>
      <c r="HGJ35" s="21"/>
      <c r="HGK35" s="21"/>
      <c r="HGL35" s="21"/>
      <c r="HGM35" s="21"/>
      <c r="HGN35" s="21"/>
      <c r="HGO35" s="21"/>
      <c r="HGP35" s="21"/>
      <c r="HGQ35" s="21"/>
      <c r="HGR35" s="21"/>
      <c r="HGS35" s="21"/>
      <c r="HGT35" s="21"/>
      <c r="HGU35" s="21"/>
      <c r="HGV35" s="21"/>
      <c r="HGW35" s="21"/>
      <c r="HGX35" s="21"/>
      <c r="HGY35" s="21"/>
      <c r="HGZ35" s="21"/>
      <c r="HHA35" s="21"/>
      <c r="HHB35" s="21"/>
      <c r="HHC35" s="21"/>
      <c r="HHD35" s="21"/>
      <c r="HHE35" s="21"/>
      <c r="HHF35" s="21"/>
      <c r="HHG35" s="21"/>
      <c r="HHH35" s="21"/>
      <c r="HHI35" s="21"/>
      <c r="HHJ35" s="21"/>
      <c r="HHK35" s="21"/>
      <c r="HHL35" s="21"/>
      <c r="HHM35" s="21"/>
      <c r="HHN35" s="21"/>
      <c r="HHO35" s="21"/>
      <c r="HHP35" s="21"/>
      <c r="HHQ35" s="21"/>
      <c r="HHR35" s="21"/>
      <c r="HHS35" s="21"/>
      <c r="HHT35" s="21"/>
      <c r="HHU35" s="21"/>
      <c r="HHV35" s="21"/>
      <c r="HHW35" s="21"/>
      <c r="HHX35" s="21"/>
      <c r="HHY35" s="21"/>
      <c r="HHZ35" s="21"/>
      <c r="HIA35" s="21"/>
      <c r="HIB35" s="21"/>
      <c r="HIC35" s="21"/>
      <c r="HID35" s="21"/>
      <c r="HIE35" s="21"/>
      <c r="HIF35" s="21"/>
      <c r="HIG35" s="21"/>
      <c r="HIH35" s="21"/>
      <c r="HII35" s="21"/>
      <c r="HIJ35" s="21"/>
      <c r="HIK35" s="21"/>
      <c r="HIL35" s="21"/>
      <c r="HIM35" s="21"/>
      <c r="HIN35" s="21"/>
      <c r="HIO35" s="21"/>
      <c r="HIP35" s="21"/>
      <c r="HIQ35" s="21"/>
      <c r="HIR35" s="21"/>
      <c r="HIS35" s="21"/>
      <c r="HIT35" s="21"/>
      <c r="HIU35" s="21"/>
      <c r="HIV35" s="21"/>
      <c r="HIW35" s="21"/>
      <c r="HIX35" s="21"/>
      <c r="HIY35" s="21"/>
      <c r="HIZ35" s="21"/>
      <c r="HJA35" s="21"/>
      <c r="HJB35" s="21"/>
      <c r="HJC35" s="21"/>
      <c r="HJD35" s="21"/>
      <c r="HJE35" s="21"/>
      <c r="HJF35" s="21"/>
      <c r="HJG35" s="21"/>
      <c r="HJH35" s="21"/>
      <c r="HJI35" s="21"/>
      <c r="HJJ35" s="21"/>
      <c r="HJK35" s="21"/>
      <c r="HJL35" s="21"/>
      <c r="HJM35" s="21"/>
      <c r="HJN35" s="21"/>
      <c r="HJO35" s="21"/>
      <c r="HJP35" s="21"/>
      <c r="HJQ35" s="21"/>
      <c r="HJR35" s="21"/>
      <c r="HJS35" s="21"/>
      <c r="HJT35" s="21"/>
      <c r="HJU35" s="21"/>
      <c r="HJV35" s="21"/>
      <c r="HJW35" s="21"/>
      <c r="HJX35" s="21"/>
      <c r="HJY35" s="21"/>
      <c r="HJZ35" s="21"/>
      <c r="HKA35" s="21"/>
      <c r="HKB35" s="21"/>
      <c r="HKC35" s="21"/>
      <c r="HKD35" s="21"/>
      <c r="HKE35" s="21"/>
      <c r="HKF35" s="21"/>
      <c r="HKG35" s="21"/>
      <c r="HKH35" s="21"/>
      <c r="HKI35" s="21"/>
      <c r="HKJ35" s="21"/>
      <c r="HKK35" s="21"/>
      <c r="HKL35" s="21"/>
      <c r="HKM35" s="21"/>
      <c r="HKN35" s="21"/>
      <c r="HKO35" s="21"/>
      <c r="HKP35" s="21"/>
      <c r="HKQ35" s="21"/>
      <c r="HKR35" s="21"/>
      <c r="HKS35" s="21"/>
      <c r="HKT35" s="21"/>
      <c r="HKU35" s="21"/>
      <c r="HKV35" s="21"/>
      <c r="HKW35" s="21"/>
      <c r="HKX35" s="21"/>
      <c r="HKY35" s="21"/>
      <c r="HKZ35" s="21"/>
      <c r="HLA35" s="21"/>
      <c r="HLB35" s="21"/>
      <c r="HLC35" s="21"/>
      <c r="HLD35" s="21"/>
      <c r="HLE35" s="21"/>
      <c r="HLF35" s="21"/>
      <c r="HLG35" s="21"/>
      <c r="HLH35" s="21"/>
      <c r="HLI35" s="21"/>
      <c r="HLJ35" s="21"/>
      <c r="HLK35" s="21"/>
      <c r="HLL35" s="21"/>
      <c r="HLM35" s="21"/>
      <c r="HLN35" s="21"/>
      <c r="HLO35" s="21"/>
      <c r="HLP35" s="21"/>
      <c r="HLQ35" s="21"/>
      <c r="HLR35" s="21"/>
      <c r="HLS35" s="21"/>
      <c r="HLT35" s="21"/>
      <c r="HLU35" s="21"/>
      <c r="HLV35" s="21"/>
      <c r="HLW35" s="21"/>
      <c r="HLX35" s="21"/>
      <c r="HLY35" s="21"/>
      <c r="HLZ35" s="21"/>
      <c r="HMA35" s="21"/>
      <c r="HMB35" s="21"/>
      <c r="HMC35" s="21"/>
      <c r="HMD35" s="21"/>
      <c r="HME35" s="21"/>
      <c r="HMF35" s="21"/>
      <c r="HMG35" s="21"/>
      <c r="HMH35" s="21"/>
      <c r="HMI35" s="21"/>
      <c r="HMJ35" s="21"/>
      <c r="HMK35" s="21"/>
      <c r="HML35" s="21"/>
      <c r="HMM35" s="21"/>
      <c r="HMN35" s="21"/>
      <c r="HMO35" s="21"/>
      <c r="HMP35" s="21"/>
      <c r="HMQ35" s="21"/>
      <c r="HMR35" s="21"/>
      <c r="HMS35" s="21"/>
      <c r="HMT35" s="21"/>
      <c r="HMU35" s="21"/>
      <c r="HMV35" s="21"/>
      <c r="HMW35" s="21"/>
      <c r="HMX35" s="21"/>
      <c r="HMY35" s="21"/>
      <c r="HMZ35" s="21"/>
      <c r="HNA35" s="21"/>
      <c r="HNB35" s="21"/>
      <c r="HNC35" s="21"/>
      <c r="HND35" s="21"/>
      <c r="HNE35" s="21"/>
      <c r="HNF35" s="21"/>
      <c r="HNG35" s="21"/>
      <c r="HNH35" s="21"/>
      <c r="HNI35" s="21"/>
      <c r="HNJ35" s="21"/>
      <c r="HNK35" s="21"/>
      <c r="HNL35" s="21"/>
      <c r="HNM35" s="21"/>
      <c r="HNN35" s="21"/>
      <c r="HNO35" s="21"/>
      <c r="HNP35" s="21"/>
      <c r="HNQ35" s="21"/>
      <c r="HNR35" s="21"/>
      <c r="HNS35" s="21"/>
      <c r="HNT35" s="21"/>
      <c r="HNU35" s="21"/>
      <c r="HNV35" s="21"/>
      <c r="HNW35" s="21"/>
      <c r="HNX35" s="21"/>
      <c r="HNY35" s="21"/>
      <c r="HNZ35" s="21"/>
      <c r="HOA35" s="21"/>
      <c r="HOB35" s="21"/>
      <c r="HOC35" s="21"/>
      <c r="HOD35" s="21"/>
      <c r="HOE35" s="21"/>
      <c r="HOF35" s="21"/>
      <c r="HOG35" s="21"/>
      <c r="HOH35" s="21"/>
      <c r="HOI35" s="21"/>
      <c r="HOJ35" s="21"/>
      <c r="HOK35" s="21"/>
      <c r="HOL35" s="21"/>
      <c r="HOM35" s="21"/>
      <c r="HON35" s="21"/>
      <c r="HOO35" s="21"/>
      <c r="HOP35" s="21"/>
      <c r="HOQ35" s="21"/>
      <c r="HOR35" s="21"/>
      <c r="HOS35" s="21"/>
      <c r="HOT35" s="21"/>
      <c r="HOU35" s="21"/>
      <c r="HOV35" s="21"/>
      <c r="HOW35" s="21"/>
      <c r="HOX35" s="21"/>
      <c r="HOY35" s="21"/>
      <c r="HOZ35" s="21"/>
      <c r="HPA35" s="21"/>
      <c r="HPB35" s="21"/>
      <c r="HPC35" s="21"/>
      <c r="HPD35" s="21"/>
      <c r="HPE35" s="21"/>
      <c r="HPF35" s="21"/>
      <c r="HPG35" s="21"/>
      <c r="HPH35" s="21"/>
      <c r="HPI35" s="21"/>
      <c r="HPJ35" s="21"/>
      <c r="HPK35" s="21"/>
      <c r="HPL35" s="21"/>
      <c r="HPM35" s="21"/>
      <c r="HPN35" s="21"/>
      <c r="HPO35" s="21"/>
      <c r="HPP35" s="21"/>
      <c r="HPQ35" s="21"/>
      <c r="HPR35" s="21"/>
      <c r="HPS35" s="21"/>
      <c r="HPT35" s="21"/>
      <c r="HPU35" s="21"/>
      <c r="HPV35" s="21"/>
      <c r="HPW35" s="21"/>
      <c r="HPX35" s="21"/>
      <c r="HPY35" s="21"/>
      <c r="HPZ35" s="21"/>
      <c r="HQA35" s="21"/>
      <c r="HQB35" s="21"/>
      <c r="HQC35" s="21"/>
      <c r="HQD35" s="21"/>
      <c r="HQE35" s="21"/>
      <c r="HQF35" s="21"/>
      <c r="HQG35" s="21"/>
      <c r="HQH35" s="21"/>
      <c r="HQI35" s="21"/>
      <c r="HQJ35" s="21"/>
      <c r="HQK35" s="21"/>
      <c r="HQL35" s="21"/>
      <c r="HQM35" s="21"/>
      <c r="HQN35" s="21"/>
      <c r="HQO35" s="21"/>
      <c r="HQP35" s="21"/>
      <c r="HQQ35" s="21"/>
      <c r="HQR35" s="21"/>
      <c r="HQS35" s="21"/>
      <c r="HQT35" s="21"/>
      <c r="HQU35" s="21"/>
      <c r="HQV35" s="21"/>
      <c r="HQW35" s="21"/>
      <c r="HQX35" s="21"/>
      <c r="HQY35" s="21"/>
      <c r="HQZ35" s="21"/>
      <c r="HRA35" s="21"/>
      <c r="HRB35" s="21"/>
      <c r="HRC35" s="21"/>
      <c r="HRD35" s="21"/>
      <c r="HRE35" s="21"/>
      <c r="HRF35" s="21"/>
      <c r="HRG35" s="21"/>
      <c r="HRH35" s="21"/>
      <c r="HRI35" s="21"/>
      <c r="HRJ35" s="21"/>
      <c r="HRK35" s="21"/>
      <c r="HRL35" s="21"/>
      <c r="HRM35" s="21"/>
      <c r="HRN35" s="21"/>
      <c r="HRO35" s="21"/>
      <c r="HRP35" s="21"/>
      <c r="HRQ35" s="21"/>
      <c r="HRR35" s="21"/>
      <c r="HRS35" s="21"/>
      <c r="HRT35" s="21"/>
      <c r="HRU35" s="21"/>
      <c r="HRV35" s="21"/>
      <c r="HRW35" s="21"/>
      <c r="HRX35" s="21"/>
      <c r="HRY35" s="21"/>
      <c r="HRZ35" s="21"/>
      <c r="HSA35" s="21"/>
      <c r="HSB35" s="21"/>
      <c r="HSC35" s="21"/>
      <c r="HSD35" s="21"/>
      <c r="HSE35" s="21"/>
      <c r="HSF35" s="21"/>
      <c r="HSG35" s="21"/>
      <c r="HSH35" s="21"/>
      <c r="HSI35" s="21"/>
      <c r="HSJ35" s="21"/>
      <c r="HSK35" s="21"/>
      <c r="HSL35" s="21"/>
      <c r="HSM35" s="21"/>
      <c r="HSN35" s="21"/>
      <c r="HSO35" s="21"/>
      <c r="HSP35" s="21"/>
      <c r="HSQ35" s="21"/>
      <c r="HSR35" s="21"/>
      <c r="HSS35" s="21"/>
      <c r="HST35" s="21"/>
      <c r="HSU35" s="21"/>
      <c r="HSV35" s="21"/>
      <c r="HSW35" s="21"/>
      <c r="HSX35" s="21"/>
      <c r="HSY35" s="21"/>
      <c r="HSZ35" s="21"/>
      <c r="HTA35" s="21"/>
      <c r="HTB35" s="21"/>
      <c r="HTC35" s="21"/>
      <c r="HTD35" s="21"/>
      <c r="HTE35" s="21"/>
      <c r="HTF35" s="21"/>
      <c r="HTG35" s="21"/>
      <c r="HTH35" s="21"/>
      <c r="HTI35" s="21"/>
      <c r="HTJ35" s="21"/>
      <c r="HTK35" s="21"/>
      <c r="HTL35" s="21"/>
      <c r="HTM35" s="21"/>
      <c r="HTN35" s="21"/>
      <c r="HTO35" s="21"/>
      <c r="HTP35" s="21"/>
      <c r="HTQ35" s="21"/>
      <c r="HTR35" s="21"/>
      <c r="HTS35" s="21"/>
      <c r="HTT35" s="21"/>
      <c r="HTU35" s="21"/>
      <c r="HTV35" s="21"/>
      <c r="HTW35" s="21"/>
      <c r="HTX35" s="21"/>
      <c r="HTY35" s="21"/>
      <c r="HTZ35" s="21"/>
      <c r="HUA35" s="21"/>
      <c r="HUB35" s="21"/>
      <c r="HUC35" s="21"/>
      <c r="HUD35" s="21"/>
      <c r="HUE35" s="21"/>
      <c r="HUF35" s="21"/>
      <c r="HUG35" s="21"/>
      <c r="HUH35" s="21"/>
      <c r="HUI35" s="21"/>
      <c r="HUJ35" s="21"/>
      <c r="HUK35" s="21"/>
      <c r="HUL35" s="21"/>
      <c r="HUM35" s="21"/>
      <c r="HUN35" s="21"/>
      <c r="HUO35" s="21"/>
      <c r="HUP35" s="21"/>
      <c r="HUQ35" s="21"/>
      <c r="HUR35" s="21"/>
      <c r="HUS35" s="21"/>
      <c r="HUT35" s="21"/>
      <c r="HUU35" s="21"/>
      <c r="HUV35" s="21"/>
      <c r="HUW35" s="21"/>
      <c r="HUX35" s="21"/>
      <c r="HUY35" s="21"/>
      <c r="HUZ35" s="21"/>
      <c r="HVA35" s="21"/>
      <c r="HVB35" s="21"/>
      <c r="HVC35" s="21"/>
      <c r="HVD35" s="21"/>
      <c r="HVE35" s="21"/>
      <c r="HVF35" s="21"/>
      <c r="HVG35" s="21"/>
      <c r="HVH35" s="21"/>
      <c r="HVI35" s="21"/>
      <c r="HVJ35" s="21"/>
      <c r="HVK35" s="21"/>
      <c r="HVL35" s="21"/>
      <c r="HVM35" s="21"/>
      <c r="HVN35" s="21"/>
      <c r="HVO35" s="21"/>
      <c r="HVP35" s="21"/>
      <c r="HVQ35" s="21"/>
      <c r="HVR35" s="21"/>
      <c r="HVS35" s="21"/>
      <c r="HVT35" s="21"/>
      <c r="HVU35" s="21"/>
      <c r="HVV35" s="21"/>
      <c r="HVW35" s="21"/>
      <c r="HVX35" s="21"/>
      <c r="HVY35" s="21"/>
      <c r="HVZ35" s="21"/>
      <c r="HWA35" s="21"/>
      <c r="HWB35" s="21"/>
      <c r="HWC35" s="21"/>
      <c r="HWD35" s="21"/>
      <c r="HWE35" s="21"/>
      <c r="HWF35" s="21"/>
      <c r="HWG35" s="21"/>
      <c r="HWH35" s="21"/>
      <c r="HWI35" s="21"/>
      <c r="HWJ35" s="21"/>
      <c r="HWK35" s="21"/>
      <c r="HWL35" s="21"/>
      <c r="HWM35" s="21"/>
      <c r="HWN35" s="21"/>
      <c r="HWO35" s="21"/>
      <c r="HWP35" s="21"/>
      <c r="HWQ35" s="21"/>
      <c r="HWR35" s="21"/>
      <c r="HWS35" s="21"/>
      <c r="HWT35" s="21"/>
      <c r="HWU35" s="21"/>
      <c r="HWV35" s="21"/>
      <c r="HWW35" s="21"/>
      <c r="HWX35" s="21"/>
      <c r="HWY35" s="21"/>
      <c r="HWZ35" s="21"/>
      <c r="HXA35" s="21"/>
      <c r="HXB35" s="21"/>
      <c r="HXC35" s="21"/>
      <c r="HXD35" s="21"/>
      <c r="HXE35" s="21"/>
      <c r="HXF35" s="21"/>
      <c r="HXG35" s="21"/>
      <c r="HXH35" s="21"/>
      <c r="HXI35" s="21"/>
      <c r="HXJ35" s="21"/>
      <c r="HXK35" s="21"/>
      <c r="HXL35" s="21"/>
      <c r="HXM35" s="21"/>
      <c r="HXN35" s="21"/>
      <c r="HXO35" s="21"/>
      <c r="HXP35" s="21"/>
      <c r="HXQ35" s="21"/>
      <c r="HXR35" s="21"/>
      <c r="HXS35" s="21"/>
      <c r="HXT35" s="21"/>
      <c r="HXU35" s="21"/>
      <c r="HXV35" s="21"/>
      <c r="HXW35" s="21"/>
      <c r="HXX35" s="21"/>
      <c r="HXY35" s="21"/>
      <c r="HXZ35" s="21"/>
      <c r="HYA35" s="21"/>
      <c r="HYB35" s="21"/>
      <c r="HYC35" s="21"/>
      <c r="HYD35" s="21"/>
      <c r="HYE35" s="21"/>
      <c r="HYF35" s="21"/>
      <c r="HYG35" s="21"/>
      <c r="HYH35" s="21"/>
      <c r="HYI35" s="21"/>
      <c r="HYJ35" s="21"/>
      <c r="HYK35" s="21"/>
      <c r="HYL35" s="21"/>
      <c r="HYM35" s="21"/>
      <c r="HYN35" s="21"/>
      <c r="HYO35" s="21"/>
      <c r="HYP35" s="21"/>
      <c r="HYQ35" s="21"/>
      <c r="HYR35" s="21"/>
      <c r="HYS35" s="21"/>
      <c r="HYT35" s="21"/>
      <c r="HYU35" s="21"/>
      <c r="HYV35" s="21"/>
      <c r="HYW35" s="21"/>
      <c r="HYX35" s="21"/>
      <c r="HYY35" s="21"/>
      <c r="HYZ35" s="21"/>
      <c r="HZA35" s="21"/>
      <c r="HZB35" s="21"/>
      <c r="HZC35" s="21"/>
      <c r="HZD35" s="21"/>
      <c r="HZE35" s="21"/>
      <c r="HZF35" s="21"/>
      <c r="HZG35" s="21"/>
      <c r="HZH35" s="21"/>
      <c r="HZI35" s="21"/>
      <c r="HZJ35" s="21"/>
      <c r="HZK35" s="21"/>
      <c r="HZL35" s="21"/>
      <c r="HZM35" s="21"/>
      <c r="HZN35" s="21"/>
      <c r="HZO35" s="21"/>
      <c r="HZP35" s="21"/>
      <c r="HZQ35" s="21"/>
      <c r="HZR35" s="21"/>
      <c r="HZS35" s="21"/>
      <c r="HZT35" s="21"/>
      <c r="HZU35" s="21"/>
      <c r="HZV35" s="21"/>
      <c r="HZW35" s="21"/>
      <c r="HZX35" s="21"/>
      <c r="HZY35" s="21"/>
      <c r="HZZ35" s="21"/>
      <c r="IAA35" s="21"/>
      <c r="IAB35" s="21"/>
      <c r="IAC35" s="21"/>
      <c r="IAD35" s="21"/>
      <c r="IAE35" s="21"/>
      <c r="IAF35" s="21"/>
      <c r="IAG35" s="21"/>
      <c r="IAH35" s="21"/>
      <c r="IAI35" s="21"/>
      <c r="IAJ35" s="21"/>
      <c r="IAK35" s="21"/>
      <c r="IAL35" s="21"/>
      <c r="IAM35" s="21"/>
      <c r="IAN35" s="21"/>
      <c r="IAO35" s="21"/>
      <c r="IAP35" s="21"/>
      <c r="IAQ35" s="21"/>
      <c r="IAR35" s="21"/>
      <c r="IAS35" s="21"/>
      <c r="IAT35" s="21"/>
      <c r="IAU35" s="21"/>
      <c r="IAV35" s="21"/>
      <c r="IAW35" s="21"/>
      <c r="IAX35" s="21"/>
      <c r="IAY35" s="21"/>
      <c r="IAZ35" s="21"/>
      <c r="IBA35" s="21"/>
      <c r="IBB35" s="21"/>
      <c r="IBC35" s="21"/>
      <c r="IBD35" s="21"/>
      <c r="IBE35" s="21"/>
      <c r="IBF35" s="21"/>
      <c r="IBG35" s="21"/>
      <c r="IBH35" s="21"/>
      <c r="IBI35" s="21"/>
      <c r="IBJ35" s="21"/>
      <c r="IBK35" s="21"/>
      <c r="IBL35" s="21"/>
      <c r="IBM35" s="21"/>
      <c r="IBN35" s="21"/>
      <c r="IBO35" s="21"/>
      <c r="IBP35" s="21"/>
      <c r="IBQ35" s="21"/>
      <c r="IBR35" s="21"/>
      <c r="IBS35" s="21"/>
      <c r="IBT35" s="21"/>
      <c r="IBU35" s="21"/>
      <c r="IBV35" s="21"/>
      <c r="IBW35" s="21"/>
      <c r="IBX35" s="21"/>
      <c r="IBY35" s="21"/>
      <c r="IBZ35" s="21"/>
      <c r="ICA35" s="21"/>
      <c r="ICB35" s="21"/>
      <c r="ICC35" s="21"/>
      <c r="ICD35" s="21"/>
      <c r="ICE35" s="21"/>
      <c r="ICF35" s="21"/>
      <c r="ICG35" s="21"/>
      <c r="ICH35" s="21"/>
      <c r="ICI35" s="21"/>
      <c r="ICJ35" s="21"/>
      <c r="ICK35" s="21"/>
      <c r="ICL35" s="21"/>
      <c r="ICM35" s="21"/>
      <c r="ICN35" s="21"/>
      <c r="ICO35" s="21"/>
      <c r="ICP35" s="21"/>
      <c r="ICQ35" s="21"/>
      <c r="ICR35" s="21"/>
      <c r="ICS35" s="21"/>
      <c r="ICT35" s="21"/>
      <c r="ICU35" s="21"/>
      <c r="ICV35" s="21"/>
      <c r="ICW35" s="21"/>
      <c r="ICX35" s="21"/>
      <c r="ICY35" s="21"/>
      <c r="ICZ35" s="21"/>
      <c r="IDA35" s="21"/>
      <c r="IDB35" s="21"/>
      <c r="IDC35" s="21"/>
      <c r="IDD35" s="21"/>
      <c r="IDE35" s="21"/>
      <c r="IDF35" s="21"/>
      <c r="IDG35" s="21"/>
      <c r="IDH35" s="21"/>
      <c r="IDI35" s="21"/>
      <c r="IDJ35" s="21"/>
      <c r="IDK35" s="21"/>
      <c r="IDL35" s="21"/>
      <c r="IDM35" s="21"/>
      <c r="IDN35" s="21"/>
      <c r="IDO35" s="21"/>
      <c r="IDP35" s="21"/>
      <c r="IDQ35" s="21"/>
      <c r="IDR35" s="21"/>
      <c r="IDS35" s="21"/>
      <c r="IDT35" s="21"/>
      <c r="IDU35" s="21"/>
      <c r="IDV35" s="21"/>
      <c r="IDW35" s="21"/>
      <c r="IDX35" s="21"/>
      <c r="IDY35" s="21"/>
      <c r="IDZ35" s="21"/>
      <c r="IEA35" s="21"/>
      <c r="IEB35" s="21"/>
      <c r="IEC35" s="21"/>
      <c r="IED35" s="21"/>
      <c r="IEE35" s="21"/>
      <c r="IEF35" s="21"/>
      <c r="IEG35" s="21"/>
      <c r="IEH35" s="21"/>
      <c r="IEI35" s="21"/>
      <c r="IEJ35" s="21"/>
      <c r="IEK35" s="21"/>
      <c r="IEL35" s="21"/>
      <c r="IEM35" s="21"/>
      <c r="IEN35" s="21"/>
      <c r="IEO35" s="21"/>
      <c r="IEP35" s="21"/>
      <c r="IEQ35" s="21"/>
      <c r="IER35" s="21"/>
      <c r="IES35" s="21"/>
      <c r="IET35" s="21"/>
      <c r="IEU35" s="21"/>
      <c r="IEV35" s="21"/>
      <c r="IEW35" s="21"/>
      <c r="IEX35" s="21"/>
      <c r="IEY35" s="21"/>
      <c r="IEZ35" s="21"/>
      <c r="IFA35" s="21"/>
      <c r="IFB35" s="21"/>
      <c r="IFC35" s="21"/>
      <c r="IFD35" s="21"/>
      <c r="IFE35" s="21"/>
      <c r="IFF35" s="21"/>
      <c r="IFG35" s="21"/>
      <c r="IFH35" s="21"/>
      <c r="IFI35" s="21"/>
      <c r="IFJ35" s="21"/>
      <c r="IFK35" s="21"/>
      <c r="IFL35" s="21"/>
      <c r="IFM35" s="21"/>
      <c r="IFN35" s="21"/>
      <c r="IFO35" s="21"/>
      <c r="IFP35" s="21"/>
      <c r="IFQ35" s="21"/>
      <c r="IFR35" s="21"/>
      <c r="IFS35" s="21"/>
      <c r="IFT35" s="21"/>
      <c r="IFU35" s="21"/>
      <c r="IFV35" s="21"/>
      <c r="IFW35" s="21"/>
      <c r="IFX35" s="21"/>
      <c r="IFY35" s="21"/>
      <c r="IFZ35" s="21"/>
      <c r="IGA35" s="21"/>
      <c r="IGB35" s="21"/>
      <c r="IGC35" s="21"/>
      <c r="IGD35" s="21"/>
      <c r="IGE35" s="21"/>
      <c r="IGF35" s="21"/>
      <c r="IGG35" s="21"/>
      <c r="IGH35" s="21"/>
      <c r="IGI35" s="21"/>
      <c r="IGJ35" s="21"/>
      <c r="IGK35" s="21"/>
      <c r="IGL35" s="21"/>
      <c r="IGM35" s="21"/>
      <c r="IGN35" s="21"/>
      <c r="IGO35" s="21"/>
      <c r="IGP35" s="21"/>
      <c r="IGQ35" s="21"/>
      <c r="IGR35" s="21"/>
      <c r="IGS35" s="21"/>
      <c r="IGT35" s="21"/>
      <c r="IGU35" s="21"/>
      <c r="IGV35" s="21"/>
      <c r="IGW35" s="21"/>
      <c r="IGX35" s="21"/>
      <c r="IGY35" s="21"/>
      <c r="IGZ35" s="21"/>
      <c r="IHA35" s="21"/>
      <c r="IHB35" s="21"/>
      <c r="IHC35" s="21"/>
      <c r="IHD35" s="21"/>
      <c r="IHE35" s="21"/>
      <c r="IHF35" s="21"/>
      <c r="IHG35" s="21"/>
      <c r="IHH35" s="21"/>
      <c r="IHI35" s="21"/>
      <c r="IHJ35" s="21"/>
      <c r="IHK35" s="21"/>
      <c r="IHL35" s="21"/>
      <c r="IHM35" s="21"/>
      <c r="IHN35" s="21"/>
      <c r="IHO35" s="21"/>
      <c r="IHP35" s="21"/>
      <c r="IHQ35" s="21"/>
      <c r="IHR35" s="21"/>
      <c r="IHS35" s="21"/>
      <c r="IHT35" s="21"/>
      <c r="IHU35" s="21"/>
      <c r="IHV35" s="21"/>
      <c r="IHW35" s="21"/>
      <c r="IHX35" s="21"/>
      <c r="IHY35" s="21"/>
      <c r="IHZ35" s="21"/>
      <c r="IIA35" s="21"/>
      <c r="IIB35" s="21"/>
      <c r="IIC35" s="21"/>
      <c r="IID35" s="21"/>
      <c r="IIE35" s="21"/>
      <c r="IIF35" s="21"/>
      <c r="IIG35" s="21"/>
      <c r="IIH35" s="21"/>
      <c r="III35" s="21"/>
      <c r="IIJ35" s="21"/>
      <c r="IIK35" s="21"/>
      <c r="IIL35" s="21"/>
      <c r="IIM35" s="21"/>
      <c r="IIN35" s="21"/>
      <c r="IIO35" s="21"/>
      <c r="IIP35" s="21"/>
      <c r="IIQ35" s="21"/>
      <c r="IIR35" s="21"/>
      <c r="IIS35" s="21"/>
      <c r="IIT35" s="21"/>
      <c r="IIU35" s="21"/>
      <c r="IIV35" s="21"/>
      <c r="IIW35" s="21"/>
      <c r="IIX35" s="21"/>
      <c r="IIY35" s="21"/>
      <c r="IIZ35" s="21"/>
      <c r="IJA35" s="21"/>
      <c r="IJB35" s="21"/>
      <c r="IJC35" s="21"/>
      <c r="IJD35" s="21"/>
      <c r="IJE35" s="21"/>
      <c r="IJF35" s="21"/>
      <c r="IJG35" s="21"/>
      <c r="IJH35" s="21"/>
      <c r="IJI35" s="21"/>
      <c r="IJJ35" s="21"/>
      <c r="IJK35" s="21"/>
      <c r="IJL35" s="21"/>
      <c r="IJM35" s="21"/>
      <c r="IJN35" s="21"/>
      <c r="IJO35" s="21"/>
      <c r="IJP35" s="21"/>
      <c r="IJQ35" s="21"/>
      <c r="IJR35" s="21"/>
      <c r="IJS35" s="21"/>
      <c r="IJT35" s="21"/>
      <c r="IJU35" s="21"/>
      <c r="IJV35" s="21"/>
      <c r="IJW35" s="21"/>
      <c r="IJX35" s="21"/>
      <c r="IJY35" s="21"/>
      <c r="IJZ35" s="21"/>
      <c r="IKA35" s="21"/>
      <c r="IKB35" s="21"/>
      <c r="IKC35" s="21"/>
      <c r="IKD35" s="21"/>
      <c r="IKE35" s="21"/>
      <c r="IKF35" s="21"/>
      <c r="IKG35" s="21"/>
      <c r="IKH35" s="21"/>
      <c r="IKI35" s="21"/>
      <c r="IKJ35" s="21"/>
      <c r="IKK35" s="21"/>
      <c r="IKL35" s="21"/>
      <c r="IKM35" s="21"/>
      <c r="IKN35" s="21"/>
      <c r="IKO35" s="21"/>
      <c r="IKP35" s="21"/>
      <c r="IKQ35" s="21"/>
      <c r="IKR35" s="21"/>
      <c r="IKS35" s="21"/>
      <c r="IKT35" s="21"/>
      <c r="IKU35" s="21"/>
      <c r="IKV35" s="21"/>
      <c r="IKW35" s="21"/>
      <c r="IKX35" s="21"/>
      <c r="IKY35" s="21"/>
      <c r="IKZ35" s="21"/>
      <c r="ILA35" s="21"/>
      <c r="ILB35" s="21"/>
      <c r="ILC35" s="21"/>
      <c r="ILD35" s="21"/>
      <c r="ILE35" s="21"/>
      <c r="ILF35" s="21"/>
      <c r="ILG35" s="21"/>
      <c r="ILH35" s="21"/>
      <c r="ILI35" s="21"/>
      <c r="ILJ35" s="21"/>
      <c r="ILK35" s="21"/>
      <c r="ILL35" s="21"/>
      <c r="ILM35" s="21"/>
      <c r="ILN35" s="21"/>
      <c r="ILO35" s="21"/>
      <c r="ILP35" s="21"/>
      <c r="ILQ35" s="21"/>
      <c r="ILR35" s="21"/>
      <c r="ILS35" s="21"/>
      <c r="ILT35" s="21"/>
      <c r="ILU35" s="21"/>
      <c r="ILV35" s="21"/>
      <c r="ILW35" s="21"/>
      <c r="ILX35" s="21"/>
      <c r="ILY35" s="21"/>
      <c r="ILZ35" s="21"/>
      <c r="IMA35" s="21"/>
      <c r="IMB35" s="21"/>
      <c r="IMC35" s="21"/>
      <c r="IMD35" s="21"/>
      <c r="IME35" s="21"/>
      <c r="IMF35" s="21"/>
      <c r="IMG35" s="21"/>
      <c r="IMH35" s="21"/>
      <c r="IMI35" s="21"/>
      <c r="IMJ35" s="21"/>
      <c r="IMK35" s="21"/>
      <c r="IML35" s="21"/>
      <c r="IMM35" s="21"/>
      <c r="IMN35" s="21"/>
      <c r="IMO35" s="21"/>
      <c r="IMP35" s="21"/>
      <c r="IMQ35" s="21"/>
      <c r="IMR35" s="21"/>
      <c r="IMS35" s="21"/>
      <c r="IMT35" s="21"/>
      <c r="IMU35" s="21"/>
      <c r="IMV35" s="21"/>
      <c r="IMW35" s="21"/>
      <c r="IMX35" s="21"/>
      <c r="IMY35" s="21"/>
      <c r="IMZ35" s="21"/>
      <c r="INA35" s="21"/>
      <c r="INB35" s="21"/>
      <c r="INC35" s="21"/>
      <c r="IND35" s="21"/>
      <c r="INE35" s="21"/>
      <c r="INF35" s="21"/>
      <c r="ING35" s="21"/>
      <c r="INH35" s="21"/>
      <c r="INI35" s="21"/>
      <c r="INJ35" s="21"/>
      <c r="INK35" s="21"/>
      <c r="INL35" s="21"/>
      <c r="INM35" s="21"/>
      <c r="INN35" s="21"/>
      <c r="INO35" s="21"/>
      <c r="INP35" s="21"/>
      <c r="INQ35" s="21"/>
      <c r="INR35" s="21"/>
      <c r="INS35" s="21"/>
      <c r="INT35" s="21"/>
      <c r="INU35" s="21"/>
      <c r="INV35" s="21"/>
      <c r="INW35" s="21"/>
      <c r="INX35" s="21"/>
      <c r="INY35" s="21"/>
      <c r="INZ35" s="21"/>
      <c r="IOA35" s="21"/>
      <c r="IOB35" s="21"/>
      <c r="IOC35" s="21"/>
      <c r="IOD35" s="21"/>
      <c r="IOE35" s="21"/>
      <c r="IOF35" s="21"/>
      <c r="IOG35" s="21"/>
      <c r="IOH35" s="21"/>
      <c r="IOI35" s="21"/>
      <c r="IOJ35" s="21"/>
      <c r="IOK35" s="21"/>
      <c r="IOL35" s="21"/>
      <c r="IOM35" s="21"/>
      <c r="ION35" s="21"/>
      <c r="IOO35" s="21"/>
      <c r="IOP35" s="21"/>
      <c r="IOQ35" s="21"/>
      <c r="IOR35" s="21"/>
      <c r="IOS35" s="21"/>
      <c r="IOT35" s="21"/>
      <c r="IOU35" s="21"/>
      <c r="IOV35" s="21"/>
      <c r="IOW35" s="21"/>
      <c r="IOX35" s="21"/>
      <c r="IOY35" s="21"/>
      <c r="IOZ35" s="21"/>
      <c r="IPA35" s="21"/>
      <c r="IPB35" s="21"/>
      <c r="IPC35" s="21"/>
      <c r="IPD35" s="21"/>
      <c r="IPE35" s="21"/>
      <c r="IPF35" s="21"/>
      <c r="IPG35" s="21"/>
      <c r="IPH35" s="21"/>
      <c r="IPI35" s="21"/>
      <c r="IPJ35" s="21"/>
      <c r="IPK35" s="21"/>
      <c r="IPL35" s="21"/>
      <c r="IPM35" s="21"/>
      <c r="IPN35" s="21"/>
      <c r="IPO35" s="21"/>
      <c r="IPP35" s="21"/>
      <c r="IPQ35" s="21"/>
      <c r="IPR35" s="21"/>
      <c r="IPS35" s="21"/>
      <c r="IPT35" s="21"/>
      <c r="IPU35" s="21"/>
      <c r="IPV35" s="21"/>
      <c r="IPW35" s="21"/>
      <c r="IPX35" s="21"/>
      <c r="IPY35" s="21"/>
      <c r="IPZ35" s="21"/>
      <c r="IQA35" s="21"/>
      <c r="IQB35" s="21"/>
      <c r="IQC35" s="21"/>
      <c r="IQD35" s="21"/>
      <c r="IQE35" s="21"/>
      <c r="IQF35" s="21"/>
      <c r="IQG35" s="21"/>
      <c r="IQH35" s="21"/>
      <c r="IQI35" s="21"/>
      <c r="IQJ35" s="21"/>
      <c r="IQK35" s="21"/>
      <c r="IQL35" s="21"/>
      <c r="IQM35" s="21"/>
      <c r="IQN35" s="21"/>
      <c r="IQO35" s="21"/>
      <c r="IQP35" s="21"/>
      <c r="IQQ35" s="21"/>
      <c r="IQR35" s="21"/>
      <c r="IQS35" s="21"/>
      <c r="IQT35" s="21"/>
      <c r="IQU35" s="21"/>
      <c r="IQV35" s="21"/>
      <c r="IQW35" s="21"/>
      <c r="IQX35" s="21"/>
      <c r="IQY35" s="21"/>
      <c r="IQZ35" s="21"/>
      <c r="IRA35" s="21"/>
      <c r="IRB35" s="21"/>
      <c r="IRC35" s="21"/>
      <c r="IRD35" s="21"/>
      <c r="IRE35" s="21"/>
      <c r="IRF35" s="21"/>
      <c r="IRG35" s="21"/>
      <c r="IRH35" s="21"/>
      <c r="IRI35" s="21"/>
      <c r="IRJ35" s="21"/>
      <c r="IRK35" s="21"/>
      <c r="IRL35" s="21"/>
      <c r="IRM35" s="21"/>
      <c r="IRN35" s="21"/>
      <c r="IRO35" s="21"/>
      <c r="IRP35" s="21"/>
      <c r="IRQ35" s="21"/>
      <c r="IRR35" s="21"/>
      <c r="IRS35" s="21"/>
      <c r="IRT35" s="21"/>
      <c r="IRU35" s="21"/>
      <c r="IRV35" s="21"/>
      <c r="IRW35" s="21"/>
      <c r="IRX35" s="21"/>
      <c r="IRY35" s="21"/>
      <c r="IRZ35" s="21"/>
      <c r="ISA35" s="21"/>
      <c r="ISB35" s="21"/>
      <c r="ISC35" s="21"/>
      <c r="ISD35" s="21"/>
      <c r="ISE35" s="21"/>
      <c r="ISF35" s="21"/>
      <c r="ISG35" s="21"/>
      <c r="ISH35" s="21"/>
      <c r="ISI35" s="21"/>
      <c r="ISJ35" s="21"/>
      <c r="ISK35" s="21"/>
      <c r="ISL35" s="21"/>
      <c r="ISM35" s="21"/>
      <c r="ISN35" s="21"/>
      <c r="ISO35" s="21"/>
      <c r="ISP35" s="21"/>
      <c r="ISQ35" s="21"/>
      <c r="ISR35" s="21"/>
      <c r="ISS35" s="21"/>
      <c r="IST35" s="21"/>
      <c r="ISU35" s="21"/>
      <c r="ISV35" s="21"/>
      <c r="ISW35" s="21"/>
      <c r="ISX35" s="21"/>
      <c r="ISY35" s="21"/>
      <c r="ISZ35" s="21"/>
      <c r="ITA35" s="21"/>
      <c r="ITB35" s="21"/>
      <c r="ITC35" s="21"/>
      <c r="ITD35" s="21"/>
      <c r="ITE35" s="21"/>
      <c r="ITF35" s="21"/>
      <c r="ITG35" s="21"/>
      <c r="ITH35" s="21"/>
      <c r="ITI35" s="21"/>
      <c r="ITJ35" s="21"/>
      <c r="ITK35" s="21"/>
      <c r="ITL35" s="21"/>
      <c r="ITM35" s="21"/>
      <c r="ITN35" s="21"/>
      <c r="ITO35" s="21"/>
      <c r="ITP35" s="21"/>
      <c r="ITQ35" s="21"/>
      <c r="ITR35" s="21"/>
      <c r="ITS35" s="21"/>
      <c r="ITT35" s="21"/>
      <c r="ITU35" s="21"/>
      <c r="ITV35" s="21"/>
      <c r="ITW35" s="21"/>
      <c r="ITX35" s="21"/>
      <c r="ITY35" s="21"/>
      <c r="ITZ35" s="21"/>
      <c r="IUA35" s="21"/>
      <c r="IUB35" s="21"/>
      <c r="IUC35" s="21"/>
      <c r="IUD35" s="21"/>
      <c r="IUE35" s="21"/>
      <c r="IUF35" s="21"/>
      <c r="IUG35" s="21"/>
      <c r="IUH35" s="21"/>
      <c r="IUI35" s="21"/>
      <c r="IUJ35" s="21"/>
      <c r="IUK35" s="21"/>
      <c r="IUL35" s="21"/>
      <c r="IUM35" s="21"/>
      <c r="IUN35" s="21"/>
      <c r="IUO35" s="21"/>
      <c r="IUP35" s="21"/>
      <c r="IUQ35" s="21"/>
      <c r="IUR35" s="21"/>
      <c r="IUS35" s="21"/>
      <c r="IUT35" s="21"/>
      <c r="IUU35" s="21"/>
      <c r="IUV35" s="21"/>
      <c r="IUW35" s="21"/>
      <c r="IUX35" s="21"/>
      <c r="IUY35" s="21"/>
      <c r="IUZ35" s="21"/>
      <c r="IVA35" s="21"/>
      <c r="IVB35" s="21"/>
      <c r="IVC35" s="21"/>
      <c r="IVD35" s="21"/>
      <c r="IVE35" s="21"/>
      <c r="IVF35" s="21"/>
      <c r="IVG35" s="21"/>
      <c r="IVH35" s="21"/>
      <c r="IVI35" s="21"/>
      <c r="IVJ35" s="21"/>
      <c r="IVK35" s="21"/>
      <c r="IVL35" s="21"/>
      <c r="IVM35" s="21"/>
      <c r="IVN35" s="21"/>
      <c r="IVO35" s="21"/>
      <c r="IVP35" s="21"/>
      <c r="IVQ35" s="21"/>
      <c r="IVR35" s="21"/>
      <c r="IVS35" s="21"/>
      <c r="IVT35" s="21"/>
      <c r="IVU35" s="21"/>
      <c r="IVV35" s="21"/>
      <c r="IVW35" s="21"/>
      <c r="IVX35" s="21"/>
      <c r="IVY35" s="21"/>
      <c r="IVZ35" s="21"/>
      <c r="IWA35" s="21"/>
      <c r="IWB35" s="21"/>
      <c r="IWC35" s="21"/>
      <c r="IWD35" s="21"/>
      <c r="IWE35" s="21"/>
      <c r="IWF35" s="21"/>
      <c r="IWG35" s="21"/>
      <c r="IWH35" s="21"/>
      <c r="IWI35" s="21"/>
      <c r="IWJ35" s="21"/>
      <c r="IWK35" s="21"/>
      <c r="IWL35" s="21"/>
      <c r="IWM35" s="21"/>
      <c r="IWN35" s="21"/>
      <c r="IWO35" s="21"/>
      <c r="IWP35" s="21"/>
      <c r="IWQ35" s="21"/>
      <c r="IWR35" s="21"/>
      <c r="IWS35" s="21"/>
      <c r="IWT35" s="21"/>
      <c r="IWU35" s="21"/>
      <c r="IWV35" s="21"/>
      <c r="IWW35" s="21"/>
      <c r="IWX35" s="21"/>
      <c r="IWY35" s="21"/>
      <c r="IWZ35" s="21"/>
      <c r="IXA35" s="21"/>
      <c r="IXB35" s="21"/>
      <c r="IXC35" s="21"/>
      <c r="IXD35" s="21"/>
      <c r="IXE35" s="21"/>
      <c r="IXF35" s="21"/>
      <c r="IXG35" s="21"/>
      <c r="IXH35" s="21"/>
      <c r="IXI35" s="21"/>
      <c r="IXJ35" s="21"/>
      <c r="IXK35" s="21"/>
      <c r="IXL35" s="21"/>
      <c r="IXM35" s="21"/>
      <c r="IXN35" s="21"/>
      <c r="IXO35" s="21"/>
      <c r="IXP35" s="21"/>
      <c r="IXQ35" s="21"/>
      <c r="IXR35" s="21"/>
      <c r="IXS35" s="21"/>
      <c r="IXT35" s="21"/>
      <c r="IXU35" s="21"/>
      <c r="IXV35" s="21"/>
      <c r="IXW35" s="21"/>
      <c r="IXX35" s="21"/>
      <c r="IXY35" s="21"/>
      <c r="IXZ35" s="21"/>
      <c r="IYA35" s="21"/>
      <c r="IYB35" s="21"/>
      <c r="IYC35" s="21"/>
      <c r="IYD35" s="21"/>
      <c r="IYE35" s="21"/>
      <c r="IYF35" s="21"/>
      <c r="IYG35" s="21"/>
      <c r="IYH35" s="21"/>
      <c r="IYI35" s="21"/>
      <c r="IYJ35" s="21"/>
      <c r="IYK35" s="21"/>
      <c r="IYL35" s="21"/>
      <c r="IYM35" s="21"/>
      <c r="IYN35" s="21"/>
      <c r="IYO35" s="21"/>
      <c r="IYP35" s="21"/>
      <c r="IYQ35" s="21"/>
      <c r="IYR35" s="21"/>
      <c r="IYS35" s="21"/>
      <c r="IYT35" s="21"/>
      <c r="IYU35" s="21"/>
      <c r="IYV35" s="21"/>
      <c r="IYW35" s="21"/>
      <c r="IYX35" s="21"/>
      <c r="IYY35" s="21"/>
      <c r="IYZ35" s="21"/>
      <c r="IZA35" s="21"/>
      <c r="IZB35" s="21"/>
      <c r="IZC35" s="21"/>
      <c r="IZD35" s="21"/>
      <c r="IZE35" s="21"/>
      <c r="IZF35" s="21"/>
      <c r="IZG35" s="21"/>
      <c r="IZH35" s="21"/>
      <c r="IZI35" s="21"/>
      <c r="IZJ35" s="21"/>
      <c r="IZK35" s="21"/>
      <c r="IZL35" s="21"/>
      <c r="IZM35" s="21"/>
      <c r="IZN35" s="21"/>
      <c r="IZO35" s="21"/>
      <c r="IZP35" s="21"/>
      <c r="IZQ35" s="21"/>
      <c r="IZR35" s="21"/>
      <c r="IZS35" s="21"/>
      <c r="IZT35" s="21"/>
      <c r="IZU35" s="21"/>
      <c r="IZV35" s="21"/>
      <c r="IZW35" s="21"/>
      <c r="IZX35" s="21"/>
      <c r="IZY35" s="21"/>
      <c r="IZZ35" s="21"/>
      <c r="JAA35" s="21"/>
      <c r="JAB35" s="21"/>
      <c r="JAC35" s="21"/>
      <c r="JAD35" s="21"/>
      <c r="JAE35" s="21"/>
      <c r="JAF35" s="21"/>
      <c r="JAG35" s="21"/>
      <c r="JAH35" s="21"/>
      <c r="JAI35" s="21"/>
      <c r="JAJ35" s="21"/>
      <c r="JAK35" s="21"/>
      <c r="JAL35" s="21"/>
      <c r="JAM35" s="21"/>
      <c r="JAN35" s="21"/>
      <c r="JAO35" s="21"/>
      <c r="JAP35" s="21"/>
      <c r="JAQ35" s="21"/>
      <c r="JAR35" s="21"/>
      <c r="JAS35" s="21"/>
      <c r="JAT35" s="21"/>
      <c r="JAU35" s="21"/>
      <c r="JAV35" s="21"/>
      <c r="JAW35" s="21"/>
      <c r="JAX35" s="21"/>
      <c r="JAY35" s="21"/>
      <c r="JAZ35" s="21"/>
      <c r="JBA35" s="21"/>
      <c r="JBB35" s="21"/>
      <c r="JBC35" s="21"/>
      <c r="JBD35" s="21"/>
      <c r="JBE35" s="21"/>
      <c r="JBF35" s="21"/>
      <c r="JBG35" s="21"/>
      <c r="JBH35" s="21"/>
      <c r="JBI35" s="21"/>
      <c r="JBJ35" s="21"/>
      <c r="JBK35" s="21"/>
      <c r="JBL35" s="21"/>
      <c r="JBM35" s="21"/>
      <c r="JBN35" s="21"/>
      <c r="JBO35" s="21"/>
      <c r="JBP35" s="21"/>
      <c r="JBQ35" s="21"/>
      <c r="JBR35" s="21"/>
      <c r="JBS35" s="21"/>
      <c r="JBT35" s="21"/>
      <c r="JBU35" s="21"/>
      <c r="JBV35" s="21"/>
      <c r="JBW35" s="21"/>
      <c r="JBX35" s="21"/>
      <c r="JBY35" s="21"/>
      <c r="JBZ35" s="21"/>
      <c r="JCA35" s="21"/>
      <c r="JCB35" s="21"/>
      <c r="JCC35" s="21"/>
      <c r="JCD35" s="21"/>
      <c r="JCE35" s="21"/>
      <c r="JCF35" s="21"/>
      <c r="JCG35" s="21"/>
      <c r="JCH35" s="21"/>
      <c r="JCI35" s="21"/>
      <c r="JCJ35" s="21"/>
      <c r="JCK35" s="21"/>
      <c r="JCL35" s="21"/>
      <c r="JCM35" s="21"/>
      <c r="JCN35" s="21"/>
      <c r="JCO35" s="21"/>
      <c r="JCP35" s="21"/>
      <c r="JCQ35" s="21"/>
      <c r="JCR35" s="21"/>
      <c r="JCS35" s="21"/>
      <c r="JCT35" s="21"/>
      <c r="JCU35" s="21"/>
      <c r="JCV35" s="21"/>
      <c r="JCW35" s="21"/>
      <c r="JCX35" s="21"/>
      <c r="JCY35" s="21"/>
      <c r="JCZ35" s="21"/>
      <c r="JDA35" s="21"/>
      <c r="JDB35" s="21"/>
      <c r="JDC35" s="21"/>
      <c r="JDD35" s="21"/>
      <c r="JDE35" s="21"/>
      <c r="JDF35" s="21"/>
      <c r="JDG35" s="21"/>
      <c r="JDH35" s="21"/>
      <c r="JDI35" s="21"/>
      <c r="JDJ35" s="21"/>
      <c r="JDK35" s="21"/>
      <c r="JDL35" s="21"/>
      <c r="JDM35" s="21"/>
      <c r="JDN35" s="21"/>
      <c r="JDO35" s="21"/>
      <c r="JDP35" s="21"/>
      <c r="JDQ35" s="21"/>
      <c r="JDR35" s="21"/>
      <c r="JDS35" s="21"/>
      <c r="JDT35" s="21"/>
      <c r="JDU35" s="21"/>
      <c r="JDV35" s="21"/>
      <c r="JDW35" s="21"/>
      <c r="JDX35" s="21"/>
      <c r="JDY35" s="21"/>
      <c r="JDZ35" s="21"/>
      <c r="JEA35" s="21"/>
      <c r="JEB35" s="21"/>
      <c r="JEC35" s="21"/>
      <c r="JED35" s="21"/>
      <c r="JEE35" s="21"/>
      <c r="JEF35" s="21"/>
      <c r="JEG35" s="21"/>
      <c r="JEH35" s="21"/>
      <c r="JEI35" s="21"/>
      <c r="JEJ35" s="21"/>
      <c r="JEK35" s="21"/>
      <c r="JEL35" s="21"/>
      <c r="JEM35" s="21"/>
      <c r="JEN35" s="21"/>
      <c r="JEO35" s="21"/>
      <c r="JEP35" s="21"/>
      <c r="JEQ35" s="21"/>
      <c r="JER35" s="21"/>
      <c r="JES35" s="21"/>
      <c r="JET35" s="21"/>
      <c r="JEU35" s="21"/>
      <c r="JEV35" s="21"/>
      <c r="JEW35" s="21"/>
      <c r="JEX35" s="21"/>
      <c r="JEY35" s="21"/>
      <c r="JEZ35" s="21"/>
      <c r="JFA35" s="21"/>
      <c r="JFB35" s="21"/>
      <c r="JFC35" s="21"/>
      <c r="JFD35" s="21"/>
      <c r="JFE35" s="21"/>
      <c r="JFF35" s="21"/>
      <c r="JFG35" s="21"/>
      <c r="JFH35" s="21"/>
      <c r="JFI35" s="21"/>
      <c r="JFJ35" s="21"/>
      <c r="JFK35" s="21"/>
      <c r="JFL35" s="21"/>
      <c r="JFM35" s="21"/>
      <c r="JFN35" s="21"/>
      <c r="JFO35" s="21"/>
      <c r="JFP35" s="21"/>
      <c r="JFQ35" s="21"/>
      <c r="JFR35" s="21"/>
      <c r="JFS35" s="21"/>
      <c r="JFT35" s="21"/>
      <c r="JFU35" s="21"/>
      <c r="JFV35" s="21"/>
      <c r="JFW35" s="21"/>
      <c r="JFX35" s="21"/>
      <c r="JFY35" s="21"/>
      <c r="JFZ35" s="21"/>
      <c r="JGA35" s="21"/>
      <c r="JGB35" s="21"/>
      <c r="JGC35" s="21"/>
      <c r="JGD35" s="21"/>
      <c r="JGE35" s="21"/>
      <c r="JGF35" s="21"/>
      <c r="JGG35" s="21"/>
      <c r="JGH35" s="21"/>
      <c r="JGI35" s="21"/>
      <c r="JGJ35" s="21"/>
      <c r="JGK35" s="21"/>
      <c r="JGL35" s="21"/>
      <c r="JGM35" s="21"/>
      <c r="JGN35" s="21"/>
      <c r="JGO35" s="21"/>
      <c r="JGP35" s="21"/>
      <c r="JGQ35" s="21"/>
      <c r="JGR35" s="21"/>
      <c r="JGS35" s="21"/>
      <c r="JGT35" s="21"/>
      <c r="JGU35" s="21"/>
      <c r="JGV35" s="21"/>
      <c r="JGW35" s="21"/>
      <c r="JGX35" s="21"/>
      <c r="JGY35" s="21"/>
      <c r="JGZ35" s="21"/>
      <c r="JHA35" s="21"/>
      <c r="JHB35" s="21"/>
      <c r="JHC35" s="21"/>
      <c r="JHD35" s="21"/>
      <c r="JHE35" s="21"/>
      <c r="JHF35" s="21"/>
      <c r="JHG35" s="21"/>
      <c r="JHH35" s="21"/>
      <c r="JHI35" s="21"/>
      <c r="JHJ35" s="21"/>
      <c r="JHK35" s="21"/>
      <c r="JHL35" s="21"/>
      <c r="JHM35" s="21"/>
      <c r="JHN35" s="21"/>
      <c r="JHO35" s="21"/>
      <c r="JHP35" s="21"/>
      <c r="JHQ35" s="21"/>
      <c r="JHR35" s="21"/>
      <c r="JHS35" s="21"/>
      <c r="JHT35" s="21"/>
      <c r="JHU35" s="21"/>
      <c r="JHV35" s="21"/>
      <c r="JHW35" s="21"/>
      <c r="JHX35" s="21"/>
      <c r="JHY35" s="21"/>
      <c r="JHZ35" s="21"/>
      <c r="JIA35" s="21"/>
      <c r="JIB35" s="21"/>
      <c r="JIC35" s="21"/>
      <c r="JID35" s="21"/>
      <c r="JIE35" s="21"/>
      <c r="JIF35" s="21"/>
      <c r="JIG35" s="21"/>
      <c r="JIH35" s="21"/>
      <c r="JII35" s="21"/>
      <c r="JIJ35" s="21"/>
      <c r="JIK35" s="21"/>
      <c r="JIL35" s="21"/>
      <c r="JIM35" s="21"/>
      <c r="JIN35" s="21"/>
      <c r="JIO35" s="21"/>
      <c r="JIP35" s="21"/>
      <c r="JIQ35" s="21"/>
      <c r="JIR35" s="21"/>
      <c r="JIS35" s="21"/>
      <c r="JIT35" s="21"/>
      <c r="JIU35" s="21"/>
      <c r="JIV35" s="21"/>
      <c r="JIW35" s="21"/>
      <c r="JIX35" s="21"/>
      <c r="JIY35" s="21"/>
      <c r="JIZ35" s="21"/>
      <c r="JJA35" s="21"/>
      <c r="JJB35" s="21"/>
      <c r="JJC35" s="21"/>
      <c r="JJD35" s="21"/>
      <c r="JJE35" s="21"/>
      <c r="JJF35" s="21"/>
      <c r="JJG35" s="21"/>
      <c r="JJH35" s="21"/>
      <c r="JJI35" s="21"/>
      <c r="JJJ35" s="21"/>
      <c r="JJK35" s="21"/>
      <c r="JJL35" s="21"/>
      <c r="JJM35" s="21"/>
      <c r="JJN35" s="21"/>
      <c r="JJO35" s="21"/>
      <c r="JJP35" s="21"/>
      <c r="JJQ35" s="21"/>
      <c r="JJR35" s="21"/>
      <c r="JJS35" s="21"/>
      <c r="JJT35" s="21"/>
      <c r="JJU35" s="21"/>
      <c r="JJV35" s="21"/>
      <c r="JJW35" s="21"/>
      <c r="JJX35" s="21"/>
      <c r="JJY35" s="21"/>
      <c r="JJZ35" s="21"/>
      <c r="JKA35" s="21"/>
      <c r="JKB35" s="21"/>
      <c r="JKC35" s="21"/>
      <c r="JKD35" s="21"/>
      <c r="JKE35" s="21"/>
      <c r="JKF35" s="21"/>
      <c r="JKG35" s="21"/>
      <c r="JKH35" s="21"/>
      <c r="JKI35" s="21"/>
      <c r="JKJ35" s="21"/>
      <c r="JKK35" s="21"/>
      <c r="JKL35" s="21"/>
      <c r="JKM35" s="21"/>
      <c r="JKN35" s="21"/>
      <c r="JKO35" s="21"/>
      <c r="JKP35" s="21"/>
      <c r="JKQ35" s="21"/>
      <c r="JKR35" s="21"/>
      <c r="JKS35" s="21"/>
      <c r="JKT35" s="21"/>
      <c r="JKU35" s="21"/>
      <c r="JKV35" s="21"/>
      <c r="JKW35" s="21"/>
      <c r="JKX35" s="21"/>
      <c r="JKY35" s="21"/>
      <c r="JKZ35" s="21"/>
      <c r="JLA35" s="21"/>
      <c r="JLB35" s="21"/>
      <c r="JLC35" s="21"/>
      <c r="JLD35" s="21"/>
      <c r="JLE35" s="21"/>
      <c r="JLF35" s="21"/>
      <c r="JLG35" s="21"/>
      <c r="JLH35" s="21"/>
      <c r="JLI35" s="21"/>
      <c r="JLJ35" s="21"/>
      <c r="JLK35" s="21"/>
      <c r="JLL35" s="21"/>
      <c r="JLM35" s="21"/>
      <c r="JLN35" s="21"/>
      <c r="JLO35" s="21"/>
      <c r="JLP35" s="21"/>
      <c r="JLQ35" s="21"/>
      <c r="JLR35" s="21"/>
      <c r="JLS35" s="21"/>
      <c r="JLT35" s="21"/>
      <c r="JLU35" s="21"/>
      <c r="JLV35" s="21"/>
      <c r="JLW35" s="21"/>
      <c r="JLX35" s="21"/>
      <c r="JLY35" s="21"/>
      <c r="JLZ35" s="21"/>
      <c r="JMA35" s="21"/>
      <c r="JMB35" s="21"/>
      <c r="JMC35" s="21"/>
      <c r="JMD35" s="21"/>
      <c r="JME35" s="21"/>
      <c r="JMF35" s="21"/>
      <c r="JMG35" s="21"/>
      <c r="JMH35" s="21"/>
      <c r="JMI35" s="21"/>
      <c r="JMJ35" s="21"/>
      <c r="JMK35" s="21"/>
      <c r="JML35" s="21"/>
      <c r="JMM35" s="21"/>
      <c r="JMN35" s="21"/>
      <c r="JMO35" s="21"/>
      <c r="JMP35" s="21"/>
      <c r="JMQ35" s="21"/>
      <c r="JMR35" s="21"/>
      <c r="JMS35" s="21"/>
      <c r="JMT35" s="21"/>
      <c r="JMU35" s="21"/>
      <c r="JMV35" s="21"/>
      <c r="JMW35" s="21"/>
      <c r="JMX35" s="21"/>
      <c r="JMY35" s="21"/>
      <c r="JMZ35" s="21"/>
      <c r="JNA35" s="21"/>
      <c r="JNB35" s="21"/>
      <c r="JNC35" s="21"/>
      <c r="JND35" s="21"/>
      <c r="JNE35" s="21"/>
      <c r="JNF35" s="21"/>
      <c r="JNG35" s="21"/>
      <c r="JNH35" s="21"/>
      <c r="JNI35" s="21"/>
      <c r="JNJ35" s="21"/>
      <c r="JNK35" s="21"/>
      <c r="JNL35" s="21"/>
      <c r="JNM35" s="21"/>
      <c r="JNN35" s="21"/>
      <c r="JNO35" s="21"/>
      <c r="JNP35" s="21"/>
      <c r="JNQ35" s="21"/>
      <c r="JNR35" s="21"/>
      <c r="JNS35" s="21"/>
      <c r="JNT35" s="21"/>
      <c r="JNU35" s="21"/>
      <c r="JNV35" s="21"/>
      <c r="JNW35" s="21"/>
      <c r="JNX35" s="21"/>
      <c r="JNY35" s="21"/>
      <c r="JNZ35" s="21"/>
      <c r="JOA35" s="21"/>
      <c r="JOB35" s="21"/>
      <c r="JOC35" s="21"/>
      <c r="JOD35" s="21"/>
      <c r="JOE35" s="21"/>
      <c r="JOF35" s="21"/>
      <c r="JOG35" s="21"/>
      <c r="JOH35" s="21"/>
      <c r="JOI35" s="21"/>
      <c r="JOJ35" s="21"/>
      <c r="JOK35" s="21"/>
      <c r="JOL35" s="21"/>
      <c r="JOM35" s="21"/>
      <c r="JON35" s="21"/>
      <c r="JOO35" s="21"/>
      <c r="JOP35" s="21"/>
      <c r="JOQ35" s="21"/>
      <c r="JOR35" s="21"/>
      <c r="JOS35" s="21"/>
      <c r="JOT35" s="21"/>
      <c r="JOU35" s="21"/>
      <c r="JOV35" s="21"/>
      <c r="JOW35" s="21"/>
      <c r="JOX35" s="21"/>
      <c r="JOY35" s="21"/>
      <c r="JOZ35" s="21"/>
      <c r="JPA35" s="21"/>
      <c r="JPB35" s="21"/>
      <c r="JPC35" s="21"/>
      <c r="JPD35" s="21"/>
      <c r="JPE35" s="21"/>
      <c r="JPF35" s="21"/>
      <c r="JPG35" s="21"/>
      <c r="JPH35" s="21"/>
      <c r="JPI35" s="21"/>
      <c r="JPJ35" s="21"/>
      <c r="JPK35" s="21"/>
      <c r="JPL35" s="21"/>
      <c r="JPM35" s="21"/>
      <c r="JPN35" s="21"/>
      <c r="JPO35" s="21"/>
      <c r="JPP35" s="21"/>
      <c r="JPQ35" s="21"/>
      <c r="JPR35" s="21"/>
      <c r="JPS35" s="21"/>
      <c r="JPT35" s="21"/>
      <c r="JPU35" s="21"/>
      <c r="JPV35" s="21"/>
      <c r="JPW35" s="21"/>
      <c r="JPX35" s="21"/>
      <c r="JPY35" s="21"/>
      <c r="JPZ35" s="21"/>
      <c r="JQA35" s="21"/>
      <c r="JQB35" s="21"/>
      <c r="JQC35" s="21"/>
      <c r="JQD35" s="21"/>
      <c r="JQE35" s="21"/>
      <c r="JQF35" s="21"/>
      <c r="JQG35" s="21"/>
      <c r="JQH35" s="21"/>
      <c r="JQI35" s="21"/>
      <c r="JQJ35" s="21"/>
      <c r="JQK35" s="21"/>
      <c r="JQL35" s="21"/>
      <c r="JQM35" s="21"/>
      <c r="JQN35" s="21"/>
      <c r="JQO35" s="21"/>
      <c r="JQP35" s="21"/>
      <c r="JQQ35" s="21"/>
      <c r="JQR35" s="21"/>
      <c r="JQS35" s="21"/>
      <c r="JQT35" s="21"/>
      <c r="JQU35" s="21"/>
      <c r="JQV35" s="21"/>
      <c r="JQW35" s="21"/>
      <c r="JQX35" s="21"/>
      <c r="JQY35" s="21"/>
      <c r="JQZ35" s="21"/>
      <c r="JRA35" s="21"/>
      <c r="JRB35" s="21"/>
      <c r="JRC35" s="21"/>
      <c r="JRD35" s="21"/>
      <c r="JRE35" s="21"/>
      <c r="JRF35" s="21"/>
      <c r="JRG35" s="21"/>
      <c r="JRH35" s="21"/>
      <c r="JRI35" s="21"/>
      <c r="JRJ35" s="21"/>
      <c r="JRK35" s="21"/>
      <c r="JRL35" s="21"/>
      <c r="JRM35" s="21"/>
      <c r="JRN35" s="21"/>
      <c r="JRO35" s="21"/>
      <c r="JRP35" s="21"/>
      <c r="JRQ35" s="21"/>
      <c r="JRR35" s="21"/>
      <c r="JRS35" s="21"/>
      <c r="JRT35" s="21"/>
      <c r="JRU35" s="21"/>
      <c r="JRV35" s="21"/>
      <c r="JRW35" s="21"/>
      <c r="JRX35" s="21"/>
      <c r="JRY35" s="21"/>
      <c r="JRZ35" s="21"/>
      <c r="JSA35" s="21"/>
      <c r="JSB35" s="21"/>
      <c r="JSC35" s="21"/>
      <c r="JSD35" s="21"/>
      <c r="JSE35" s="21"/>
      <c r="JSF35" s="21"/>
      <c r="JSG35" s="21"/>
      <c r="JSH35" s="21"/>
      <c r="JSI35" s="21"/>
      <c r="JSJ35" s="21"/>
      <c r="JSK35" s="21"/>
      <c r="JSL35" s="21"/>
      <c r="JSM35" s="21"/>
      <c r="JSN35" s="21"/>
      <c r="JSO35" s="21"/>
      <c r="JSP35" s="21"/>
      <c r="JSQ35" s="21"/>
      <c r="JSR35" s="21"/>
      <c r="JSS35" s="21"/>
      <c r="JST35" s="21"/>
      <c r="JSU35" s="21"/>
      <c r="JSV35" s="21"/>
      <c r="JSW35" s="21"/>
      <c r="JSX35" s="21"/>
      <c r="JSY35" s="21"/>
      <c r="JSZ35" s="21"/>
      <c r="JTA35" s="21"/>
      <c r="JTB35" s="21"/>
      <c r="JTC35" s="21"/>
      <c r="JTD35" s="21"/>
      <c r="JTE35" s="21"/>
      <c r="JTF35" s="21"/>
      <c r="JTG35" s="21"/>
      <c r="JTH35" s="21"/>
      <c r="JTI35" s="21"/>
      <c r="JTJ35" s="21"/>
      <c r="JTK35" s="21"/>
      <c r="JTL35" s="21"/>
      <c r="JTM35" s="21"/>
      <c r="JTN35" s="21"/>
      <c r="JTO35" s="21"/>
      <c r="JTP35" s="21"/>
      <c r="JTQ35" s="21"/>
      <c r="JTR35" s="21"/>
      <c r="JTS35" s="21"/>
      <c r="JTT35" s="21"/>
      <c r="JTU35" s="21"/>
      <c r="JTV35" s="21"/>
      <c r="JTW35" s="21"/>
      <c r="JTX35" s="21"/>
      <c r="JTY35" s="21"/>
      <c r="JTZ35" s="21"/>
      <c r="JUA35" s="21"/>
      <c r="JUB35" s="21"/>
      <c r="JUC35" s="21"/>
      <c r="JUD35" s="21"/>
      <c r="JUE35" s="21"/>
      <c r="JUF35" s="21"/>
      <c r="JUG35" s="21"/>
      <c r="JUH35" s="21"/>
      <c r="JUI35" s="21"/>
      <c r="JUJ35" s="21"/>
      <c r="JUK35" s="21"/>
      <c r="JUL35" s="21"/>
      <c r="JUM35" s="21"/>
      <c r="JUN35" s="21"/>
      <c r="JUO35" s="21"/>
      <c r="JUP35" s="21"/>
      <c r="JUQ35" s="21"/>
      <c r="JUR35" s="21"/>
      <c r="JUS35" s="21"/>
      <c r="JUT35" s="21"/>
      <c r="JUU35" s="21"/>
      <c r="JUV35" s="21"/>
      <c r="JUW35" s="21"/>
      <c r="JUX35" s="21"/>
      <c r="JUY35" s="21"/>
      <c r="JUZ35" s="21"/>
      <c r="JVA35" s="21"/>
      <c r="JVB35" s="21"/>
      <c r="JVC35" s="21"/>
      <c r="JVD35" s="21"/>
      <c r="JVE35" s="21"/>
      <c r="JVF35" s="21"/>
      <c r="JVG35" s="21"/>
      <c r="JVH35" s="21"/>
      <c r="JVI35" s="21"/>
      <c r="JVJ35" s="21"/>
      <c r="JVK35" s="21"/>
      <c r="JVL35" s="21"/>
      <c r="JVM35" s="21"/>
      <c r="JVN35" s="21"/>
      <c r="JVO35" s="21"/>
      <c r="JVP35" s="21"/>
      <c r="JVQ35" s="21"/>
      <c r="JVR35" s="21"/>
      <c r="JVS35" s="21"/>
      <c r="JVT35" s="21"/>
      <c r="JVU35" s="21"/>
      <c r="JVV35" s="21"/>
      <c r="JVW35" s="21"/>
      <c r="JVX35" s="21"/>
      <c r="JVY35" s="21"/>
      <c r="JVZ35" s="21"/>
      <c r="JWA35" s="21"/>
      <c r="JWB35" s="21"/>
      <c r="JWC35" s="21"/>
      <c r="JWD35" s="21"/>
      <c r="JWE35" s="21"/>
      <c r="JWF35" s="21"/>
      <c r="JWG35" s="21"/>
      <c r="JWH35" s="21"/>
      <c r="JWI35" s="21"/>
      <c r="JWJ35" s="21"/>
      <c r="JWK35" s="21"/>
      <c r="JWL35" s="21"/>
      <c r="JWM35" s="21"/>
      <c r="JWN35" s="21"/>
      <c r="JWO35" s="21"/>
      <c r="JWP35" s="21"/>
      <c r="JWQ35" s="21"/>
      <c r="JWR35" s="21"/>
      <c r="JWS35" s="21"/>
      <c r="JWT35" s="21"/>
      <c r="JWU35" s="21"/>
      <c r="JWV35" s="21"/>
      <c r="JWW35" s="21"/>
      <c r="JWX35" s="21"/>
      <c r="JWY35" s="21"/>
      <c r="JWZ35" s="21"/>
      <c r="JXA35" s="21"/>
      <c r="JXB35" s="21"/>
      <c r="JXC35" s="21"/>
      <c r="JXD35" s="21"/>
      <c r="JXE35" s="21"/>
      <c r="JXF35" s="21"/>
      <c r="JXG35" s="21"/>
      <c r="JXH35" s="21"/>
      <c r="JXI35" s="21"/>
      <c r="JXJ35" s="21"/>
      <c r="JXK35" s="21"/>
      <c r="JXL35" s="21"/>
      <c r="JXM35" s="21"/>
      <c r="JXN35" s="21"/>
      <c r="JXO35" s="21"/>
      <c r="JXP35" s="21"/>
      <c r="JXQ35" s="21"/>
      <c r="JXR35" s="21"/>
      <c r="JXS35" s="21"/>
      <c r="JXT35" s="21"/>
      <c r="JXU35" s="21"/>
      <c r="JXV35" s="21"/>
      <c r="JXW35" s="21"/>
      <c r="JXX35" s="21"/>
      <c r="JXY35" s="21"/>
      <c r="JXZ35" s="21"/>
      <c r="JYA35" s="21"/>
      <c r="JYB35" s="21"/>
      <c r="JYC35" s="21"/>
      <c r="JYD35" s="21"/>
      <c r="JYE35" s="21"/>
      <c r="JYF35" s="21"/>
      <c r="JYG35" s="21"/>
      <c r="JYH35" s="21"/>
      <c r="JYI35" s="21"/>
      <c r="JYJ35" s="21"/>
      <c r="JYK35" s="21"/>
      <c r="JYL35" s="21"/>
      <c r="JYM35" s="21"/>
      <c r="JYN35" s="21"/>
      <c r="JYO35" s="21"/>
      <c r="JYP35" s="21"/>
      <c r="JYQ35" s="21"/>
      <c r="JYR35" s="21"/>
      <c r="JYS35" s="21"/>
      <c r="JYT35" s="21"/>
      <c r="JYU35" s="21"/>
      <c r="JYV35" s="21"/>
      <c r="JYW35" s="21"/>
      <c r="JYX35" s="21"/>
      <c r="JYY35" s="21"/>
      <c r="JYZ35" s="21"/>
      <c r="JZA35" s="21"/>
      <c r="JZB35" s="21"/>
      <c r="JZC35" s="21"/>
      <c r="JZD35" s="21"/>
      <c r="JZE35" s="21"/>
      <c r="JZF35" s="21"/>
      <c r="JZG35" s="21"/>
      <c r="JZH35" s="21"/>
      <c r="JZI35" s="21"/>
      <c r="JZJ35" s="21"/>
      <c r="JZK35" s="21"/>
      <c r="JZL35" s="21"/>
      <c r="JZM35" s="21"/>
      <c r="JZN35" s="21"/>
      <c r="JZO35" s="21"/>
      <c r="JZP35" s="21"/>
      <c r="JZQ35" s="21"/>
      <c r="JZR35" s="21"/>
      <c r="JZS35" s="21"/>
      <c r="JZT35" s="21"/>
      <c r="JZU35" s="21"/>
      <c r="JZV35" s="21"/>
      <c r="JZW35" s="21"/>
      <c r="JZX35" s="21"/>
      <c r="JZY35" s="21"/>
      <c r="JZZ35" s="21"/>
      <c r="KAA35" s="21"/>
      <c r="KAB35" s="21"/>
      <c r="KAC35" s="21"/>
      <c r="KAD35" s="21"/>
      <c r="KAE35" s="21"/>
      <c r="KAF35" s="21"/>
      <c r="KAG35" s="21"/>
      <c r="KAH35" s="21"/>
      <c r="KAI35" s="21"/>
      <c r="KAJ35" s="21"/>
      <c r="KAK35" s="21"/>
      <c r="KAL35" s="21"/>
      <c r="KAM35" s="21"/>
      <c r="KAN35" s="21"/>
      <c r="KAO35" s="21"/>
      <c r="KAP35" s="21"/>
      <c r="KAQ35" s="21"/>
      <c r="KAR35" s="21"/>
      <c r="KAS35" s="21"/>
      <c r="KAT35" s="21"/>
      <c r="KAU35" s="21"/>
      <c r="KAV35" s="21"/>
      <c r="KAW35" s="21"/>
      <c r="KAX35" s="21"/>
      <c r="KAY35" s="21"/>
      <c r="KAZ35" s="21"/>
      <c r="KBA35" s="21"/>
      <c r="KBB35" s="21"/>
      <c r="KBC35" s="21"/>
      <c r="KBD35" s="21"/>
      <c r="KBE35" s="21"/>
      <c r="KBF35" s="21"/>
      <c r="KBG35" s="21"/>
      <c r="KBH35" s="21"/>
      <c r="KBI35" s="21"/>
      <c r="KBJ35" s="21"/>
      <c r="KBK35" s="21"/>
      <c r="KBL35" s="21"/>
      <c r="KBM35" s="21"/>
      <c r="KBN35" s="21"/>
      <c r="KBO35" s="21"/>
      <c r="KBP35" s="21"/>
      <c r="KBQ35" s="21"/>
      <c r="KBR35" s="21"/>
      <c r="KBS35" s="21"/>
      <c r="KBT35" s="21"/>
      <c r="KBU35" s="21"/>
      <c r="KBV35" s="21"/>
      <c r="KBW35" s="21"/>
      <c r="KBX35" s="21"/>
      <c r="KBY35" s="21"/>
      <c r="KBZ35" s="21"/>
      <c r="KCA35" s="21"/>
      <c r="KCB35" s="21"/>
      <c r="KCC35" s="21"/>
      <c r="KCD35" s="21"/>
      <c r="KCE35" s="21"/>
      <c r="KCF35" s="21"/>
      <c r="KCG35" s="21"/>
      <c r="KCH35" s="21"/>
      <c r="KCI35" s="21"/>
      <c r="KCJ35" s="21"/>
      <c r="KCK35" s="21"/>
      <c r="KCL35" s="21"/>
      <c r="KCM35" s="21"/>
      <c r="KCN35" s="21"/>
      <c r="KCO35" s="21"/>
      <c r="KCP35" s="21"/>
      <c r="KCQ35" s="21"/>
      <c r="KCR35" s="21"/>
      <c r="KCS35" s="21"/>
      <c r="KCT35" s="21"/>
      <c r="KCU35" s="21"/>
      <c r="KCV35" s="21"/>
      <c r="KCW35" s="21"/>
      <c r="KCX35" s="21"/>
      <c r="KCY35" s="21"/>
      <c r="KCZ35" s="21"/>
      <c r="KDA35" s="21"/>
      <c r="KDB35" s="21"/>
      <c r="KDC35" s="21"/>
      <c r="KDD35" s="21"/>
      <c r="KDE35" s="21"/>
      <c r="KDF35" s="21"/>
      <c r="KDG35" s="21"/>
      <c r="KDH35" s="21"/>
      <c r="KDI35" s="21"/>
      <c r="KDJ35" s="21"/>
      <c r="KDK35" s="21"/>
      <c r="KDL35" s="21"/>
      <c r="KDM35" s="21"/>
      <c r="KDN35" s="21"/>
      <c r="KDO35" s="21"/>
      <c r="KDP35" s="21"/>
      <c r="KDQ35" s="21"/>
      <c r="KDR35" s="21"/>
      <c r="KDS35" s="21"/>
      <c r="KDT35" s="21"/>
      <c r="KDU35" s="21"/>
      <c r="KDV35" s="21"/>
      <c r="KDW35" s="21"/>
      <c r="KDX35" s="21"/>
      <c r="KDY35" s="21"/>
      <c r="KDZ35" s="21"/>
      <c r="KEA35" s="21"/>
      <c r="KEB35" s="21"/>
      <c r="KEC35" s="21"/>
      <c r="KED35" s="21"/>
      <c r="KEE35" s="21"/>
      <c r="KEF35" s="21"/>
      <c r="KEG35" s="21"/>
      <c r="KEH35" s="21"/>
      <c r="KEI35" s="21"/>
      <c r="KEJ35" s="21"/>
      <c r="KEK35" s="21"/>
      <c r="KEL35" s="21"/>
      <c r="KEM35" s="21"/>
      <c r="KEN35" s="21"/>
      <c r="KEO35" s="21"/>
      <c r="KEP35" s="21"/>
      <c r="KEQ35" s="21"/>
      <c r="KER35" s="21"/>
      <c r="KES35" s="21"/>
      <c r="KET35" s="21"/>
      <c r="KEU35" s="21"/>
      <c r="KEV35" s="21"/>
      <c r="KEW35" s="21"/>
      <c r="KEX35" s="21"/>
      <c r="KEY35" s="21"/>
      <c r="KEZ35" s="21"/>
      <c r="KFA35" s="21"/>
      <c r="KFB35" s="21"/>
      <c r="KFC35" s="21"/>
      <c r="KFD35" s="21"/>
      <c r="KFE35" s="21"/>
      <c r="KFF35" s="21"/>
      <c r="KFG35" s="21"/>
      <c r="KFH35" s="21"/>
      <c r="KFI35" s="21"/>
      <c r="KFJ35" s="21"/>
      <c r="KFK35" s="21"/>
      <c r="KFL35" s="21"/>
      <c r="KFM35" s="21"/>
      <c r="KFN35" s="21"/>
      <c r="KFO35" s="21"/>
      <c r="KFP35" s="21"/>
      <c r="KFQ35" s="21"/>
      <c r="KFR35" s="21"/>
      <c r="KFS35" s="21"/>
      <c r="KFT35" s="21"/>
      <c r="KFU35" s="21"/>
      <c r="KFV35" s="21"/>
      <c r="KFW35" s="21"/>
      <c r="KFX35" s="21"/>
      <c r="KFY35" s="21"/>
      <c r="KFZ35" s="21"/>
      <c r="KGA35" s="21"/>
      <c r="KGB35" s="21"/>
      <c r="KGC35" s="21"/>
      <c r="KGD35" s="21"/>
      <c r="KGE35" s="21"/>
      <c r="KGF35" s="21"/>
      <c r="KGG35" s="21"/>
      <c r="KGH35" s="21"/>
      <c r="KGI35" s="21"/>
      <c r="KGJ35" s="21"/>
      <c r="KGK35" s="21"/>
      <c r="KGL35" s="21"/>
      <c r="KGM35" s="21"/>
      <c r="KGN35" s="21"/>
      <c r="KGO35" s="21"/>
      <c r="KGP35" s="21"/>
      <c r="KGQ35" s="21"/>
      <c r="KGR35" s="21"/>
      <c r="KGS35" s="21"/>
      <c r="KGT35" s="21"/>
      <c r="KGU35" s="21"/>
      <c r="KGV35" s="21"/>
      <c r="KGW35" s="21"/>
      <c r="KGX35" s="21"/>
      <c r="KGY35" s="21"/>
      <c r="KGZ35" s="21"/>
      <c r="KHA35" s="21"/>
      <c r="KHB35" s="21"/>
      <c r="KHC35" s="21"/>
      <c r="KHD35" s="21"/>
      <c r="KHE35" s="21"/>
      <c r="KHF35" s="21"/>
      <c r="KHG35" s="21"/>
      <c r="KHH35" s="21"/>
      <c r="KHI35" s="21"/>
      <c r="KHJ35" s="21"/>
      <c r="KHK35" s="21"/>
      <c r="KHL35" s="21"/>
      <c r="KHM35" s="21"/>
      <c r="KHN35" s="21"/>
      <c r="KHO35" s="21"/>
      <c r="KHP35" s="21"/>
      <c r="KHQ35" s="21"/>
      <c r="KHR35" s="21"/>
      <c r="KHS35" s="21"/>
      <c r="KHT35" s="21"/>
      <c r="KHU35" s="21"/>
      <c r="KHV35" s="21"/>
      <c r="KHW35" s="21"/>
      <c r="KHX35" s="21"/>
      <c r="KHY35" s="21"/>
      <c r="KHZ35" s="21"/>
      <c r="KIA35" s="21"/>
      <c r="KIB35" s="21"/>
      <c r="KIC35" s="21"/>
      <c r="KID35" s="21"/>
      <c r="KIE35" s="21"/>
      <c r="KIF35" s="21"/>
      <c r="KIG35" s="21"/>
      <c r="KIH35" s="21"/>
      <c r="KII35" s="21"/>
      <c r="KIJ35" s="21"/>
      <c r="KIK35" s="21"/>
      <c r="KIL35" s="21"/>
      <c r="KIM35" s="21"/>
      <c r="KIN35" s="21"/>
      <c r="KIO35" s="21"/>
      <c r="KIP35" s="21"/>
      <c r="KIQ35" s="21"/>
      <c r="KIR35" s="21"/>
      <c r="KIS35" s="21"/>
      <c r="KIT35" s="21"/>
      <c r="KIU35" s="21"/>
      <c r="KIV35" s="21"/>
      <c r="KIW35" s="21"/>
      <c r="KIX35" s="21"/>
      <c r="KIY35" s="21"/>
      <c r="KIZ35" s="21"/>
      <c r="KJA35" s="21"/>
      <c r="KJB35" s="21"/>
      <c r="KJC35" s="21"/>
      <c r="KJD35" s="21"/>
      <c r="KJE35" s="21"/>
      <c r="KJF35" s="21"/>
      <c r="KJG35" s="21"/>
      <c r="KJH35" s="21"/>
      <c r="KJI35" s="21"/>
      <c r="KJJ35" s="21"/>
      <c r="KJK35" s="21"/>
      <c r="KJL35" s="21"/>
      <c r="KJM35" s="21"/>
      <c r="KJN35" s="21"/>
      <c r="KJO35" s="21"/>
      <c r="KJP35" s="21"/>
      <c r="KJQ35" s="21"/>
      <c r="KJR35" s="21"/>
      <c r="KJS35" s="21"/>
      <c r="KJT35" s="21"/>
      <c r="KJU35" s="21"/>
      <c r="KJV35" s="21"/>
      <c r="KJW35" s="21"/>
      <c r="KJX35" s="21"/>
      <c r="KJY35" s="21"/>
      <c r="KJZ35" s="21"/>
      <c r="KKA35" s="21"/>
      <c r="KKB35" s="21"/>
      <c r="KKC35" s="21"/>
      <c r="KKD35" s="21"/>
      <c r="KKE35" s="21"/>
      <c r="KKF35" s="21"/>
      <c r="KKG35" s="21"/>
      <c r="KKH35" s="21"/>
      <c r="KKI35" s="21"/>
      <c r="KKJ35" s="21"/>
      <c r="KKK35" s="21"/>
      <c r="KKL35" s="21"/>
      <c r="KKM35" s="21"/>
      <c r="KKN35" s="21"/>
      <c r="KKO35" s="21"/>
      <c r="KKP35" s="21"/>
      <c r="KKQ35" s="21"/>
      <c r="KKR35" s="21"/>
      <c r="KKS35" s="21"/>
      <c r="KKT35" s="21"/>
      <c r="KKU35" s="21"/>
      <c r="KKV35" s="21"/>
      <c r="KKW35" s="21"/>
      <c r="KKX35" s="21"/>
      <c r="KKY35" s="21"/>
      <c r="KKZ35" s="21"/>
      <c r="KLA35" s="21"/>
      <c r="KLB35" s="21"/>
      <c r="KLC35" s="21"/>
      <c r="KLD35" s="21"/>
      <c r="KLE35" s="21"/>
      <c r="KLF35" s="21"/>
      <c r="KLG35" s="21"/>
      <c r="KLH35" s="21"/>
      <c r="KLI35" s="21"/>
      <c r="KLJ35" s="21"/>
      <c r="KLK35" s="21"/>
      <c r="KLL35" s="21"/>
      <c r="KLM35" s="21"/>
      <c r="KLN35" s="21"/>
      <c r="KLO35" s="21"/>
      <c r="KLP35" s="21"/>
      <c r="KLQ35" s="21"/>
      <c r="KLR35" s="21"/>
      <c r="KLS35" s="21"/>
      <c r="KLT35" s="21"/>
      <c r="KLU35" s="21"/>
      <c r="KLV35" s="21"/>
      <c r="KLW35" s="21"/>
      <c r="KLX35" s="21"/>
      <c r="KLY35" s="21"/>
      <c r="KLZ35" s="21"/>
      <c r="KMA35" s="21"/>
      <c r="KMB35" s="21"/>
      <c r="KMC35" s="21"/>
      <c r="KMD35" s="21"/>
      <c r="KME35" s="21"/>
      <c r="KMF35" s="21"/>
      <c r="KMG35" s="21"/>
      <c r="KMH35" s="21"/>
      <c r="KMI35" s="21"/>
      <c r="KMJ35" s="21"/>
      <c r="KMK35" s="21"/>
      <c r="KML35" s="21"/>
      <c r="KMM35" s="21"/>
      <c r="KMN35" s="21"/>
      <c r="KMO35" s="21"/>
      <c r="KMP35" s="21"/>
      <c r="KMQ35" s="21"/>
      <c r="KMR35" s="21"/>
      <c r="KMS35" s="21"/>
      <c r="KMT35" s="21"/>
      <c r="KMU35" s="21"/>
      <c r="KMV35" s="21"/>
      <c r="KMW35" s="21"/>
      <c r="KMX35" s="21"/>
      <c r="KMY35" s="21"/>
      <c r="KMZ35" s="21"/>
      <c r="KNA35" s="21"/>
      <c r="KNB35" s="21"/>
      <c r="KNC35" s="21"/>
      <c r="KND35" s="21"/>
      <c r="KNE35" s="21"/>
      <c r="KNF35" s="21"/>
      <c r="KNG35" s="21"/>
      <c r="KNH35" s="21"/>
      <c r="KNI35" s="21"/>
      <c r="KNJ35" s="21"/>
      <c r="KNK35" s="21"/>
      <c r="KNL35" s="21"/>
      <c r="KNM35" s="21"/>
      <c r="KNN35" s="21"/>
      <c r="KNO35" s="21"/>
      <c r="KNP35" s="21"/>
      <c r="KNQ35" s="21"/>
      <c r="KNR35" s="21"/>
      <c r="KNS35" s="21"/>
      <c r="KNT35" s="21"/>
      <c r="KNU35" s="21"/>
      <c r="KNV35" s="21"/>
      <c r="KNW35" s="21"/>
      <c r="KNX35" s="21"/>
      <c r="KNY35" s="21"/>
      <c r="KNZ35" s="21"/>
      <c r="KOA35" s="21"/>
      <c r="KOB35" s="21"/>
      <c r="KOC35" s="21"/>
      <c r="KOD35" s="21"/>
      <c r="KOE35" s="21"/>
      <c r="KOF35" s="21"/>
      <c r="KOG35" s="21"/>
      <c r="KOH35" s="21"/>
      <c r="KOI35" s="21"/>
      <c r="KOJ35" s="21"/>
      <c r="KOK35" s="21"/>
      <c r="KOL35" s="21"/>
      <c r="KOM35" s="21"/>
      <c r="KON35" s="21"/>
      <c r="KOO35" s="21"/>
      <c r="KOP35" s="21"/>
      <c r="KOQ35" s="21"/>
      <c r="KOR35" s="21"/>
      <c r="KOS35" s="21"/>
      <c r="KOT35" s="21"/>
      <c r="KOU35" s="21"/>
      <c r="KOV35" s="21"/>
      <c r="KOW35" s="21"/>
      <c r="KOX35" s="21"/>
      <c r="KOY35" s="21"/>
      <c r="KOZ35" s="21"/>
      <c r="KPA35" s="21"/>
      <c r="KPB35" s="21"/>
      <c r="KPC35" s="21"/>
      <c r="KPD35" s="21"/>
      <c r="KPE35" s="21"/>
      <c r="KPF35" s="21"/>
      <c r="KPG35" s="21"/>
      <c r="KPH35" s="21"/>
      <c r="KPI35" s="21"/>
      <c r="KPJ35" s="21"/>
      <c r="KPK35" s="21"/>
      <c r="KPL35" s="21"/>
      <c r="KPM35" s="21"/>
      <c r="KPN35" s="21"/>
      <c r="KPO35" s="21"/>
      <c r="KPP35" s="21"/>
      <c r="KPQ35" s="21"/>
      <c r="KPR35" s="21"/>
      <c r="KPS35" s="21"/>
      <c r="KPT35" s="21"/>
      <c r="KPU35" s="21"/>
      <c r="KPV35" s="21"/>
      <c r="KPW35" s="21"/>
      <c r="KPX35" s="21"/>
      <c r="KPY35" s="21"/>
      <c r="KPZ35" s="21"/>
      <c r="KQA35" s="21"/>
      <c r="KQB35" s="21"/>
      <c r="KQC35" s="21"/>
      <c r="KQD35" s="21"/>
      <c r="KQE35" s="21"/>
      <c r="KQF35" s="21"/>
      <c r="KQG35" s="21"/>
      <c r="KQH35" s="21"/>
      <c r="KQI35" s="21"/>
      <c r="KQJ35" s="21"/>
      <c r="KQK35" s="21"/>
      <c r="KQL35" s="21"/>
      <c r="KQM35" s="21"/>
      <c r="KQN35" s="21"/>
      <c r="KQO35" s="21"/>
      <c r="KQP35" s="21"/>
      <c r="KQQ35" s="21"/>
      <c r="KQR35" s="21"/>
      <c r="KQS35" s="21"/>
      <c r="KQT35" s="21"/>
      <c r="KQU35" s="21"/>
      <c r="KQV35" s="21"/>
      <c r="KQW35" s="21"/>
      <c r="KQX35" s="21"/>
      <c r="KQY35" s="21"/>
      <c r="KQZ35" s="21"/>
      <c r="KRA35" s="21"/>
      <c r="KRB35" s="21"/>
      <c r="KRC35" s="21"/>
      <c r="KRD35" s="21"/>
      <c r="KRE35" s="21"/>
      <c r="KRF35" s="21"/>
      <c r="KRG35" s="21"/>
      <c r="KRH35" s="21"/>
      <c r="KRI35" s="21"/>
      <c r="KRJ35" s="21"/>
      <c r="KRK35" s="21"/>
      <c r="KRL35" s="21"/>
      <c r="KRM35" s="21"/>
      <c r="KRN35" s="21"/>
      <c r="KRO35" s="21"/>
      <c r="KRP35" s="21"/>
      <c r="KRQ35" s="21"/>
      <c r="KRR35" s="21"/>
      <c r="KRS35" s="21"/>
      <c r="KRT35" s="21"/>
      <c r="KRU35" s="21"/>
      <c r="KRV35" s="21"/>
      <c r="KRW35" s="21"/>
      <c r="KRX35" s="21"/>
      <c r="KRY35" s="21"/>
      <c r="KRZ35" s="21"/>
      <c r="KSA35" s="21"/>
      <c r="KSB35" s="21"/>
      <c r="KSC35" s="21"/>
      <c r="KSD35" s="21"/>
      <c r="KSE35" s="21"/>
      <c r="KSF35" s="21"/>
      <c r="KSG35" s="21"/>
      <c r="KSH35" s="21"/>
      <c r="KSI35" s="21"/>
      <c r="KSJ35" s="21"/>
      <c r="KSK35" s="21"/>
      <c r="KSL35" s="21"/>
      <c r="KSM35" s="21"/>
      <c r="KSN35" s="21"/>
      <c r="KSO35" s="21"/>
      <c r="KSP35" s="21"/>
      <c r="KSQ35" s="21"/>
      <c r="KSR35" s="21"/>
      <c r="KSS35" s="21"/>
      <c r="KST35" s="21"/>
      <c r="KSU35" s="21"/>
      <c r="KSV35" s="21"/>
      <c r="KSW35" s="21"/>
      <c r="KSX35" s="21"/>
      <c r="KSY35" s="21"/>
      <c r="KSZ35" s="21"/>
      <c r="KTA35" s="21"/>
      <c r="KTB35" s="21"/>
      <c r="KTC35" s="21"/>
      <c r="KTD35" s="21"/>
      <c r="KTE35" s="21"/>
      <c r="KTF35" s="21"/>
      <c r="KTG35" s="21"/>
      <c r="KTH35" s="21"/>
      <c r="KTI35" s="21"/>
      <c r="KTJ35" s="21"/>
      <c r="KTK35" s="21"/>
      <c r="KTL35" s="21"/>
      <c r="KTM35" s="21"/>
      <c r="KTN35" s="21"/>
      <c r="KTO35" s="21"/>
      <c r="KTP35" s="21"/>
      <c r="KTQ35" s="21"/>
      <c r="KTR35" s="21"/>
      <c r="KTS35" s="21"/>
      <c r="KTT35" s="21"/>
      <c r="KTU35" s="21"/>
      <c r="KTV35" s="21"/>
      <c r="KTW35" s="21"/>
      <c r="KTX35" s="21"/>
      <c r="KTY35" s="21"/>
      <c r="KTZ35" s="21"/>
      <c r="KUA35" s="21"/>
      <c r="KUB35" s="21"/>
      <c r="KUC35" s="21"/>
      <c r="KUD35" s="21"/>
      <c r="KUE35" s="21"/>
      <c r="KUF35" s="21"/>
      <c r="KUG35" s="21"/>
      <c r="KUH35" s="21"/>
      <c r="KUI35" s="21"/>
      <c r="KUJ35" s="21"/>
      <c r="KUK35" s="21"/>
      <c r="KUL35" s="21"/>
      <c r="KUM35" s="21"/>
      <c r="KUN35" s="21"/>
      <c r="KUO35" s="21"/>
      <c r="KUP35" s="21"/>
      <c r="KUQ35" s="21"/>
      <c r="KUR35" s="21"/>
      <c r="KUS35" s="21"/>
      <c r="KUT35" s="21"/>
      <c r="KUU35" s="21"/>
      <c r="KUV35" s="21"/>
      <c r="KUW35" s="21"/>
      <c r="KUX35" s="21"/>
      <c r="KUY35" s="21"/>
      <c r="KUZ35" s="21"/>
      <c r="KVA35" s="21"/>
      <c r="KVB35" s="21"/>
      <c r="KVC35" s="21"/>
      <c r="KVD35" s="21"/>
      <c r="KVE35" s="21"/>
      <c r="KVF35" s="21"/>
      <c r="KVG35" s="21"/>
      <c r="KVH35" s="21"/>
      <c r="KVI35" s="21"/>
      <c r="KVJ35" s="21"/>
      <c r="KVK35" s="21"/>
      <c r="KVL35" s="21"/>
      <c r="KVM35" s="21"/>
      <c r="KVN35" s="21"/>
      <c r="KVO35" s="21"/>
      <c r="KVP35" s="21"/>
      <c r="KVQ35" s="21"/>
      <c r="KVR35" s="21"/>
      <c r="KVS35" s="21"/>
      <c r="KVT35" s="21"/>
      <c r="KVU35" s="21"/>
      <c r="KVV35" s="21"/>
      <c r="KVW35" s="21"/>
      <c r="KVX35" s="21"/>
      <c r="KVY35" s="21"/>
      <c r="KVZ35" s="21"/>
      <c r="KWA35" s="21"/>
      <c r="KWB35" s="21"/>
      <c r="KWC35" s="21"/>
      <c r="KWD35" s="21"/>
      <c r="KWE35" s="21"/>
      <c r="KWF35" s="21"/>
      <c r="KWG35" s="21"/>
      <c r="KWH35" s="21"/>
      <c r="KWI35" s="21"/>
      <c r="KWJ35" s="21"/>
      <c r="KWK35" s="21"/>
      <c r="KWL35" s="21"/>
      <c r="KWM35" s="21"/>
      <c r="KWN35" s="21"/>
      <c r="KWO35" s="21"/>
      <c r="KWP35" s="21"/>
      <c r="KWQ35" s="21"/>
      <c r="KWR35" s="21"/>
      <c r="KWS35" s="21"/>
      <c r="KWT35" s="21"/>
      <c r="KWU35" s="21"/>
      <c r="KWV35" s="21"/>
      <c r="KWW35" s="21"/>
      <c r="KWX35" s="21"/>
      <c r="KWY35" s="21"/>
      <c r="KWZ35" s="21"/>
      <c r="KXA35" s="21"/>
      <c r="KXB35" s="21"/>
      <c r="KXC35" s="21"/>
      <c r="KXD35" s="21"/>
      <c r="KXE35" s="21"/>
      <c r="KXF35" s="21"/>
      <c r="KXG35" s="21"/>
      <c r="KXH35" s="21"/>
      <c r="KXI35" s="21"/>
      <c r="KXJ35" s="21"/>
      <c r="KXK35" s="21"/>
      <c r="KXL35" s="21"/>
      <c r="KXM35" s="21"/>
      <c r="KXN35" s="21"/>
      <c r="KXO35" s="21"/>
      <c r="KXP35" s="21"/>
      <c r="KXQ35" s="21"/>
      <c r="KXR35" s="21"/>
      <c r="KXS35" s="21"/>
      <c r="KXT35" s="21"/>
      <c r="KXU35" s="21"/>
      <c r="KXV35" s="21"/>
      <c r="KXW35" s="21"/>
      <c r="KXX35" s="21"/>
      <c r="KXY35" s="21"/>
      <c r="KXZ35" s="21"/>
      <c r="KYA35" s="21"/>
      <c r="KYB35" s="21"/>
      <c r="KYC35" s="21"/>
      <c r="KYD35" s="21"/>
      <c r="KYE35" s="21"/>
      <c r="KYF35" s="21"/>
      <c r="KYG35" s="21"/>
      <c r="KYH35" s="21"/>
      <c r="KYI35" s="21"/>
      <c r="KYJ35" s="21"/>
      <c r="KYK35" s="21"/>
      <c r="KYL35" s="21"/>
      <c r="KYM35" s="21"/>
      <c r="KYN35" s="21"/>
      <c r="KYO35" s="21"/>
      <c r="KYP35" s="21"/>
      <c r="KYQ35" s="21"/>
      <c r="KYR35" s="21"/>
      <c r="KYS35" s="21"/>
      <c r="KYT35" s="21"/>
      <c r="KYU35" s="21"/>
      <c r="KYV35" s="21"/>
      <c r="KYW35" s="21"/>
      <c r="KYX35" s="21"/>
      <c r="KYY35" s="21"/>
      <c r="KYZ35" s="21"/>
      <c r="KZA35" s="21"/>
      <c r="KZB35" s="21"/>
      <c r="KZC35" s="21"/>
      <c r="KZD35" s="21"/>
      <c r="KZE35" s="21"/>
      <c r="KZF35" s="21"/>
      <c r="KZG35" s="21"/>
      <c r="KZH35" s="21"/>
      <c r="KZI35" s="21"/>
      <c r="KZJ35" s="21"/>
      <c r="KZK35" s="21"/>
      <c r="KZL35" s="21"/>
      <c r="KZM35" s="21"/>
      <c r="KZN35" s="21"/>
      <c r="KZO35" s="21"/>
      <c r="KZP35" s="21"/>
      <c r="KZQ35" s="21"/>
      <c r="KZR35" s="21"/>
      <c r="KZS35" s="21"/>
      <c r="KZT35" s="21"/>
      <c r="KZU35" s="21"/>
      <c r="KZV35" s="21"/>
      <c r="KZW35" s="21"/>
      <c r="KZX35" s="21"/>
      <c r="KZY35" s="21"/>
      <c r="KZZ35" s="21"/>
      <c r="LAA35" s="21"/>
      <c r="LAB35" s="21"/>
      <c r="LAC35" s="21"/>
      <c r="LAD35" s="21"/>
      <c r="LAE35" s="21"/>
      <c r="LAF35" s="21"/>
      <c r="LAG35" s="21"/>
      <c r="LAH35" s="21"/>
      <c r="LAI35" s="21"/>
      <c r="LAJ35" s="21"/>
      <c r="LAK35" s="21"/>
      <c r="LAL35" s="21"/>
      <c r="LAM35" s="21"/>
      <c r="LAN35" s="21"/>
      <c r="LAO35" s="21"/>
      <c r="LAP35" s="21"/>
      <c r="LAQ35" s="21"/>
      <c r="LAR35" s="21"/>
      <c r="LAS35" s="21"/>
      <c r="LAT35" s="21"/>
      <c r="LAU35" s="21"/>
      <c r="LAV35" s="21"/>
      <c r="LAW35" s="21"/>
      <c r="LAX35" s="21"/>
      <c r="LAY35" s="21"/>
      <c r="LAZ35" s="21"/>
      <c r="LBA35" s="21"/>
      <c r="LBB35" s="21"/>
      <c r="LBC35" s="21"/>
      <c r="LBD35" s="21"/>
      <c r="LBE35" s="21"/>
      <c r="LBF35" s="21"/>
      <c r="LBG35" s="21"/>
      <c r="LBH35" s="21"/>
      <c r="LBI35" s="21"/>
      <c r="LBJ35" s="21"/>
      <c r="LBK35" s="21"/>
      <c r="LBL35" s="21"/>
      <c r="LBM35" s="21"/>
      <c r="LBN35" s="21"/>
      <c r="LBO35" s="21"/>
      <c r="LBP35" s="21"/>
      <c r="LBQ35" s="21"/>
      <c r="LBR35" s="21"/>
      <c r="LBS35" s="21"/>
      <c r="LBT35" s="21"/>
      <c r="LBU35" s="21"/>
      <c r="LBV35" s="21"/>
      <c r="LBW35" s="21"/>
      <c r="LBX35" s="21"/>
      <c r="LBY35" s="21"/>
      <c r="LBZ35" s="21"/>
      <c r="LCA35" s="21"/>
      <c r="LCB35" s="21"/>
      <c r="LCC35" s="21"/>
      <c r="LCD35" s="21"/>
      <c r="LCE35" s="21"/>
      <c r="LCF35" s="21"/>
      <c r="LCG35" s="21"/>
      <c r="LCH35" s="21"/>
      <c r="LCI35" s="21"/>
      <c r="LCJ35" s="21"/>
      <c r="LCK35" s="21"/>
      <c r="LCL35" s="21"/>
      <c r="LCM35" s="21"/>
      <c r="LCN35" s="21"/>
      <c r="LCO35" s="21"/>
      <c r="LCP35" s="21"/>
      <c r="LCQ35" s="21"/>
      <c r="LCR35" s="21"/>
      <c r="LCS35" s="21"/>
      <c r="LCT35" s="21"/>
      <c r="LCU35" s="21"/>
      <c r="LCV35" s="21"/>
      <c r="LCW35" s="21"/>
      <c r="LCX35" s="21"/>
      <c r="LCY35" s="21"/>
      <c r="LCZ35" s="21"/>
      <c r="LDA35" s="21"/>
      <c r="LDB35" s="21"/>
      <c r="LDC35" s="21"/>
      <c r="LDD35" s="21"/>
      <c r="LDE35" s="21"/>
      <c r="LDF35" s="21"/>
      <c r="LDG35" s="21"/>
      <c r="LDH35" s="21"/>
      <c r="LDI35" s="21"/>
      <c r="LDJ35" s="21"/>
      <c r="LDK35" s="21"/>
      <c r="LDL35" s="21"/>
      <c r="LDM35" s="21"/>
      <c r="LDN35" s="21"/>
      <c r="LDO35" s="21"/>
      <c r="LDP35" s="21"/>
      <c r="LDQ35" s="21"/>
      <c r="LDR35" s="21"/>
      <c r="LDS35" s="21"/>
      <c r="LDT35" s="21"/>
      <c r="LDU35" s="21"/>
      <c r="LDV35" s="21"/>
      <c r="LDW35" s="21"/>
      <c r="LDX35" s="21"/>
      <c r="LDY35" s="21"/>
      <c r="LDZ35" s="21"/>
      <c r="LEA35" s="21"/>
      <c r="LEB35" s="21"/>
      <c r="LEC35" s="21"/>
      <c r="LED35" s="21"/>
      <c r="LEE35" s="21"/>
      <c r="LEF35" s="21"/>
      <c r="LEG35" s="21"/>
      <c r="LEH35" s="21"/>
      <c r="LEI35" s="21"/>
      <c r="LEJ35" s="21"/>
      <c r="LEK35" s="21"/>
      <c r="LEL35" s="21"/>
      <c r="LEM35" s="21"/>
      <c r="LEN35" s="21"/>
      <c r="LEO35" s="21"/>
      <c r="LEP35" s="21"/>
      <c r="LEQ35" s="21"/>
      <c r="LER35" s="21"/>
      <c r="LES35" s="21"/>
      <c r="LET35" s="21"/>
      <c r="LEU35" s="21"/>
      <c r="LEV35" s="21"/>
      <c r="LEW35" s="21"/>
      <c r="LEX35" s="21"/>
      <c r="LEY35" s="21"/>
      <c r="LEZ35" s="21"/>
      <c r="LFA35" s="21"/>
      <c r="LFB35" s="21"/>
      <c r="LFC35" s="21"/>
      <c r="LFD35" s="21"/>
      <c r="LFE35" s="21"/>
      <c r="LFF35" s="21"/>
      <c r="LFG35" s="21"/>
      <c r="LFH35" s="21"/>
      <c r="LFI35" s="21"/>
      <c r="LFJ35" s="21"/>
      <c r="LFK35" s="21"/>
      <c r="LFL35" s="21"/>
      <c r="LFM35" s="21"/>
      <c r="LFN35" s="21"/>
      <c r="LFO35" s="21"/>
      <c r="LFP35" s="21"/>
      <c r="LFQ35" s="21"/>
      <c r="LFR35" s="21"/>
      <c r="LFS35" s="21"/>
      <c r="LFT35" s="21"/>
      <c r="LFU35" s="21"/>
      <c r="LFV35" s="21"/>
      <c r="LFW35" s="21"/>
      <c r="LFX35" s="21"/>
      <c r="LFY35" s="21"/>
      <c r="LFZ35" s="21"/>
      <c r="LGA35" s="21"/>
      <c r="LGB35" s="21"/>
      <c r="LGC35" s="21"/>
      <c r="LGD35" s="21"/>
      <c r="LGE35" s="21"/>
      <c r="LGF35" s="21"/>
      <c r="LGG35" s="21"/>
      <c r="LGH35" s="21"/>
      <c r="LGI35" s="21"/>
      <c r="LGJ35" s="21"/>
      <c r="LGK35" s="21"/>
      <c r="LGL35" s="21"/>
      <c r="LGM35" s="21"/>
      <c r="LGN35" s="21"/>
      <c r="LGO35" s="21"/>
      <c r="LGP35" s="21"/>
      <c r="LGQ35" s="21"/>
      <c r="LGR35" s="21"/>
      <c r="LGS35" s="21"/>
      <c r="LGT35" s="21"/>
      <c r="LGU35" s="21"/>
      <c r="LGV35" s="21"/>
      <c r="LGW35" s="21"/>
      <c r="LGX35" s="21"/>
      <c r="LGY35" s="21"/>
      <c r="LGZ35" s="21"/>
      <c r="LHA35" s="21"/>
      <c r="LHB35" s="21"/>
      <c r="LHC35" s="21"/>
      <c r="LHD35" s="21"/>
      <c r="LHE35" s="21"/>
      <c r="LHF35" s="21"/>
      <c r="LHG35" s="21"/>
      <c r="LHH35" s="21"/>
      <c r="LHI35" s="21"/>
      <c r="LHJ35" s="21"/>
      <c r="LHK35" s="21"/>
      <c r="LHL35" s="21"/>
      <c r="LHM35" s="21"/>
      <c r="LHN35" s="21"/>
      <c r="LHO35" s="21"/>
      <c r="LHP35" s="21"/>
      <c r="LHQ35" s="21"/>
      <c r="LHR35" s="21"/>
      <c r="LHS35" s="21"/>
      <c r="LHT35" s="21"/>
      <c r="LHU35" s="21"/>
      <c r="LHV35" s="21"/>
      <c r="LHW35" s="21"/>
      <c r="LHX35" s="21"/>
      <c r="LHY35" s="21"/>
      <c r="LHZ35" s="21"/>
      <c r="LIA35" s="21"/>
      <c r="LIB35" s="21"/>
      <c r="LIC35" s="21"/>
      <c r="LID35" s="21"/>
      <c r="LIE35" s="21"/>
      <c r="LIF35" s="21"/>
      <c r="LIG35" s="21"/>
      <c r="LIH35" s="21"/>
      <c r="LII35" s="21"/>
      <c r="LIJ35" s="21"/>
      <c r="LIK35" s="21"/>
      <c r="LIL35" s="21"/>
      <c r="LIM35" s="21"/>
      <c r="LIN35" s="21"/>
      <c r="LIO35" s="21"/>
      <c r="LIP35" s="21"/>
      <c r="LIQ35" s="21"/>
      <c r="LIR35" s="21"/>
      <c r="LIS35" s="21"/>
      <c r="LIT35" s="21"/>
      <c r="LIU35" s="21"/>
      <c r="LIV35" s="21"/>
      <c r="LIW35" s="21"/>
      <c r="LIX35" s="21"/>
      <c r="LIY35" s="21"/>
      <c r="LIZ35" s="21"/>
      <c r="LJA35" s="21"/>
      <c r="LJB35" s="21"/>
      <c r="LJC35" s="21"/>
      <c r="LJD35" s="21"/>
      <c r="LJE35" s="21"/>
      <c r="LJF35" s="21"/>
      <c r="LJG35" s="21"/>
      <c r="LJH35" s="21"/>
      <c r="LJI35" s="21"/>
      <c r="LJJ35" s="21"/>
      <c r="LJK35" s="21"/>
      <c r="LJL35" s="21"/>
      <c r="LJM35" s="21"/>
      <c r="LJN35" s="21"/>
      <c r="LJO35" s="21"/>
      <c r="LJP35" s="21"/>
      <c r="LJQ35" s="21"/>
      <c r="LJR35" s="21"/>
      <c r="LJS35" s="21"/>
      <c r="LJT35" s="21"/>
      <c r="LJU35" s="21"/>
      <c r="LJV35" s="21"/>
      <c r="LJW35" s="21"/>
      <c r="LJX35" s="21"/>
      <c r="LJY35" s="21"/>
      <c r="LJZ35" s="21"/>
      <c r="LKA35" s="21"/>
      <c r="LKB35" s="21"/>
      <c r="LKC35" s="21"/>
      <c r="LKD35" s="21"/>
      <c r="LKE35" s="21"/>
      <c r="LKF35" s="21"/>
      <c r="LKG35" s="21"/>
      <c r="LKH35" s="21"/>
      <c r="LKI35" s="21"/>
      <c r="LKJ35" s="21"/>
      <c r="LKK35" s="21"/>
      <c r="LKL35" s="21"/>
      <c r="LKM35" s="21"/>
      <c r="LKN35" s="21"/>
      <c r="LKO35" s="21"/>
      <c r="LKP35" s="21"/>
      <c r="LKQ35" s="21"/>
      <c r="LKR35" s="21"/>
      <c r="LKS35" s="21"/>
      <c r="LKT35" s="21"/>
      <c r="LKU35" s="21"/>
      <c r="LKV35" s="21"/>
      <c r="LKW35" s="21"/>
      <c r="LKX35" s="21"/>
      <c r="LKY35" s="21"/>
      <c r="LKZ35" s="21"/>
      <c r="LLA35" s="21"/>
      <c r="LLB35" s="21"/>
      <c r="LLC35" s="21"/>
      <c r="LLD35" s="21"/>
      <c r="LLE35" s="21"/>
      <c r="LLF35" s="21"/>
      <c r="LLG35" s="21"/>
      <c r="LLH35" s="21"/>
      <c r="LLI35" s="21"/>
      <c r="LLJ35" s="21"/>
      <c r="LLK35" s="21"/>
      <c r="LLL35" s="21"/>
      <c r="LLM35" s="21"/>
      <c r="LLN35" s="21"/>
      <c r="LLO35" s="21"/>
      <c r="LLP35" s="21"/>
      <c r="LLQ35" s="21"/>
      <c r="LLR35" s="21"/>
      <c r="LLS35" s="21"/>
      <c r="LLT35" s="21"/>
      <c r="LLU35" s="21"/>
      <c r="LLV35" s="21"/>
      <c r="LLW35" s="21"/>
      <c r="LLX35" s="21"/>
      <c r="LLY35" s="21"/>
      <c r="LLZ35" s="21"/>
      <c r="LMA35" s="21"/>
      <c r="LMB35" s="21"/>
      <c r="LMC35" s="21"/>
      <c r="LMD35" s="21"/>
      <c r="LME35" s="21"/>
      <c r="LMF35" s="21"/>
      <c r="LMG35" s="21"/>
      <c r="LMH35" s="21"/>
      <c r="LMI35" s="21"/>
      <c r="LMJ35" s="21"/>
      <c r="LMK35" s="21"/>
      <c r="LML35" s="21"/>
      <c r="LMM35" s="21"/>
      <c r="LMN35" s="21"/>
      <c r="LMO35" s="21"/>
      <c r="LMP35" s="21"/>
      <c r="LMQ35" s="21"/>
      <c r="LMR35" s="21"/>
      <c r="LMS35" s="21"/>
      <c r="LMT35" s="21"/>
      <c r="LMU35" s="21"/>
      <c r="LMV35" s="21"/>
      <c r="LMW35" s="21"/>
      <c r="LMX35" s="21"/>
      <c r="LMY35" s="21"/>
      <c r="LMZ35" s="21"/>
      <c r="LNA35" s="21"/>
      <c r="LNB35" s="21"/>
      <c r="LNC35" s="21"/>
      <c r="LND35" s="21"/>
      <c r="LNE35" s="21"/>
      <c r="LNF35" s="21"/>
      <c r="LNG35" s="21"/>
      <c r="LNH35" s="21"/>
      <c r="LNI35" s="21"/>
      <c r="LNJ35" s="21"/>
      <c r="LNK35" s="21"/>
      <c r="LNL35" s="21"/>
      <c r="LNM35" s="21"/>
      <c r="LNN35" s="21"/>
      <c r="LNO35" s="21"/>
      <c r="LNP35" s="21"/>
      <c r="LNQ35" s="21"/>
      <c r="LNR35" s="21"/>
      <c r="LNS35" s="21"/>
      <c r="LNT35" s="21"/>
      <c r="LNU35" s="21"/>
      <c r="LNV35" s="21"/>
      <c r="LNW35" s="21"/>
      <c r="LNX35" s="21"/>
      <c r="LNY35" s="21"/>
      <c r="LNZ35" s="21"/>
      <c r="LOA35" s="21"/>
      <c r="LOB35" s="21"/>
      <c r="LOC35" s="21"/>
      <c r="LOD35" s="21"/>
      <c r="LOE35" s="21"/>
      <c r="LOF35" s="21"/>
      <c r="LOG35" s="21"/>
      <c r="LOH35" s="21"/>
      <c r="LOI35" s="21"/>
      <c r="LOJ35" s="21"/>
      <c r="LOK35" s="21"/>
      <c r="LOL35" s="21"/>
      <c r="LOM35" s="21"/>
      <c r="LON35" s="21"/>
      <c r="LOO35" s="21"/>
      <c r="LOP35" s="21"/>
      <c r="LOQ35" s="21"/>
      <c r="LOR35" s="21"/>
      <c r="LOS35" s="21"/>
      <c r="LOT35" s="21"/>
      <c r="LOU35" s="21"/>
      <c r="LOV35" s="21"/>
      <c r="LOW35" s="21"/>
      <c r="LOX35" s="21"/>
      <c r="LOY35" s="21"/>
      <c r="LOZ35" s="21"/>
      <c r="LPA35" s="21"/>
      <c r="LPB35" s="21"/>
      <c r="LPC35" s="21"/>
      <c r="LPD35" s="21"/>
      <c r="LPE35" s="21"/>
      <c r="LPF35" s="21"/>
      <c r="LPG35" s="21"/>
      <c r="LPH35" s="21"/>
      <c r="LPI35" s="21"/>
      <c r="LPJ35" s="21"/>
      <c r="LPK35" s="21"/>
      <c r="LPL35" s="21"/>
      <c r="LPM35" s="21"/>
      <c r="LPN35" s="21"/>
      <c r="LPO35" s="21"/>
      <c r="LPP35" s="21"/>
      <c r="LPQ35" s="21"/>
      <c r="LPR35" s="21"/>
      <c r="LPS35" s="21"/>
      <c r="LPT35" s="21"/>
      <c r="LPU35" s="21"/>
      <c r="LPV35" s="21"/>
      <c r="LPW35" s="21"/>
      <c r="LPX35" s="21"/>
      <c r="LPY35" s="21"/>
      <c r="LPZ35" s="21"/>
      <c r="LQA35" s="21"/>
      <c r="LQB35" s="21"/>
      <c r="LQC35" s="21"/>
      <c r="LQD35" s="21"/>
      <c r="LQE35" s="21"/>
      <c r="LQF35" s="21"/>
      <c r="LQG35" s="21"/>
      <c r="LQH35" s="21"/>
      <c r="LQI35" s="21"/>
      <c r="LQJ35" s="21"/>
      <c r="LQK35" s="21"/>
      <c r="LQL35" s="21"/>
      <c r="LQM35" s="21"/>
      <c r="LQN35" s="21"/>
      <c r="LQO35" s="21"/>
      <c r="LQP35" s="21"/>
      <c r="LQQ35" s="21"/>
      <c r="LQR35" s="21"/>
      <c r="LQS35" s="21"/>
      <c r="LQT35" s="21"/>
      <c r="LQU35" s="21"/>
      <c r="LQV35" s="21"/>
      <c r="LQW35" s="21"/>
      <c r="LQX35" s="21"/>
      <c r="LQY35" s="21"/>
      <c r="LQZ35" s="21"/>
      <c r="LRA35" s="21"/>
      <c r="LRB35" s="21"/>
      <c r="LRC35" s="21"/>
      <c r="LRD35" s="21"/>
      <c r="LRE35" s="21"/>
      <c r="LRF35" s="21"/>
      <c r="LRG35" s="21"/>
      <c r="LRH35" s="21"/>
      <c r="LRI35" s="21"/>
      <c r="LRJ35" s="21"/>
      <c r="LRK35" s="21"/>
      <c r="LRL35" s="21"/>
      <c r="LRM35" s="21"/>
      <c r="LRN35" s="21"/>
      <c r="LRO35" s="21"/>
      <c r="LRP35" s="21"/>
      <c r="LRQ35" s="21"/>
      <c r="LRR35" s="21"/>
      <c r="LRS35" s="21"/>
      <c r="LRT35" s="21"/>
      <c r="LRU35" s="21"/>
      <c r="LRV35" s="21"/>
      <c r="LRW35" s="21"/>
      <c r="LRX35" s="21"/>
      <c r="LRY35" s="21"/>
      <c r="LRZ35" s="21"/>
      <c r="LSA35" s="21"/>
      <c r="LSB35" s="21"/>
      <c r="LSC35" s="21"/>
      <c r="LSD35" s="21"/>
      <c r="LSE35" s="21"/>
      <c r="LSF35" s="21"/>
      <c r="LSG35" s="21"/>
      <c r="LSH35" s="21"/>
      <c r="LSI35" s="21"/>
      <c r="LSJ35" s="21"/>
      <c r="LSK35" s="21"/>
      <c r="LSL35" s="21"/>
      <c r="LSM35" s="21"/>
      <c r="LSN35" s="21"/>
      <c r="LSO35" s="21"/>
      <c r="LSP35" s="21"/>
      <c r="LSQ35" s="21"/>
      <c r="LSR35" s="21"/>
      <c r="LSS35" s="21"/>
      <c r="LST35" s="21"/>
      <c r="LSU35" s="21"/>
      <c r="LSV35" s="21"/>
      <c r="LSW35" s="21"/>
      <c r="LSX35" s="21"/>
      <c r="LSY35" s="21"/>
      <c r="LSZ35" s="21"/>
      <c r="LTA35" s="21"/>
      <c r="LTB35" s="21"/>
      <c r="LTC35" s="21"/>
      <c r="LTD35" s="21"/>
      <c r="LTE35" s="21"/>
      <c r="LTF35" s="21"/>
      <c r="LTG35" s="21"/>
      <c r="LTH35" s="21"/>
      <c r="LTI35" s="21"/>
      <c r="LTJ35" s="21"/>
      <c r="LTK35" s="21"/>
      <c r="LTL35" s="21"/>
      <c r="LTM35" s="21"/>
      <c r="LTN35" s="21"/>
      <c r="LTO35" s="21"/>
      <c r="LTP35" s="21"/>
      <c r="LTQ35" s="21"/>
      <c r="LTR35" s="21"/>
      <c r="LTS35" s="21"/>
      <c r="LTT35" s="21"/>
      <c r="LTU35" s="21"/>
      <c r="LTV35" s="21"/>
      <c r="LTW35" s="21"/>
      <c r="LTX35" s="21"/>
      <c r="LTY35" s="21"/>
      <c r="LTZ35" s="21"/>
      <c r="LUA35" s="21"/>
      <c r="LUB35" s="21"/>
      <c r="LUC35" s="21"/>
      <c r="LUD35" s="21"/>
      <c r="LUE35" s="21"/>
      <c r="LUF35" s="21"/>
      <c r="LUG35" s="21"/>
      <c r="LUH35" s="21"/>
      <c r="LUI35" s="21"/>
      <c r="LUJ35" s="21"/>
      <c r="LUK35" s="21"/>
      <c r="LUL35" s="21"/>
      <c r="LUM35" s="21"/>
      <c r="LUN35" s="21"/>
      <c r="LUO35" s="21"/>
      <c r="LUP35" s="21"/>
      <c r="LUQ35" s="21"/>
      <c r="LUR35" s="21"/>
      <c r="LUS35" s="21"/>
      <c r="LUT35" s="21"/>
      <c r="LUU35" s="21"/>
      <c r="LUV35" s="21"/>
      <c r="LUW35" s="21"/>
      <c r="LUX35" s="21"/>
      <c r="LUY35" s="21"/>
      <c r="LUZ35" s="21"/>
      <c r="LVA35" s="21"/>
      <c r="LVB35" s="21"/>
      <c r="LVC35" s="21"/>
      <c r="LVD35" s="21"/>
      <c r="LVE35" s="21"/>
      <c r="LVF35" s="21"/>
      <c r="LVG35" s="21"/>
      <c r="LVH35" s="21"/>
      <c r="LVI35" s="21"/>
      <c r="LVJ35" s="21"/>
      <c r="LVK35" s="21"/>
      <c r="LVL35" s="21"/>
      <c r="LVM35" s="21"/>
      <c r="LVN35" s="21"/>
      <c r="LVO35" s="21"/>
      <c r="LVP35" s="21"/>
      <c r="LVQ35" s="21"/>
      <c r="LVR35" s="21"/>
      <c r="LVS35" s="21"/>
      <c r="LVT35" s="21"/>
      <c r="LVU35" s="21"/>
      <c r="LVV35" s="21"/>
      <c r="LVW35" s="21"/>
      <c r="LVX35" s="21"/>
      <c r="LVY35" s="21"/>
      <c r="LVZ35" s="21"/>
      <c r="LWA35" s="21"/>
      <c r="LWB35" s="21"/>
      <c r="LWC35" s="21"/>
      <c r="LWD35" s="21"/>
      <c r="LWE35" s="21"/>
      <c r="LWF35" s="21"/>
      <c r="LWG35" s="21"/>
      <c r="LWH35" s="21"/>
      <c r="LWI35" s="21"/>
      <c r="LWJ35" s="21"/>
      <c r="LWK35" s="21"/>
      <c r="LWL35" s="21"/>
      <c r="LWM35" s="21"/>
      <c r="LWN35" s="21"/>
      <c r="LWO35" s="21"/>
      <c r="LWP35" s="21"/>
      <c r="LWQ35" s="21"/>
      <c r="LWR35" s="21"/>
      <c r="LWS35" s="21"/>
      <c r="LWT35" s="21"/>
      <c r="LWU35" s="21"/>
      <c r="LWV35" s="21"/>
      <c r="LWW35" s="21"/>
      <c r="LWX35" s="21"/>
      <c r="LWY35" s="21"/>
      <c r="LWZ35" s="21"/>
      <c r="LXA35" s="21"/>
      <c r="LXB35" s="21"/>
      <c r="LXC35" s="21"/>
      <c r="LXD35" s="21"/>
      <c r="LXE35" s="21"/>
      <c r="LXF35" s="21"/>
      <c r="LXG35" s="21"/>
      <c r="LXH35" s="21"/>
      <c r="LXI35" s="21"/>
      <c r="LXJ35" s="21"/>
      <c r="LXK35" s="21"/>
      <c r="LXL35" s="21"/>
      <c r="LXM35" s="21"/>
      <c r="LXN35" s="21"/>
      <c r="LXO35" s="21"/>
      <c r="LXP35" s="21"/>
      <c r="LXQ35" s="21"/>
      <c r="LXR35" s="21"/>
      <c r="LXS35" s="21"/>
      <c r="LXT35" s="21"/>
      <c r="LXU35" s="21"/>
      <c r="LXV35" s="21"/>
      <c r="LXW35" s="21"/>
      <c r="LXX35" s="21"/>
      <c r="LXY35" s="21"/>
      <c r="LXZ35" s="21"/>
      <c r="LYA35" s="21"/>
      <c r="LYB35" s="21"/>
      <c r="LYC35" s="21"/>
      <c r="LYD35" s="21"/>
      <c r="LYE35" s="21"/>
      <c r="LYF35" s="21"/>
      <c r="LYG35" s="21"/>
      <c r="LYH35" s="21"/>
      <c r="LYI35" s="21"/>
      <c r="LYJ35" s="21"/>
      <c r="LYK35" s="21"/>
      <c r="LYL35" s="21"/>
      <c r="LYM35" s="21"/>
      <c r="LYN35" s="21"/>
      <c r="LYO35" s="21"/>
      <c r="LYP35" s="21"/>
      <c r="LYQ35" s="21"/>
      <c r="LYR35" s="21"/>
      <c r="LYS35" s="21"/>
      <c r="LYT35" s="21"/>
      <c r="LYU35" s="21"/>
      <c r="LYV35" s="21"/>
      <c r="LYW35" s="21"/>
      <c r="LYX35" s="21"/>
      <c r="LYY35" s="21"/>
      <c r="LYZ35" s="21"/>
      <c r="LZA35" s="21"/>
      <c r="LZB35" s="21"/>
      <c r="LZC35" s="21"/>
      <c r="LZD35" s="21"/>
      <c r="LZE35" s="21"/>
      <c r="LZF35" s="21"/>
      <c r="LZG35" s="21"/>
      <c r="LZH35" s="21"/>
      <c r="LZI35" s="21"/>
      <c r="LZJ35" s="21"/>
      <c r="LZK35" s="21"/>
      <c r="LZL35" s="21"/>
      <c r="LZM35" s="21"/>
      <c r="LZN35" s="21"/>
      <c r="LZO35" s="21"/>
      <c r="LZP35" s="21"/>
      <c r="LZQ35" s="21"/>
      <c r="LZR35" s="21"/>
      <c r="LZS35" s="21"/>
      <c r="LZT35" s="21"/>
      <c r="LZU35" s="21"/>
      <c r="LZV35" s="21"/>
      <c r="LZW35" s="21"/>
      <c r="LZX35" s="21"/>
      <c r="LZY35" s="21"/>
      <c r="LZZ35" s="21"/>
      <c r="MAA35" s="21"/>
      <c r="MAB35" s="21"/>
      <c r="MAC35" s="21"/>
      <c r="MAD35" s="21"/>
      <c r="MAE35" s="21"/>
      <c r="MAF35" s="21"/>
      <c r="MAG35" s="21"/>
      <c r="MAH35" s="21"/>
      <c r="MAI35" s="21"/>
      <c r="MAJ35" s="21"/>
      <c r="MAK35" s="21"/>
      <c r="MAL35" s="21"/>
      <c r="MAM35" s="21"/>
      <c r="MAN35" s="21"/>
      <c r="MAO35" s="21"/>
      <c r="MAP35" s="21"/>
      <c r="MAQ35" s="21"/>
      <c r="MAR35" s="21"/>
      <c r="MAS35" s="21"/>
      <c r="MAT35" s="21"/>
      <c r="MAU35" s="21"/>
      <c r="MAV35" s="21"/>
      <c r="MAW35" s="21"/>
      <c r="MAX35" s="21"/>
      <c r="MAY35" s="21"/>
      <c r="MAZ35" s="21"/>
      <c r="MBA35" s="21"/>
      <c r="MBB35" s="21"/>
      <c r="MBC35" s="21"/>
      <c r="MBD35" s="21"/>
      <c r="MBE35" s="21"/>
      <c r="MBF35" s="21"/>
      <c r="MBG35" s="21"/>
      <c r="MBH35" s="21"/>
      <c r="MBI35" s="21"/>
      <c r="MBJ35" s="21"/>
      <c r="MBK35" s="21"/>
      <c r="MBL35" s="21"/>
      <c r="MBM35" s="21"/>
      <c r="MBN35" s="21"/>
      <c r="MBO35" s="21"/>
      <c r="MBP35" s="21"/>
      <c r="MBQ35" s="21"/>
      <c r="MBR35" s="21"/>
      <c r="MBS35" s="21"/>
      <c r="MBT35" s="21"/>
      <c r="MBU35" s="21"/>
      <c r="MBV35" s="21"/>
      <c r="MBW35" s="21"/>
      <c r="MBX35" s="21"/>
      <c r="MBY35" s="21"/>
      <c r="MBZ35" s="21"/>
      <c r="MCA35" s="21"/>
      <c r="MCB35" s="21"/>
      <c r="MCC35" s="21"/>
      <c r="MCD35" s="21"/>
      <c r="MCE35" s="21"/>
      <c r="MCF35" s="21"/>
      <c r="MCG35" s="21"/>
      <c r="MCH35" s="21"/>
      <c r="MCI35" s="21"/>
      <c r="MCJ35" s="21"/>
      <c r="MCK35" s="21"/>
      <c r="MCL35" s="21"/>
      <c r="MCM35" s="21"/>
      <c r="MCN35" s="21"/>
      <c r="MCO35" s="21"/>
      <c r="MCP35" s="21"/>
      <c r="MCQ35" s="21"/>
      <c r="MCR35" s="21"/>
      <c r="MCS35" s="21"/>
      <c r="MCT35" s="21"/>
      <c r="MCU35" s="21"/>
      <c r="MCV35" s="21"/>
      <c r="MCW35" s="21"/>
      <c r="MCX35" s="21"/>
      <c r="MCY35" s="21"/>
      <c r="MCZ35" s="21"/>
      <c r="MDA35" s="21"/>
      <c r="MDB35" s="21"/>
      <c r="MDC35" s="21"/>
      <c r="MDD35" s="21"/>
      <c r="MDE35" s="21"/>
      <c r="MDF35" s="21"/>
      <c r="MDG35" s="21"/>
      <c r="MDH35" s="21"/>
      <c r="MDI35" s="21"/>
      <c r="MDJ35" s="21"/>
      <c r="MDK35" s="21"/>
      <c r="MDL35" s="21"/>
      <c r="MDM35" s="21"/>
      <c r="MDN35" s="21"/>
      <c r="MDO35" s="21"/>
      <c r="MDP35" s="21"/>
      <c r="MDQ35" s="21"/>
      <c r="MDR35" s="21"/>
      <c r="MDS35" s="21"/>
      <c r="MDT35" s="21"/>
      <c r="MDU35" s="21"/>
      <c r="MDV35" s="21"/>
      <c r="MDW35" s="21"/>
      <c r="MDX35" s="21"/>
      <c r="MDY35" s="21"/>
      <c r="MDZ35" s="21"/>
      <c r="MEA35" s="21"/>
      <c r="MEB35" s="21"/>
      <c r="MEC35" s="21"/>
      <c r="MED35" s="21"/>
      <c r="MEE35" s="21"/>
      <c r="MEF35" s="21"/>
      <c r="MEG35" s="21"/>
      <c r="MEH35" s="21"/>
      <c r="MEI35" s="21"/>
      <c r="MEJ35" s="21"/>
      <c r="MEK35" s="21"/>
      <c r="MEL35" s="21"/>
      <c r="MEM35" s="21"/>
      <c r="MEN35" s="21"/>
      <c r="MEO35" s="21"/>
      <c r="MEP35" s="21"/>
      <c r="MEQ35" s="21"/>
      <c r="MER35" s="21"/>
      <c r="MES35" s="21"/>
      <c r="MET35" s="21"/>
      <c r="MEU35" s="21"/>
      <c r="MEV35" s="21"/>
      <c r="MEW35" s="21"/>
      <c r="MEX35" s="21"/>
      <c r="MEY35" s="21"/>
      <c r="MEZ35" s="21"/>
      <c r="MFA35" s="21"/>
      <c r="MFB35" s="21"/>
      <c r="MFC35" s="21"/>
      <c r="MFD35" s="21"/>
      <c r="MFE35" s="21"/>
      <c r="MFF35" s="21"/>
      <c r="MFG35" s="21"/>
      <c r="MFH35" s="21"/>
      <c r="MFI35" s="21"/>
      <c r="MFJ35" s="21"/>
      <c r="MFK35" s="21"/>
      <c r="MFL35" s="21"/>
      <c r="MFM35" s="21"/>
      <c r="MFN35" s="21"/>
      <c r="MFO35" s="21"/>
      <c r="MFP35" s="21"/>
      <c r="MFQ35" s="21"/>
      <c r="MFR35" s="21"/>
      <c r="MFS35" s="21"/>
      <c r="MFT35" s="21"/>
      <c r="MFU35" s="21"/>
      <c r="MFV35" s="21"/>
      <c r="MFW35" s="21"/>
      <c r="MFX35" s="21"/>
      <c r="MFY35" s="21"/>
      <c r="MFZ35" s="21"/>
      <c r="MGA35" s="21"/>
      <c r="MGB35" s="21"/>
      <c r="MGC35" s="21"/>
      <c r="MGD35" s="21"/>
      <c r="MGE35" s="21"/>
      <c r="MGF35" s="21"/>
      <c r="MGG35" s="21"/>
      <c r="MGH35" s="21"/>
      <c r="MGI35" s="21"/>
      <c r="MGJ35" s="21"/>
      <c r="MGK35" s="21"/>
      <c r="MGL35" s="21"/>
      <c r="MGM35" s="21"/>
      <c r="MGN35" s="21"/>
      <c r="MGO35" s="21"/>
      <c r="MGP35" s="21"/>
      <c r="MGQ35" s="21"/>
      <c r="MGR35" s="21"/>
      <c r="MGS35" s="21"/>
      <c r="MGT35" s="21"/>
      <c r="MGU35" s="21"/>
      <c r="MGV35" s="21"/>
      <c r="MGW35" s="21"/>
      <c r="MGX35" s="21"/>
      <c r="MGY35" s="21"/>
      <c r="MGZ35" s="21"/>
      <c r="MHA35" s="21"/>
      <c r="MHB35" s="21"/>
      <c r="MHC35" s="21"/>
      <c r="MHD35" s="21"/>
      <c r="MHE35" s="21"/>
      <c r="MHF35" s="21"/>
      <c r="MHG35" s="21"/>
      <c r="MHH35" s="21"/>
      <c r="MHI35" s="21"/>
      <c r="MHJ35" s="21"/>
      <c r="MHK35" s="21"/>
      <c r="MHL35" s="21"/>
      <c r="MHM35" s="21"/>
      <c r="MHN35" s="21"/>
      <c r="MHO35" s="21"/>
      <c r="MHP35" s="21"/>
      <c r="MHQ35" s="21"/>
      <c r="MHR35" s="21"/>
      <c r="MHS35" s="21"/>
      <c r="MHT35" s="21"/>
      <c r="MHU35" s="21"/>
      <c r="MHV35" s="21"/>
      <c r="MHW35" s="21"/>
      <c r="MHX35" s="21"/>
      <c r="MHY35" s="21"/>
      <c r="MHZ35" s="21"/>
      <c r="MIA35" s="21"/>
      <c r="MIB35" s="21"/>
      <c r="MIC35" s="21"/>
      <c r="MID35" s="21"/>
      <c r="MIE35" s="21"/>
      <c r="MIF35" s="21"/>
      <c r="MIG35" s="21"/>
      <c r="MIH35" s="21"/>
      <c r="MII35" s="21"/>
      <c r="MIJ35" s="21"/>
      <c r="MIK35" s="21"/>
      <c r="MIL35" s="21"/>
      <c r="MIM35" s="21"/>
      <c r="MIN35" s="21"/>
      <c r="MIO35" s="21"/>
      <c r="MIP35" s="21"/>
      <c r="MIQ35" s="21"/>
      <c r="MIR35" s="21"/>
      <c r="MIS35" s="21"/>
      <c r="MIT35" s="21"/>
      <c r="MIU35" s="21"/>
      <c r="MIV35" s="21"/>
      <c r="MIW35" s="21"/>
      <c r="MIX35" s="21"/>
      <c r="MIY35" s="21"/>
      <c r="MIZ35" s="21"/>
      <c r="MJA35" s="21"/>
      <c r="MJB35" s="21"/>
      <c r="MJC35" s="21"/>
      <c r="MJD35" s="21"/>
      <c r="MJE35" s="21"/>
      <c r="MJF35" s="21"/>
      <c r="MJG35" s="21"/>
      <c r="MJH35" s="21"/>
      <c r="MJI35" s="21"/>
      <c r="MJJ35" s="21"/>
      <c r="MJK35" s="21"/>
      <c r="MJL35" s="21"/>
      <c r="MJM35" s="21"/>
      <c r="MJN35" s="21"/>
      <c r="MJO35" s="21"/>
      <c r="MJP35" s="21"/>
      <c r="MJQ35" s="21"/>
      <c r="MJR35" s="21"/>
      <c r="MJS35" s="21"/>
      <c r="MJT35" s="21"/>
      <c r="MJU35" s="21"/>
      <c r="MJV35" s="21"/>
      <c r="MJW35" s="21"/>
      <c r="MJX35" s="21"/>
      <c r="MJY35" s="21"/>
      <c r="MJZ35" s="21"/>
      <c r="MKA35" s="21"/>
      <c r="MKB35" s="21"/>
      <c r="MKC35" s="21"/>
      <c r="MKD35" s="21"/>
      <c r="MKE35" s="21"/>
      <c r="MKF35" s="21"/>
      <c r="MKG35" s="21"/>
      <c r="MKH35" s="21"/>
      <c r="MKI35" s="21"/>
      <c r="MKJ35" s="21"/>
      <c r="MKK35" s="21"/>
      <c r="MKL35" s="21"/>
      <c r="MKM35" s="21"/>
      <c r="MKN35" s="21"/>
      <c r="MKO35" s="21"/>
      <c r="MKP35" s="21"/>
      <c r="MKQ35" s="21"/>
      <c r="MKR35" s="21"/>
      <c r="MKS35" s="21"/>
      <c r="MKT35" s="21"/>
      <c r="MKU35" s="21"/>
      <c r="MKV35" s="21"/>
      <c r="MKW35" s="21"/>
      <c r="MKX35" s="21"/>
      <c r="MKY35" s="21"/>
      <c r="MKZ35" s="21"/>
      <c r="MLA35" s="21"/>
      <c r="MLB35" s="21"/>
      <c r="MLC35" s="21"/>
      <c r="MLD35" s="21"/>
      <c r="MLE35" s="21"/>
      <c r="MLF35" s="21"/>
      <c r="MLG35" s="21"/>
      <c r="MLH35" s="21"/>
      <c r="MLI35" s="21"/>
      <c r="MLJ35" s="21"/>
      <c r="MLK35" s="21"/>
      <c r="MLL35" s="21"/>
      <c r="MLM35" s="21"/>
      <c r="MLN35" s="21"/>
      <c r="MLO35" s="21"/>
      <c r="MLP35" s="21"/>
      <c r="MLQ35" s="21"/>
      <c r="MLR35" s="21"/>
      <c r="MLS35" s="21"/>
      <c r="MLT35" s="21"/>
      <c r="MLU35" s="21"/>
      <c r="MLV35" s="21"/>
      <c r="MLW35" s="21"/>
      <c r="MLX35" s="21"/>
      <c r="MLY35" s="21"/>
      <c r="MLZ35" s="21"/>
      <c r="MMA35" s="21"/>
      <c r="MMB35" s="21"/>
      <c r="MMC35" s="21"/>
      <c r="MMD35" s="21"/>
      <c r="MME35" s="21"/>
      <c r="MMF35" s="21"/>
      <c r="MMG35" s="21"/>
      <c r="MMH35" s="21"/>
      <c r="MMI35" s="21"/>
      <c r="MMJ35" s="21"/>
      <c r="MMK35" s="21"/>
      <c r="MML35" s="21"/>
      <c r="MMM35" s="21"/>
      <c r="MMN35" s="21"/>
      <c r="MMO35" s="21"/>
      <c r="MMP35" s="21"/>
      <c r="MMQ35" s="21"/>
      <c r="MMR35" s="21"/>
      <c r="MMS35" s="21"/>
      <c r="MMT35" s="21"/>
      <c r="MMU35" s="21"/>
      <c r="MMV35" s="21"/>
      <c r="MMW35" s="21"/>
      <c r="MMX35" s="21"/>
      <c r="MMY35" s="21"/>
      <c r="MMZ35" s="21"/>
      <c r="MNA35" s="21"/>
      <c r="MNB35" s="21"/>
      <c r="MNC35" s="21"/>
      <c r="MND35" s="21"/>
      <c r="MNE35" s="21"/>
      <c r="MNF35" s="21"/>
      <c r="MNG35" s="21"/>
      <c r="MNH35" s="21"/>
      <c r="MNI35" s="21"/>
      <c r="MNJ35" s="21"/>
      <c r="MNK35" s="21"/>
      <c r="MNL35" s="21"/>
      <c r="MNM35" s="21"/>
      <c r="MNN35" s="21"/>
      <c r="MNO35" s="21"/>
      <c r="MNP35" s="21"/>
      <c r="MNQ35" s="21"/>
      <c r="MNR35" s="21"/>
      <c r="MNS35" s="21"/>
      <c r="MNT35" s="21"/>
      <c r="MNU35" s="21"/>
      <c r="MNV35" s="21"/>
      <c r="MNW35" s="21"/>
      <c r="MNX35" s="21"/>
      <c r="MNY35" s="21"/>
      <c r="MNZ35" s="21"/>
      <c r="MOA35" s="21"/>
      <c r="MOB35" s="21"/>
      <c r="MOC35" s="21"/>
      <c r="MOD35" s="21"/>
      <c r="MOE35" s="21"/>
      <c r="MOF35" s="21"/>
      <c r="MOG35" s="21"/>
      <c r="MOH35" s="21"/>
      <c r="MOI35" s="21"/>
      <c r="MOJ35" s="21"/>
      <c r="MOK35" s="21"/>
      <c r="MOL35" s="21"/>
      <c r="MOM35" s="21"/>
      <c r="MON35" s="21"/>
      <c r="MOO35" s="21"/>
      <c r="MOP35" s="21"/>
      <c r="MOQ35" s="21"/>
      <c r="MOR35" s="21"/>
      <c r="MOS35" s="21"/>
      <c r="MOT35" s="21"/>
      <c r="MOU35" s="21"/>
      <c r="MOV35" s="21"/>
      <c r="MOW35" s="21"/>
      <c r="MOX35" s="21"/>
      <c r="MOY35" s="21"/>
      <c r="MOZ35" s="21"/>
      <c r="MPA35" s="21"/>
      <c r="MPB35" s="21"/>
      <c r="MPC35" s="21"/>
      <c r="MPD35" s="21"/>
      <c r="MPE35" s="21"/>
      <c r="MPF35" s="21"/>
      <c r="MPG35" s="21"/>
      <c r="MPH35" s="21"/>
      <c r="MPI35" s="21"/>
      <c r="MPJ35" s="21"/>
      <c r="MPK35" s="21"/>
      <c r="MPL35" s="21"/>
      <c r="MPM35" s="21"/>
      <c r="MPN35" s="21"/>
      <c r="MPO35" s="21"/>
      <c r="MPP35" s="21"/>
      <c r="MPQ35" s="21"/>
      <c r="MPR35" s="21"/>
      <c r="MPS35" s="21"/>
      <c r="MPT35" s="21"/>
      <c r="MPU35" s="21"/>
      <c r="MPV35" s="21"/>
      <c r="MPW35" s="21"/>
      <c r="MPX35" s="21"/>
      <c r="MPY35" s="21"/>
      <c r="MPZ35" s="21"/>
      <c r="MQA35" s="21"/>
      <c r="MQB35" s="21"/>
      <c r="MQC35" s="21"/>
      <c r="MQD35" s="21"/>
      <c r="MQE35" s="21"/>
      <c r="MQF35" s="21"/>
      <c r="MQG35" s="21"/>
      <c r="MQH35" s="21"/>
      <c r="MQI35" s="21"/>
      <c r="MQJ35" s="21"/>
      <c r="MQK35" s="21"/>
      <c r="MQL35" s="21"/>
      <c r="MQM35" s="21"/>
      <c r="MQN35" s="21"/>
      <c r="MQO35" s="21"/>
      <c r="MQP35" s="21"/>
      <c r="MQQ35" s="21"/>
      <c r="MQR35" s="21"/>
      <c r="MQS35" s="21"/>
      <c r="MQT35" s="21"/>
      <c r="MQU35" s="21"/>
      <c r="MQV35" s="21"/>
      <c r="MQW35" s="21"/>
      <c r="MQX35" s="21"/>
      <c r="MQY35" s="21"/>
      <c r="MQZ35" s="21"/>
      <c r="MRA35" s="21"/>
      <c r="MRB35" s="21"/>
      <c r="MRC35" s="21"/>
      <c r="MRD35" s="21"/>
      <c r="MRE35" s="21"/>
      <c r="MRF35" s="21"/>
      <c r="MRG35" s="21"/>
      <c r="MRH35" s="21"/>
      <c r="MRI35" s="21"/>
      <c r="MRJ35" s="21"/>
      <c r="MRK35" s="21"/>
      <c r="MRL35" s="21"/>
      <c r="MRM35" s="21"/>
      <c r="MRN35" s="21"/>
      <c r="MRO35" s="21"/>
      <c r="MRP35" s="21"/>
      <c r="MRQ35" s="21"/>
      <c r="MRR35" s="21"/>
      <c r="MRS35" s="21"/>
      <c r="MRT35" s="21"/>
      <c r="MRU35" s="21"/>
      <c r="MRV35" s="21"/>
      <c r="MRW35" s="21"/>
      <c r="MRX35" s="21"/>
      <c r="MRY35" s="21"/>
      <c r="MRZ35" s="21"/>
      <c r="MSA35" s="21"/>
      <c r="MSB35" s="21"/>
      <c r="MSC35" s="21"/>
      <c r="MSD35" s="21"/>
      <c r="MSE35" s="21"/>
      <c r="MSF35" s="21"/>
      <c r="MSG35" s="21"/>
      <c r="MSH35" s="21"/>
      <c r="MSI35" s="21"/>
      <c r="MSJ35" s="21"/>
      <c r="MSK35" s="21"/>
      <c r="MSL35" s="21"/>
      <c r="MSM35" s="21"/>
      <c r="MSN35" s="21"/>
      <c r="MSO35" s="21"/>
      <c r="MSP35" s="21"/>
      <c r="MSQ35" s="21"/>
      <c r="MSR35" s="21"/>
      <c r="MSS35" s="21"/>
      <c r="MST35" s="21"/>
      <c r="MSU35" s="21"/>
      <c r="MSV35" s="21"/>
      <c r="MSW35" s="21"/>
      <c r="MSX35" s="21"/>
      <c r="MSY35" s="21"/>
      <c r="MSZ35" s="21"/>
      <c r="MTA35" s="21"/>
      <c r="MTB35" s="21"/>
      <c r="MTC35" s="21"/>
      <c r="MTD35" s="21"/>
      <c r="MTE35" s="21"/>
      <c r="MTF35" s="21"/>
      <c r="MTG35" s="21"/>
      <c r="MTH35" s="21"/>
      <c r="MTI35" s="21"/>
      <c r="MTJ35" s="21"/>
      <c r="MTK35" s="21"/>
      <c r="MTL35" s="21"/>
      <c r="MTM35" s="21"/>
      <c r="MTN35" s="21"/>
      <c r="MTO35" s="21"/>
      <c r="MTP35" s="21"/>
      <c r="MTQ35" s="21"/>
      <c r="MTR35" s="21"/>
      <c r="MTS35" s="21"/>
      <c r="MTT35" s="21"/>
      <c r="MTU35" s="21"/>
      <c r="MTV35" s="21"/>
      <c r="MTW35" s="21"/>
      <c r="MTX35" s="21"/>
      <c r="MTY35" s="21"/>
      <c r="MTZ35" s="21"/>
      <c r="MUA35" s="21"/>
      <c r="MUB35" s="21"/>
      <c r="MUC35" s="21"/>
      <c r="MUD35" s="21"/>
      <c r="MUE35" s="21"/>
      <c r="MUF35" s="21"/>
      <c r="MUG35" s="21"/>
      <c r="MUH35" s="21"/>
      <c r="MUI35" s="21"/>
      <c r="MUJ35" s="21"/>
      <c r="MUK35" s="21"/>
      <c r="MUL35" s="21"/>
      <c r="MUM35" s="21"/>
      <c r="MUN35" s="21"/>
      <c r="MUO35" s="21"/>
      <c r="MUP35" s="21"/>
      <c r="MUQ35" s="21"/>
      <c r="MUR35" s="21"/>
      <c r="MUS35" s="21"/>
      <c r="MUT35" s="21"/>
      <c r="MUU35" s="21"/>
      <c r="MUV35" s="21"/>
      <c r="MUW35" s="21"/>
      <c r="MUX35" s="21"/>
      <c r="MUY35" s="21"/>
      <c r="MUZ35" s="21"/>
      <c r="MVA35" s="21"/>
      <c r="MVB35" s="21"/>
      <c r="MVC35" s="21"/>
      <c r="MVD35" s="21"/>
      <c r="MVE35" s="21"/>
      <c r="MVF35" s="21"/>
      <c r="MVG35" s="21"/>
      <c r="MVH35" s="21"/>
      <c r="MVI35" s="21"/>
      <c r="MVJ35" s="21"/>
      <c r="MVK35" s="21"/>
      <c r="MVL35" s="21"/>
      <c r="MVM35" s="21"/>
      <c r="MVN35" s="21"/>
      <c r="MVO35" s="21"/>
      <c r="MVP35" s="21"/>
      <c r="MVQ35" s="21"/>
      <c r="MVR35" s="21"/>
      <c r="MVS35" s="21"/>
      <c r="MVT35" s="21"/>
      <c r="MVU35" s="21"/>
      <c r="MVV35" s="21"/>
      <c r="MVW35" s="21"/>
      <c r="MVX35" s="21"/>
      <c r="MVY35" s="21"/>
      <c r="MVZ35" s="21"/>
      <c r="MWA35" s="21"/>
      <c r="MWB35" s="21"/>
      <c r="MWC35" s="21"/>
      <c r="MWD35" s="21"/>
      <c r="MWE35" s="21"/>
      <c r="MWF35" s="21"/>
      <c r="MWG35" s="21"/>
      <c r="MWH35" s="21"/>
      <c r="MWI35" s="21"/>
      <c r="MWJ35" s="21"/>
      <c r="MWK35" s="21"/>
      <c r="MWL35" s="21"/>
      <c r="MWM35" s="21"/>
      <c r="MWN35" s="21"/>
      <c r="MWO35" s="21"/>
      <c r="MWP35" s="21"/>
      <c r="MWQ35" s="21"/>
      <c r="MWR35" s="21"/>
      <c r="MWS35" s="21"/>
      <c r="MWT35" s="21"/>
      <c r="MWU35" s="21"/>
      <c r="MWV35" s="21"/>
      <c r="MWW35" s="21"/>
      <c r="MWX35" s="21"/>
      <c r="MWY35" s="21"/>
      <c r="MWZ35" s="21"/>
      <c r="MXA35" s="21"/>
      <c r="MXB35" s="21"/>
      <c r="MXC35" s="21"/>
      <c r="MXD35" s="21"/>
      <c r="MXE35" s="21"/>
      <c r="MXF35" s="21"/>
      <c r="MXG35" s="21"/>
      <c r="MXH35" s="21"/>
      <c r="MXI35" s="21"/>
      <c r="MXJ35" s="21"/>
      <c r="MXK35" s="21"/>
      <c r="MXL35" s="21"/>
      <c r="MXM35" s="21"/>
      <c r="MXN35" s="21"/>
      <c r="MXO35" s="21"/>
      <c r="MXP35" s="21"/>
      <c r="MXQ35" s="21"/>
      <c r="MXR35" s="21"/>
      <c r="MXS35" s="21"/>
      <c r="MXT35" s="21"/>
      <c r="MXU35" s="21"/>
      <c r="MXV35" s="21"/>
      <c r="MXW35" s="21"/>
      <c r="MXX35" s="21"/>
      <c r="MXY35" s="21"/>
      <c r="MXZ35" s="21"/>
      <c r="MYA35" s="21"/>
      <c r="MYB35" s="21"/>
      <c r="MYC35" s="21"/>
      <c r="MYD35" s="21"/>
      <c r="MYE35" s="21"/>
      <c r="MYF35" s="21"/>
      <c r="MYG35" s="21"/>
      <c r="MYH35" s="21"/>
      <c r="MYI35" s="21"/>
      <c r="MYJ35" s="21"/>
      <c r="MYK35" s="21"/>
      <c r="MYL35" s="21"/>
      <c r="MYM35" s="21"/>
      <c r="MYN35" s="21"/>
      <c r="MYO35" s="21"/>
      <c r="MYP35" s="21"/>
      <c r="MYQ35" s="21"/>
      <c r="MYR35" s="21"/>
      <c r="MYS35" s="21"/>
      <c r="MYT35" s="21"/>
      <c r="MYU35" s="21"/>
      <c r="MYV35" s="21"/>
      <c r="MYW35" s="21"/>
      <c r="MYX35" s="21"/>
      <c r="MYY35" s="21"/>
      <c r="MYZ35" s="21"/>
      <c r="MZA35" s="21"/>
      <c r="MZB35" s="21"/>
      <c r="MZC35" s="21"/>
      <c r="MZD35" s="21"/>
      <c r="MZE35" s="21"/>
      <c r="MZF35" s="21"/>
      <c r="MZG35" s="21"/>
      <c r="MZH35" s="21"/>
      <c r="MZI35" s="21"/>
      <c r="MZJ35" s="21"/>
      <c r="MZK35" s="21"/>
      <c r="MZL35" s="21"/>
      <c r="MZM35" s="21"/>
      <c r="MZN35" s="21"/>
      <c r="MZO35" s="21"/>
      <c r="MZP35" s="21"/>
      <c r="MZQ35" s="21"/>
      <c r="MZR35" s="21"/>
      <c r="MZS35" s="21"/>
      <c r="MZT35" s="21"/>
      <c r="MZU35" s="21"/>
      <c r="MZV35" s="21"/>
      <c r="MZW35" s="21"/>
      <c r="MZX35" s="21"/>
      <c r="MZY35" s="21"/>
      <c r="MZZ35" s="21"/>
      <c r="NAA35" s="21"/>
      <c r="NAB35" s="21"/>
      <c r="NAC35" s="21"/>
      <c r="NAD35" s="21"/>
      <c r="NAE35" s="21"/>
      <c r="NAF35" s="21"/>
      <c r="NAG35" s="21"/>
      <c r="NAH35" s="21"/>
      <c r="NAI35" s="21"/>
      <c r="NAJ35" s="21"/>
      <c r="NAK35" s="21"/>
      <c r="NAL35" s="21"/>
      <c r="NAM35" s="21"/>
      <c r="NAN35" s="21"/>
      <c r="NAO35" s="21"/>
      <c r="NAP35" s="21"/>
      <c r="NAQ35" s="21"/>
      <c r="NAR35" s="21"/>
      <c r="NAS35" s="21"/>
      <c r="NAT35" s="21"/>
      <c r="NAU35" s="21"/>
      <c r="NAV35" s="21"/>
      <c r="NAW35" s="21"/>
      <c r="NAX35" s="21"/>
      <c r="NAY35" s="21"/>
      <c r="NAZ35" s="21"/>
      <c r="NBA35" s="21"/>
      <c r="NBB35" s="21"/>
      <c r="NBC35" s="21"/>
      <c r="NBD35" s="21"/>
      <c r="NBE35" s="21"/>
      <c r="NBF35" s="21"/>
      <c r="NBG35" s="21"/>
      <c r="NBH35" s="21"/>
      <c r="NBI35" s="21"/>
      <c r="NBJ35" s="21"/>
      <c r="NBK35" s="21"/>
      <c r="NBL35" s="21"/>
      <c r="NBM35" s="21"/>
      <c r="NBN35" s="21"/>
      <c r="NBO35" s="21"/>
      <c r="NBP35" s="21"/>
      <c r="NBQ35" s="21"/>
      <c r="NBR35" s="21"/>
      <c r="NBS35" s="21"/>
      <c r="NBT35" s="21"/>
      <c r="NBU35" s="21"/>
      <c r="NBV35" s="21"/>
      <c r="NBW35" s="21"/>
      <c r="NBX35" s="21"/>
      <c r="NBY35" s="21"/>
      <c r="NBZ35" s="21"/>
      <c r="NCA35" s="21"/>
      <c r="NCB35" s="21"/>
      <c r="NCC35" s="21"/>
      <c r="NCD35" s="21"/>
      <c r="NCE35" s="21"/>
      <c r="NCF35" s="21"/>
      <c r="NCG35" s="21"/>
      <c r="NCH35" s="21"/>
      <c r="NCI35" s="21"/>
      <c r="NCJ35" s="21"/>
      <c r="NCK35" s="21"/>
      <c r="NCL35" s="21"/>
      <c r="NCM35" s="21"/>
      <c r="NCN35" s="21"/>
      <c r="NCO35" s="21"/>
      <c r="NCP35" s="21"/>
      <c r="NCQ35" s="21"/>
      <c r="NCR35" s="21"/>
      <c r="NCS35" s="21"/>
      <c r="NCT35" s="21"/>
      <c r="NCU35" s="21"/>
      <c r="NCV35" s="21"/>
      <c r="NCW35" s="21"/>
      <c r="NCX35" s="21"/>
      <c r="NCY35" s="21"/>
      <c r="NCZ35" s="21"/>
      <c r="NDA35" s="21"/>
      <c r="NDB35" s="21"/>
      <c r="NDC35" s="21"/>
      <c r="NDD35" s="21"/>
      <c r="NDE35" s="21"/>
      <c r="NDF35" s="21"/>
      <c r="NDG35" s="21"/>
      <c r="NDH35" s="21"/>
      <c r="NDI35" s="21"/>
      <c r="NDJ35" s="21"/>
      <c r="NDK35" s="21"/>
      <c r="NDL35" s="21"/>
      <c r="NDM35" s="21"/>
      <c r="NDN35" s="21"/>
      <c r="NDO35" s="21"/>
      <c r="NDP35" s="21"/>
      <c r="NDQ35" s="21"/>
      <c r="NDR35" s="21"/>
      <c r="NDS35" s="21"/>
      <c r="NDT35" s="21"/>
      <c r="NDU35" s="21"/>
      <c r="NDV35" s="21"/>
      <c r="NDW35" s="21"/>
      <c r="NDX35" s="21"/>
      <c r="NDY35" s="21"/>
      <c r="NDZ35" s="21"/>
      <c r="NEA35" s="21"/>
      <c r="NEB35" s="21"/>
      <c r="NEC35" s="21"/>
      <c r="NED35" s="21"/>
      <c r="NEE35" s="21"/>
      <c r="NEF35" s="21"/>
      <c r="NEG35" s="21"/>
      <c r="NEH35" s="21"/>
      <c r="NEI35" s="21"/>
      <c r="NEJ35" s="21"/>
      <c r="NEK35" s="21"/>
      <c r="NEL35" s="21"/>
      <c r="NEM35" s="21"/>
      <c r="NEN35" s="21"/>
      <c r="NEO35" s="21"/>
      <c r="NEP35" s="21"/>
      <c r="NEQ35" s="21"/>
      <c r="NER35" s="21"/>
      <c r="NES35" s="21"/>
      <c r="NET35" s="21"/>
      <c r="NEU35" s="21"/>
      <c r="NEV35" s="21"/>
      <c r="NEW35" s="21"/>
      <c r="NEX35" s="21"/>
      <c r="NEY35" s="21"/>
      <c r="NEZ35" s="21"/>
      <c r="NFA35" s="21"/>
      <c r="NFB35" s="21"/>
      <c r="NFC35" s="21"/>
      <c r="NFD35" s="21"/>
      <c r="NFE35" s="21"/>
      <c r="NFF35" s="21"/>
      <c r="NFG35" s="21"/>
      <c r="NFH35" s="21"/>
      <c r="NFI35" s="21"/>
      <c r="NFJ35" s="21"/>
      <c r="NFK35" s="21"/>
      <c r="NFL35" s="21"/>
      <c r="NFM35" s="21"/>
      <c r="NFN35" s="21"/>
      <c r="NFO35" s="21"/>
      <c r="NFP35" s="21"/>
      <c r="NFQ35" s="21"/>
      <c r="NFR35" s="21"/>
      <c r="NFS35" s="21"/>
      <c r="NFT35" s="21"/>
      <c r="NFU35" s="21"/>
      <c r="NFV35" s="21"/>
      <c r="NFW35" s="21"/>
      <c r="NFX35" s="21"/>
      <c r="NFY35" s="21"/>
      <c r="NFZ35" s="21"/>
      <c r="NGA35" s="21"/>
      <c r="NGB35" s="21"/>
      <c r="NGC35" s="21"/>
      <c r="NGD35" s="21"/>
      <c r="NGE35" s="21"/>
      <c r="NGF35" s="21"/>
      <c r="NGG35" s="21"/>
      <c r="NGH35" s="21"/>
      <c r="NGI35" s="21"/>
      <c r="NGJ35" s="21"/>
      <c r="NGK35" s="21"/>
      <c r="NGL35" s="21"/>
      <c r="NGM35" s="21"/>
      <c r="NGN35" s="21"/>
      <c r="NGO35" s="21"/>
      <c r="NGP35" s="21"/>
      <c r="NGQ35" s="21"/>
      <c r="NGR35" s="21"/>
      <c r="NGS35" s="21"/>
      <c r="NGT35" s="21"/>
      <c r="NGU35" s="21"/>
      <c r="NGV35" s="21"/>
      <c r="NGW35" s="21"/>
      <c r="NGX35" s="21"/>
      <c r="NGY35" s="21"/>
      <c r="NGZ35" s="21"/>
      <c r="NHA35" s="21"/>
      <c r="NHB35" s="21"/>
      <c r="NHC35" s="21"/>
      <c r="NHD35" s="21"/>
      <c r="NHE35" s="21"/>
      <c r="NHF35" s="21"/>
      <c r="NHG35" s="21"/>
      <c r="NHH35" s="21"/>
      <c r="NHI35" s="21"/>
      <c r="NHJ35" s="21"/>
      <c r="NHK35" s="21"/>
      <c r="NHL35" s="21"/>
      <c r="NHM35" s="21"/>
      <c r="NHN35" s="21"/>
      <c r="NHO35" s="21"/>
      <c r="NHP35" s="21"/>
      <c r="NHQ35" s="21"/>
      <c r="NHR35" s="21"/>
      <c r="NHS35" s="21"/>
      <c r="NHT35" s="21"/>
      <c r="NHU35" s="21"/>
      <c r="NHV35" s="21"/>
      <c r="NHW35" s="21"/>
      <c r="NHX35" s="21"/>
      <c r="NHY35" s="21"/>
      <c r="NHZ35" s="21"/>
      <c r="NIA35" s="21"/>
      <c r="NIB35" s="21"/>
      <c r="NIC35" s="21"/>
      <c r="NID35" s="21"/>
      <c r="NIE35" s="21"/>
      <c r="NIF35" s="21"/>
      <c r="NIG35" s="21"/>
      <c r="NIH35" s="21"/>
      <c r="NII35" s="21"/>
      <c r="NIJ35" s="21"/>
      <c r="NIK35" s="21"/>
      <c r="NIL35" s="21"/>
      <c r="NIM35" s="21"/>
      <c r="NIN35" s="21"/>
      <c r="NIO35" s="21"/>
      <c r="NIP35" s="21"/>
      <c r="NIQ35" s="21"/>
      <c r="NIR35" s="21"/>
      <c r="NIS35" s="21"/>
      <c r="NIT35" s="21"/>
      <c r="NIU35" s="21"/>
      <c r="NIV35" s="21"/>
      <c r="NIW35" s="21"/>
      <c r="NIX35" s="21"/>
      <c r="NIY35" s="21"/>
      <c r="NIZ35" s="21"/>
      <c r="NJA35" s="21"/>
      <c r="NJB35" s="21"/>
      <c r="NJC35" s="21"/>
      <c r="NJD35" s="21"/>
      <c r="NJE35" s="21"/>
      <c r="NJF35" s="21"/>
      <c r="NJG35" s="21"/>
      <c r="NJH35" s="21"/>
      <c r="NJI35" s="21"/>
      <c r="NJJ35" s="21"/>
      <c r="NJK35" s="21"/>
      <c r="NJL35" s="21"/>
      <c r="NJM35" s="21"/>
      <c r="NJN35" s="21"/>
      <c r="NJO35" s="21"/>
      <c r="NJP35" s="21"/>
      <c r="NJQ35" s="21"/>
      <c r="NJR35" s="21"/>
      <c r="NJS35" s="21"/>
      <c r="NJT35" s="21"/>
      <c r="NJU35" s="21"/>
      <c r="NJV35" s="21"/>
      <c r="NJW35" s="21"/>
      <c r="NJX35" s="21"/>
      <c r="NJY35" s="21"/>
      <c r="NJZ35" s="21"/>
      <c r="NKA35" s="21"/>
      <c r="NKB35" s="21"/>
      <c r="NKC35" s="21"/>
      <c r="NKD35" s="21"/>
      <c r="NKE35" s="21"/>
      <c r="NKF35" s="21"/>
      <c r="NKG35" s="21"/>
      <c r="NKH35" s="21"/>
      <c r="NKI35" s="21"/>
      <c r="NKJ35" s="21"/>
      <c r="NKK35" s="21"/>
      <c r="NKL35" s="21"/>
      <c r="NKM35" s="21"/>
      <c r="NKN35" s="21"/>
      <c r="NKO35" s="21"/>
      <c r="NKP35" s="21"/>
      <c r="NKQ35" s="21"/>
      <c r="NKR35" s="21"/>
      <c r="NKS35" s="21"/>
      <c r="NKT35" s="21"/>
      <c r="NKU35" s="21"/>
      <c r="NKV35" s="21"/>
      <c r="NKW35" s="21"/>
      <c r="NKX35" s="21"/>
      <c r="NKY35" s="21"/>
      <c r="NKZ35" s="21"/>
      <c r="NLA35" s="21"/>
      <c r="NLB35" s="21"/>
      <c r="NLC35" s="21"/>
      <c r="NLD35" s="21"/>
      <c r="NLE35" s="21"/>
      <c r="NLF35" s="21"/>
      <c r="NLG35" s="21"/>
      <c r="NLH35" s="21"/>
      <c r="NLI35" s="21"/>
      <c r="NLJ35" s="21"/>
      <c r="NLK35" s="21"/>
      <c r="NLL35" s="21"/>
      <c r="NLM35" s="21"/>
      <c r="NLN35" s="21"/>
      <c r="NLO35" s="21"/>
      <c r="NLP35" s="21"/>
      <c r="NLQ35" s="21"/>
      <c r="NLR35" s="21"/>
      <c r="NLS35" s="21"/>
      <c r="NLT35" s="21"/>
      <c r="NLU35" s="21"/>
      <c r="NLV35" s="21"/>
      <c r="NLW35" s="21"/>
      <c r="NLX35" s="21"/>
      <c r="NLY35" s="21"/>
      <c r="NLZ35" s="21"/>
      <c r="NMA35" s="21"/>
      <c r="NMB35" s="21"/>
      <c r="NMC35" s="21"/>
      <c r="NMD35" s="21"/>
      <c r="NME35" s="21"/>
      <c r="NMF35" s="21"/>
      <c r="NMG35" s="21"/>
      <c r="NMH35" s="21"/>
      <c r="NMI35" s="21"/>
      <c r="NMJ35" s="21"/>
      <c r="NMK35" s="21"/>
      <c r="NML35" s="21"/>
      <c r="NMM35" s="21"/>
      <c r="NMN35" s="21"/>
      <c r="NMO35" s="21"/>
      <c r="NMP35" s="21"/>
      <c r="NMQ35" s="21"/>
      <c r="NMR35" s="21"/>
      <c r="NMS35" s="21"/>
      <c r="NMT35" s="21"/>
      <c r="NMU35" s="21"/>
      <c r="NMV35" s="21"/>
      <c r="NMW35" s="21"/>
      <c r="NMX35" s="21"/>
      <c r="NMY35" s="21"/>
      <c r="NMZ35" s="21"/>
      <c r="NNA35" s="21"/>
      <c r="NNB35" s="21"/>
      <c r="NNC35" s="21"/>
      <c r="NND35" s="21"/>
      <c r="NNE35" s="21"/>
      <c r="NNF35" s="21"/>
      <c r="NNG35" s="21"/>
      <c r="NNH35" s="21"/>
      <c r="NNI35" s="21"/>
      <c r="NNJ35" s="21"/>
      <c r="NNK35" s="21"/>
      <c r="NNL35" s="21"/>
      <c r="NNM35" s="21"/>
      <c r="NNN35" s="21"/>
      <c r="NNO35" s="21"/>
      <c r="NNP35" s="21"/>
      <c r="NNQ35" s="21"/>
      <c r="NNR35" s="21"/>
      <c r="NNS35" s="21"/>
      <c r="NNT35" s="21"/>
      <c r="NNU35" s="21"/>
      <c r="NNV35" s="21"/>
      <c r="NNW35" s="21"/>
      <c r="NNX35" s="21"/>
      <c r="NNY35" s="21"/>
      <c r="NNZ35" s="21"/>
      <c r="NOA35" s="21"/>
      <c r="NOB35" s="21"/>
      <c r="NOC35" s="21"/>
      <c r="NOD35" s="21"/>
      <c r="NOE35" s="21"/>
      <c r="NOF35" s="21"/>
      <c r="NOG35" s="21"/>
      <c r="NOH35" s="21"/>
      <c r="NOI35" s="21"/>
      <c r="NOJ35" s="21"/>
      <c r="NOK35" s="21"/>
      <c r="NOL35" s="21"/>
      <c r="NOM35" s="21"/>
      <c r="NON35" s="21"/>
      <c r="NOO35" s="21"/>
      <c r="NOP35" s="21"/>
      <c r="NOQ35" s="21"/>
      <c r="NOR35" s="21"/>
      <c r="NOS35" s="21"/>
      <c r="NOT35" s="21"/>
      <c r="NOU35" s="21"/>
      <c r="NOV35" s="21"/>
      <c r="NOW35" s="21"/>
      <c r="NOX35" s="21"/>
      <c r="NOY35" s="21"/>
      <c r="NOZ35" s="21"/>
      <c r="NPA35" s="21"/>
      <c r="NPB35" s="21"/>
      <c r="NPC35" s="21"/>
      <c r="NPD35" s="21"/>
      <c r="NPE35" s="21"/>
      <c r="NPF35" s="21"/>
      <c r="NPG35" s="21"/>
      <c r="NPH35" s="21"/>
      <c r="NPI35" s="21"/>
      <c r="NPJ35" s="21"/>
      <c r="NPK35" s="21"/>
      <c r="NPL35" s="21"/>
      <c r="NPM35" s="21"/>
      <c r="NPN35" s="21"/>
      <c r="NPO35" s="21"/>
      <c r="NPP35" s="21"/>
      <c r="NPQ35" s="21"/>
      <c r="NPR35" s="21"/>
      <c r="NPS35" s="21"/>
      <c r="NPT35" s="21"/>
      <c r="NPU35" s="21"/>
      <c r="NPV35" s="21"/>
      <c r="NPW35" s="21"/>
      <c r="NPX35" s="21"/>
      <c r="NPY35" s="21"/>
      <c r="NPZ35" s="21"/>
      <c r="NQA35" s="21"/>
      <c r="NQB35" s="21"/>
      <c r="NQC35" s="21"/>
      <c r="NQD35" s="21"/>
      <c r="NQE35" s="21"/>
      <c r="NQF35" s="21"/>
      <c r="NQG35" s="21"/>
      <c r="NQH35" s="21"/>
      <c r="NQI35" s="21"/>
      <c r="NQJ35" s="21"/>
      <c r="NQK35" s="21"/>
      <c r="NQL35" s="21"/>
      <c r="NQM35" s="21"/>
      <c r="NQN35" s="21"/>
      <c r="NQO35" s="21"/>
      <c r="NQP35" s="21"/>
      <c r="NQQ35" s="21"/>
      <c r="NQR35" s="21"/>
      <c r="NQS35" s="21"/>
      <c r="NQT35" s="21"/>
      <c r="NQU35" s="21"/>
      <c r="NQV35" s="21"/>
      <c r="NQW35" s="21"/>
      <c r="NQX35" s="21"/>
      <c r="NQY35" s="21"/>
      <c r="NQZ35" s="21"/>
      <c r="NRA35" s="21"/>
      <c r="NRB35" s="21"/>
      <c r="NRC35" s="21"/>
      <c r="NRD35" s="21"/>
      <c r="NRE35" s="21"/>
      <c r="NRF35" s="21"/>
      <c r="NRG35" s="21"/>
      <c r="NRH35" s="21"/>
      <c r="NRI35" s="21"/>
      <c r="NRJ35" s="21"/>
      <c r="NRK35" s="21"/>
      <c r="NRL35" s="21"/>
      <c r="NRM35" s="21"/>
      <c r="NRN35" s="21"/>
      <c r="NRO35" s="21"/>
      <c r="NRP35" s="21"/>
      <c r="NRQ35" s="21"/>
      <c r="NRR35" s="21"/>
      <c r="NRS35" s="21"/>
      <c r="NRT35" s="21"/>
      <c r="NRU35" s="21"/>
      <c r="NRV35" s="21"/>
      <c r="NRW35" s="21"/>
      <c r="NRX35" s="21"/>
      <c r="NRY35" s="21"/>
      <c r="NRZ35" s="21"/>
      <c r="NSA35" s="21"/>
      <c r="NSB35" s="21"/>
      <c r="NSC35" s="21"/>
      <c r="NSD35" s="21"/>
      <c r="NSE35" s="21"/>
      <c r="NSF35" s="21"/>
      <c r="NSG35" s="21"/>
      <c r="NSH35" s="21"/>
      <c r="NSI35" s="21"/>
      <c r="NSJ35" s="21"/>
      <c r="NSK35" s="21"/>
      <c r="NSL35" s="21"/>
      <c r="NSM35" s="21"/>
      <c r="NSN35" s="21"/>
      <c r="NSO35" s="21"/>
      <c r="NSP35" s="21"/>
      <c r="NSQ35" s="21"/>
      <c r="NSR35" s="21"/>
      <c r="NSS35" s="21"/>
      <c r="NST35" s="21"/>
      <c r="NSU35" s="21"/>
      <c r="NSV35" s="21"/>
      <c r="NSW35" s="21"/>
      <c r="NSX35" s="21"/>
      <c r="NSY35" s="21"/>
      <c r="NSZ35" s="21"/>
      <c r="NTA35" s="21"/>
      <c r="NTB35" s="21"/>
      <c r="NTC35" s="21"/>
      <c r="NTD35" s="21"/>
      <c r="NTE35" s="21"/>
      <c r="NTF35" s="21"/>
      <c r="NTG35" s="21"/>
      <c r="NTH35" s="21"/>
      <c r="NTI35" s="21"/>
      <c r="NTJ35" s="21"/>
      <c r="NTK35" s="21"/>
      <c r="NTL35" s="21"/>
      <c r="NTM35" s="21"/>
      <c r="NTN35" s="21"/>
      <c r="NTO35" s="21"/>
      <c r="NTP35" s="21"/>
      <c r="NTQ35" s="21"/>
      <c r="NTR35" s="21"/>
      <c r="NTS35" s="21"/>
      <c r="NTT35" s="21"/>
      <c r="NTU35" s="21"/>
      <c r="NTV35" s="21"/>
      <c r="NTW35" s="21"/>
      <c r="NTX35" s="21"/>
      <c r="NTY35" s="21"/>
      <c r="NTZ35" s="21"/>
      <c r="NUA35" s="21"/>
      <c r="NUB35" s="21"/>
      <c r="NUC35" s="21"/>
      <c r="NUD35" s="21"/>
      <c r="NUE35" s="21"/>
      <c r="NUF35" s="21"/>
      <c r="NUG35" s="21"/>
      <c r="NUH35" s="21"/>
      <c r="NUI35" s="21"/>
      <c r="NUJ35" s="21"/>
      <c r="NUK35" s="21"/>
      <c r="NUL35" s="21"/>
      <c r="NUM35" s="21"/>
      <c r="NUN35" s="21"/>
      <c r="NUO35" s="21"/>
      <c r="NUP35" s="21"/>
      <c r="NUQ35" s="21"/>
      <c r="NUR35" s="21"/>
      <c r="NUS35" s="21"/>
      <c r="NUT35" s="21"/>
      <c r="NUU35" s="21"/>
      <c r="NUV35" s="21"/>
      <c r="NUW35" s="21"/>
      <c r="NUX35" s="21"/>
      <c r="NUY35" s="21"/>
      <c r="NUZ35" s="21"/>
      <c r="NVA35" s="21"/>
      <c r="NVB35" s="21"/>
      <c r="NVC35" s="21"/>
      <c r="NVD35" s="21"/>
      <c r="NVE35" s="21"/>
      <c r="NVF35" s="21"/>
      <c r="NVG35" s="21"/>
      <c r="NVH35" s="21"/>
      <c r="NVI35" s="21"/>
      <c r="NVJ35" s="21"/>
      <c r="NVK35" s="21"/>
      <c r="NVL35" s="21"/>
      <c r="NVM35" s="21"/>
      <c r="NVN35" s="21"/>
      <c r="NVO35" s="21"/>
      <c r="NVP35" s="21"/>
      <c r="NVQ35" s="21"/>
      <c r="NVR35" s="21"/>
      <c r="NVS35" s="21"/>
      <c r="NVT35" s="21"/>
      <c r="NVU35" s="21"/>
      <c r="NVV35" s="21"/>
      <c r="NVW35" s="21"/>
      <c r="NVX35" s="21"/>
      <c r="NVY35" s="21"/>
      <c r="NVZ35" s="21"/>
      <c r="NWA35" s="21"/>
      <c r="NWB35" s="21"/>
      <c r="NWC35" s="21"/>
      <c r="NWD35" s="21"/>
      <c r="NWE35" s="21"/>
      <c r="NWF35" s="21"/>
      <c r="NWG35" s="21"/>
      <c r="NWH35" s="21"/>
      <c r="NWI35" s="21"/>
      <c r="NWJ35" s="21"/>
      <c r="NWK35" s="21"/>
      <c r="NWL35" s="21"/>
      <c r="NWM35" s="21"/>
      <c r="NWN35" s="21"/>
      <c r="NWO35" s="21"/>
      <c r="NWP35" s="21"/>
      <c r="NWQ35" s="21"/>
      <c r="NWR35" s="21"/>
      <c r="NWS35" s="21"/>
      <c r="NWT35" s="21"/>
      <c r="NWU35" s="21"/>
      <c r="NWV35" s="21"/>
      <c r="NWW35" s="21"/>
      <c r="NWX35" s="21"/>
      <c r="NWY35" s="21"/>
      <c r="NWZ35" s="21"/>
      <c r="NXA35" s="21"/>
      <c r="NXB35" s="21"/>
      <c r="NXC35" s="21"/>
      <c r="NXD35" s="21"/>
      <c r="NXE35" s="21"/>
      <c r="NXF35" s="21"/>
      <c r="NXG35" s="21"/>
      <c r="NXH35" s="21"/>
      <c r="NXI35" s="21"/>
      <c r="NXJ35" s="21"/>
      <c r="NXK35" s="21"/>
      <c r="NXL35" s="21"/>
      <c r="NXM35" s="21"/>
      <c r="NXN35" s="21"/>
      <c r="NXO35" s="21"/>
      <c r="NXP35" s="21"/>
      <c r="NXQ35" s="21"/>
      <c r="NXR35" s="21"/>
      <c r="NXS35" s="21"/>
      <c r="NXT35" s="21"/>
      <c r="NXU35" s="21"/>
      <c r="NXV35" s="21"/>
      <c r="NXW35" s="21"/>
      <c r="NXX35" s="21"/>
      <c r="NXY35" s="21"/>
      <c r="NXZ35" s="21"/>
      <c r="NYA35" s="21"/>
      <c r="NYB35" s="21"/>
      <c r="NYC35" s="21"/>
      <c r="NYD35" s="21"/>
      <c r="NYE35" s="21"/>
      <c r="NYF35" s="21"/>
      <c r="NYG35" s="21"/>
      <c r="NYH35" s="21"/>
      <c r="NYI35" s="21"/>
      <c r="NYJ35" s="21"/>
      <c r="NYK35" s="21"/>
      <c r="NYL35" s="21"/>
      <c r="NYM35" s="21"/>
      <c r="NYN35" s="21"/>
      <c r="NYO35" s="21"/>
      <c r="NYP35" s="21"/>
      <c r="NYQ35" s="21"/>
      <c r="NYR35" s="21"/>
      <c r="NYS35" s="21"/>
      <c r="NYT35" s="21"/>
      <c r="NYU35" s="21"/>
      <c r="NYV35" s="21"/>
      <c r="NYW35" s="21"/>
      <c r="NYX35" s="21"/>
      <c r="NYY35" s="21"/>
      <c r="NYZ35" s="21"/>
      <c r="NZA35" s="21"/>
      <c r="NZB35" s="21"/>
      <c r="NZC35" s="21"/>
      <c r="NZD35" s="21"/>
      <c r="NZE35" s="21"/>
      <c r="NZF35" s="21"/>
      <c r="NZG35" s="21"/>
      <c r="NZH35" s="21"/>
      <c r="NZI35" s="21"/>
      <c r="NZJ35" s="21"/>
      <c r="NZK35" s="21"/>
      <c r="NZL35" s="21"/>
      <c r="NZM35" s="21"/>
      <c r="NZN35" s="21"/>
      <c r="NZO35" s="21"/>
      <c r="NZP35" s="21"/>
      <c r="NZQ35" s="21"/>
      <c r="NZR35" s="21"/>
      <c r="NZS35" s="21"/>
      <c r="NZT35" s="21"/>
      <c r="NZU35" s="21"/>
      <c r="NZV35" s="21"/>
      <c r="NZW35" s="21"/>
      <c r="NZX35" s="21"/>
      <c r="NZY35" s="21"/>
      <c r="NZZ35" s="21"/>
      <c r="OAA35" s="21"/>
      <c r="OAB35" s="21"/>
      <c r="OAC35" s="21"/>
      <c r="OAD35" s="21"/>
      <c r="OAE35" s="21"/>
      <c r="OAF35" s="21"/>
      <c r="OAG35" s="21"/>
      <c r="OAH35" s="21"/>
      <c r="OAI35" s="21"/>
      <c r="OAJ35" s="21"/>
      <c r="OAK35" s="21"/>
      <c r="OAL35" s="21"/>
      <c r="OAM35" s="21"/>
      <c r="OAN35" s="21"/>
      <c r="OAO35" s="21"/>
      <c r="OAP35" s="21"/>
      <c r="OAQ35" s="21"/>
      <c r="OAR35" s="21"/>
      <c r="OAS35" s="21"/>
      <c r="OAT35" s="21"/>
      <c r="OAU35" s="21"/>
      <c r="OAV35" s="21"/>
      <c r="OAW35" s="21"/>
      <c r="OAX35" s="21"/>
      <c r="OAY35" s="21"/>
      <c r="OAZ35" s="21"/>
      <c r="OBA35" s="21"/>
      <c r="OBB35" s="21"/>
      <c r="OBC35" s="21"/>
      <c r="OBD35" s="21"/>
      <c r="OBE35" s="21"/>
      <c r="OBF35" s="21"/>
      <c r="OBG35" s="21"/>
      <c r="OBH35" s="21"/>
      <c r="OBI35" s="21"/>
      <c r="OBJ35" s="21"/>
      <c r="OBK35" s="21"/>
      <c r="OBL35" s="21"/>
      <c r="OBM35" s="21"/>
      <c r="OBN35" s="21"/>
      <c r="OBO35" s="21"/>
      <c r="OBP35" s="21"/>
      <c r="OBQ35" s="21"/>
      <c r="OBR35" s="21"/>
      <c r="OBS35" s="21"/>
      <c r="OBT35" s="21"/>
      <c r="OBU35" s="21"/>
      <c r="OBV35" s="21"/>
      <c r="OBW35" s="21"/>
      <c r="OBX35" s="21"/>
      <c r="OBY35" s="21"/>
      <c r="OBZ35" s="21"/>
      <c r="OCA35" s="21"/>
      <c r="OCB35" s="21"/>
      <c r="OCC35" s="21"/>
      <c r="OCD35" s="21"/>
      <c r="OCE35" s="21"/>
      <c r="OCF35" s="21"/>
      <c r="OCG35" s="21"/>
      <c r="OCH35" s="21"/>
      <c r="OCI35" s="21"/>
      <c r="OCJ35" s="21"/>
      <c r="OCK35" s="21"/>
      <c r="OCL35" s="21"/>
      <c r="OCM35" s="21"/>
      <c r="OCN35" s="21"/>
      <c r="OCO35" s="21"/>
      <c r="OCP35" s="21"/>
      <c r="OCQ35" s="21"/>
      <c r="OCR35" s="21"/>
      <c r="OCS35" s="21"/>
      <c r="OCT35" s="21"/>
      <c r="OCU35" s="21"/>
      <c r="OCV35" s="21"/>
      <c r="OCW35" s="21"/>
      <c r="OCX35" s="21"/>
      <c r="OCY35" s="21"/>
      <c r="OCZ35" s="21"/>
      <c r="ODA35" s="21"/>
      <c r="ODB35" s="21"/>
      <c r="ODC35" s="21"/>
      <c r="ODD35" s="21"/>
      <c r="ODE35" s="21"/>
      <c r="ODF35" s="21"/>
      <c r="ODG35" s="21"/>
      <c r="ODH35" s="21"/>
      <c r="ODI35" s="21"/>
      <c r="ODJ35" s="21"/>
      <c r="ODK35" s="21"/>
      <c r="ODL35" s="21"/>
      <c r="ODM35" s="21"/>
      <c r="ODN35" s="21"/>
      <c r="ODO35" s="21"/>
      <c r="ODP35" s="21"/>
      <c r="ODQ35" s="21"/>
      <c r="ODR35" s="21"/>
      <c r="ODS35" s="21"/>
      <c r="ODT35" s="21"/>
      <c r="ODU35" s="21"/>
      <c r="ODV35" s="21"/>
      <c r="ODW35" s="21"/>
      <c r="ODX35" s="21"/>
      <c r="ODY35" s="21"/>
      <c r="ODZ35" s="21"/>
      <c r="OEA35" s="21"/>
      <c r="OEB35" s="21"/>
      <c r="OEC35" s="21"/>
      <c r="OED35" s="21"/>
      <c r="OEE35" s="21"/>
      <c r="OEF35" s="21"/>
      <c r="OEG35" s="21"/>
      <c r="OEH35" s="21"/>
      <c r="OEI35" s="21"/>
      <c r="OEJ35" s="21"/>
      <c r="OEK35" s="21"/>
      <c r="OEL35" s="21"/>
      <c r="OEM35" s="21"/>
      <c r="OEN35" s="21"/>
      <c r="OEO35" s="21"/>
      <c r="OEP35" s="21"/>
      <c r="OEQ35" s="21"/>
      <c r="OER35" s="21"/>
      <c r="OES35" s="21"/>
      <c r="OET35" s="21"/>
      <c r="OEU35" s="21"/>
      <c r="OEV35" s="21"/>
      <c r="OEW35" s="21"/>
      <c r="OEX35" s="21"/>
      <c r="OEY35" s="21"/>
      <c r="OEZ35" s="21"/>
      <c r="OFA35" s="21"/>
      <c r="OFB35" s="21"/>
      <c r="OFC35" s="21"/>
      <c r="OFD35" s="21"/>
      <c r="OFE35" s="21"/>
      <c r="OFF35" s="21"/>
      <c r="OFG35" s="21"/>
      <c r="OFH35" s="21"/>
      <c r="OFI35" s="21"/>
      <c r="OFJ35" s="21"/>
      <c r="OFK35" s="21"/>
      <c r="OFL35" s="21"/>
      <c r="OFM35" s="21"/>
      <c r="OFN35" s="21"/>
      <c r="OFO35" s="21"/>
      <c r="OFP35" s="21"/>
      <c r="OFQ35" s="21"/>
      <c r="OFR35" s="21"/>
      <c r="OFS35" s="21"/>
      <c r="OFT35" s="21"/>
      <c r="OFU35" s="21"/>
      <c r="OFV35" s="21"/>
      <c r="OFW35" s="21"/>
      <c r="OFX35" s="21"/>
      <c r="OFY35" s="21"/>
      <c r="OFZ35" s="21"/>
      <c r="OGA35" s="21"/>
      <c r="OGB35" s="21"/>
      <c r="OGC35" s="21"/>
      <c r="OGD35" s="21"/>
      <c r="OGE35" s="21"/>
      <c r="OGF35" s="21"/>
      <c r="OGG35" s="21"/>
      <c r="OGH35" s="21"/>
      <c r="OGI35" s="21"/>
      <c r="OGJ35" s="21"/>
      <c r="OGK35" s="21"/>
      <c r="OGL35" s="21"/>
      <c r="OGM35" s="21"/>
      <c r="OGN35" s="21"/>
      <c r="OGO35" s="21"/>
      <c r="OGP35" s="21"/>
      <c r="OGQ35" s="21"/>
      <c r="OGR35" s="21"/>
      <c r="OGS35" s="21"/>
      <c r="OGT35" s="21"/>
      <c r="OGU35" s="21"/>
      <c r="OGV35" s="21"/>
      <c r="OGW35" s="21"/>
      <c r="OGX35" s="21"/>
      <c r="OGY35" s="21"/>
      <c r="OGZ35" s="21"/>
      <c r="OHA35" s="21"/>
      <c r="OHB35" s="21"/>
      <c r="OHC35" s="21"/>
      <c r="OHD35" s="21"/>
      <c r="OHE35" s="21"/>
      <c r="OHF35" s="21"/>
      <c r="OHG35" s="21"/>
      <c r="OHH35" s="21"/>
      <c r="OHI35" s="21"/>
      <c r="OHJ35" s="21"/>
      <c r="OHK35" s="21"/>
      <c r="OHL35" s="21"/>
      <c r="OHM35" s="21"/>
      <c r="OHN35" s="21"/>
      <c r="OHO35" s="21"/>
      <c r="OHP35" s="21"/>
      <c r="OHQ35" s="21"/>
      <c r="OHR35" s="21"/>
      <c r="OHS35" s="21"/>
      <c r="OHT35" s="21"/>
      <c r="OHU35" s="21"/>
      <c r="OHV35" s="21"/>
      <c r="OHW35" s="21"/>
      <c r="OHX35" s="21"/>
      <c r="OHY35" s="21"/>
      <c r="OHZ35" s="21"/>
      <c r="OIA35" s="21"/>
      <c r="OIB35" s="21"/>
      <c r="OIC35" s="21"/>
      <c r="OID35" s="21"/>
      <c r="OIE35" s="21"/>
      <c r="OIF35" s="21"/>
      <c r="OIG35" s="21"/>
      <c r="OIH35" s="21"/>
      <c r="OII35" s="21"/>
      <c r="OIJ35" s="21"/>
      <c r="OIK35" s="21"/>
      <c r="OIL35" s="21"/>
      <c r="OIM35" s="21"/>
      <c r="OIN35" s="21"/>
      <c r="OIO35" s="21"/>
      <c r="OIP35" s="21"/>
      <c r="OIQ35" s="21"/>
      <c r="OIR35" s="21"/>
      <c r="OIS35" s="21"/>
      <c r="OIT35" s="21"/>
      <c r="OIU35" s="21"/>
      <c r="OIV35" s="21"/>
      <c r="OIW35" s="21"/>
      <c r="OIX35" s="21"/>
      <c r="OIY35" s="21"/>
      <c r="OIZ35" s="21"/>
      <c r="OJA35" s="21"/>
      <c r="OJB35" s="21"/>
      <c r="OJC35" s="21"/>
      <c r="OJD35" s="21"/>
      <c r="OJE35" s="21"/>
      <c r="OJF35" s="21"/>
      <c r="OJG35" s="21"/>
      <c r="OJH35" s="21"/>
      <c r="OJI35" s="21"/>
      <c r="OJJ35" s="21"/>
      <c r="OJK35" s="21"/>
      <c r="OJL35" s="21"/>
      <c r="OJM35" s="21"/>
      <c r="OJN35" s="21"/>
      <c r="OJO35" s="21"/>
      <c r="OJP35" s="21"/>
      <c r="OJQ35" s="21"/>
      <c r="OJR35" s="21"/>
      <c r="OJS35" s="21"/>
      <c r="OJT35" s="21"/>
      <c r="OJU35" s="21"/>
      <c r="OJV35" s="21"/>
      <c r="OJW35" s="21"/>
      <c r="OJX35" s="21"/>
      <c r="OJY35" s="21"/>
      <c r="OJZ35" s="21"/>
      <c r="OKA35" s="21"/>
      <c r="OKB35" s="21"/>
      <c r="OKC35" s="21"/>
      <c r="OKD35" s="21"/>
      <c r="OKE35" s="21"/>
      <c r="OKF35" s="21"/>
      <c r="OKG35" s="21"/>
      <c r="OKH35" s="21"/>
      <c r="OKI35" s="21"/>
      <c r="OKJ35" s="21"/>
      <c r="OKK35" s="21"/>
      <c r="OKL35" s="21"/>
      <c r="OKM35" s="21"/>
      <c r="OKN35" s="21"/>
      <c r="OKO35" s="21"/>
      <c r="OKP35" s="21"/>
      <c r="OKQ35" s="21"/>
      <c r="OKR35" s="21"/>
      <c r="OKS35" s="21"/>
      <c r="OKT35" s="21"/>
      <c r="OKU35" s="21"/>
      <c r="OKV35" s="21"/>
      <c r="OKW35" s="21"/>
      <c r="OKX35" s="21"/>
      <c r="OKY35" s="21"/>
      <c r="OKZ35" s="21"/>
      <c r="OLA35" s="21"/>
      <c r="OLB35" s="21"/>
      <c r="OLC35" s="21"/>
      <c r="OLD35" s="21"/>
      <c r="OLE35" s="21"/>
      <c r="OLF35" s="21"/>
      <c r="OLG35" s="21"/>
      <c r="OLH35" s="21"/>
      <c r="OLI35" s="21"/>
      <c r="OLJ35" s="21"/>
      <c r="OLK35" s="21"/>
      <c r="OLL35" s="21"/>
      <c r="OLM35" s="21"/>
      <c r="OLN35" s="21"/>
      <c r="OLO35" s="21"/>
      <c r="OLP35" s="21"/>
      <c r="OLQ35" s="21"/>
      <c r="OLR35" s="21"/>
      <c r="OLS35" s="21"/>
      <c r="OLT35" s="21"/>
      <c r="OLU35" s="21"/>
      <c r="OLV35" s="21"/>
      <c r="OLW35" s="21"/>
      <c r="OLX35" s="21"/>
      <c r="OLY35" s="21"/>
      <c r="OLZ35" s="21"/>
      <c r="OMA35" s="21"/>
      <c r="OMB35" s="21"/>
      <c r="OMC35" s="21"/>
      <c r="OMD35" s="21"/>
      <c r="OME35" s="21"/>
      <c r="OMF35" s="21"/>
      <c r="OMG35" s="21"/>
      <c r="OMH35" s="21"/>
      <c r="OMI35" s="21"/>
      <c r="OMJ35" s="21"/>
      <c r="OMK35" s="21"/>
      <c r="OML35" s="21"/>
      <c r="OMM35" s="21"/>
      <c r="OMN35" s="21"/>
      <c r="OMO35" s="21"/>
      <c r="OMP35" s="21"/>
      <c r="OMQ35" s="21"/>
      <c r="OMR35" s="21"/>
      <c r="OMS35" s="21"/>
      <c r="OMT35" s="21"/>
      <c r="OMU35" s="21"/>
      <c r="OMV35" s="21"/>
      <c r="OMW35" s="21"/>
      <c r="OMX35" s="21"/>
      <c r="OMY35" s="21"/>
      <c r="OMZ35" s="21"/>
      <c r="ONA35" s="21"/>
      <c r="ONB35" s="21"/>
      <c r="ONC35" s="21"/>
      <c r="OND35" s="21"/>
      <c r="ONE35" s="21"/>
      <c r="ONF35" s="21"/>
      <c r="ONG35" s="21"/>
      <c r="ONH35" s="21"/>
      <c r="ONI35" s="21"/>
      <c r="ONJ35" s="21"/>
      <c r="ONK35" s="21"/>
      <c r="ONL35" s="21"/>
      <c r="ONM35" s="21"/>
      <c r="ONN35" s="21"/>
      <c r="ONO35" s="21"/>
      <c r="ONP35" s="21"/>
      <c r="ONQ35" s="21"/>
      <c r="ONR35" s="21"/>
      <c r="ONS35" s="21"/>
      <c r="ONT35" s="21"/>
      <c r="ONU35" s="21"/>
      <c r="ONV35" s="21"/>
      <c r="ONW35" s="21"/>
      <c r="ONX35" s="21"/>
      <c r="ONY35" s="21"/>
      <c r="ONZ35" s="21"/>
      <c r="OOA35" s="21"/>
      <c r="OOB35" s="21"/>
      <c r="OOC35" s="21"/>
      <c r="OOD35" s="21"/>
      <c r="OOE35" s="21"/>
      <c r="OOF35" s="21"/>
      <c r="OOG35" s="21"/>
      <c r="OOH35" s="21"/>
      <c r="OOI35" s="21"/>
      <c r="OOJ35" s="21"/>
      <c r="OOK35" s="21"/>
      <c r="OOL35" s="21"/>
      <c r="OOM35" s="21"/>
      <c r="OON35" s="21"/>
      <c r="OOO35" s="21"/>
      <c r="OOP35" s="21"/>
      <c r="OOQ35" s="21"/>
      <c r="OOR35" s="21"/>
      <c r="OOS35" s="21"/>
      <c r="OOT35" s="21"/>
      <c r="OOU35" s="21"/>
      <c r="OOV35" s="21"/>
      <c r="OOW35" s="21"/>
      <c r="OOX35" s="21"/>
      <c r="OOY35" s="21"/>
      <c r="OOZ35" s="21"/>
      <c r="OPA35" s="21"/>
      <c r="OPB35" s="21"/>
      <c r="OPC35" s="21"/>
      <c r="OPD35" s="21"/>
      <c r="OPE35" s="21"/>
      <c r="OPF35" s="21"/>
      <c r="OPG35" s="21"/>
      <c r="OPH35" s="21"/>
      <c r="OPI35" s="21"/>
      <c r="OPJ35" s="21"/>
      <c r="OPK35" s="21"/>
      <c r="OPL35" s="21"/>
      <c r="OPM35" s="21"/>
      <c r="OPN35" s="21"/>
      <c r="OPO35" s="21"/>
      <c r="OPP35" s="21"/>
      <c r="OPQ35" s="21"/>
      <c r="OPR35" s="21"/>
      <c r="OPS35" s="21"/>
      <c r="OPT35" s="21"/>
      <c r="OPU35" s="21"/>
      <c r="OPV35" s="21"/>
      <c r="OPW35" s="21"/>
      <c r="OPX35" s="21"/>
      <c r="OPY35" s="21"/>
      <c r="OPZ35" s="21"/>
      <c r="OQA35" s="21"/>
      <c r="OQB35" s="21"/>
      <c r="OQC35" s="21"/>
      <c r="OQD35" s="21"/>
      <c r="OQE35" s="21"/>
      <c r="OQF35" s="21"/>
      <c r="OQG35" s="21"/>
      <c r="OQH35" s="21"/>
      <c r="OQI35" s="21"/>
      <c r="OQJ35" s="21"/>
      <c r="OQK35" s="21"/>
      <c r="OQL35" s="21"/>
      <c r="OQM35" s="21"/>
      <c r="OQN35" s="21"/>
      <c r="OQO35" s="21"/>
      <c r="OQP35" s="21"/>
      <c r="OQQ35" s="21"/>
      <c r="OQR35" s="21"/>
      <c r="OQS35" s="21"/>
      <c r="OQT35" s="21"/>
      <c r="OQU35" s="21"/>
      <c r="OQV35" s="21"/>
      <c r="OQW35" s="21"/>
      <c r="OQX35" s="21"/>
      <c r="OQY35" s="21"/>
      <c r="OQZ35" s="21"/>
      <c r="ORA35" s="21"/>
      <c r="ORB35" s="21"/>
      <c r="ORC35" s="21"/>
      <c r="ORD35" s="21"/>
      <c r="ORE35" s="21"/>
      <c r="ORF35" s="21"/>
      <c r="ORG35" s="21"/>
      <c r="ORH35" s="21"/>
      <c r="ORI35" s="21"/>
      <c r="ORJ35" s="21"/>
      <c r="ORK35" s="21"/>
      <c r="ORL35" s="21"/>
      <c r="ORM35" s="21"/>
      <c r="ORN35" s="21"/>
      <c r="ORO35" s="21"/>
      <c r="ORP35" s="21"/>
      <c r="ORQ35" s="21"/>
      <c r="ORR35" s="21"/>
      <c r="ORS35" s="21"/>
      <c r="ORT35" s="21"/>
      <c r="ORU35" s="21"/>
      <c r="ORV35" s="21"/>
      <c r="ORW35" s="21"/>
      <c r="ORX35" s="21"/>
      <c r="ORY35" s="21"/>
      <c r="ORZ35" s="21"/>
      <c r="OSA35" s="21"/>
      <c r="OSB35" s="21"/>
      <c r="OSC35" s="21"/>
      <c r="OSD35" s="21"/>
      <c r="OSE35" s="21"/>
      <c r="OSF35" s="21"/>
      <c r="OSG35" s="21"/>
      <c r="OSH35" s="21"/>
      <c r="OSI35" s="21"/>
      <c r="OSJ35" s="21"/>
      <c r="OSK35" s="21"/>
      <c r="OSL35" s="21"/>
      <c r="OSM35" s="21"/>
      <c r="OSN35" s="21"/>
      <c r="OSO35" s="21"/>
      <c r="OSP35" s="21"/>
      <c r="OSQ35" s="21"/>
      <c r="OSR35" s="21"/>
      <c r="OSS35" s="21"/>
      <c r="OST35" s="21"/>
      <c r="OSU35" s="21"/>
      <c r="OSV35" s="21"/>
      <c r="OSW35" s="21"/>
      <c r="OSX35" s="21"/>
      <c r="OSY35" s="21"/>
      <c r="OSZ35" s="21"/>
      <c r="OTA35" s="21"/>
      <c r="OTB35" s="21"/>
      <c r="OTC35" s="21"/>
      <c r="OTD35" s="21"/>
      <c r="OTE35" s="21"/>
      <c r="OTF35" s="21"/>
      <c r="OTG35" s="21"/>
      <c r="OTH35" s="21"/>
      <c r="OTI35" s="21"/>
      <c r="OTJ35" s="21"/>
      <c r="OTK35" s="21"/>
      <c r="OTL35" s="21"/>
      <c r="OTM35" s="21"/>
      <c r="OTN35" s="21"/>
      <c r="OTO35" s="21"/>
      <c r="OTP35" s="21"/>
      <c r="OTQ35" s="21"/>
      <c r="OTR35" s="21"/>
      <c r="OTS35" s="21"/>
      <c r="OTT35" s="21"/>
      <c r="OTU35" s="21"/>
      <c r="OTV35" s="21"/>
      <c r="OTW35" s="21"/>
      <c r="OTX35" s="21"/>
      <c r="OTY35" s="21"/>
      <c r="OTZ35" s="21"/>
      <c r="OUA35" s="21"/>
      <c r="OUB35" s="21"/>
      <c r="OUC35" s="21"/>
      <c r="OUD35" s="21"/>
      <c r="OUE35" s="21"/>
      <c r="OUF35" s="21"/>
      <c r="OUG35" s="21"/>
      <c r="OUH35" s="21"/>
      <c r="OUI35" s="21"/>
      <c r="OUJ35" s="21"/>
      <c r="OUK35" s="21"/>
      <c r="OUL35" s="21"/>
      <c r="OUM35" s="21"/>
      <c r="OUN35" s="21"/>
      <c r="OUO35" s="21"/>
      <c r="OUP35" s="21"/>
      <c r="OUQ35" s="21"/>
      <c r="OUR35" s="21"/>
      <c r="OUS35" s="21"/>
      <c r="OUT35" s="21"/>
      <c r="OUU35" s="21"/>
      <c r="OUV35" s="21"/>
      <c r="OUW35" s="21"/>
      <c r="OUX35" s="21"/>
      <c r="OUY35" s="21"/>
      <c r="OUZ35" s="21"/>
      <c r="OVA35" s="21"/>
      <c r="OVB35" s="21"/>
      <c r="OVC35" s="21"/>
      <c r="OVD35" s="21"/>
      <c r="OVE35" s="21"/>
      <c r="OVF35" s="21"/>
      <c r="OVG35" s="21"/>
      <c r="OVH35" s="21"/>
      <c r="OVI35" s="21"/>
      <c r="OVJ35" s="21"/>
      <c r="OVK35" s="21"/>
      <c r="OVL35" s="21"/>
      <c r="OVM35" s="21"/>
      <c r="OVN35" s="21"/>
      <c r="OVO35" s="21"/>
      <c r="OVP35" s="21"/>
      <c r="OVQ35" s="21"/>
      <c r="OVR35" s="21"/>
      <c r="OVS35" s="21"/>
      <c r="OVT35" s="21"/>
      <c r="OVU35" s="21"/>
      <c r="OVV35" s="21"/>
      <c r="OVW35" s="21"/>
      <c r="OVX35" s="21"/>
      <c r="OVY35" s="21"/>
      <c r="OVZ35" s="21"/>
      <c r="OWA35" s="21"/>
      <c r="OWB35" s="21"/>
      <c r="OWC35" s="21"/>
      <c r="OWD35" s="21"/>
      <c r="OWE35" s="21"/>
      <c r="OWF35" s="21"/>
      <c r="OWG35" s="21"/>
      <c r="OWH35" s="21"/>
      <c r="OWI35" s="21"/>
      <c r="OWJ35" s="21"/>
      <c r="OWK35" s="21"/>
      <c r="OWL35" s="21"/>
      <c r="OWM35" s="21"/>
      <c r="OWN35" s="21"/>
      <c r="OWO35" s="21"/>
      <c r="OWP35" s="21"/>
      <c r="OWQ35" s="21"/>
      <c r="OWR35" s="21"/>
      <c r="OWS35" s="21"/>
      <c r="OWT35" s="21"/>
      <c r="OWU35" s="21"/>
      <c r="OWV35" s="21"/>
      <c r="OWW35" s="21"/>
      <c r="OWX35" s="21"/>
      <c r="OWY35" s="21"/>
      <c r="OWZ35" s="21"/>
      <c r="OXA35" s="21"/>
      <c r="OXB35" s="21"/>
      <c r="OXC35" s="21"/>
      <c r="OXD35" s="21"/>
      <c r="OXE35" s="21"/>
      <c r="OXF35" s="21"/>
      <c r="OXG35" s="21"/>
      <c r="OXH35" s="21"/>
      <c r="OXI35" s="21"/>
      <c r="OXJ35" s="21"/>
      <c r="OXK35" s="21"/>
      <c r="OXL35" s="21"/>
      <c r="OXM35" s="21"/>
      <c r="OXN35" s="21"/>
      <c r="OXO35" s="21"/>
      <c r="OXP35" s="21"/>
      <c r="OXQ35" s="21"/>
      <c r="OXR35" s="21"/>
      <c r="OXS35" s="21"/>
      <c r="OXT35" s="21"/>
      <c r="OXU35" s="21"/>
      <c r="OXV35" s="21"/>
      <c r="OXW35" s="21"/>
      <c r="OXX35" s="21"/>
      <c r="OXY35" s="21"/>
      <c r="OXZ35" s="21"/>
      <c r="OYA35" s="21"/>
      <c r="OYB35" s="21"/>
      <c r="OYC35" s="21"/>
      <c r="OYD35" s="21"/>
      <c r="OYE35" s="21"/>
      <c r="OYF35" s="21"/>
      <c r="OYG35" s="21"/>
      <c r="OYH35" s="21"/>
      <c r="OYI35" s="21"/>
      <c r="OYJ35" s="21"/>
      <c r="OYK35" s="21"/>
      <c r="OYL35" s="21"/>
      <c r="OYM35" s="21"/>
      <c r="OYN35" s="21"/>
      <c r="OYO35" s="21"/>
      <c r="OYP35" s="21"/>
      <c r="OYQ35" s="21"/>
      <c r="OYR35" s="21"/>
      <c r="OYS35" s="21"/>
      <c r="OYT35" s="21"/>
      <c r="OYU35" s="21"/>
      <c r="OYV35" s="21"/>
      <c r="OYW35" s="21"/>
      <c r="OYX35" s="21"/>
      <c r="OYY35" s="21"/>
      <c r="OYZ35" s="21"/>
      <c r="OZA35" s="21"/>
      <c r="OZB35" s="21"/>
      <c r="OZC35" s="21"/>
      <c r="OZD35" s="21"/>
      <c r="OZE35" s="21"/>
      <c r="OZF35" s="21"/>
      <c r="OZG35" s="21"/>
      <c r="OZH35" s="21"/>
      <c r="OZI35" s="21"/>
      <c r="OZJ35" s="21"/>
      <c r="OZK35" s="21"/>
      <c r="OZL35" s="21"/>
      <c r="OZM35" s="21"/>
      <c r="OZN35" s="21"/>
      <c r="OZO35" s="21"/>
      <c r="OZP35" s="21"/>
      <c r="OZQ35" s="21"/>
      <c r="OZR35" s="21"/>
      <c r="OZS35" s="21"/>
      <c r="OZT35" s="21"/>
      <c r="OZU35" s="21"/>
      <c r="OZV35" s="21"/>
      <c r="OZW35" s="21"/>
      <c r="OZX35" s="21"/>
      <c r="OZY35" s="21"/>
      <c r="OZZ35" s="21"/>
      <c r="PAA35" s="21"/>
      <c r="PAB35" s="21"/>
      <c r="PAC35" s="21"/>
      <c r="PAD35" s="21"/>
      <c r="PAE35" s="21"/>
      <c r="PAF35" s="21"/>
      <c r="PAG35" s="21"/>
      <c r="PAH35" s="21"/>
      <c r="PAI35" s="21"/>
      <c r="PAJ35" s="21"/>
      <c r="PAK35" s="21"/>
      <c r="PAL35" s="21"/>
      <c r="PAM35" s="21"/>
      <c r="PAN35" s="21"/>
      <c r="PAO35" s="21"/>
      <c r="PAP35" s="21"/>
      <c r="PAQ35" s="21"/>
      <c r="PAR35" s="21"/>
      <c r="PAS35" s="21"/>
      <c r="PAT35" s="21"/>
      <c r="PAU35" s="21"/>
      <c r="PAV35" s="21"/>
      <c r="PAW35" s="21"/>
      <c r="PAX35" s="21"/>
      <c r="PAY35" s="21"/>
      <c r="PAZ35" s="21"/>
      <c r="PBA35" s="21"/>
      <c r="PBB35" s="21"/>
      <c r="PBC35" s="21"/>
      <c r="PBD35" s="21"/>
      <c r="PBE35" s="21"/>
      <c r="PBF35" s="21"/>
      <c r="PBG35" s="21"/>
      <c r="PBH35" s="21"/>
      <c r="PBI35" s="21"/>
      <c r="PBJ35" s="21"/>
      <c r="PBK35" s="21"/>
      <c r="PBL35" s="21"/>
      <c r="PBM35" s="21"/>
      <c r="PBN35" s="21"/>
      <c r="PBO35" s="21"/>
      <c r="PBP35" s="21"/>
      <c r="PBQ35" s="21"/>
      <c r="PBR35" s="21"/>
      <c r="PBS35" s="21"/>
      <c r="PBT35" s="21"/>
      <c r="PBU35" s="21"/>
      <c r="PBV35" s="21"/>
      <c r="PBW35" s="21"/>
      <c r="PBX35" s="21"/>
      <c r="PBY35" s="21"/>
      <c r="PBZ35" s="21"/>
      <c r="PCA35" s="21"/>
      <c r="PCB35" s="21"/>
      <c r="PCC35" s="21"/>
      <c r="PCD35" s="21"/>
      <c r="PCE35" s="21"/>
      <c r="PCF35" s="21"/>
      <c r="PCG35" s="21"/>
      <c r="PCH35" s="21"/>
      <c r="PCI35" s="21"/>
      <c r="PCJ35" s="21"/>
      <c r="PCK35" s="21"/>
      <c r="PCL35" s="21"/>
      <c r="PCM35" s="21"/>
      <c r="PCN35" s="21"/>
      <c r="PCO35" s="21"/>
      <c r="PCP35" s="21"/>
      <c r="PCQ35" s="21"/>
      <c r="PCR35" s="21"/>
      <c r="PCS35" s="21"/>
      <c r="PCT35" s="21"/>
      <c r="PCU35" s="21"/>
      <c r="PCV35" s="21"/>
      <c r="PCW35" s="21"/>
      <c r="PCX35" s="21"/>
      <c r="PCY35" s="21"/>
      <c r="PCZ35" s="21"/>
      <c r="PDA35" s="21"/>
      <c r="PDB35" s="21"/>
      <c r="PDC35" s="21"/>
      <c r="PDD35" s="21"/>
      <c r="PDE35" s="21"/>
      <c r="PDF35" s="21"/>
      <c r="PDG35" s="21"/>
      <c r="PDH35" s="21"/>
      <c r="PDI35" s="21"/>
      <c r="PDJ35" s="21"/>
      <c r="PDK35" s="21"/>
      <c r="PDL35" s="21"/>
      <c r="PDM35" s="21"/>
      <c r="PDN35" s="21"/>
      <c r="PDO35" s="21"/>
      <c r="PDP35" s="21"/>
      <c r="PDQ35" s="21"/>
      <c r="PDR35" s="21"/>
      <c r="PDS35" s="21"/>
      <c r="PDT35" s="21"/>
      <c r="PDU35" s="21"/>
      <c r="PDV35" s="21"/>
      <c r="PDW35" s="21"/>
      <c r="PDX35" s="21"/>
      <c r="PDY35" s="21"/>
      <c r="PDZ35" s="21"/>
      <c r="PEA35" s="21"/>
      <c r="PEB35" s="21"/>
      <c r="PEC35" s="21"/>
      <c r="PED35" s="21"/>
      <c r="PEE35" s="21"/>
      <c r="PEF35" s="21"/>
      <c r="PEG35" s="21"/>
      <c r="PEH35" s="21"/>
      <c r="PEI35" s="21"/>
      <c r="PEJ35" s="21"/>
      <c r="PEK35" s="21"/>
      <c r="PEL35" s="21"/>
      <c r="PEM35" s="21"/>
      <c r="PEN35" s="21"/>
      <c r="PEO35" s="21"/>
      <c r="PEP35" s="21"/>
      <c r="PEQ35" s="21"/>
      <c r="PER35" s="21"/>
      <c r="PES35" s="21"/>
      <c r="PET35" s="21"/>
      <c r="PEU35" s="21"/>
      <c r="PEV35" s="21"/>
      <c r="PEW35" s="21"/>
      <c r="PEX35" s="21"/>
      <c r="PEY35" s="21"/>
      <c r="PEZ35" s="21"/>
      <c r="PFA35" s="21"/>
      <c r="PFB35" s="21"/>
      <c r="PFC35" s="21"/>
      <c r="PFD35" s="21"/>
      <c r="PFE35" s="21"/>
      <c r="PFF35" s="21"/>
      <c r="PFG35" s="21"/>
      <c r="PFH35" s="21"/>
      <c r="PFI35" s="21"/>
      <c r="PFJ35" s="21"/>
      <c r="PFK35" s="21"/>
      <c r="PFL35" s="21"/>
      <c r="PFM35" s="21"/>
      <c r="PFN35" s="21"/>
      <c r="PFO35" s="21"/>
      <c r="PFP35" s="21"/>
      <c r="PFQ35" s="21"/>
      <c r="PFR35" s="21"/>
      <c r="PFS35" s="21"/>
      <c r="PFT35" s="21"/>
      <c r="PFU35" s="21"/>
      <c r="PFV35" s="21"/>
      <c r="PFW35" s="21"/>
      <c r="PFX35" s="21"/>
      <c r="PFY35" s="21"/>
      <c r="PFZ35" s="21"/>
      <c r="PGA35" s="21"/>
      <c r="PGB35" s="21"/>
      <c r="PGC35" s="21"/>
      <c r="PGD35" s="21"/>
      <c r="PGE35" s="21"/>
      <c r="PGF35" s="21"/>
      <c r="PGG35" s="21"/>
      <c r="PGH35" s="21"/>
      <c r="PGI35" s="21"/>
      <c r="PGJ35" s="21"/>
      <c r="PGK35" s="21"/>
      <c r="PGL35" s="21"/>
      <c r="PGM35" s="21"/>
      <c r="PGN35" s="21"/>
      <c r="PGO35" s="21"/>
      <c r="PGP35" s="21"/>
      <c r="PGQ35" s="21"/>
      <c r="PGR35" s="21"/>
      <c r="PGS35" s="21"/>
      <c r="PGT35" s="21"/>
      <c r="PGU35" s="21"/>
      <c r="PGV35" s="21"/>
      <c r="PGW35" s="21"/>
      <c r="PGX35" s="21"/>
      <c r="PGY35" s="21"/>
      <c r="PGZ35" s="21"/>
      <c r="PHA35" s="21"/>
      <c r="PHB35" s="21"/>
      <c r="PHC35" s="21"/>
      <c r="PHD35" s="21"/>
      <c r="PHE35" s="21"/>
      <c r="PHF35" s="21"/>
      <c r="PHG35" s="21"/>
      <c r="PHH35" s="21"/>
      <c r="PHI35" s="21"/>
      <c r="PHJ35" s="21"/>
      <c r="PHK35" s="21"/>
      <c r="PHL35" s="21"/>
      <c r="PHM35" s="21"/>
      <c r="PHN35" s="21"/>
      <c r="PHO35" s="21"/>
      <c r="PHP35" s="21"/>
      <c r="PHQ35" s="21"/>
      <c r="PHR35" s="21"/>
      <c r="PHS35" s="21"/>
      <c r="PHT35" s="21"/>
      <c r="PHU35" s="21"/>
      <c r="PHV35" s="21"/>
      <c r="PHW35" s="21"/>
      <c r="PHX35" s="21"/>
      <c r="PHY35" s="21"/>
      <c r="PHZ35" s="21"/>
      <c r="PIA35" s="21"/>
      <c r="PIB35" s="21"/>
      <c r="PIC35" s="21"/>
      <c r="PID35" s="21"/>
      <c r="PIE35" s="21"/>
      <c r="PIF35" s="21"/>
      <c r="PIG35" s="21"/>
      <c r="PIH35" s="21"/>
      <c r="PII35" s="21"/>
      <c r="PIJ35" s="21"/>
      <c r="PIK35" s="21"/>
      <c r="PIL35" s="21"/>
      <c r="PIM35" s="21"/>
      <c r="PIN35" s="21"/>
      <c r="PIO35" s="21"/>
      <c r="PIP35" s="21"/>
      <c r="PIQ35" s="21"/>
      <c r="PIR35" s="21"/>
      <c r="PIS35" s="21"/>
      <c r="PIT35" s="21"/>
      <c r="PIU35" s="21"/>
      <c r="PIV35" s="21"/>
      <c r="PIW35" s="21"/>
      <c r="PIX35" s="21"/>
      <c r="PIY35" s="21"/>
      <c r="PIZ35" s="21"/>
      <c r="PJA35" s="21"/>
      <c r="PJB35" s="21"/>
      <c r="PJC35" s="21"/>
      <c r="PJD35" s="21"/>
      <c r="PJE35" s="21"/>
      <c r="PJF35" s="21"/>
      <c r="PJG35" s="21"/>
      <c r="PJH35" s="21"/>
      <c r="PJI35" s="21"/>
      <c r="PJJ35" s="21"/>
      <c r="PJK35" s="21"/>
      <c r="PJL35" s="21"/>
      <c r="PJM35" s="21"/>
      <c r="PJN35" s="21"/>
      <c r="PJO35" s="21"/>
      <c r="PJP35" s="21"/>
      <c r="PJQ35" s="21"/>
      <c r="PJR35" s="21"/>
      <c r="PJS35" s="21"/>
      <c r="PJT35" s="21"/>
      <c r="PJU35" s="21"/>
      <c r="PJV35" s="21"/>
      <c r="PJW35" s="21"/>
      <c r="PJX35" s="21"/>
      <c r="PJY35" s="21"/>
      <c r="PJZ35" s="21"/>
      <c r="PKA35" s="21"/>
      <c r="PKB35" s="21"/>
      <c r="PKC35" s="21"/>
      <c r="PKD35" s="21"/>
      <c r="PKE35" s="21"/>
      <c r="PKF35" s="21"/>
      <c r="PKG35" s="21"/>
      <c r="PKH35" s="21"/>
      <c r="PKI35" s="21"/>
      <c r="PKJ35" s="21"/>
      <c r="PKK35" s="21"/>
      <c r="PKL35" s="21"/>
      <c r="PKM35" s="21"/>
      <c r="PKN35" s="21"/>
      <c r="PKO35" s="21"/>
      <c r="PKP35" s="21"/>
      <c r="PKQ35" s="21"/>
      <c r="PKR35" s="21"/>
      <c r="PKS35" s="21"/>
      <c r="PKT35" s="21"/>
      <c r="PKU35" s="21"/>
      <c r="PKV35" s="21"/>
      <c r="PKW35" s="21"/>
      <c r="PKX35" s="21"/>
      <c r="PKY35" s="21"/>
      <c r="PKZ35" s="21"/>
      <c r="PLA35" s="21"/>
      <c r="PLB35" s="21"/>
      <c r="PLC35" s="21"/>
      <c r="PLD35" s="21"/>
      <c r="PLE35" s="21"/>
      <c r="PLF35" s="21"/>
      <c r="PLG35" s="21"/>
      <c r="PLH35" s="21"/>
      <c r="PLI35" s="21"/>
      <c r="PLJ35" s="21"/>
      <c r="PLK35" s="21"/>
      <c r="PLL35" s="21"/>
      <c r="PLM35" s="21"/>
      <c r="PLN35" s="21"/>
      <c r="PLO35" s="21"/>
      <c r="PLP35" s="21"/>
      <c r="PLQ35" s="21"/>
      <c r="PLR35" s="21"/>
      <c r="PLS35" s="21"/>
      <c r="PLT35" s="21"/>
      <c r="PLU35" s="21"/>
      <c r="PLV35" s="21"/>
      <c r="PLW35" s="21"/>
      <c r="PLX35" s="21"/>
      <c r="PLY35" s="21"/>
      <c r="PLZ35" s="21"/>
      <c r="PMA35" s="21"/>
      <c r="PMB35" s="21"/>
      <c r="PMC35" s="21"/>
      <c r="PMD35" s="21"/>
      <c r="PME35" s="21"/>
      <c r="PMF35" s="21"/>
      <c r="PMG35" s="21"/>
      <c r="PMH35" s="21"/>
      <c r="PMI35" s="21"/>
      <c r="PMJ35" s="21"/>
      <c r="PMK35" s="21"/>
      <c r="PML35" s="21"/>
      <c r="PMM35" s="21"/>
      <c r="PMN35" s="21"/>
      <c r="PMO35" s="21"/>
      <c r="PMP35" s="21"/>
      <c r="PMQ35" s="21"/>
      <c r="PMR35" s="21"/>
      <c r="PMS35" s="21"/>
      <c r="PMT35" s="21"/>
      <c r="PMU35" s="21"/>
      <c r="PMV35" s="21"/>
      <c r="PMW35" s="21"/>
      <c r="PMX35" s="21"/>
      <c r="PMY35" s="21"/>
      <c r="PMZ35" s="21"/>
      <c r="PNA35" s="21"/>
      <c r="PNB35" s="21"/>
      <c r="PNC35" s="21"/>
      <c r="PND35" s="21"/>
      <c r="PNE35" s="21"/>
      <c r="PNF35" s="21"/>
      <c r="PNG35" s="21"/>
      <c r="PNH35" s="21"/>
      <c r="PNI35" s="21"/>
      <c r="PNJ35" s="21"/>
      <c r="PNK35" s="21"/>
      <c r="PNL35" s="21"/>
      <c r="PNM35" s="21"/>
      <c r="PNN35" s="21"/>
      <c r="PNO35" s="21"/>
      <c r="PNP35" s="21"/>
      <c r="PNQ35" s="21"/>
      <c r="PNR35" s="21"/>
      <c r="PNS35" s="21"/>
      <c r="PNT35" s="21"/>
      <c r="PNU35" s="21"/>
      <c r="PNV35" s="21"/>
      <c r="PNW35" s="21"/>
      <c r="PNX35" s="21"/>
      <c r="PNY35" s="21"/>
      <c r="PNZ35" s="21"/>
      <c r="POA35" s="21"/>
      <c r="POB35" s="21"/>
      <c r="POC35" s="21"/>
      <c r="POD35" s="21"/>
      <c r="POE35" s="21"/>
      <c r="POF35" s="21"/>
      <c r="POG35" s="21"/>
      <c r="POH35" s="21"/>
      <c r="POI35" s="21"/>
      <c r="POJ35" s="21"/>
      <c r="POK35" s="21"/>
      <c r="POL35" s="21"/>
      <c r="POM35" s="21"/>
      <c r="PON35" s="21"/>
      <c r="POO35" s="21"/>
      <c r="POP35" s="21"/>
      <c r="POQ35" s="21"/>
      <c r="POR35" s="21"/>
      <c r="POS35" s="21"/>
      <c r="POT35" s="21"/>
      <c r="POU35" s="21"/>
      <c r="POV35" s="21"/>
      <c r="POW35" s="21"/>
      <c r="POX35" s="21"/>
      <c r="POY35" s="21"/>
      <c r="POZ35" s="21"/>
      <c r="PPA35" s="21"/>
      <c r="PPB35" s="21"/>
      <c r="PPC35" s="21"/>
      <c r="PPD35" s="21"/>
      <c r="PPE35" s="21"/>
      <c r="PPF35" s="21"/>
      <c r="PPG35" s="21"/>
      <c r="PPH35" s="21"/>
      <c r="PPI35" s="21"/>
      <c r="PPJ35" s="21"/>
      <c r="PPK35" s="21"/>
      <c r="PPL35" s="21"/>
      <c r="PPM35" s="21"/>
      <c r="PPN35" s="21"/>
      <c r="PPO35" s="21"/>
      <c r="PPP35" s="21"/>
      <c r="PPQ35" s="21"/>
      <c r="PPR35" s="21"/>
      <c r="PPS35" s="21"/>
      <c r="PPT35" s="21"/>
      <c r="PPU35" s="21"/>
      <c r="PPV35" s="21"/>
      <c r="PPW35" s="21"/>
      <c r="PPX35" s="21"/>
      <c r="PPY35" s="21"/>
      <c r="PPZ35" s="21"/>
      <c r="PQA35" s="21"/>
      <c r="PQB35" s="21"/>
      <c r="PQC35" s="21"/>
      <c r="PQD35" s="21"/>
      <c r="PQE35" s="21"/>
      <c r="PQF35" s="21"/>
      <c r="PQG35" s="21"/>
      <c r="PQH35" s="21"/>
      <c r="PQI35" s="21"/>
      <c r="PQJ35" s="21"/>
      <c r="PQK35" s="21"/>
      <c r="PQL35" s="21"/>
      <c r="PQM35" s="21"/>
      <c r="PQN35" s="21"/>
      <c r="PQO35" s="21"/>
      <c r="PQP35" s="21"/>
      <c r="PQQ35" s="21"/>
      <c r="PQR35" s="21"/>
      <c r="PQS35" s="21"/>
      <c r="PQT35" s="21"/>
      <c r="PQU35" s="21"/>
      <c r="PQV35" s="21"/>
      <c r="PQW35" s="21"/>
      <c r="PQX35" s="21"/>
      <c r="PQY35" s="21"/>
      <c r="PQZ35" s="21"/>
      <c r="PRA35" s="21"/>
      <c r="PRB35" s="21"/>
      <c r="PRC35" s="21"/>
      <c r="PRD35" s="21"/>
      <c r="PRE35" s="21"/>
      <c r="PRF35" s="21"/>
      <c r="PRG35" s="21"/>
      <c r="PRH35" s="21"/>
      <c r="PRI35" s="21"/>
      <c r="PRJ35" s="21"/>
      <c r="PRK35" s="21"/>
      <c r="PRL35" s="21"/>
      <c r="PRM35" s="21"/>
      <c r="PRN35" s="21"/>
      <c r="PRO35" s="21"/>
      <c r="PRP35" s="21"/>
      <c r="PRQ35" s="21"/>
      <c r="PRR35" s="21"/>
      <c r="PRS35" s="21"/>
      <c r="PRT35" s="21"/>
      <c r="PRU35" s="21"/>
      <c r="PRV35" s="21"/>
      <c r="PRW35" s="21"/>
      <c r="PRX35" s="21"/>
      <c r="PRY35" s="21"/>
      <c r="PRZ35" s="21"/>
      <c r="PSA35" s="21"/>
      <c r="PSB35" s="21"/>
      <c r="PSC35" s="21"/>
      <c r="PSD35" s="21"/>
      <c r="PSE35" s="21"/>
      <c r="PSF35" s="21"/>
      <c r="PSG35" s="21"/>
      <c r="PSH35" s="21"/>
      <c r="PSI35" s="21"/>
      <c r="PSJ35" s="21"/>
      <c r="PSK35" s="21"/>
      <c r="PSL35" s="21"/>
      <c r="PSM35" s="21"/>
      <c r="PSN35" s="21"/>
      <c r="PSO35" s="21"/>
      <c r="PSP35" s="21"/>
      <c r="PSQ35" s="21"/>
      <c r="PSR35" s="21"/>
      <c r="PSS35" s="21"/>
      <c r="PST35" s="21"/>
      <c r="PSU35" s="21"/>
      <c r="PSV35" s="21"/>
      <c r="PSW35" s="21"/>
      <c r="PSX35" s="21"/>
      <c r="PSY35" s="21"/>
      <c r="PSZ35" s="21"/>
      <c r="PTA35" s="21"/>
      <c r="PTB35" s="21"/>
      <c r="PTC35" s="21"/>
      <c r="PTD35" s="21"/>
      <c r="PTE35" s="21"/>
      <c r="PTF35" s="21"/>
      <c r="PTG35" s="21"/>
      <c r="PTH35" s="21"/>
      <c r="PTI35" s="21"/>
      <c r="PTJ35" s="21"/>
      <c r="PTK35" s="21"/>
      <c r="PTL35" s="21"/>
      <c r="PTM35" s="21"/>
      <c r="PTN35" s="21"/>
      <c r="PTO35" s="21"/>
      <c r="PTP35" s="21"/>
      <c r="PTQ35" s="21"/>
      <c r="PTR35" s="21"/>
      <c r="PTS35" s="21"/>
      <c r="PTT35" s="21"/>
      <c r="PTU35" s="21"/>
      <c r="PTV35" s="21"/>
      <c r="PTW35" s="21"/>
      <c r="PTX35" s="21"/>
      <c r="PTY35" s="21"/>
      <c r="PTZ35" s="21"/>
      <c r="PUA35" s="21"/>
      <c r="PUB35" s="21"/>
      <c r="PUC35" s="21"/>
      <c r="PUD35" s="21"/>
      <c r="PUE35" s="21"/>
      <c r="PUF35" s="21"/>
      <c r="PUG35" s="21"/>
      <c r="PUH35" s="21"/>
      <c r="PUI35" s="21"/>
      <c r="PUJ35" s="21"/>
      <c r="PUK35" s="21"/>
      <c r="PUL35" s="21"/>
      <c r="PUM35" s="21"/>
      <c r="PUN35" s="21"/>
      <c r="PUO35" s="21"/>
      <c r="PUP35" s="21"/>
      <c r="PUQ35" s="21"/>
      <c r="PUR35" s="21"/>
      <c r="PUS35" s="21"/>
      <c r="PUT35" s="21"/>
      <c r="PUU35" s="21"/>
      <c r="PUV35" s="21"/>
      <c r="PUW35" s="21"/>
      <c r="PUX35" s="21"/>
      <c r="PUY35" s="21"/>
      <c r="PUZ35" s="21"/>
      <c r="PVA35" s="21"/>
      <c r="PVB35" s="21"/>
      <c r="PVC35" s="21"/>
      <c r="PVD35" s="21"/>
      <c r="PVE35" s="21"/>
      <c r="PVF35" s="21"/>
      <c r="PVG35" s="21"/>
      <c r="PVH35" s="21"/>
      <c r="PVI35" s="21"/>
      <c r="PVJ35" s="21"/>
      <c r="PVK35" s="21"/>
      <c r="PVL35" s="21"/>
      <c r="PVM35" s="21"/>
      <c r="PVN35" s="21"/>
      <c r="PVO35" s="21"/>
      <c r="PVP35" s="21"/>
      <c r="PVQ35" s="21"/>
      <c r="PVR35" s="21"/>
      <c r="PVS35" s="21"/>
      <c r="PVT35" s="21"/>
      <c r="PVU35" s="21"/>
      <c r="PVV35" s="21"/>
      <c r="PVW35" s="21"/>
      <c r="PVX35" s="21"/>
      <c r="PVY35" s="21"/>
      <c r="PVZ35" s="21"/>
      <c r="PWA35" s="21"/>
      <c r="PWB35" s="21"/>
      <c r="PWC35" s="21"/>
      <c r="PWD35" s="21"/>
      <c r="PWE35" s="21"/>
      <c r="PWF35" s="21"/>
      <c r="PWG35" s="21"/>
      <c r="PWH35" s="21"/>
      <c r="PWI35" s="21"/>
      <c r="PWJ35" s="21"/>
      <c r="PWK35" s="21"/>
      <c r="PWL35" s="21"/>
      <c r="PWM35" s="21"/>
      <c r="PWN35" s="21"/>
      <c r="PWO35" s="21"/>
      <c r="PWP35" s="21"/>
      <c r="PWQ35" s="21"/>
      <c r="PWR35" s="21"/>
      <c r="PWS35" s="21"/>
      <c r="PWT35" s="21"/>
      <c r="PWU35" s="21"/>
      <c r="PWV35" s="21"/>
      <c r="PWW35" s="21"/>
      <c r="PWX35" s="21"/>
      <c r="PWY35" s="21"/>
      <c r="PWZ35" s="21"/>
      <c r="PXA35" s="21"/>
      <c r="PXB35" s="21"/>
      <c r="PXC35" s="21"/>
      <c r="PXD35" s="21"/>
      <c r="PXE35" s="21"/>
      <c r="PXF35" s="21"/>
      <c r="PXG35" s="21"/>
      <c r="PXH35" s="21"/>
      <c r="PXI35" s="21"/>
      <c r="PXJ35" s="21"/>
      <c r="PXK35" s="21"/>
      <c r="PXL35" s="21"/>
      <c r="PXM35" s="21"/>
      <c r="PXN35" s="21"/>
      <c r="PXO35" s="21"/>
      <c r="PXP35" s="21"/>
      <c r="PXQ35" s="21"/>
      <c r="PXR35" s="21"/>
      <c r="PXS35" s="21"/>
      <c r="PXT35" s="21"/>
      <c r="PXU35" s="21"/>
      <c r="PXV35" s="21"/>
      <c r="PXW35" s="21"/>
      <c r="PXX35" s="21"/>
      <c r="PXY35" s="21"/>
      <c r="PXZ35" s="21"/>
      <c r="PYA35" s="21"/>
      <c r="PYB35" s="21"/>
      <c r="PYC35" s="21"/>
      <c r="PYD35" s="21"/>
      <c r="PYE35" s="21"/>
      <c r="PYF35" s="21"/>
      <c r="PYG35" s="21"/>
      <c r="PYH35" s="21"/>
      <c r="PYI35" s="21"/>
      <c r="PYJ35" s="21"/>
      <c r="PYK35" s="21"/>
      <c r="PYL35" s="21"/>
      <c r="PYM35" s="21"/>
      <c r="PYN35" s="21"/>
      <c r="PYO35" s="21"/>
      <c r="PYP35" s="21"/>
      <c r="PYQ35" s="21"/>
      <c r="PYR35" s="21"/>
      <c r="PYS35" s="21"/>
      <c r="PYT35" s="21"/>
      <c r="PYU35" s="21"/>
      <c r="PYV35" s="21"/>
      <c r="PYW35" s="21"/>
      <c r="PYX35" s="21"/>
      <c r="PYY35" s="21"/>
      <c r="PYZ35" s="21"/>
      <c r="PZA35" s="21"/>
      <c r="PZB35" s="21"/>
      <c r="PZC35" s="21"/>
      <c r="PZD35" s="21"/>
      <c r="PZE35" s="21"/>
      <c r="PZF35" s="21"/>
      <c r="PZG35" s="21"/>
      <c r="PZH35" s="21"/>
      <c r="PZI35" s="21"/>
      <c r="PZJ35" s="21"/>
      <c r="PZK35" s="21"/>
      <c r="PZL35" s="21"/>
      <c r="PZM35" s="21"/>
      <c r="PZN35" s="21"/>
      <c r="PZO35" s="21"/>
      <c r="PZP35" s="21"/>
      <c r="PZQ35" s="21"/>
      <c r="PZR35" s="21"/>
      <c r="PZS35" s="21"/>
      <c r="PZT35" s="21"/>
      <c r="PZU35" s="21"/>
      <c r="PZV35" s="21"/>
      <c r="PZW35" s="21"/>
      <c r="PZX35" s="21"/>
      <c r="PZY35" s="21"/>
      <c r="PZZ35" s="21"/>
      <c r="QAA35" s="21"/>
      <c r="QAB35" s="21"/>
      <c r="QAC35" s="21"/>
      <c r="QAD35" s="21"/>
      <c r="QAE35" s="21"/>
      <c r="QAF35" s="21"/>
      <c r="QAG35" s="21"/>
      <c r="QAH35" s="21"/>
      <c r="QAI35" s="21"/>
      <c r="QAJ35" s="21"/>
      <c r="QAK35" s="21"/>
      <c r="QAL35" s="21"/>
      <c r="QAM35" s="21"/>
      <c r="QAN35" s="21"/>
      <c r="QAO35" s="21"/>
      <c r="QAP35" s="21"/>
      <c r="QAQ35" s="21"/>
      <c r="QAR35" s="21"/>
      <c r="QAS35" s="21"/>
      <c r="QAT35" s="21"/>
      <c r="QAU35" s="21"/>
      <c r="QAV35" s="21"/>
      <c r="QAW35" s="21"/>
      <c r="QAX35" s="21"/>
      <c r="QAY35" s="21"/>
      <c r="QAZ35" s="21"/>
      <c r="QBA35" s="21"/>
      <c r="QBB35" s="21"/>
      <c r="QBC35" s="21"/>
      <c r="QBD35" s="21"/>
      <c r="QBE35" s="21"/>
      <c r="QBF35" s="21"/>
      <c r="QBG35" s="21"/>
      <c r="QBH35" s="21"/>
      <c r="QBI35" s="21"/>
      <c r="QBJ35" s="21"/>
      <c r="QBK35" s="21"/>
      <c r="QBL35" s="21"/>
      <c r="QBM35" s="21"/>
      <c r="QBN35" s="21"/>
      <c r="QBO35" s="21"/>
      <c r="QBP35" s="21"/>
      <c r="QBQ35" s="21"/>
      <c r="QBR35" s="21"/>
      <c r="QBS35" s="21"/>
      <c r="QBT35" s="21"/>
      <c r="QBU35" s="21"/>
      <c r="QBV35" s="21"/>
      <c r="QBW35" s="21"/>
      <c r="QBX35" s="21"/>
      <c r="QBY35" s="21"/>
      <c r="QBZ35" s="21"/>
      <c r="QCA35" s="21"/>
      <c r="QCB35" s="21"/>
      <c r="QCC35" s="21"/>
      <c r="QCD35" s="21"/>
      <c r="QCE35" s="21"/>
      <c r="QCF35" s="21"/>
      <c r="QCG35" s="21"/>
      <c r="QCH35" s="21"/>
      <c r="QCI35" s="21"/>
      <c r="QCJ35" s="21"/>
      <c r="QCK35" s="21"/>
      <c r="QCL35" s="21"/>
      <c r="QCM35" s="21"/>
      <c r="QCN35" s="21"/>
      <c r="QCO35" s="21"/>
      <c r="QCP35" s="21"/>
      <c r="QCQ35" s="21"/>
      <c r="QCR35" s="21"/>
      <c r="QCS35" s="21"/>
      <c r="QCT35" s="21"/>
      <c r="QCU35" s="21"/>
      <c r="QCV35" s="21"/>
      <c r="QCW35" s="21"/>
      <c r="QCX35" s="21"/>
      <c r="QCY35" s="21"/>
      <c r="QCZ35" s="21"/>
      <c r="QDA35" s="21"/>
      <c r="QDB35" s="21"/>
      <c r="QDC35" s="21"/>
      <c r="QDD35" s="21"/>
      <c r="QDE35" s="21"/>
      <c r="QDF35" s="21"/>
      <c r="QDG35" s="21"/>
      <c r="QDH35" s="21"/>
      <c r="QDI35" s="21"/>
      <c r="QDJ35" s="21"/>
      <c r="QDK35" s="21"/>
      <c r="QDL35" s="21"/>
      <c r="QDM35" s="21"/>
      <c r="QDN35" s="21"/>
      <c r="QDO35" s="21"/>
      <c r="QDP35" s="21"/>
      <c r="QDQ35" s="21"/>
      <c r="QDR35" s="21"/>
      <c r="QDS35" s="21"/>
      <c r="QDT35" s="21"/>
      <c r="QDU35" s="21"/>
      <c r="QDV35" s="21"/>
      <c r="QDW35" s="21"/>
      <c r="QDX35" s="21"/>
      <c r="QDY35" s="21"/>
      <c r="QDZ35" s="21"/>
      <c r="QEA35" s="21"/>
      <c r="QEB35" s="21"/>
      <c r="QEC35" s="21"/>
      <c r="QED35" s="21"/>
      <c r="QEE35" s="21"/>
      <c r="QEF35" s="21"/>
      <c r="QEG35" s="21"/>
      <c r="QEH35" s="21"/>
      <c r="QEI35" s="21"/>
      <c r="QEJ35" s="21"/>
      <c r="QEK35" s="21"/>
      <c r="QEL35" s="21"/>
      <c r="QEM35" s="21"/>
      <c r="QEN35" s="21"/>
      <c r="QEO35" s="21"/>
      <c r="QEP35" s="21"/>
      <c r="QEQ35" s="21"/>
      <c r="QER35" s="21"/>
      <c r="QES35" s="21"/>
      <c r="QET35" s="21"/>
      <c r="QEU35" s="21"/>
      <c r="QEV35" s="21"/>
      <c r="QEW35" s="21"/>
      <c r="QEX35" s="21"/>
      <c r="QEY35" s="21"/>
      <c r="QEZ35" s="21"/>
      <c r="QFA35" s="21"/>
      <c r="QFB35" s="21"/>
      <c r="QFC35" s="21"/>
      <c r="QFD35" s="21"/>
      <c r="QFE35" s="21"/>
      <c r="QFF35" s="21"/>
      <c r="QFG35" s="21"/>
      <c r="QFH35" s="21"/>
      <c r="QFI35" s="21"/>
      <c r="QFJ35" s="21"/>
      <c r="QFK35" s="21"/>
      <c r="QFL35" s="21"/>
      <c r="QFM35" s="21"/>
      <c r="QFN35" s="21"/>
      <c r="QFO35" s="21"/>
      <c r="QFP35" s="21"/>
      <c r="QFQ35" s="21"/>
      <c r="QFR35" s="21"/>
      <c r="QFS35" s="21"/>
      <c r="QFT35" s="21"/>
      <c r="QFU35" s="21"/>
      <c r="QFV35" s="21"/>
      <c r="QFW35" s="21"/>
      <c r="QFX35" s="21"/>
      <c r="QFY35" s="21"/>
      <c r="QFZ35" s="21"/>
      <c r="QGA35" s="21"/>
      <c r="QGB35" s="21"/>
      <c r="QGC35" s="21"/>
      <c r="QGD35" s="21"/>
      <c r="QGE35" s="21"/>
      <c r="QGF35" s="21"/>
      <c r="QGG35" s="21"/>
      <c r="QGH35" s="21"/>
      <c r="QGI35" s="21"/>
      <c r="QGJ35" s="21"/>
      <c r="QGK35" s="21"/>
      <c r="QGL35" s="21"/>
      <c r="QGM35" s="21"/>
      <c r="QGN35" s="21"/>
      <c r="QGO35" s="21"/>
      <c r="QGP35" s="21"/>
      <c r="QGQ35" s="21"/>
      <c r="QGR35" s="21"/>
      <c r="QGS35" s="21"/>
      <c r="QGT35" s="21"/>
      <c r="QGU35" s="21"/>
      <c r="QGV35" s="21"/>
      <c r="QGW35" s="21"/>
      <c r="QGX35" s="21"/>
      <c r="QGY35" s="21"/>
      <c r="QGZ35" s="21"/>
      <c r="QHA35" s="21"/>
      <c r="QHB35" s="21"/>
      <c r="QHC35" s="21"/>
      <c r="QHD35" s="21"/>
      <c r="QHE35" s="21"/>
      <c r="QHF35" s="21"/>
      <c r="QHG35" s="21"/>
      <c r="QHH35" s="21"/>
      <c r="QHI35" s="21"/>
      <c r="QHJ35" s="21"/>
      <c r="QHK35" s="21"/>
      <c r="QHL35" s="21"/>
      <c r="QHM35" s="21"/>
      <c r="QHN35" s="21"/>
      <c r="QHO35" s="21"/>
      <c r="QHP35" s="21"/>
      <c r="QHQ35" s="21"/>
      <c r="QHR35" s="21"/>
      <c r="QHS35" s="21"/>
      <c r="QHT35" s="21"/>
      <c r="QHU35" s="21"/>
      <c r="QHV35" s="21"/>
      <c r="QHW35" s="21"/>
      <c r="QHX35" s="21"/>
      <c r="QHY35" s="21"/>
      <c r="QHZ35" s="21"/>
      <c r="QIA35" s="21"/>
      <c r="QIB35" s="21"/>
      <c r="QIC35" s="21"/>
      <c r="QID35" s="21"/>
      <c r="QIE35" s="21"/>
      <c r="QIF35" s="21"/>
      <c r="QIG35" s="21"/>
      <c r="QIH35" s="21"/>
      <c r="QII35" s="21"/>
      <c r="QIJ35" s="21"/>
      <c r="QIK35" s="21"/>
      <c r="QIL35" s="21"/>
      <c r="QIM35" s="21"/>
      <c r="QIN35" s="21"/>
      <c r="QIO35" s="21"/>
      <c r="QIP35" s="21"/>
      <c r="QIQ35" s="21"/>
      <c r="QIR35" s="21"/>
      <c r="QIS35" s="21"/>
      <c r="QIT35" s="21"/>
      <c r="QIU35" s="21"/>
      <c r="QIV35" s="21"/>
      <c r="QIW35" s="21"/>
      <c r="QIX35" s="21"/>
      <c r="QIY35" s="21"/>
      <c r="QIZ35" s="21"/>
      <c r="QJA35" s="21"/>
      <c r="QJB35" s="21"/>
      <c r="QJC35" s="21"/>
      <c r="QJD35" s="21"/>
      <c r="QJE35" s="21"/>
      <c r="QJF35" s="21"/>
      <c r="QJG35" s="21"/>
      <c r="QJH35" s="21"/>
      <c r="QJI35" s="21"/>
      <c r="QJJ35" s="21"/>
      <c r="QJK35" s="21"/>
      <c r="QJL35" s="21"/>
      <c r="QJM35" s="21"/>
      <c r="QJN35" s="21"/>
      <c r="QJO35" s="21"/>
      <c r="QJP35" s="21"/>
      <c r="QJQ35" s="21"/>
      <c r="QJR35" s="21"/>
      <c r="QJS35" s="21"/>
      <c r="QJT35" s="21"/>
      <c r="QJU35" s="21"/>
      <c r="QJV35" s="21"/>
      <c r="QJW35" s="21"/>
      <c r="QJX35" s="21"/>
      <c r="QJY35" s="21"/>
      <c r="QJZ35" s="21"/>
      <c r="QKA35" s="21"/>
      <c r="QKB35" s="21"/>
      <c r="QKC35" s="21"/>
      <c r="QKD35" s="21"/>
      <c r="QKE35" s="21"/>
      <c r="QKF35" s="21"/>
      <c r="QKG35" s="21"/>
      <c r="QKH35" s="21"/>
      <c r="QKI35" s="21"/>
      <c r="QKJ35" s="21"/>
      <c r="QKK35" s="21"/>
      <c r="QKL35" s="21"/>
      <c r="QKM35" s="21"/>
      <c r="QKN35" s="21"/>
      <c r="QKO35" s="21"/>
      <c r="QKP35" s="21"/>
      <c r="QKQ35" s="21"/>
      <c r="QKR35" s="21"/>
      <c r="QKS35" s="21"/>
      <c r="QKT35" s="21"/>
      <c r="QKU35" s="21"/>
      <c r="QKV35" s="21"/>
      <c r="QKW35" s="21"/>
      <c r="QKX35" s="21"/>
      <c r="QKY35" s="21"/>
      <c r="QKZ35" s="21"/>
      <c r="QLA35" s="21"/>
      <c r="QLB35" s="21"/>
      <c r="QLC35" s="21"/>
      <c r="QLD35" s="21"/>
      <c r="QLE35" s="21"/>
      <c r="QLF35" s="21"/>
      <c r="QLG35" s="21"/>
      <c r="QLH35" s="21"/>
      <c r="QLI35" s="21"/>
      <c r="QLJ35" s="21"/>
      <c r="QLK35" s="21"/>
      <c r="QLL35" s="21"/>
      <c r="QLM35" s="21"/>
      <c r="QLN35" s="21"/>
      <c r="QLO35" s="21"/>
      <c r="QLP35" s="21"/>
      <c r="QLQ35" s="21"/>
      <c r="QLR35" s="21"/>
      <c r="QLS35" s="21"/>
      <c r="QLT35" s="21"/>
      <c r="QLU35" s="21"/>
      <c r="QLV35" s="21"/>
      <c r="QLW35" s="21"/>
      <c r="QLX35" s="21"/>
      <c r="QLY35" s="21"/>
      <c r="QLZ35" s="21"/>
      <c r="QMA35" s="21"/>
      <c r="QMB35" s="21"/>
      <c r="QMC35" s="21"/>
      <c r="QMD35" s="21"/>
      <c r="QME35" s="21"/>
      <c r="QMF35" s="21"/>
      <c r="QMG35" s="21"/>
      <c r="QMH35" s="21"/>
      <c r="QMI35" s="21"/>
      <c r="QMJ35" s="21"/>
      <c r="QMK35" s="21"/>
      <c r="QML35" s="21"/>
      <c r="QMM35" s="21"/>
      <c r="QMN35" s="21"/>
      <c r="QMO35" s="21"/>
      <c r="QMP35" s="21"/>
      <c r="QMQ35" s="21"/>
      <c r="QMR35" s="21"/>
      <c r="QMS35" s="21"/>
      <c r="QMT35" s="21"/>
      <c r="QMU35" s="21"/>
      <c r="QMV35" s="21"/>
      <c r="QMW35" s="21"/>
      <c r="QMX35" s="21"/>
      <c r="QMY35" s="21"/>
      <c r="QMZ35" s="21"/>
      <c r="QNA35" s="21"/>
      <c r="QNB35" s="21"/>
      <c r="QNC35" s="21"/>
      <c r="QND35" s="21"/>
      <c r="QNE35" s="21"/>
      <c r="QNF35" s="21"/>
      <c r="QNG35" s="21"/>
      <c r="QNH35" s="21"/>
      <c r="QNI35" s="21"/>
      <c r="QNJ35" s="21"/>
      <c r="QNK35" s="21"/>
      <c r="QNL35" s="21"/>
      <c r="QNM35" s="21"/>
      <c r="QNN35" s="21"/>
      <c r="QNO35" s="21"/>
      <c r="QNP35" s="21"/>
      <c r="QNQ35" s="21"/>
      <c r="QNR35" s="21"/>
      <c r="QNS35" s="21"/>
      <c r="QNT35" s="21"/>
      <c r="QNU35" s="21"/>
      <c r="QNV35" s="21"/>
      <c r="QNW35" s="21"/>
      <c r="QNX35" s="21"/>
      <c r="QNY35" s="21"/>
      <c r="QNZ35" s="21"/>
      <c r="QOA35" s="21"/>
      <c r="QOB35" s="21"/>
      <c r="QOC35" s="21"/>
      <c r="QOD35" s="21"/>
      <c r="QOE35" s="21"/>
      <c r="QOF35" s="21"/>
      <c r="QOG35" s="21"/>
      <c r="QOH35" s="21"/>
      <c r="QOI35" s="21"/>
      <c r="QOJ35" s="21"/>
      <c r="QOK35" s="21"/>
      <c r="QOL35" s="21"/>
      <c r="QOM35" s="21"/>
      <c r="QON35" s="21"/>
      <c r="QOO35" s="21"/>
      <c r="QOP35" s="21"/>
      <c r="QOQ35" s="21"/>
      <c r="QOR35" s="21"/>
      <c r="QOS35" s="21"/>
      <c r="QOT35" s="21"/>
      <c r="QOU35" s="21"/>
      <c r="QOV35" s="21"/>
      <c r="QOW35" s="21"/>
      <c r="QOX35" s="21"/>
      <c r="QOY35" s="21"/>
      <c r="QOZ35" s="21"/>
      <c r="QPA35" s="21"/>
      <c r="QPB35" s="21"/>
      <c r="QPC35" s="21"/>
      <c r="QPD35" s="21"/>
      <c r="QPE35" s="21"/>
      <c r="QPF35" s="21"/>
      <c r="QPG35" s="21"/>
      <c r="QPH35" s="21"/>
      <c r="QPI35" s="21"/>
      <c r="QPJ35" s="21"/>
      <c r="QPK35" s="21"/>
      <c r="QPL35" s="21"/>
      <c r="QPM35" s="21"/>
      <c r="QPN35" s="21"/>
      <c r="QPO35" s="21"/>
      <c r="QPP35" s="21"/>
      <c r="QPQ35" s="21"/>
      <c r="QPR35" s="21"/>
      <c r="QPS35" s="21"/>
      <c r="QPT35" s="21"/>
      <c r="QPU35" s="21"/>
      <c r="QPV35" s="21"/>
      <c r="QPW35" s="21"/>
      <c r="QPX35" s="21"/>
      <c r="QPY35" s="21"/>
      <c r="QPZ35" s="21"/>
      <c r="QQA35" s="21"/>
      <c r="QQB35" s="21"/>
      <c r="QQC35" s="21"/>
      <c r="QQD35" s="21"/>
      <c r="QQE35" s="21"/>
      <c r="QQF35" s="21"/>
      <c r="QQG35" s="21"/>
      <c r="QQH35" s="21"/>
      <c r="QQI35" s="21"/>
      <c r="QQJ35" s="21"/>
      <c r="QQK35" s="21"/>
      <c r="QQL35" s="21"/>
      <c r="QQM35" s="21"/>
      <c r="QQN35" s="21"/>
      <c r="QQO35" s="21"/>
      <c r="QQP35" s="21"/>
      <c r="QQQ35" s="21"/>
      <c r="QQR35" s="21"/>
      <c r="QQS35" s="21"/>
      <c r="QQT35" s="21"/>
      <c r="QQU35" s="21"/>
      <c r="QQV35" s="21"/>
      <c r="QQW35" s="21"/>
      <c r="QQX35" s="21"/>
      <c r="QQY35" s="21"/>
      <c r="QQZ35" s="21"/>
      <c r="QRA35" s="21"/>
      <c r="QRB35" s="21"/>
      <c r="QRC35" s="21"/>
      <c r="QRD35" s="21"/>
      <c r="QRE35" s="21"/>
      <c r="QRF35" s="21"/>
      <c r="QRG35" s="21"/>
      <c r="QRH35" s="21"/>
      <c r="QRI35" s="21"/>
      <c r="QRJ35" s="21"/>
      <c r="QRK35" s="21"/>
      <c r="QRL35" s="21"/>
      <c r="QRM35" s="21"/>
      <c r="QRN35" s="21"/>
      <c r="QRO35" s="21"/>
      <c r="QRP35" s="21"/>
      <c r="QRQ35" s="21"/>
      <c r="QRR35" s="21"/>
      <c r="QRS35" s="21"/>
      <c r="QRT35" s="21"/>
      <c r="QRU35" s="21"/>
      <c r="QRV35" s="21"/>
      <c r="QRW35" s="21"/>
      <c r="QRX35" s="21"/>
      <c r="QRY35" s="21"/>
      <c r="QRZ35" s="21"/>
      <c r="QSA35" s="21"/>
      <c r="QSB35" s="21"/>
      <c r="QSC35" s="21"/>
      <c r="QSD35" s="21"/>
      <c r="QSE35" s="21"/>
      <c r="QSF35" s="21"/>
      <c r="QSG35" s="21"/>
      <c r="QSH35" s="21"/>
      <c r="QSI35" s="21"/>
      <c r="QSJ35" s="21"/>
      <c r="QSK35" s="21"/>
      <c r="QSL35" s="21"/>
      <c r="QSM35" s="21"/>
      <c r="QSN35" s="21"/>
      <c r="QSO35" s="21"/>
      <c r="QSP35" s="21"/>
      <c r="QSQ35" s="21"/>
      <c r="QSR35" s="21"/>
      <c r="QSS35" s="21"/>
      <c r="QST35" s="21"/>
      <c r="QSU35" s="21"/>
      <c r="QSV35" s="21"/>
      <c r="QSW35" s="21"/>
      <c r="QSX35" s="21"/>
      <c r="QSY35" s="21"/>
      <c r="QSZ35" s="21"/>
      <c r="QTA35" s="21"/>
      <c r="QTB35" s="21"/>
      <c r="QTC35" s="21"/>
      <c r="QTD35" s="21"/>
      <c r="QTE35" s="21"/>
      <c r="QTF35" s="21"/>
      <c r="QTG35" s="21"/>
      <c r="QTH35" s="21"/>
      <c r="QTI35" s="21"/>
      <c r="QTJ35" s="21"/>
      <c r="QTK35" s="21"/>
      <c r="QTL35" s="21"/>
      <c r="QTM35" s="21"/>
      <c r="QTN35" s="21"/>
      <c r="QTO35" s="21"/>
      <c r="QTP35" s="21"/>
      <c r="QTQ35" s="21"/>
      <c r="QTR35" s="21"/>
      <c r="QTS35" s="21"/>
      <c r="QTT35" s="21"/>
      <c r="QTU35" s="21"/>
      <c r="QTV35" s="21"/>
      <c r="QTW35" s="21"/>
      <c r="QTX35" s="21"/>
      <c r="QTY35" s="21"/>
      <c r="QTZ35" s="21"/>
      <c r="QUA35" s="21"/>
      <c r="QUB35" s="21"/>
      <c r="QUC35" s="21"/>
      <c r="QUD35" s="21"/>
      <c r="QUE35" s="21"/>
      <c r="QUF35" s="21"/>
      <c r="QUG35" s="21"/>
      <c r="QUH35" s="21"/>
      <c r="QUI35" s="21"/>
      <c r="QUJ35" s="21"/>
      <c r="QUK35" s="21"/>
      <c r="QUL35" s="21"/>
      <c r="QUM35" s="21"/>
      <c r="QUN35" s="21"/>
      <c r="QUO35" s="21"/>
      <c r="QUP35" s="21"/>
      <c r="QUQ35" s="21"/>
      <c r="QUR35" s="21"/>
      <c r="QUS35" s="21"/>
      <c r="QUT35" s="21"/>
      <c r="QUU35" s="21"/>
      <c r="QUV35" s="21"/>
      <c r="QUW35" s="21"/>
      <c r="QUX35" s="21"/>
      <c r="QUY35" s="21"/>
      <c r="QUZ35" s="21"/>
      <c r="QVA35" s="21"/>
      <c r="QVB35" s="21"/>
      <c r="QVC35" s="21"/>
      <c r="QVD35" s="21"/>
      <c r="QVE35" s="21"/>
      <c r="QVF35" s="21"/>
      <c r="QVG35" s="21"/>
      <c r="QVH35" s="21"/>
      <c r="QVI35" s="21"/>
      <c r="QVJ35" s="21"/>
      <c r="QVK35" s="21"/>
      <c r="QVL35" s="21"/>
      <c r="QVM35" s="21"/>
      <c r="QVN35" s="21"/>
      <c r="QVO35" s="21"/>
      <c r="QVP35" s="21"/>
      <c r="QVQ35" s="21"/>
      <c r="QVR35" s="21"/>
      <c r="QVS35" s="21"/>
      <c r="QVT35" s="21"/>
      <c r="QVU35" s="21"/>
      <c r="QVV35" s="21"/>
      <c r="QVW35" s="21"/>
      <c r="QVX35" s="21"/>
      <c r="QVY35" s="21"/>
      <c r="QVZ35" s="21"/>
      <c r="QWA35" s="21"/>
      <c r="QWB35" s="21"/>
      <c r="QWC35" s="21"/>
      <c r="QWD35" s="21"/>
      <c r="QWE35" s="21"/>
      <c r="QWF35" s="21"/>
      <c r="QWG35" s="21"/>
      <c r="QWH35" s="21"/>
      <c r="QWI35" s="21"/>
      <c r="QWJ35" s="21"/>
      <c r="QWK35" s="21"/>
      <c r="QWL35" s="21"/>
      <c r="QWM35" s="21"/>
      <c r="QWN35" s="21"/>
      <c r="QWO35" s="21"/>
      <c r="QWP35" s="21"/>
      <c r="QWQ35" s="21"/>
      <c r="QWR35" s="21"/>
      <c r="QWS35" s="21"/>
      <c r="QWT35" s="21"/>
      <c r="QWU35" s="21"/>
      <c r="QWV35" s="21"/>
      <c r="QWW35" s="21"/>
      <c r="QWX35" s="21"/>
      <c r="QWY35" s="21"/>
      <c r="QWZ35" s="21"/>
      <c r="QXA35" s="21"/>
      <c r="QXB35" s="21"/>
      <c r="QXC35" s="21"/>
      <c r="QXD35" s="21"/>
      <c r="QXE35" s="21"/>
      <c r="QXF35" s="21"/>
      <c r="QXG35" s="21"/>
      <c r="QXH35" s="21"/>
      <c r="QXI35" s="21"/>
      <c r="QXJ35" s="21"/>
      <c r="QXK35" s="21"/>
      <c r="QXL35" s="21"/>
      <c r="QXM35" s="21"/>
      <c r="QXN35" s="21"/>
      <c r="QXO35" s="21"/>
      <c r="QXP35" s="21"/>
      <c r="QXQ35" s="21"/>
      <c r="QXR35" s="21"/>
      <c r="QXS35" s="21"/>
      <c r="QXT35" s="21"/>
      <c r="QXU35" s="21"/>
      <c r="QXV35" s="21"/>
      <c r="QXW35" s="21"/>
      <c r="QXX35" s="21"/>
      <c r="QXY35" s="21"/>
      <c r="QXZ35" s="21"/>
      <c r="QYA35" s="21"/>
      <c r="QYB35" s="21"/>
      <c r="QYC35" s="21"/>
      <c r="QYD35" s="21"/>
      <c r="QYE35" s="21"/>
      <c r="QYF35" s="21"/>
      <c r="QYG35" s="21"/>
      <c r="QYH35" s="21"/>
      <c r="QYI35" s="21"/>
      <c r="QYJ35" s="21"/>
      <c r="QYK35" s="21"/>
      <c r="QYL35" s="21"/>
      <c r="QYM35" s="21"/>
      <c r="QYN35" s="21"/>
      <c r="QYO35" s="21"/>
      <c r="QYP35" s="21"/>
      <c r="QYQ35" s="21"/>
      <c r="QYR35" s="21"/>
      <c r="QYS35" s="21"/>
      <c r="QYT35" s="21"/>
      <c r="QYU35" s="21"/>
      <c r="QYV35" s="21"/>
      <c r="QYW35" s="21"/>
      <c r="QYX35" s="21"/>
      <c r="QYY35" s="21"/>
      <c r="QYZ35" s="21"/>
      <c r="QZA35" s="21"/>
      <c r="QZB35" s="21"/>
      <c r="QZC35" s="21"/>
      <c r="QZD35" s="21"/>
      <c r="QZE35" s="21"/>
      <c r="QZF35" s="21"/>
      <c r="QZG35" s="21"/>
      <c r="QZH35" s="21"/>
      <c r="QZI35" s="21"/>
      <c r="QZJ35" s="21"/>
      <c r="QZK35" s="21"/>
      <c r="QZL35" s="21"/>
      <c r="QZM35" s="21"/>
      <c r="QZN35" s="21"/>
      <c r="QZO35" s="21"/>
      <c r="QZP35" s="21"/>
      <c r="QZQ35" s="21"/>
      <c r="QZR35" s="21"/>
      <c r="QZS35" s="21"/>
      <c r="QZT35" s="21"/>
      <c r="QZU35" s="21"/>
      <c r="QZV35" s="21"/>
      <c r="QZW35" s="21"/>
      <c r="QZX35" s="21"/>
      <c r="QZY35" s="21"/>
      <c r="QZZ35" s="21"/>
      <c r="RAA35" s="21"/>
      <c r="RAB35" s="21"/>
      <c r="RAC35" s="21"/>
      <c r="RAD35" s="21"/>
      <c r="RAE35" s="21"/>
      <c r="RAF35" s="21"/>
      <c r="RAG35" s="21"/>
      <c r="RAH35" s="21"/>
      <c r="RAI35" s="21"/>
      <c r="RAJ35" s="21"/>
      <c r="RAK35" s="21"/>
      <c r="RAL35" s="21"/>
      <c r="RAM35" s="21"/>
      <c r="RAN35" s="21"/>
      <c r="RAO35" s="21"/>
      <c r="RAP35" s="21"/>
      <c r="RAQ35" s="21"/>
      <c r="RAR35" s="21"/>
      <c r="RAS35" s="21"/>
      <c r="RAT35" s="21"/>
      <c r="RAU35" s="21"/>
      <c r="RAV35" s="21"/>
      <c r="RAW35" s="21"/>
      <c r="RAX35" s="21"/>
      <c r="RAY35" s="21"/>
      <c r="RAZ35" s="21"/>
      <c r="RBA35" s="21"/>
      <c r="RBB35" s="21"/>
      <c r="RBC35" s="21"/>
      <c r="RBD35" s="21"/>
      <c r="RBE35" s="21"/>
      <c r="RBF35" s="21"/>
      <c r="RBG35" s="21"/>
      <c r="RBH35" s="21"/>
      <c r="RBI35" s="21"/>
      <c r="RBJ35" s="21"/>
      <c r="RBK35" s="21"/>
      <c r="RBL35" s="21"/>
      <c r="RBM35" s="21"/>
      <c r="RBN35" s="21"/>
      <c r="RBO35" s="21"/>
      <c r="RBP35" s="21"/>
      <c r="RBQ35" s="21"/>
      <c r="RBR35" s="21"/>
      <c r="RBS35" s="21"/>
      <c r="RBT35" s="21"/>
      <c r="RBU35" s="21"/>
      <c r="RBV35" s="21"/>
      <c r="RBW35" s="21"/>
      <c r="RBX35" s="21"/>
      <c r="RBY35" s="21"/>
      <c r="RBZ35" s="21"/>
      <c r="RCA35" s="21"/>
      <c r="RCB35" s="21"/>
      <c r="RCC35" s="21"/>
      <c r="RCD35" s="21"/>
      <c r="RCE35" s="21"/>
      <c r="RCF35" s="21"/>
      <c r="RCG35" s="21"/>
      <c r="RCH35" s="21"/>
      <c r="RCI35" s="21"/>
      <c r="RCJ35" s="21"/>
      <c r="RCK35" s="21"/>
      <c r="RCL35" s="21"/>
      <c r="RCM35" s="21"/>
      <c r="RCN35" s="21"/>
      <c r="RCO35" s="21"/>
      <c r="RCP35" s="21"/>
      <c r="RCQ35" s="21"/>
      <c r="RCR35" s="21"/>
      <c r="RCS35" s="21"/>
      <c r="RCT35" s="21"/>
      <c r="RCU35" s="21"/>
      <c r="RCV35" s="21"/>
      <c r="RCW35" s="21"/>
      <c r="RCX35" s="21"/>
      <c r="RCY35" s="21"/>
      <c r="RCZ35" s="21"/>
      <c r="RDA35" s="21"/>
      <c r="RDB35" s="21"/>
      <c r="RDC35" s="21"/>
      <c r="RDD35" s="21"/>
      <c r="RDE35" s="21"/>
      <c r="RDF35" s="21"/>
      <c r="RDG35" s="21"/>
      <c r="RDH35" s="21"/>
      <c r="RDI35" s="21"/>
      <c r="RDJ35" s="21"/>
      <c r="RDK35" s="21"/>
      <c r="RDL35" s="21"/>
      <c r="RDM35" s="21"/>
      <c r="RDN35" s="21"/>
      <c r="RDO35" s="21"/>
      <c r="RDP35" s="21"/>
      <c r="RDQ35" s="21"/>
      <c r="RDR35" s="21"/>
      <c r="RDS35" s="21"/>
      <c r="RDT35" s="21"/>
      <c r="RDU35" s="21"/>
      <c r="RDV35" s="21"/>
      <c r="RDW35" s="21"/>
      <c r="RDX35" s="21"/>
      <c r="RDY35" s="21"/>
      <c r="RDZ35" s="21"/>
      <c r="REA35" s="21"/>
      <c r="REB35" s="21"/>
      <c r="REC35" s="21"/>
      <c r="RED35" s="21"/>
      <c r="REE35" s="21"/>
      <c r="REF35" s="21"/>
      <c r="REG35" s="21"/>
      <c r="REH35" s="21"/>
      <c r="REI35" s="21"/>
      <c r="REJ35" s="21"/>
      <c r="REK35" s="21"/>
      <c r="REL35" s="21"/>
      <c r="REM35" s="21"/>
      <c r="REN35" s="21"/>
      <c r="REO35" s="21"/>
      <c r="REP35" s="21"/>
      <c r="REQ35" s="21"/>
      <c r="RER35" s="21"/>
      <c r="RES35" s="21"/>
      <c r="RET35" s="21"/>
      <c r="REU35" s="21"/>
      <c r="REV35" s="21"/>
      <c r="REW35" s="21"/>
      <c r="REX35" s="21"/>
      <c r="REY35" s="21"/>
      <c r="REZ35" s="21"/>
      <c r="RFA35" s="21"/>
      <c r="RFB35" s="21"/>
      <c r="RFC35" s="21"/>
      <c r="RFD35" s="21"/>
      <c r="RFE35" s="21"/>
      <c r="RFF35" s="21"/>
      <c r="RFG35" s="21"/>
      <c r="RFH35" s="21"/>
      <c r="RFI35" s="21"/>
      <c r="RFJ35" s="21"/>
      <c r="RFK35" s="21"/>
      <c r="RFL35" s="21"/>
      <c r="RFM35" s="21"/>
      <c r="RFN35" s="21"/>
      <c r="RFO35" s="21"/>
      <c r="RFP35" s="21"/>
      <c r="RFQ35" s="21"/>
      <c r="RFR35" s="21"/>
      <c r="RFS35" s="21"/>
      <c r="RFT35" s="21"/>
      <c r="RFU35" s="21"/>
      <c r="RFV35" s="21"/>
      <c r="RFW35" s="21"/>
      <c r="RFX35" s="21"/>
      <c r="RFY35" s="21"/>
      <c r="RFZ35" s="21"/>
      <c r="RGA35" s="21"/>
      <c r="RGB35" s="21"/>
      <c r="RGC35" s="21"/>
      <c r="RGD35" s="21"/>
      <c r="RGE35" s="21"/>
      <c r="RGF35" s="21"/>
      <c r="RGG35" s="21"/>
      <c r="RGH35" s="21"/>
      <c r="RGI35" s="21"/>
      <c r="RGJ35" s="21"/>
      <c r="RGK35" s="21"/>
      <c r="RGL35" s="21"/>
      <c r="RGM35" s="21"/>
      <c r="RGN35" s="21"/>
      <c r="RGO35" s="21"/>
      <c r="RGP35" s="21"/>
      <c r="RGQ35" s="21"/>
      <c r="RGR35" s="21"/>
      <c r="RGS35" s="21"/>
      <c r="RGT35" s="21"/>
      <c r="RGU35" s="21"/>
      <c r="RGV35" s="21"/>
      <c r="RGW35" s="21"/>
      <c r="RGX35" s="21"/>
      <c r="RGY35" s="21"/>
      <c r="RGZ35" s="21"/>
      <c r="RHA35" s="21"/>
      <c r="RHB35" s="21"/>
      <c r="RHC35" s="21"/>
      <c r="RHD35" s="21"/>
      <c r="RHE35" s="21"/>
      <c r="RHF35" s="21"/>
      <c r="RHG35" s="21"/>
      <c r="RHH35" s="21"/>
      <c r="RHI35" s="21"/>
      <c r="RHJ35" s="21"/>
      <c r="RHK35" s="21"/>
      <c r="RHL35" s="21"/>
      <c r="RHM35" s="21"/>
      <c r="RHN35" s="21"/>
      <c r="RHO35" s="21"/>
      <c r="RHP35" s="21"/>
      <c r="RHQ35" s="21"/>
      <c r="RHR35" s="21"/>
      <c r="RHS35" s="21"/>
      <c r="RHT35" s="21"/>
      <c r="RHU35" s="21"/>
      <c r="RHV35" s="21"/>
      <c r="RHW35" s="21"/>
      <c r="RHX35" s="21"/>
      <c r="RHY35" s="21"/>
      <c r="RHZ35" s="21"/>
      <c r="RIA35" s="21"/>
      <c r="RIB35" s="21"/>
      <c r="RIC35" s="21"/>
      <c r="RID35" s="21"/>
      <c r="RIE35" s="21"/>
      <c r="RIF35" s="21"/>
      <c r="RIG35" s="21"/>
      <c r="RIH35" s="21"/>
      <c r="RII35" s="21"/>
      <c r="RIJ35" s="21"/>
      <c r="RIK35" s="21"/>
      <c r="RIL35" s="21"/>
      <c r="RIM35" s="21"/>
      <c r="RIN35" s="21"/>
      <c r="RIO35" s="21"/>
      <c r="RIP35" s="21"/>
      <c r="RIQ35" s="21"/>
      <c r="RIR35" s="21"/>
      <c r="RIS35" s="21"/>
      <c r="RIT35" s="21"/>
      <c r="RIU35" s="21"/>
      <c r="RIV35" s="21"/>
      <c r="RIW35" s="21"/>
      <c r="RIX35" s="21"/>
      <c r="RIY35" s="21"/>
      <c r="RIZ35" s="21"/>
      <c r="RJA35" s="21"/>
      <c r="RJB35" s="21"/>
      <c r="RJC35" s="21"/>
      <c r="RJD35" s="21"/>
      <c r="RJE35" s="21"/>
      <c r="RJF35" s="21"/>
      <c r="RJG35" s="21"/>
      <c r="RJH35" s="21"/>
      <c r="RJI35" s="21"/>
      <c r="RJJ35" s="21"/>
      <c r="RJK35" s="21"/>
      <c r="RJL35" s="21"/>
      <c r="RJM35" s="21"/>
      <c r="RJN35" s="21"/>
      <c r="RJO35" s="21"/>
      <c r="RJP35" s="21"/>
      <c r="RJQ35" s="21"/>
      <c r="RJR35" s="21"/>
      <c r="RJS35" s="21"/>
      <c r="RJT35" s="21"/>
      <c r="RJU35" s="21"/>
      <c r="RJV35" s="21"/>
      <c r="RJW35" s="21"/>
      <c r="RJX35" s="21"/>
      <c r="RJY35" s="21"/>
      <c r="RJZ35" s="21"/>
      <c r="RKA35" s="21"/>
      <c r="RKB35" s="21"/>
      <c r="RKC35" s="21"/>
      <c r="RKD35" s="21"/>
      <c r="RKE35" s="21"/>
      <c r="RKF35" s="21"/>
      <c r="RKG35" s="21"/>
      <c r="RKH35" s="21"/>
      <c r="RKI35" s="21"/>
      <c r="RKJ35" s="21"/>
      <c r="RKK35" s="21"/>
      <c r="RKL35" s="21"/>
      <c r="RKM35" s="21"/>
      <c r="RKN35" s="21"/>
      <c r="RKO35" s="21"/>
      <c r="RKP35" s="21"/>
      <c r="RKQ35" s="21"/>
      <c r="RKR35" s="21"/>
      <c r="RKS35" s="21"/>
      <c r="RKT35" s="21"/>
      <c r="RKU35" s="21"/>
      <c r="RKV35" s="21"/>
      <c r="RKW35" s="21"/>
      <c r="RKX35" s="21"/>
      <c r="RKY35" s="21"/>
      <c r="RKZ35" s="21"/>
      <c r="RLA35" s="21"/>
      <c r="RLB35" s="21"/>
      <c r="RLC35" s="21"/>
      <c r="RLD35" s="21"/>
      <c r="RLE35" s="21"/>
      <c r="RLF35" s="21"/>
      <c r="RLG35" s="21"/>
      <c r="RLH35" s="21"/>
      <c r="RLI35" s="21"/>
      <c r="RLJ35" s="21"/>
      <c r="RLK35" s="21"/>
      <c r="RLL35" s="21"/>
      <c r="RLM35" s="21"/>
      <c r="RLN35" s="21"/>
      <c r="RLO35" s="21"/>
      <c r="RLP35" s="21"/>
      <c r="RLQ35" s="21"/>
      <c r="RLR35" s="21"/>
      <c r="RLS35" s="21"/>
      <c r="RLT35" s="21"/>
      <c r="RLU35" s="21"/>
      <c r="RLV35" s="21"/>
      <c r="RLW35" s="21"/>
      <c r="RLX35" s="21"/>
      <c r="RLY35" s="21"/>
      <c r="RLZ35" s="21"/>
      <c r="RMA35" s="21"/>
      <c r="RMB35" s="21"/>
      <c r="RMC35" s="21"/>
      <c r="RMD35" s="21"/>
      <c r="RME35" s="21"/>
      <c r="RMF35" s="21"/>
      <c r="RMG35" s="21"/>
      <c r="RMH35" s="21"/>
      <c r="RMI35" s="21"/>
      <c r="RMJ35" s="21"/>
      <c r="RMK35" s="21"/>
      <c r="RML35" s="21"/>
      <c r="RMM35" s="21"/>
      <c r="RMN35" s="21"/>
      <c r="RMO35" s="21"/>
      <c r="RMP35" s="21"/>
      <c r="RMQ35" s="21"/>
      <c r="RMR35" s="21"/>
      <c r="RMS35" s="21"/>
      <c r="RMT35" s="21"/>
      <c r="RMU35" s="21"/>
      <c r="RMV35" s="21"/>
      <c r="RMW35" s="21"/>
      <c r="RMX35" s="21"/>
      <c r="RMY35" s="21"/>
      <c r="RMZ35" s="21"/>
      <c r="RNA35" s="21"/>
      <c r="RNB35" s="21"/>
      <c r="RNC35" s="21"/>
      <c r="RND35" s="21"/>
      <c r="RNE35" s="21"/>
      <c r="RNF35" s="21"/>
      <c r="RNG35" s="21"/>
      <c r="RNH35" s="21"/>
      <c r="RNI35" s="21"/>
      <c r="RNJ35" s="21"/>
      <c r="RNK35" s="21"/>
      <c r="RNL35" s="21"/>
      <c r="RNM35" s="21"/>
      <c r="RNN35" s="21"/>
      <c r="RNO35" s="21"/>
      <c r="RNP35" s="21"/>
      <c r="RNQ35" s="21"/>
      <c r="RNR35" s="21"/>
      <c r="RNS35" s="21"/>
      <c r="RNT35" s="21"/>
      <c r="RNU35" s="21"/>
      <c r="RNV35" s="21"/>
      <c r="RNW35" s="21"/>
      <c r="RNX35" s="21"/>
      <c r="RNY35" s="21"/>
      <c r="RNZ35" s="21"/>
      <c r="ROA35" s="21"/>
      <c r="ROB35" s="21"/>
      <c r="ROC35" s="21"/>
      <c r="ROD35" s="21"/>
      <c r="ROE35" s="21"/>
      <c r="ROF35" s="21"/>
      <c r="ROG35" s="21"/>
      <c r="ROH35" s="21"/>
      <c r="ROI35" s="21"/>
      <c r="ROJ35" s="21"/>
      <c r="ROK35" s="21"/>
      <c r="ROL35" s="21"/>
      <c r="ROM35" s="21"/>
      <c r="RON35" s="21"/>
      <c r="ROO35" s="21"/>
      <c r="ROP35" s="21"/>
      <c r="ROQ35" s="21"/>
      <c r="ROR35" s="21"/>
      <c r="ROS35" s="21"/>
      <c r="ROT35" s="21"/>
      <c r="ROU35" s="21"/>
      <c r="ROV35" s="21"/>
      <c r="ROW35" s="21"/>
      <c r="ROX35" s="21"/>
      <c r="ROY35" s="21"/>
      <c r="ROZ35" s="21"/>
      <c r="RPA35" s="21"/>
      <c r="RPB35" s="21"/>
      <c r="RPC35" s="21"/>
      <c r="RPD35" s="21"/>
      <c r="RPE35" s="21"/>
      <c r="RPF35" s="21"/>
      <c r="RPG35" s="21"/>
      <c r="RPH35" s="21"/>
      <c r="RPI35" s="21"/>
      <c r="RPJ35" s="21"/>
      <c r="RPK35" s="21"/>
      <c r="RPL35" s="21"/>
      <c r="RPM35" s="21"/>
      <c r="RPN35" s="21"/>
      <c r="RPO35" s="21"/>
      <c r="RPP35" s="21"/>
      <c r="RPQ35" s="21"/>
      <c r="RPR35" s="21"/>
      <c r="RPS35" s="21"/>
      <c r="RPT35" s="21"/>
      <c r="RPU35" s="21"/>
      <c r="RPV35" s="21"/>
      <c r="RPW35" s="21"/>
      <c r="RPX35" s="21"/>
      <c r="RPY35" s="21"/>
      <c r="RPZ35" s="21"/>
      <c r="RQA35" s="21"/>
      <c r="RQB35" s="21"/>
      <c r="RQC35" s="21"/>
      <c r="RQD35" s="21"/>
      <c r="RQE35" s="21"/>
      <c r="RQF35" s="21"/>
      <c r="RQG35" s="21"/>
      <c r="RQH35" s="21"/>
      <c r="RQI35" s="21"/>
      <c r="RQJ35" s="21"/>
      <c r="RQK35" s="21"/>
      <c r="RQL35" s="21"/>
      <c r="RQM35" s="21"/>
      <c r="RQN35" s="21"/>
      <c r="RQO35" s="21"/>
      <c r="RQP35" s="21"/>
      <c r="RQQ35" s="21"/>
      <c r="RQR35" s="21"/>
      <c r="RQS35" s="21"/>
      <c r="RQT35" s="21"/>
      <c r="RQU35" s="21"/>
      <c r="RQV35" s="21"/>
      <c r="RQW35" s="21"/>
      <c r="RQX35" s="21"/>
      <c r="RQY35" s="21"/>
      <c r="RQZ35" s="21"/>
      <c r="RRA35" s="21"/>
      <c r="RRB35" s="21"/>
      <c r="RRC35" s="21"/>
      <c r="RRD35" s="21"/>
      <c r="RRE35" s="21"/>
      <c r="RRF35" s="21"/>
      <c r="RRG35" s="21"/>
      <c r="RRH35" s="21"/>
      <c r="RRI35" s="21"/>
      <c r="RRJ35" s="21"/>
      <c r="RRK35" s="21"/>
      <c r="RRL35" s="21"/>
      <c r="RRM35" s="21"/>
      <c r="RRN35" s="21"/>
      <c r="RRO35" s="21"/>
      <c r="RRP35" s="21"/>
      <c r="RRQ35" s="21"/>
      <c r="RRR35" s="21"/>
      <c r="RRS35" s="21"/>
      <c r="RRT35" s="21"/>
      <c r="RRU35" s="21"/>
      <c r="RRV35" s="21"/>
      <c r="RRW35" s="21"/>
      <c r="RRX35" s="21"/>
      <c r="RRY35" s="21"/>
      <c r="RRZ35" s="21"/>
      <c r="RSA35" s="21"/>
      <c r="RSB35" s="21"/>
      <c r="RSC35" s="21"/>
      <c r="RSD35" s="21"/>
      <c r="RSE35" s="21"/>
      <c r="RSF35" s="21"/>
      <c r="RSG35" s="21"/>
      <c r="RSH35" s="21"/>
      <c r="RSI35" s="21"/>
      <c r="RSJ35" s="21"/>
      <c r="RSK35" s="21"/>
      <c r="RSL35" s="21"/>
      <c r="RSM35" s="21"/>
      <c r="RSN35" s="21"/>
      <c r="RSO35" s="21"/>
      <c r="RSP35" s="21"/>
      <c r="RSQ35" s="21"/>
      <c r="RSR35" s="21"/>
      <c r="RSS35" s="21"/>
      <c r="RST35" s="21"/>
      <c r="RSU35" s="21"/>
      <c r="RSV35" s="21"/>
      <c r="RSW35" s="21"/>
      <c r="RSX35" s="21"/>
      <c r="RSY35" s="21"/>
      <c r="RSZ35" s="21"/>
      <c r="RTA35" s="21"/>
      <c r="RTB35" s="21"/>
      <c r="RTC35" s="21"/>
      <c r="RTD35" s="21"/>
      <c r="RTE35" s="21"/>
      <c r="RTF35" s="21"/>
      <c r="RTG35" s="21"/>
      <c r="RTH35" s="21"/>
      <c r="RTI35" s="21"/>
      <c r="RTJ35" s="21"/>
      <c r="RTK35" s="21"/>
      <c r="RTL35" s="21"/>
      <c r="RTM35" s="21"/>
      <c r="RTN35" s="21"/>
      <c r="RTO35" s="21"/>
      <c r="RTP35" s="21"/>
      <c r="RTQ35" s="21"/>
      <c r="RTR35" s="21"/>
      <c r="RTS35" s="21"/>
      <c r="RTT35" s="21"/>
      <c r="RTU35" s="21"/>
      <c r="RTV35" s="21"/>
      <c r="RTW35" s="21"/>
      <c r="RTX35" s="21"/>
      <c r="RTY35" s="21"/>
      <c r="RTZ35" s="21"/>
      <c r="RUA35" s="21"/>
      <c r="RUB35" s="21"/>
      <c r="RUC35" s="21"/>
      <c r="RUD35" s="21"/>
      <c r="RUE35" s="21"/>
      <c r="RUF35" s="21"/>
      <c r="RUG35" s="21"/>
      <c r="RUH35" s="21"/>
      <c r="RUI35" s="21"/>
      <c r="RUJ35" s="21"/>
      <c r="RUK35" s="21"/>
      <c r="RUL35" s="21"/>
      <c r="RUM35" s="21"/>
      <c r="RUN35" s="21"/>
      <c r="RUO35" s="21"/>
      <c r="RUP35" s="21"/>
      <c r="RUQ35" s="21"/>
      <c r="RUR35" s="21"/>
      <c r="RUS35" s="21"/>
      <c r="RUT35" s="21"/>
      <c r="RUU35" s="21"/>
      <c r="RUV35" s="21"/>
      <c r="RUW35" s="21"/>
      <c r="RUX35" s="21"/>
      <c r="RUY35" s="21"/>
      <c r="RUZ35" s="21"/>
      <c r="RVA35" s="21"/>
      <c r="RVB35" s="21"/>
      <c r="RVC35" s="21"/>
      <c r="RVD35" s="21"/>
      <c r="RVE35" s="21"/>
      <c r="RVF35" s="21"/>
      <c r="RVG35" s="21"/>
      <c r="RVH35" s="21"/>
      <c r="RVI35" s="21"/>
      <c r="RVJ35" s="21"/>
      <c r="RVK35" s="21"/>
      <c r="RVL35" s="21"/>
      <c r="RVM35" s="21"/>
      <c r="RVN35" s="21"/>
      <c r="RVO35" s="21"/>
      <c r="RVP35" s="21"/>
      <c r="RVQ35" s="21"/>
      <c r="RVR35" s="21"/>
      <c r="RVS35" s="21"/>
      <c r="RVT35" s="21"/>
      <c r="RVU35" s="21"/>
      <c r="RVV35" s="21"/>
      <c r="RVW35" s="21"/>
      <c r="RVX35" s="21"/>
      <c r="RVY35" s="21"/>
      <c r="RVZ35" s="21"/>
      <c r="RWA35" s="21"/>
      <c r="RWB35" s="21"/>
      <c r="RWC35" s="21"/>
      <c r="RWD35" s="21"/>
      <c r="RWE35" s="21"/>
      <c r="RWF35" s="21"/>
      <c r="RWG35" s="21"/>
      <c r="RWH35" s="21"/>
      <c r="RWI35" s="21"/>
      <c r="RWJ35" s="21"/>
      <c r="RWK35" s="21"/>
      <c r="RWL35" s="21"/>
      <c r="RWM35" s="21"/>
      <c r="RWN35" s="21"/>
      <c r="RWO35" s="21"/>
      <c r="RWP35" s="21"/>
      <c r="RWQ35" s="21"/>
      <c r="RWR35" s="21"/>
      <c r="RWS35" s="21"/>
      <c r="RWT35" s="21"/>
      <c r="RWU35" s="21"/>
      <c r="RWV35" s="21"/>
      <c r="RWW35" s="21"/>
      <c r="RWX35" s="21"/>
      <c r="RWY35" s="21"/>
      <c r="RWZ35" s="21"/>
      <c r="RXA35" s="21"/>
      <c r="RXB35" s="21"/>
      <c r="RXC35" s="21"/>
      <c r="RXD35" s="21"/>
      <c r="RXE35" s="21"/>
      <c r="RXF35" s="21"/>
      <c r="RXG35" s="21"/>
      <c r="RXH35" s="21"/>
      <c r="RXI35" s="21"/>
      <c r="RXJ35" s="21"/>
      <c r="RXK35" s="21"/>
      <c r="RXL35" s="21"/>
      <c r="RXM35" s="21"/>
      <c r="RXN35" s="21"/>
      <c r="RXO35" s="21"/>
      <c r="RXP35" s="21"/>
      <c r="RXQ35" s="21"/>
      <c r="RXR35" s="21"/>
      <c r="RXS35" s="21"/>
      <c r="RXT35" s="21"/>
      <c r="RXU35" s="21"/>
      <c r="RXV35" s="21"/>
      <c r="RXW35" s="21"/>
      <c r="RXX35" s="21"/>
      <c r="RXY35" s="21"/>
      <c r="RXZ35" s="21"/>
      <c r="RYA35" s="21"/>
      <c r="RYB35" s="21"/>
      <c r="RYC35" s="21"/>
      <c r="RYD35" s="21"/>
      <c r="RYE35" s="21"/>
      <c r="RYF35" s="21"/>
      <c r="RYG35" s="21"/>
      <c r="RYH35" s="21"/>
      <c r="RYI35" s="21"/>
      <c r="RYJ35" s="21"/>
      <c r="RYK35" s="21"/>
      <c r="RYL35" s="21"/>
      <c r="RYM35" s="21"/>
      <c r="RYN35" s="21"/>
      <c r="RYO35" s="21"/>
      <c r="RYP35" s="21"/>
      <c r="RYQ35" s="21"/>
      <c r="RYR35" s="21"/>
      <c r="RYS35" s="21"/>
      <c r="RYT35" s="21"/>
      <c r="RYU35" s="21"/>
      <c r="RYV35" s="21"/>
      <c r="RYW35" s="21"/>
      <c r="RYX35" s="21"/>
      <c r="RYY35" s="21"/>
      <c r="RYZ35" s="21"/>
      <c r="RZA35" s="21"/>
      <c r="RZB35" s="21"/>
      <c r="RZC35" s="21"/>
      <c r="RZD35" s="21"/>
      <c r="RZE35" s="21"/>
      <c r="RZF35" s="21"/>
      <c r="RZG35" s="21"/>
      <c r="RZH35" s="21"/>
      <c r="RZI35" s="21"/>
      <c r="RZJ35" s="21"/>
      <c r="RZK35" s="21"/>
      <c r="RZL35" s="21"/>
      <c r="RZM35" s="21"/>
      <c r="RZN35" s="21"/>
      <c r="RZO35" s="21"/>
      <c r="RZP35" s="21"/>
      <c r="RZQ35" s="21"/>
      <c r="RZR35" s="21"/>
      <c r="RZS35" s="21"/>
      <c r="RZT35" s="21"/>
      <c r="RZU35" s="21"/>
      <c r="RZV35" s="21"/>
      <c r="RZW35" s="21"/>
      <c r="RZX35" s="21"/>
      <c r="RZY35" s="21"/>
      <c r="RZZ35" s="21"/>
      <c r="SAA35" s="21"/>
      <c r="SAB35" s="21"/>
      <c r="SAC35" s="21"/>
      <c r="SAD35" s="21"/>
      <c r="SAE35" s="21"/>
      <c r="SAF35" s="21"/>
      <c r="SAG35" s="21"/>
      <c r="SAH35" s="21"/>
      <c r="SAI35" s="21"/>
      <c r="SAJ35" s="21"/>
      <c r="SAK35" s="21"/>
      <c r="SAL35" s="21"/>
      <c r="SAM35" s="21"/>
      <c r="SAN35" s="21"/>
      <c r="SAO35" s="21"/>
      <c r="SAP35" s="21"/>
      <c r="SAQ35" s="21"/>
      <c r="SAR35" s="21"/>
      <c r="SAS35" s="21"/>
      <c r="SAT35" s="21"/>
      <c r="SAU35" s="21"/>
      <c r="SAV35" s="21"/>
      <c r="SAW35" s="21"/>
      <c r="SAX35" s="21"/>
      <c r="SAY35" s="21"/>
      <c r="SAZ35" s="21"/>
      <c r="SBA35" s="21"/>
      <c r="SBB35" s="21"/>
      <c r="SBC35" s="21"/>
      <c r="SBD35" s="21"/>
      <c r="SBE35" s="21"/>
      <c r="SBF35" s="21"/>
      <c r="SBG35" s="21"/>
      <c r="SBH35" s="21"/>
      <c r="SBI35" s="21"/>
      <c r="SBJ35" s="21"/>
      <c r="SBK35" s="21"/>
      <c r="SBL35" s="21"/>
      <c r="SBM35" s="21"/>
      <c r="SBN35" s="21"/>
      <c r="SBO35" s="21"/>
      <c r="SBP35" s="21"/>
      <c r="SBQ35" s="21"/>
      <c r="SBR35" s="21"/>
      <c r="SBS35" s="21"/>
      <c r="SBT35" s="21"/>
      <c r="SBU35" s="21"/>
      <c r="SBV35" s="21"/>
      <c r="SBW35" s="21"/>
      <c r="SBX35" s="21"/>
      <c r="SBY35" s="21"/>
      <c r="SBZ35" s="21"/>
      <c r="SCA35" s="21"/>
      <c r="SCB35" s="21"/>
      <c r="SCC35" s="21"/>
      <c r="SCD35" s="21"/>
      <c r="SCE35" s="21"/>
      <c r="SCF35" s="21"/>
      <c r="SCG35" s="21"/>
      <c r="SCH35" s="21"/>
      <c r="SCI35" s="21"/>
      <c r="SCJ35" s="21"/>
      <c r="SCK35" s="21"/>
      <c r="SCL35" s="21"/>
      <c r="SCM35" s="21"/>
      <c r="SCN35" s="21"/>
      <c r="SCO35" s="21"/>
      <c r="SCP35" s="21"/>
      <c r="SCQ35" s="21"/>
      <c r="SCR35" s="21"/>
      <c r="SCS35" s="21"/>
      <c r="SCT35" s="21"/>
      <c r="SCU35" s="21"/>
      <c r="SCV35" s="21"/>
      <c r="SCW35" s="21"/>
      <c r="SCX35" s="21"/>
      <c r="SCY35" s="21"/>
      <c r="SCZ35" s="21"/>
      <c r="SDA35" s="21"/>
      <c r="SDB35" s="21"/>
      <c r="SDC35" s="21"/>
      <c r="SDD35" s="21"/>
      <c r="SDE35" s="21"/>
      <c r="SDF35" s="21"/>
      <c r="SDG35" s="21"/>
      <c r="SDH35" s="21"/>
      <c r="SDI35" s="21"/>
      <c r="SDJ35" s="21"/>
      <c r="SDK35" s="21"/>
      <c r="SDL35" s="21"/>
      <c r="SDM35" s="21"/>
      <c r="SDN35" s="21"/>
      <c r="SDO35" s="21"/>
      <c r="SDP35" s="21"/>
      <c r="SDQ35" s="21"/>
      <c r="SDR35" s="21"/>
      <c r="SDS35" s="21"/>
      <c r="SDT35" s="21"/>
      <c r="SDU35" s="21"/>
      <c r="SDV35" s="21"/>
      <c r="SDW35" s="21"/>
      <c r="SDX35" s="21"/>
      <c r="SDY35" s="21"/>
      <c r="SDZ35" s="21"/>
      <c r="SEA35" s="21"/>
      <c r="SEB35" s="21"/>
      <c r="SEC35" s="21"/>
      <c r="SED35" s="21"/>
      <c r="SEE35" s="21"/>
      <c r="SEF35" s="21"/>
      <c r="SEG35" s="21"/>
      <c r="SEH35" s="21"/>
      <c r="SEI35" s="21"/>
      <c r="SEJ35" s="21"/>
      <c r="SEK35" s="21"/>
      <c r="SEL35" s="21"/>
      <c r="SEM35" s="21"/>
      <c r="SEN35" s="21"/>
      <c r="SEO35" s="21"/>
      <c r="SEP35" s="21"/>
      <c r="SEQ35" s="21"/>
      <c r="SER35" s="21"/>
      <c r="SES35" s="21"/>
      <c r="SET35" s="21"/>
      <c r="SEU35" s="21"/>
      <c r="SEV35" s="21"/>
      <c r="SEW35" s="21"/>
      <c r="SEX35" s="21"/>
      <c r="SEY35" s="21"/>
      <c r="SEZ35" s="21"/>
      <c r="SFA35" s="21"/>
      <c r="SFB35" s="21"/>
      <c r="SFC35" s="21"/>
      <c r="SFD35" s="21"/>
      <c r="SFE35" s="21"/>
      <c r="SFF35" s="21"/>
      <c r="SFG35" s="21"/>
      <c r="SFH35" s="21"/>
      <c r="SFI35" s="21"/>
      <c r="SFJ35" s="21"/>
      <c r="SFK35" s="21"/>
      <c r="SFL35" s="21"/>
      <c r="SFM35" s="21"/>
      <c r="SFN35" s="21"/>
      <c r="SFO35" s="21"/>
      <c r="SFP35" s="21"/>
      <c r="SFQ35" s="21"/>
      <c r="SFR35" s="21"/>
      <c r="SFS35" s="21"/>
      <c r="SFT35" s="21"/>
      <c r="SFU35" s="21"/>
      <c r="SFV35" s="21"/>
      <c r="SFW35" s="21"/>
      <c r="SFX35" s="21"/>
      <c r="SFY35" s="21"/>
      <c r="SFZ35" s="21"/>
      <c r="SGA35" s="21"/>
      <c r="SGB35" s="21"/>
      <c r="SGC35" s="21"/>
      <c r="SGD35" s="21"/>
      <c r="SGE35" s="21"/>
      <c r="SGF35" s="21"/>
      <c r="SGG35" s="21"/>
      <c r="SGH35" s="21"/>
      <c r="SGI35" s="21"/>
      <c r="SGJ35" s="21"/>
      <c r="SGK35" s="21"/>
      <c r="SGL35" s="21"/>
      <c r="SGM35" s="21"/>
      <c r="SGN35" s="21"/>
      <c r="SGO35" s="21"/>
      <c r="SGP35" s="21"/>
      <c r="SGQ35" s="21"/>
      <c r="SGR35" s="21"/>
      <c r="SGS35" s="21"/>
      <c r="SGT35" s="21"/>
      <c r="SGU35" s="21"/>
      <c r="SGV35" s="21"/>
      <c r="SGW35" s="21"/>
      <c r="SGX35" s="21"/>
      <c r="SGY35" s="21"/>
      <c r="SGZ35" s="21"/>
      <c r="SHA35" s="21"/>
      <c r="SHB35" s="21"/>
      <c r="SHC35" s="21"/>
      <c r="SHD35" s="21"/>
      <c r="SHE35" s="21"/>
      <c r="SHF35" s="21"/>
      <c r="SHG35" s="21"/>
      <c r="SHH35" s="21"/>
      <c r="SHI35" s="21"/>
      <c r="SHJ35" s="21"/>
      <c r="SHK35" s="21"/>
      <c r="SHL35" s="21"/>
      <c r="SHM35" s="21"/>
      <c r="SHN35" s="21"/>
      <c r="SHO35" s="21"/>
      <c r="SHP35" s="21"/>
      <c r="SHQ35" s="21"/>
      <c r="SHR35" s="21"/>
      <c r="SHS35" s="21"/>
      <c r="SHT35" s="21"/>
      <c r="SHU35" s="21"/>
      <c r="SHV35" s="21"/>
      <c r="SHW35" s="21"/>
      <c r="SHX35" s="21"/>
      <c r="SHY35" s="21"/>
      <c r="SHZ35" s="21"/>
      <c r="SIA35" s="21"/>
      <c r="SIB35" s="21"/>
      <c r="SIC35" s="21"/>
      <c r="SID35" s="21"/>
      <c r="SIE35" s="21"/>
      <c r="SIF35" s="21"/>
      <c r="SIG35" s="21"/>
      <c r="SIH35" s="21"/>
      <c r="SII35" s="21"/>
      <c r="SIJ35" s="21"/>
      <c r="SIK35" s="21"/>
      <c r="SIL35" s="21"/>
      <c r="SIM35" s="21"/>
      <c r="SIN35" s="21"/>
      <c r="SIO35" s="21"/>
      <c r="SIP35" s="21"/>
      <c r="SIQ35" s="21"/>
      <c r="SIR35" s="21"/>
      <c r="SIS35" s="21"/>
      <c r="SIT35" s="21"/>
      <c r="SIU35" s="21"/>
      <c r="SIV35" s="21"/>
      <c r="SIW35" s="21"/>
      <c r="SIX35" s="21"/>
      <c r="SIY35" s="21"/>
      <c r="SIZ35" s="21"/>
      <c r="SJA35" s="21"/>
      <c r="SJB35" s="21"/>
      <c r="SJC35" s="21"/>
      <c r="SJD35" s="21"/>
      <c r="SJE35" s="21"/>
      <c r="SJF35" s="21"/>
      <c r="SJG35" s="21"/>
      <c r="SJH35" s="21"/>
      <c r="SJI35" s="21"/>
      <c r="SJJ35" s="21"/>
      <c r="SJK35" s="21"/>
      <c r="SJL35" s="21"/>
      <c r="SJM35" s="21"/>
      <c r="SJN35" s="21"/>
      <c r="SJO35" s="21"/>
      <c r="SJP35" s="21"/>
      <c r="SJQ35" s="21"/>
      <c r="SJR35" s="21"/>
      <c r="SJS35" s="21"/>
      <c r="SJT35" s="21"/>
      <c r="SJU35" s="21"/>
      <c r="SJV35" s="21"/>
      <c r="SJW35" s="21"/>
      <c r="SJX35" s="21"/>
      <c r="SJY35" s="21"/>
      <c r="SJZ35" s="21"/>
      <c r="SKA35" s="21"/>
      <c r="SKB35" s="21"/>
      <c r="SKC35" s="21"/>
      <c r="SKD35" s="21"/>
      <c r="SKE35" s="21"/>
      <c r="SKF35" s="21"/>
      <c r="SKG35" s="21"/>
      <c r="SKH35" s="21"/>
      <c r="SKI35" s="21"/>
      <c r="SKJ35" s="21"/>
      <c r="SKK35" s="21"/>
      <c r="SKL35" s="21"/>
      <c r="SKM35" s="21"/>
      <c r="SKN35" s="21"/>
      <c r="SKO35" s="21"/>
      <c r="SKP35" s="21"/>
      <c r="SKQ35" s="21"/>
      <c r="SKR35" s="21"/>
      <c r="SKS35" s="21"/>
      <c r="SKT35" s="21"/>
      <c r="SKU35" s="21"/>
      <c r="SKV35" s="21"/>
      <c r="SKW35" s="21"/>
      <c r="SKX35" s="21"/>
      <c r="SKY35" s="21"/>
      <c r="SKZ35" s="21"/>
      <c r="SLA35" s="21"/>
      <c r="SLB35" s="21"/>
      <c r="SLC35" s="21"/>
      <c r="SLD35" s="21"/>
      <c r="SLE35" s="21"/>
      <c r="SLF35" s="21"/>
      <c r="SLG35" s="21"/>
      <c r="SLH35" s="21"/>
      <c r="SLI35" s="21"/>
      <c r="SLJ35" s="21"/>
      <c r="SLK35" s="21"/>
      <c r="SLL35" s="21"/>
      <c r="SLM35" s="21"/>
      <c r="SLN35" s="21"/>
      <c r="SLO35" s="21"/>
      <c r="SLP35" s="21"/>
      <c r="SLQ35" s="21"/>
      <c r="SLR35" s="21"/>
      <c r="SLS35" s="21"/>
      <c r="SLT35" s="21"/>
      <c r="SLU35" s="21"/>
      <c r="SLV35" s="21"/>
      <c r="SLW35" s="21"/>
      <c r="SLX35" s="21"/>
      <c r="SLY35" s="21"/>
      <c r="SLZ35" s="21"/>
      <c r="SMA35" s="21"/>
      <c r="SMB35" s="21"/>
      <c r="SMC35" s="21"/>
      <c r="SMD35" s="21"/>
      <c r="SME35" s="21"/>
      <c r="SMF35" s="21"/>
      <c r="SMG35" s="21"/>
      <c r="SMH35" s="21"/>
      <c r="SMI35" s="21"/>
      <c r="SMJ35" s="21"/>
      <c r="SMK35" s="21"/>
      <c r="SML35" s="21"/>
      <c r="SMM35" s="21"/>
      <c r="SMN35" s="21"/>
      <c r="SMO35" s="21"/>
      <c r="SMP35" s="21"/>
      <c r="SMQ35" s="21"/>
      <c r="SMR35" s="21"/>
      <c r="SMS35" s="21"/>
      <c r="SMT35" s="21"/>
      <c r="SMU35" s="21"/>
      <c r="SMV35" s="21"/>
      <c r="SMW35" s="21"/>
      <c r="SMX35" s="21"/>
      <c r="SMY35" s="21"/>
      <c r="SMZ35" s="21"/>
      <c r="SNA35" s="21"/>
      <c r="SNB35" s="21"/>
      <c r="SNC35" s="21"/>
      <c r="SND35" s="21"/>
      <c r="SNE35" s="21"/>
      <c r="SNF35" s="21"/>
      <c r="SNG35" s="21"/>
      <c r="SNH35" s="21"/>
      <c r="SNI35" s="21"/>
      <c r="SNJ35" s="21"/>
      <c r="SNK35" s="21"/>
      <c r="SNL35" s="21"/>
      <c r="SNM35" s="21"/>
      <c r="SNN35" s="21"/>
      <c r="SNO35" s="21"/>
      <c r="SNP35" s="21"/>
      <c r="SNQ35" s="21"/>
      <c r="SNR35" s="21"/>
      <c r="SNS35" s="21"/>
      <c r="SNT35" s="21"/>
      <c r="SNU35" s="21"/>
      <c r="SNV35" s="21"/>
      <c r="SNW35" s="21"/>
      <c r="SNX35" s="21"/>
      <c r="SNY35" s="21"/>
      <c r="SNZ35" s="21"/>
      <c r="SOA35" s="21"/>
      <c r="SOB35" s="21"/>
      <c r="SOC35" s="21"/>
      <c r="SOD35" s="21"/>
      <c r="SOE35" s="21"/>
      <c r="SOF35" s="21"/>
      <c r="SOG35" s="21"/>
      <c r="SOH35" s="21"/>
      <c r="SOI35" s="21"/>
      <c r="SOJ35" s="21"/>
      <c r="SOK35" s="21"/>
      <c r="SOL35" s="21"/>
      <c r="SOM35" s="21"/>
      <c r="SON35" s="21"/>
      <c r="SOO35" s="21"/>
      <c r="SOP35" s="21"/>
      <c r="SOQ35" s="21"/>
      <c r="SOR35" s="21"/>
      <c r="SOS35" s="21"/>
      <c r="SOT35" s="21"/>
      <c r="SOU35" s="21"/>
      <c r="SOV35" s="21"/>
      <c r="SOW35" s="21"/>
      <c r="SOX35" s="21"/>
      <c r="SOY35" s="21"/>
      <c r="SOZ35" s="21"/>
      <c r="SPA35" s="21"/>
      <c r="SPB35" s="21"/>
      <c r="SPC35" s="21"/>
      <c r="SPD35" s="21"/>
      <c r="SPE35" s="21"/>
      <c r="SPF35" s="21"/>
      <c r="SPG35" s="21"/>
      <c r="SPH35" s="21"/>
      <c r="SPI35" s="21"/>
      <c r="SPJ35" s="21"/>
      <c r="SPK35" s="21"/>
      <c r="SPL35" s="21"/>
      <c r="SPM35" s="21"/>
      <c r="SPN35" s="21"/>
      <c r="SPO35" s="21"/>
      <c r="SPP35" s="21"/>
      <c r="SPQ35" s="21"/>
      <c r="SPR35" s="21"/>
      <c r="SPS35" s="21"/>
      <c r="SPT35" s="21"/>
      <c r="SPU35" s="21"/>
      <c r="SPV35" s="21"/>
      <c r="SPW35" s="21"/>
      <c r="SPX35" s="21"/>
      <c r="SPY35" s="21"/>
      <c r="SPZ35" s="21"/>
      <c r="SQA35" s="21"/>
      <c r="SQB35" s="21"/>
      <c r="SQC35" s="21"/>
      <c r="SQD35" s="21"/>
      <c r="SQE35" s="21"/>
      <c r="SQF35" s="21"/>
      <c r="SQG35" s="21"/>
      <c r="SQH35" s="21"/>
      <c r="SQI35" s="21"/>
      <c r="SQJ35" s="21"/>
      <c r="SQK35" s="21"/>
      <c r="SQL35" s="21"/>
      <c r="SQM35" s="21"/>
      <c r="SQN35" s="21"/>
      <c r="SQO35" s="21"/>
      <c r="SQP35" s="21"/>
      <c r="SQQ35" s="21"/>
      <c r="SQR35" s="21"/>
      <c r="SQS35" s="21"/>
      <c r="SQT35" s="21"/>
      <c r="SQU35" s="21"/>
      <c r="SQV35" s="21"/>
      <c r="SQW35" s="21"/>
      <c r="SQX35" s="21"/>
      <c r="SQY35" s="21"/>
      <c r="SQZ35" s="21"/>
      <c r="SRA35" s="21"/>
      <c r="SRB35" s="21"/>
      <c r="SRC35" s="21"/>
      <c r="SRD35" s="21"/>
      <c r="SRE35" s="21"/>
      <c r="SRF35" s="21"/>
      <c r="SRG35" s="21"/>
      <c r="SRH35" s="21"/>
      <c r="SRI35" s="21"/>
      <c r="SRJ35" s="21"/>
      <c r="SRK35" s="21"/>
      <c r="SRL35" s="21"/>
      <c r="SRM35" s="21"/>
      <c r="SRN35" s="21"/>
      <c r="SRO35" s="21"/>
      <c r="SRP35" s="21"/>
      <c r="SRQ35" s="21"/>
      <c r="SRR35" s="21"/>
      <c r="SRS35" s="21"/>
      <c r="SRT35" s="21"/>
      <c r="SRU35" s="21"/>
      <c r="SRV35" s="21"/>
      <c r="SRW35" s="21"/>
      <c r="SRX35" s="21"/>
      <c r="SRY35" s="21"/>
      <c r="SRZ35" s="21"/>
      <c r="SSA35" s="21"/>
      <c r="SSB35" s="21"/>
      <c r="SSC35" s="21"/>
      <c r="SSD35" s="21"/>
      <c r="SSE35" s="21"/>
      <c r="SSF35" s="21"/>
      <c r="SSG35" s="21"/>
      <c r="SSH35" s="21"/>
      <c r="SSI35" s="21"/>
      <c r="SSJ35" s="21"/>
      <c r="SSK35" s="21"/>
      <c r="SSL35" s="21"/>
      <c r="SSM35" s="21"/>
      <c r="SSN35" s="21"/>
      <c r="SSO35" s="21"/>
      <c r="SSP35" s="21"/>
      <c r="SSQ35" s="21"/>
      <c r="SSR35" s="21"/>
      <c r="SSS35" s="21"/>
      <c r="SST35" s="21"/>
      <c r="SSU35" s="21"/>
      <c r="SSV35" s="21"/>
      <c r="SSW35" s="21"/>
      <c r="SSX35" s="21"/>
      <c r="SSY35" s="21"/>
      <c r="SSZ35" s="21"/>
      <c r="STA35" s="21"/>
      <c r="STB35" s="21"/>
      <c r="STC35" s="21"/>
      <c r="STD35" s="21"/>
      <c r="STE35" s="21"/>
      <c r="STF35" s="21"/>
      <c r="STG35" s="21"/>
      <c r="STH35" s="21"/>
      <c r="STI35" s="21"/>
      <c r="STJ35" s="21"/>
      <c r="STK35" s="21"/>
      <c r="STL35" s="21"/>
      <c r="STM35" s="21"/>
      <c r="STN35" s="21"/>
      <c r="STO35" s="21"/>
      <c r="STP35" s="21"/>
      <c r="STQ35" s="21"/>
      <c r="STR35" s="21"/>
      <c r="STS35" s="21"/>
      <c r="STT35" s="21"/>
      <c r="STU35" s="21"/>
      <c r="STV35" s="21"/>
      <c r="STW35" s="21"/>
      <c r="STX35" s="21"/>
      <c r="STY35" s="21"/>
      <c r="STZ35" s="21"/>
      <c r="SUA35" s="21"/>
      <c r="SUB35" s="21"/>
      <c r="SUC35" s="21"/>
      <c r="SUD35" s="21"/>
      <c r="SUE35" s="21"/>
      <c r="SUF35" s="21"/>
      <c r="SUG35" s="21"/>
      <c r="SUH35" s="21"/>
      <c r="SUI35" s="21"/>
      <c r="SUJ35" s="21"/>
      <c r="SUK35" s="21"/>
      <c r="SUL35" s="21"/>
      <c r="SUM35" s="21"/>
      <c r="SUN35" s="21"/>
      <c r="SUO35" s="21"/>
      <c r="SUP35" s="21"/>
      <c r="SUQ35" s="21"/>
      <c r="SUR35" s="21"/>
      <c r="SUS35" s="21"/>
      <c r="SUT35" s="21"/>
      <c r="SUU35" s="21"/>
      <c r="SUV35" s="21"/>
      <c r="SUW35" s="21"/>
      <c r="SUX35" s="21"/>
      <c r="SUY35" s="21"/>
      <c r="SUZ35" s="21"/>
      <c r="SVA35" s="21"/>
      <c r="SVB35" s="21"/>
      <c r="SVC35" s="21"/>
      <c r="SVD35" s="21"/>
      <c r="SVE35" s="21"/>
      <c r="SVF35" s="21"/>
      <c r="SVG35" s="21"/>
      <c r="SVH35" s="21"/>
      <c r="SVI35" s="21"/>
      <c r="SVJ35" s="21"/>
      <c r="SVK35" s="21"/>
      <c r="SVL35" s="21"/>
      <c r="SVM35" s="21"/>
      <c r="SVN35" s="21"/>
      <c r="SVO35" s="21"/>
      <c r="SVP35" s="21"/>
      <c r="SVQ35" s="21"/>
      <c r="SVR35" s="21"/>
      <c r="SVS35" s="21"/>
      <c r="SVT35" s="21"/>
      <c r="SVU35" s="21"/>
      <c r="SVV35" s="21"/>
      <c r="SVW35" s="21"/>
      <c r="SVX35" s="21"/>
      <c r="SVY35" s="21"/>
      <c r="SVZ35" s="21"/>
      <c r="SWA35" s="21"/>
      <c r="SWB35" s="21"/>
      <c r="SWC35" s="21"/>
      <c r="SWD35" s="21"/>
      <c r="SWE35" s="21"/>
      <c r="SWF35" s="21"/>
      <c r="SWG35" s="21"/>
      <c r="SWH35" s="21"/>
      <c r="SWI35" s="21"/>
      <c r="SWJ35" s="21"/>
      <c r="SWK35" s="21"/>
      <c r="SWL35" s="21"/>
      <c r="SWM35" s="21"/>
      <c r="SWN35" s="21"/>
      <c r="SWO35" s="21"/>
      <c r="SWP35" s="21"/>
      <c r="SWQ35" s="21"/>
      <c r="SWR35" s="21"/>
      <c r="SWS35" s="21"/>
      <c r="SWT35" s="21"/>
      <c r="SWU35" s="21"/>
      <c r="SWV35" s="21"/>
      <c r="SWW35" s="21"/>
      <c r="SWX35" s="21"/>
      <c r="SWY35" s="21"/>
      <c r="SWZ35" s="21"/>
      <c r="SXA35" s="21"/>
      <c r="SXB35" s="21"/>
      <c r="SXC35" s="21"/>
      <c r="SXD35" s="21"/>
      <c r="SXE35" s="21"/>
      <c r="SXF35" s="21"/>
      <c r="SXG35" s="21"/>
      <c r="SXH35" s="21"/>
      <c r="SXI35" s="21"/>
      <c r="SXJ35" s="21"/>
      <c r="SXK35" s="21"/>
      <c r="SXL35" s="21"/>
      <c r="SXM35" s="21"/>
      <c r="SXN35" s="21"/>
      <c r="SXO35" s="21"/>
      <c r="SXP35" s="21"/>
      <c r="SXQ35" s="21"/>
      <c r="SXR35" s="21"/>
      <c r="SXS35" s="21"/>
      <c r="SXT35" s="21"/>
      <c r="SXU35" s="21"/>
      <c r="SXV35" s="21"/>
      <c r="SXW35" s="21"/>
      <c r="SXX35" s="21"/>
      <c r="SXY35" s="21"/>
      <c r="SXZ35" s="21"/>
      <c r="SYA35" s="21"/>
      <c r="SYB35" s="21"/>
      <c r="SYC35" s="21"/>
      <c r="SYD35" s="21"/>
      <c r="SYE35" s="21"/>
      <c r="SYF35" s="21"/>
      <c r="SYG35" s="21"/>
      <c r="SYH35" s="21"/>
      <c r="SYI35" s="21"/>
      <c r="SYJ35" s="21"/>
      <c r="SYK35" s="21"/>
      <c r="SYL35" s="21"/>
      <c r="SYM35" s="21"/>
      <c r="SYN35" s="21"/>
      <c r="SYO35" s="21"/>
      <c r="SYP35" s="21"/>
      <c r="SYQ35" s="21"/>
      <c r="SYR35" s="21"/>
      <c r="SYS35" s="21"/>
      <c r="SYT35" s="21"/>
      <c r="SYU35" s="21"/>
      <c r="SYV35" s="21"/>
      <c r="SYW35" s="21"/>
      <c r="SYX35" s="21"/>
      <c r="SYY35" s="21"/>
      <c r="SYZ35" s="21"/>
      <c r="SZA35" s="21"/>
      <c r="SZB35" s="21"/>
      <c r="SZC35" s="21"/>
      <c r="SZD35" s="21"/>
      <c r="SZE35" s="21"/>
      <c r="SZF35" s="21"/>
      <c r="SZG35" s="21"/>
      <c r="SZH35" s="21"/>
      <c r="SZI35" s="21"/>
      <c r="SZJ35" s="21"/>
      <c r="SZK35" s="21"/>
      <c r="SZL35" s="21"/>
      <c r="SZM35" s="21"/>
      <c r="SZN35" s="21"/>
      <c r="SZO35" s="21"/>
      <c r="SZP35" s="21"/>
      <c r="SZQ35" s="21"/>
      <c r="SZR35" s="21"/>
      <c r="SZS35" s="21"/>
      <c r="SZT35" s="21"/>
      <c r="SZU35" s="21"/>
      <c r="SZV35" s="21"/>
      <c r="SZW35" s="21"/>
      <c r="SZX35" s="21"/>
      <c r="SZY35" s="21"/>
      <c r="SZZ35" s="21"/>
      <c r="TAA35" s="21"/>
      <c r="TAB35" s="21"/>
      <c r="TAC35" s="21"/>
      <c r="TAD35" s="21"/>
      <c r="TAE35" s="21"/>
      <c r="TAF35" s="21"/>
      <c r="TAG35" s="21"/>
      <c r="TAH35" s="21"/>
      <c r="TAI35" s="21"/>
      <c r="TAJ35" s="21"/>
      <c r="TAK35" s="21"/>
      <c r="TAL35" s="21"/>
      <c r="TAM35" s="21"/>
      <c r="TAN35" s="21"/>
      <c r="TAO35" s="21"/>
      <c r="TAP35" s="21"/>
      <c r="TAQ35" s="21"/>
      <c r="TAR35" s="21"/>
      <c r="TAS35" s="21"/>
      <c r="TAT35" s="21"/>
      <c r="TAU35" s="21"/>
      <c r="TAV35" s="21"/>
      <c r="TAW35" s="21"/>
      <c r="TAX35" s="21"/>
      <c r="TAY35" s="21"/>
      <c r="TAZ35" s="21"/>
      <c r="TBA35" s="21"/>
      <c r="TBB35" s="21"/>
      <c r="TBC35" s="21"/>
      <c r="TBD35" s="21"/>
      <c r="TBE35" s="21"/>
      <c r="TBF35" s="21"/>
      <c r="TBG35" s="21"/>
      <c r="TBH35" s="21"/>
      <c r="TBI35" s="21"/>
      <c r="TBJ35" s="21"/>
      <c r="TBK35" s="21"/>
      <c r="TBL35" s="21"/>
      <c r="TBM35" s="21"/>
      <c r="TBN35" s="21"/>
      <c r="TBO35" s="21"/>
      <c r="TBP35" s="21"/>
      <c r="TBQ35" s="21"/>
      <c r="TBR35" s="21"/>
      <c r="TBS35" s="21"/>
      <c r="TBT35" s="21"/>
      <c r="TBU35" s="21"/>
      <c r="TBV35" s="21"/>
      <c r="TBW35" s="21"/>
      <c r="TBX35" s="21"/>
      <c r="TBY35" s="21"/>
      <c r="TBZ35" s="21"/>
      <c r="TCA35" s="21"/>
      <c r="TCB35" s="21"/>
      <c r="TCC35" s="21"/>
      <c r="TCD35" s="21"/>
      <c r="TCE35" s="21"/>
      <c r="TCF35" s="21"/>
      <c r="TCG35" s="21"/>
      <c r="TCH35" s="21"/>
      <c r="TCI35" s="21"/>
      <c r="TCJ35" s="21"/>
      <c r="TCK35" s="21"/>
      <c r="TCL35" s="21"/>
      <c r="TCM35" s="21"/>
      <c r="TCN35" s="21"/>
      <c r="TCO35" s="21"/>
      <c r="TCP35" s="21"/>
      <c r="TCQ35" s="21"/>
      <c r="TCR35" s="21"/>
      <c r="TCS35" s="21"/>
      <c r="TCT35" s="21"/>
      <c r="TCU35" s="21"/>
      <c r="TCV35" s="21"/>
      <c r="TCW35" s="21"/>
      <c r="TCX35" s="21"/>
      <c r="TCY35" s="21"/>
      <c r="TCZ35" s="21"/>
      <c r="TDA35" s="21"/>
      <c r="TDB35" s="21"/>
      <c r="TDC35" s="21"/>
      <c r="TDD35" s="21"/>
      <c r="TDE35" s="21"/>
      <c r="TDF35" s="21"/>
      <c r="TDG35" s="21"/>
      <c r="TDH35" s="21"/>
      <c r="TDI35" s="21"/>
      <c r="TDJ35" s="21"/>
      <c r="TDK35" s="21"/>
      <c r="TDL35" s="21"/>
      <c r="TDM35" s="21"/>
      <c r="TDN35" s="21"/>
      <c r="TDO35" s="21"/>
      <c r="TDP35" s="21"/>
      <c r="TDQ35" s="21"/>
      <c r="TDR35" s="21"/>
      <c r="TDS35" s="21"/>
      <c r="TDT35" s="21"/>
      <c r="TDU35" s="21"/>
      <c r="TDV35" s="21"/>
      <c r="TDW35" s="21"/>
      <c r="TDX35" s="21"/>
      <c r="TDY35" s="21"/>
      <c r="TDZ35" s="21"/>
      <c r="TEA35" s="21"/>
      <c r="TEB35" s="21"/>
      <c r="TEC35" s="21"/>
      <c r="TED35" s="21"/>
      <c r="TEE35" s="21"/>
      <c r="TEF35" s="21"/>
      <c r="TEG35" s="21"/>
      <c r="TEH35" s="21"/>
      <c r="TEI35" s="21"/>
      <c r="TEJ35" s="21"/>
      <c r="TEK35" s="21"/>
      <c r="TEL35" s="21"/>
      <c r="TEM35" s="21"/>
      <c r="TEN35" s="21"/>
      <c r="TEO35" s="21"/>
      <c r="TEP35" s="21"/>
      <c r="TEQ35" s="21"/>
      <c r="TER35" s="21"/>
      <c r="TES35" s="21"/>
      <c r="TET35" s="21"/>
      <c r="TEU35" s="21"/>
      <c r="TEV35" s="21"/>
      <c r="TEW35" s="21"/>
      <c r="TEX35" s="21"/>
      <c r="TEY35" s="21"/>
      <c r="TEZ35" s="21"/>
      <c r="TFA35" s="21"/>
      <c r="TFB35" s="21"/>
      <c r="TFC35" s="21"/>
      <c r="TFD35" s="21"/>
      <c r="TFE35" s="21"/>
      <c r="TFF35" s="21"/>
      <c r="TFG35" s="21"/>
      <c r="TFH35" s="21"/>
      <c r="TFI35" s="21"/>
      <c r="TFJ35" s="21"/>
      <c r="TFK35" s="21"/>
      <c r="TFL35" s="21"/>
      <c r="TFM35" s="21"/>
      <c r="TFN35" s="21"/>
      <c r="TFO35" s="21"/>
      <c r="TFP35" s="21"/>
      <c r="TFQ35" s="21"/>
      <c r="TFR35" s="21"/>
      <c r="TFS35" s="21"/>
      <c r="TFT35" s="21"/>
      <c r="TFU35" s="21"/>
      <c r="TFV35" s="21"/>
      <c r="TFW35" s="21"/>
      <c r="TFX35" s="21"/>
      <c r="TFY35" s="21"/>
      <c r="TFZ35" s="21"/>
      <c r="TGA35" s="21"/>
      <c r="TGB35" s="21"/>
      <c r="TGC35" s="21"/>
      <c r="TGD35" s="21"/>
      <c r="TGE35" s="21"/>
      <c r="TGF35" s="21"/>
      <c r="TGG35" s="21"/>
      <c r="TGH35" s="21"/>
      <c r="TGI35" s="21"/>
      <c r="TGJ35" s="21"/>
      <c r="TGK35" s="21"/>
      <c r="TGL35" s="21"/>
      <c r="TGM35" s="21"/>
      <c r="TGN35" s="21"/>
      <c r="TGO35" s="21"/>
      <c r="TGP35" s="21"/>
      <c r="TGQ35" s="21"/>
      <c r="TGR35" s="21"/>
      <c r="TGS35" s="21"/>
      <c r="TGT35" s="21"/>
      <c r="TGU35" s="21"/>
      <c r="TGV35" s="21"/>
      <c r="TGW35" s="21"/>
      <c r="TGX35" s="21"/>
      <c r="TGY35" s="21"/>
      <c r="TGZ35" s="21"/>
      <c r="THA35" s="21"/>
      <c r="THB35" s="21"/>
      <c r="THC35" s="21"/>
      <c r="THD35" s="21"/>
      <c r="THE35" s="21"/>
      <c r="THF35" s="21"/>
      <c r="THG35" s="21"/>
      <c r="THH35" s="21"/>
      <c r="THI35" s="21"/>
      <c r="THJ35" s="21"/>
      <c r="THK35" s="21"/>
      <c r="THL35" s="21"/>
      <c r="THM35" s="21"/>
      <c r="THN35" s="21"/>
      <c r="THO35" s="21"/>
      <c r="THP35" s="21"/>
      <c r="THQ35" s="21"/>
      <c r="THR35" s="21"/>
      <c r="THS35" s="21"/>
      <c r="THT35" s="21"/>
      <c r="THU35" s="21"/>
      <c r="THV35" s="21"/>
      <c r="THW35" s="21"/>
      <c r="THX35" s="21"/>
      <c r="THY35" s="21"/>
      <c r="THZ35" s="21"/>
      <c r="TIA35" s="21"/>
      <c r="TIB35" s="21"/>
      <c r="TIC35" s="21"/>
      <c r="TID35" s="21"/>
      <c r="TIE35" s="21"/>
      <c r="TIF35" s="21"/>
      <c r="TIG35" s="21"/>
      <c r="TIH35" s="21"/>
      <c r="TII35" s="21"/>
      <c r="TIJ35" s="21"/>
      <c r="TIK35" s="21"/>
      <c r="TIL35" s="21"/>
      <c r="TIM35" s="21"/>
      <c r="TIN35" s="21"/>
      <c r="TIO35" s="21"/>
      <c r="TIP35" s="21"/>
      <c r="TIQ35" s="21"/>
      <c r="TIR35" s="21"/>
      <c r="TIS35" s="21"/>
      <c r="TIT35" s="21"/>
      <c r="TIU35" s="21"/>
      <c r="TIV35" s="21"/>
      <c r="TIW35" s="21"/>
      <c r="TIX35" s="21"/>
      <c r="TIY35" s="21"/>
      <c r="TIZ35" s="21"/>
      <c r="TJA35" s="21"/>
      <c r="TJB35" s="21"/>
      <c r="TJC35" s="21"/>
      <c r="TJD35" s="21"/>
      <c r="TJE35" s="21"/>
      <c r="TJF35" s="21"/>
      <c r="TJG35" s="21"/>
      <c r="TJH35" s="21"/>
      <c r="TJI35" s="21"/>
      <c r="TJJ35" s="21"/>
      <c r="TJK35" s="21"/>
      <c r="TJL35" s="21"/>
      <c r="TJM35" s="21"/>
      <c r="TJN35" s="21"/>
      <c r="TJO35" s="21"/>
      <c r="TJP35" s="21"/>
      <c r="TJQ35" s="21"/>
      <c r="TJR35" s="21"/>
      <c r="TJS35" s="21"/>
      <c r="TJT35" s="21"/>
      <c r="TJU35" s="21"/>
      <c r="TJV35" s="21"/>
      <c r="TJW35" s="21"/>
      <c r="TJX35" s="21"/>
      <c r="TJY35" s="21"/>
      <c r="TJZ35" s="21"/>
      <c r="TKA35" s="21"/>
      <c r="TKB35" s="21"/>
      <c r="TKC35" s="21"/>
      <c r="TKD35" s="21"/>
      <c r="TKE35" s="21"/>
      <c r="TKF35" s="21"/>
      <c r="TKG35" s="21"/>
      <c r="TKH35" s="21"/>
      <c r="TKI35" s="21"/>
      <c r="TKJ35" s="21"/>
      <c r="TKK35" s="21"/>
      <c r="TKL35" s="21"/>
      <c r="TKM35" s="21"/>
      <c r="TKN35" s="21"/>
      <c r="TKO35" s="21"/>
      <c r="TKP35" s="21"/>
      <c r="TKQ35" s="21"/>
      <c r="TKR35" s="21"/>
      <c r="TKS35" s="21"/>
      <c r="TKT35" s="21"/>
      <c r="TKU35" s="21"/>
      <c r="TKV35" s="21"/>
      <c r="TKW35" s="21"/>
      <c r="TKX35" s="21"/>
      <c r="TKY35" s="21"/>
      <c r="TKZ35" s="21"/>
      <c r="TLA35" s="21"/>
      <c r="TLB35" s="21"/>
      <c r="TLC35" s="21"/>
      <c r="TLD35" s="21"/>
      <c r="TLE35" s="21"/>
      <c r="TLF35" s="21"/>
      <c r="TLG35" s="21"/>
      <c r="TLH35" s="21"/>
      <c r="TLI35" s="21"/>
      <c r="TLJ35" s="21"/>
      <c r="TLK35" s="21"/>
      <c r="TLL35" s="21"/>
      <c r="TLM35" s="21"/>
      <c r="TLN35" s="21"/>
      <c r="TLO35" s="21"/>
      <c r="TLP35" s="21"/>
      <c r="TLQ35" s="21"/>
      <c r="TLR35" s="21"/>
      <c r="TLS35" s="21"/>
      <c r="TLT35" s="21"/>
      <c r="TLU35" s="21"/>
      <c r="TLV35" s="21"/>
      <c r="TLW35" s="21"/>
      <c r="TLX35" s="21"/>
      <c r="TLY35" s="21"/>
      <c r="TLZ35" s="21"/>
      <c r="TMA35" s="21"/>
      <c r="TMB35" s="21"/>
      <c r="TMC35" s="21"/>
      <c r="TMD35" s="21"/>
      <c r="TME35" s="21"/>
      <c r="TMF35" s="21"/>
      <c r="TMG35" s="21"/>
      <c r="TMH35" s="21"/>
      <c r="TMI35" s="21"/>
      <c r="TMJ35" s="21"/>
      <c r="TMK35" s="21"/>
      <c r="TML35" s="21"/>
      <c r="TMM35" s="21"/>
      <c r="TMN35" s="21"/>
      <c r="TMO35" s="21"/>
      <c r="TMP35" s="21"/>
      <c r="TMQ35" s="21"/>
      <c r="TMR35" s="21"/>
      <c r="TMS35" s="21"/>
      <c r="TMT35" s="21"/>
      <c r="TMU35" s="21"/>
      <c r="TMV35" s="21"/>
      <c r="TMW35" s="21"/>
      <c r="TMX35" s="21"/>
      <c r="TMY35" s="21"/>
      <c r="TMZ35" s="21"/>
      <c r="TNA35" s="21"/>
      <c r="TNB35" s="21"/>
      <c r="TNC35" s="21"/>
      <c r="TND35" s="21"/>
      <c r="TNE35" s="21"/>
      <c r="TNF35" s="21"/>
      <c r="TNG35" s="21"/>
      <c r="TNH35" s="21"/>
      <c r="TNI35" s="21"/>
      <c r="TNJ35" s="21"/>
      <c r="TNK35" s="21"/>
      <c r="TNL35" s="21"/>
      <c r="TNM35" s="21"/>
      <c r="TNN35" s="21"/>
      <c r="TNO35" s="21"/>
      <c r="TNP35" s="21"/>
      <c r="TNQ35" s="21"/>
      <c r="TNR35" s="21"/>
      <c r="TNS35" s="21"/>
      <c r="TNT35" s="21"/>
      <c r="TNU35" s="21"/>
      <c r="TNV35" s="21"/>
      <c r="TNW35" s="21"/>
      <c r="TNX35" s="21"/>
      <c r="TNY35" s="21"/>
      <c r="TNZ35" s="21"/>
      <c r="TOA35" s="21"/>
      <c r="TOB35" s="21"/>
      <c r="TOC35" s="21"/>
      <c r="TOD35" s="21"/>
      <c r="TOE35" s="21"/>
      <c r="TOF35" s="21"/>
      <c r="TOG35" s="21"/>
      <c r="TOH35" s="21"/>
      <c r="TOI35" s="21"/>
      <c r="TOJ35" s="21"/>
      <c r="TOK35" s="21"/>
      <c r="TOL35" s="21"/>
      <c r="TOM35" s="21"/>
      <c r="TON35" s="21"/>
      <c r="TOO35" s="21"/>
      <c r="TOP35" s="21"/>
      <c r="TOQ35" s="21"/>
      <c r="TOR35" s="21"/>
      <c r="TOS35" s="21"/>
      <c r="TOT35" s="21"/>
      <c r="TOU35" s="21"/>
      <c r="TOV35" s="21"/>
      <c r="TOW35" s="21"/>
      <c r="TOX35" s="21"/>
      <c r="TOY35" s="21"/>
      <c r="TOZ35" s="21"/>
      <c r="TPA35" s="21"/>
      <c r="TPB35" s="21"/>
      <c r="TPC35" s="21"/>
      <c r="TPD35" s="21"/>
      <c r="TPE35" s="21"/>
      <c r="TPF35" s="21"/>
      <c r="TPG35" s="21"/>
      <c r="TPH35" s="21"/>
      <c r="TPI35" s="21"/>
      <c r="TPJ35" s="21"/>
      <c r="TPK35" s="21"/>
      <c r="TPL35" s="21"/>
      <c r="TPM35" s="21"/>
      <c r="TPN35" s="21"/>
      <c r="TPO35" s="21"/>
      <c r="TPP35" s="21"/>
      <c r="TPQ35" s="21"/>
      <c r="TPR35" s="21"/>
      <c r="TPS35" s="21"/>
      <c r="TPT35" s="21"/>
      <c r="TPU35" s="21"/>
      <c r="TPV35" s="21"/>
      <c r="TPW35" s="21"/>
      <c r="TPX35" s="21"/>
      <c r="TPY35" s="21"/>
      <c r="TPZ35" s="21"/>
      <c r="TQA35" s="21"/>
      <c r="TQB35" s="21"/>
      <c r="TQC35" s="21"/>
      <c r="TQD35" s="21"/>
      <c r="TQE35" s="21"/>
      <c r="TQF35" s="21"/>
      <c r="TQG35" s="21"/>
      <c r="TQH35" s="21"/>
      <c r="TQI35" s="21"/>
      <c r="TQJ35" s="21"/>
      <c r="TQK35" s="21"/>
      <c r="TQL35" s="21"/>
      <c r="TQM35" s="21"/>
      <c r="TQN35" s="21"/>
      <c r="TQO35" s="21"/>
      <c r="TQP35" s="21"/>
      <c r="TQQ35" s="21"/>
      <c r="TQR35" s="21"/>
      <c r="TQS35" s="21"/>
      <c r="TQT35" s="21"/>
      <c r="TQU35" s="21"/>
      <c r="TQV35" s="21"/>
      <c r="TQW35" s="21"/>
      <c r="TQX35" s="21"/>
      <c r="TQY35" s="21"/>
      <c r="TQZ35" s="21"/>
      <c r="TRA35" s="21"/>
      <c r="TRB35" s="21"/>
      <c r="TRC35" s="21"/>
      <c r="TRD35" s="21"/>
      <c r="TRE35" s="21"/>
      <c r="TRF35" s="21"/>
      <c r="TRG35" s="21"/>
      <c r="TRH35" s="21"/>
      <c r="TRI35" s="21"/>
      <c r="TRJ35" s="21"/>
      <c r="TRK35" s="21"/>
      <c r="TRL35" s="21"/>
      <c r="TRM35" s="21"/>
      <c r="TRN35" s="21"/>
      <c r="TRO35" s="21"/>
      <c r="TRP35" s="21"/>
      <c r="TRQ35" s="21"/>
      <c r="TRR35" s="21"/>
      <c r="TRS35" s="21"/>
      <c r="TRT35" s="21"/>
      <c r="TRU35" s="21"/>
      <c r="TRV35" s="21"/>
      <c r="TRW35" s="21"/>
      <c r="TRX35" s="21"/>
      <c r="TRY35" s="21"/>
      <c r="TRZ35" s="21"/>
      <c r="TSA35" s="21"/>
      <c r="TSB35" s="21"/>
      <c r="TSC35" s="21"/>
      <c r="TSD35" s="21"/>
      <c r="TSE35" s="21"/>
      <c r="TSF35" s="21"/>
      <c r="TSG35" s="21"/>
      <c r="TSH35" s="21"/>
      <c r="TSI35" s="21"/>
      <c r="TSJ35" s="21"/>
      <c r="TSK35" s="21"/>
      <c r="TSL35" s="21"/>
      <c r="TSM35" s="21"/>
      <c r="TSN35" s="21"/>
      <c r="TSO35" s="21"/>
      <c r="TSP35" s="21"/>
      <c r="TSQ35" s="21"/>
      <c r="TSR35" s="21"/>
      <c r="TSS35" s="21"/>
      <c r="TST35" s="21"/>
      <c r="TSU35" s="21"/>
      <c r="TSV35" s="21"/>
      <c r="TSW35" s="21"/>
      <c r="TSX35" s="21"/>
      <c r="TSY35" s="21"/>
      <c r="TSZ35" s="21"/>
      <c r="TTA35" s="21"/>
      <c r="TTB35" s="21"/>
      <c r="TTC35" s="21"/>
      <c r="TTD35" s="21"/>
      <c r="TTE35" s="21"/>
      <c r="TTF35" s="21"/>
      <c r="TTG35" s="21"/>
      <c r="TTH35" s="21"/>
      <c r="TTI35" s="21"/>
      <c r="TTJ35" s="21"/>
      <c r="TTK35" s="21"/>
      <c r="TTL35" s="21"/>
      <c r="TTM35" s="21"/>
      <c r="TTN35" s="21"/>
      <c r="TTO35" s="21"/>
      <c r="TTP35" s="21"/>
      <c r="TTQ35" s="21"/>
      <c r="TTR35" s="21"/>
      <c r="TTS35" s="21"/>
      <c r="TTT35" s="21"/>
      <c r="TTU35" s="21"/>
      <c r="TTV35" s="21"/>
      <c r="TTW35" s="21"/>
      <c r="TTX35" s="21"/>
      <c r="TTY35" s="21"/>
      <c r="TTZ35" s="21"/>
      <c r="TUA35" s="21"/>
      <c r="TUB35" s="21"/>
      <c r="TUC35" s="21"/>
      <c r="TUD35" s="21"/>
      <c r="TUE35" s="21"/>
      <c r="TUF35" s="21"/>
      <c r="TUG35" s="21"/>
      <c r="TUH35" s="21"/>
      <c r="TUI35" s="21"/>
      <c r="TUJ35" s="21"/>
      <c r="TUK35" s="21"/>
      <c r="TUL35" s="21"/>
      <c r="TUM35" s="21"/>
      <c r="TUN35" s="21"/>
      <c r="TUO35" s="21"/>
      <c r="TUP35" s="21"/>
      <c r="TUQ35" s="21"/>
      <c r="TUR35" s="21"/>
      <c r="TUS35" s="21"/>
      <c r="TUT35" s="21"/>
      <c r="TUU35" s="21"/>
      <c r="TUV35" s="21"/>
      <c r="TUW35" s="21"/>
      <c r="TUX35" s="21"/>
      <c r="TUY35" s="21"/>
      <c r="TUZ35" s="21"/>
      <c r="TVA35" s="21"/>
      <c r="TVB35" s="21"/>
      <c r="TVC35" s="21"/>
      <c r="TVD35" s="21"/>
      <c r="TVE35" s="21"/>
      <c r="TVF35" s="21"/>
      <c r="TVG35" s="21"/>
      <c r="TVH35" s="21"/>
      <c r="TVI35" s="21"/>
      <c r="TVJ35" s="21"/>
      <c r="TVK35" s="21"/>
      <c r="TVL35" s="21"/>
      <c r="TVM35" s="21"/>
      <c r="TVN35" s="21"/>
      <c r="TVO35" s="21"/>
      <c r="TVP35" s="21"/>
      <c r="TVQ35" s="21"/>
      <c r="TVR35" s="21"/>
      <c r="TVS35" s="21"/>
      <c r="TVT35" s="21"/>
      <c r="TVU35" s="21"/>
      <c r="TVV35" s="21"/>
      <c r="TVW35" s="21"/>
      <c r="TVX35" s="21"/>
      <c r="TVY35" s="21"/>
      <c r="TVZ35" s="21"/>
      <c r="TWA35" s="21"/>
      <c r="TWB35" s="21"/>
      <c r="TWC35" s="21"/>
      <c r="TWD35" s="21"/>
      <c r="TWE35" s="21"/>
      <c r="TWF35" s="21"/>
      <c r="TWG35" s="21"/>
      <c r="TWH35" s="21"/>
      <c r="TWI35" s="21"/>
      <c r="TWJ35" s="21"/>
      <c r="TWK35" s="21"/>
      <c r="TWL35" s="21"/>
      <c r="TWM35" s="21"/>
      <c r="TWN35" s="21"/>
      <c r="TWO35" s="21"/>
      <c r="TWP35" s="21"/>
      <c r="TWQ35" s="21"/>
      <c r="TWR35" s="21"/>
      <c r="TWS35" s="21"/>
      <c r="TWT35" s="21"/>
      <c r="TWU35" s="21"/>
      <c r="TWV35" s="21"/>
      <c r="TWW35" s="21"/>
      <c r="TWX35" s="21"/>
      <c r="TWY35" s="21"/>
      <c r="TWZ35" s="21"/>
      <c r="TXA35" s="21"/>
      <c r="TXB35" s="21"/>
      <c r="TXC35" s="21"/>
      <c r="TXD35" s="21"/>
      <c r="TXE35" s="21"/>
      <c r="TXF35" s="21"/>
      <c r="TXG35" s="21"/>
      <c r="TXH35" s="21"/>
      <c r="TXI35" s="21"/>
      <c r="TXJ35" s="21"/>
      <c r="TXK35" s="21"/>
      <c r="TXL35" s="21"/>
      <c r="TXM35" s="21"/>
      <c r="TXN35" s="21"/>
      <c r="TXO35" s="21"/>
      <c r="TXP35" s="21"/>
      <c r="TXQ35" s="21"/>
      <c r="TXR35" s="21"/>
      <c r="TXS35" s="21"/>
      <c r="TXT35" s="21"/>
      <c r="TXU35" s="21"/>
      <c r="TXV35" s="21"/>
      <c r="TXW35" s="21"/>
      <c r="TXX35" s="21"/>
      <c r="TXY35" s="21"/>
      <c r="TXZ35" s="21"/>
      <c r="TYA35" s="21"/>
      <c r="TYB35" s="21"/>
      <c r="TYC35" s="21"/>
      <c r="TYD35" s="21"/>
      <c r="TYE35" s="21"/>
      <c r="TYF35" s="21"/>
      <c r="TYG35" s="21"/>
      <c r="TYH35" s="21"/>
      <c r="TYI35" s="21"/>
      <c r="TYJ35" s="21"/>
      <c r="TYK35" s="21"/>
      <c r="TYL35" s="21"/>
      <c r="TYM35" s="21"/>
      <c r="TYN35" s="21"/>
      <c r="TYO35" s="21"/>
      <c r="TYP35" s="21"/>
      <c r="TYQ35" s="21"/>
      <c r="TYR35" s="21"/>
      <c r="TYS35" s="21"/>
      <c r="TYT35" s="21"/>
      <c r="TYU35" s="21"/>
      <c r="TYV35" s="21"/>
      <c r="TYW35" s="21"/>
      <c r="TYX35" s="21"/>
      <c r="TYY35" s="21"/>
      <c r="TYZ35" s="21"/>
      <c r="TZA35" s="21"/>
      <c r="TZB35" s="21"/>
      <c r="TZC35" s="21"/>
      <c r="TZD35" s="21"/>
      <c r="TZE35" s="21"/>
      <c r="TZF35" s="21"/>
      <c r="TZG35" s="21"/>
      <c r="TZH35" s="21"/>
      <c r="TZI35" s="21"/>
      <c r="TZJ35" s="21"/>
      <c r="TZK35" s="21"/>
      <c r="TZL35" s="21"/>
      <c r="TZM35" s="21"/>
      <c r="TZN35" s="21"/>
      <c r="TZO35" s="21"/>
      <c r="TZP35" s="21"/>
      <c r="TZQ35" s="21"/>
      <c r="TZR35" s="21"/>
      <c r="TZS35" s="21"/>
      <c r="TZT35" s="21"/>
      <c r="TZU35" s="21"/>
      <c r="TZV35" s="21"/>
      <c r="TZW35" s="21"/>
      <c r="TZX35" s="21"/>
      <c r="TZY35" s="21"/>
      <c r="TZZ35" s="21"/>
      <c r="UAA35" s="21"/>
      <c r="UAB35" s="21"/>
      <c r="UAC35" s="21"/>
      <c r="UAD35" s="21"/>
      <c r="UAE35" s="21"/>
      <c r="UAF35" s="21"/>
      <c r="UAG35" s="21"/>
      <c r="UAH35" s="21"/>
      <c r="UAI35" s="21"/>
      <c r="UAJ35" s="21"/>
      <c r="UAK35" s="21"/>
      <c r="UAL35" s="21"/>
      <c r="UAM35" s="21"/>
      <c r="UAN35" s="21"/>
      <c r="UAO35" s="21"/>
      <c r="UAP35" s="21"/>
      <c r="UAQ35" s="21"/>
      <c r="UAR35" s="21"/>
      <c r="UAS35" s="21"/>
      <c r="UAT35" s="21"/>
      <c r="UAU35" s="21"/>
      <c r="UAV35" s="21"/>
      <c r="UAW35" s="21"/>
      <c r="UAX35" s="21"/>
      <c r="UAY35" s="21"/>
      <c r="UAZ35" s="21"/>
      <c r="UBA35" s="21"/>
      <c r="UBB35" s="21"/>
      <c r="UBC35" s="21"/>
      <c r="UBD35" s="21"/>
      <c r="UBE35" s="21"/>
      <c r="UBF35" s="21"/>
      <c r="UBG35" s="21"/>
      <c r="UBH35" s="21"/>
      <c r="UBI35" s="21"/>
      <c r="UBJ35" s="21"/>
      <c r="UBK35" s="21"/>
      <c r="UBL35" s="21"/>
      <c r="UBM35" s="21"/>
      <c r="UBN35" s="21"/>
      <c r="UBO35" s="21"/>
      <c r="UBP35" s="21"/>
      <c r="UBQ35" s="21"/>
      <c r="UBR35" s="21"/>
      <c r="UBS35" s="21"/>
      <c r="UBT35" s="21"/>
      <c r="UBU35" s="21"/>
      <c r="UBV35" s="21"/>
      <c r="UBW35" s="21"/>
      <c r="UBX35" s="21"/>
      <c r="UBY35" s="21"/>
      <c r="UBZ35" s="21"/>
      <c r="UCA35" s="21"/>
      <c r="UCB35" s="21"/>
      <c r="UCC35" s="21"/>
      <c r="UCD35" s="21"/>
      <c r="UCE35" s="21"/>
      <c r="UCF35" s="21"/>
      <c r="UCG35" s="21"/>
      <c r="UCH35" s="21"/>
      <c r="UCI35" s="21"/>
      <c r="UCJ35" s="21"/>
      <c r="UCK35" s="21"/>
      <c r="UCL35" s="21"/>
      <c r="UCM35" s="21"/>
      <c r="UCN35" s="21"/>
      <c r="UCO35" s="21"/>
      <c r="UCP35" s="21"/>
      <c r="UCQ35" s="21"/>
      <c r="UCR35" s="21"/>
      <c r="UCS35" s="21"/>
      <c r="UCT35" s="21"/>
      <c r="UCU35" s="21"/>
      <c r="UCV35" s="21"/>
      <c r="UCW35" s="21"/>
      <c r="UCX35" s="21"/>
      <c r="UCY35" s="21"/>
      <c r="UCZ35" s="21"/>
      <c r="UDA35" s="21"/>
      <c r="UDB35" s="21"/>
      <c r="UDC35" s="21"/>
      <c r="UDD35" s="21"/>
      <c r="UDE35" s="21"/>
      <c r="UDF35" s="21"/>
      <c r="UDG35" s="21"/>
      <c r="UDH35" s="21"/>
      <c r="UDI35" s="21"/>
      <c r="UDJ35" s="21"/>
      <c r="UDK35" s="21"/>
      <c r="UDL35" s="21"/>
      <c r="UDM35" s="21"/>
      <c r="UDN35" s="21"/>
      <c r="UDO35" s="21"/>
      <c r="UDP35" s="21"/>
      <c r="UDQ35" s="21"/>
      <c r="UDR35" s="21"/>
      <c r="UDS35" s="21"/>
      <c r="UDT35" s="21"/>
      <c r="UDU35" s="21"/>
      <c r="UDV35" s="21"/>
      <c r="UDW35" s="21"/>
      <c r="UDX35" s="21"/>
      <c r="UDY35" s="21"/>
      <c r="UDZ35" s="21"/>
      <c r="UEA35" s="21"/>
      <c r="UEB35" s="21"/>
      <c r="UEC35" s="21"/>
      <c r="UED35" s="21"/>
      <c r="UEE35" s="21"/>
      <c r="UEF35" s="21"/>
      <c r="UEG35" s="21"/>
      <c r="UEH35" s="21"/>
      <c r="UEI35" s="21"/>
      <c r="UEJ35" s="21"/>
      <c r="UEK35" s="21"/>
      <c r="UEL35" s="21"/>
      <c r="UEM35" s="21"/>
      <c r="UEN35" s="21"/>
      <c r="UEO35" s="21"/>
      <c r="UEP35" s="21"/>
      <c r="UEQ35" s="21"/>
      <c r="UER35" s="21"/>
      <c r="UES35" s="21"/>
      <c r="UET35" s="21"/>
      <c r="UEU35" s="21"/>
      <c r="UEV35" s="21"/>
      <c r="UEW35" s="21"/>
      <c r="UEX35" s="21"/>
      <c r="UEY35" s="21"/>
      <c r="UEZ35" s="21"/>
      <c r="UFA35" s="21"/>
      <c r="UFB35" s="21"/>
      <c r="UFC35" s="21"/>
      <c r="UFD35" s="21"/>
      <c r="UFE35" s="21"/>
      <c r="UFF35" s="21"/>
      <c r="UFG35" s="21"/>
      <c r="UFH35" s="21"/>
      <c r="UFI35" s="21"/>
      <c r="UFJ35" s="21"/>
      <c r="UFK35" s="21"/>
      <c r="UFL35" s="21"/>
      <c r="UFM35" s="21"/>
      <c r="UFN35" s="21"/>
      <c r="UFO35" s="21"/>
      <c r="UFP35" s="21"/>
      <c r="UFQ35" s="21"/>
      <c r="UFR35" s="21"/>
      <c r="UFS35" s="21"/>
      <c r="UFT35" s="21"/>
      <c r="UFU35" s="21"/>
      <c r="UFV35" s="21"/>
      <c r="UFW35" s="21"/>
      <c r="UFX35" s="21"/>
      <c r="UFY35" s="21"/>
      <c r="UFZ35" s="21"/>
      <c r="UGA35" s="21"/>
      <c r="UGB35" s="21"/>
      <c r="UGC35" s="21"/>
      <c r="UGD35" s="21"/>
      <c r="UGE35" s="21"/>
      <c r="UGF35" s="21"/>
      <c r="UGG35" s="21"/>
      <c r="UGH35" s="21"/>
      <c r="UGI35" s="21"/>
      <c r="UGJ35" s="21"/>
      <c r="UGK35" s="21"/>
      <c r="UGL35" s="21"/>
      <c r="UGM35" s="21"/>
      <c r="UGN35" s="21"/>
      <c r="UGO35" s="21"/>
      <c r="UGP35" s="21"/>
      <c r="UGQ35" s="21"/>
      <c r="UGR35" s="21"/>
      <c r="UGS35" s="21"/>
      <c r="UGT35" s="21"/>
      <c r="UGU35" s="21"/>
      <c r="UGV35" s="21"/>
      <c r="UGW35" s="21"/>
      <c r="UGX35" s="21"/>
      <c r="UGY35" s="21"/>
      <c r="UGZ35" s="21"/>
      <c r="UHA35" s="21"/>
      <c r="UHB35" s="21"/>
      <c r="UHC35" s="21"/>
      <c r="UHD35" s="21"/>
      <c r="UHE35" s="21"/>
      <c r="UHF35" s="21"/>
      <c r="UHG35" s="21"/>
      <c r="UHH35" s="21"/>
      <c r="UHI35" s="21"/>
      <c r="UHJ35" s="21"/>
      <c r="UHK35" s="21"/>
      <c r="UHL35" s="21"/>
      <c r="UHM35" s="21"/>
      <c r="UHN35" s="21"/>
      <c r="UHO35" s="21"/>
      <c r="UHP35" s="21"/>
      <c r="UHQ35" s="21"/>
      <c r="UHR35" s="21"/>
      <c r="UHS35" s="21"/>
      <c r="UHT35" s="21"/>
      <c r="UHU35" s="21"/>
      <c r="UHV35" s="21"/>
      <c r="UHW35" s="21"/>
      <c r="UHX35" s="21"/>
      <c r="UHY35" s="21"/>
      <c r="UHZ35" s="21"/>
      <c r="UIA35" s="21"/>
      <c r="UIB35" s="21"/>
      <c r="UIC35" s="21"/>
      <c r="UID35" s="21"/>
      <c r="UIE35" s="21"/>
      <c r="UIF35" s="21"/>
      <c r="UIG35" s="21"/>
      <c r="UIH35" s="21"/>
      <c r="UII35" s="21"/>
      <c r="UIJ35" s="21"/>
      <c r="UIK35" s="21"/>
      <c r="UIL35" s="21"/>
      <c r="UIM35" s="21"/>
      <c r="UIN35" s="21"/>
      <c r="UIO35" s="21"/>
      <c r="UIP35" s="21"/>
      <c r="UIQ35" s="21"/>
      <c r="UIR35" s="21"/>
      <c r="UIS35" s="21"/>
      <c r="UIT35" s="21"/>
      <c r="UIU35" s="21"/>
      <c r="UIV35" s="21"/>
      <c r="UIW35" s="21"/>
      <c r="UIX35" s="21"/>
      <c r="UIY35" s="21"/>
      <c r="UIZ35" s="21"/>
      <c r="UJA35" s="21"/>
      <c r="UJB35" s="21"/>
      <c r="UJC35" s="21"/>
      <c r="UJD35" s="21"/>
      <c r="UJE35" s="21"/>
      <c r="UJF35" s="21"/>
      <c r="UJG35" s="21"/>
      <c r="UJH35" s="21"/>
      <c r="UJI35" s="21"/>
      <c r="UJJ35" s="21"/>
      <c r="UJK35" s="21"/>
      <c r="UJL35" s="21"/>
      <c r="UJM35" s="21"/>
      <c r="UJN35" s="21"/>
      <c r="UJO35" s="21"/>
      <c r="UJP35" s="21"/>
      <c r="UJQ35" s="21"/>
      <c r="UJR35" s="21"/>
      <c r="UJS35" s="21"/>
      <c r="UJT35" s="21"/>
      <c r="UJU35" s="21"/>
      <c r="UJV35" s="21"/>
      <c r="UJW35" s="21"/>
      <c r="UJX35" s="21"/>
      <c r="UJY35" s="21"/>
      <c r="UJZ35" s="21"/>
      <c r="UKA35" s="21"/>
      <c r="UKB35" s="21"/>
      <c r="UKC35" s="21"/>
      <c r="UKD35" s="21"/>
      <c r="UKE35" s="21"/>
      <c r="UKF35" s="21"/>
      <c r="UKG35" s="21"/>
      <c r="UKH35" s="21"/>
      <c r="UKI35" s="21"/>
      <c r="UKJ35" s="21"/>
      <c r="UKK35" s="21"/>
      <c r="UKL35" s="21"/>
      <c r="UKM35" s="21"/>
      <c r="UKN35" s="21"/>
      <c r="UKO35" s="21"/>
      <c r="UKP35" s="21"/>
      <c r="UKQ35" s="21"/>
      <c r="UKR35" s="21"/>
      <c r="UKS35" s="21"/>
      <c r="UKT35" s="21"/>
      <c r="UKU35" s="21"/>
      <c r="UKV35" s="21"/>
      <c r="UKW35" s="21"/>
      <c r="UKX35" s="21"/>
      <c r="UKY35" s="21"/>
      <c r="UKZ35" s="21"/>
      <c r="ULA35" s="21"/>
      <c r="ULB35" s="21"/>
      <c r="ULC35" s="21"/>
      <c r="ULD35" s="21"/>
      <c r="ULE35" s="21"/>
      <c r="ULF35" s="21"/>
      <c r="ULG35" s="21"/>
      <c r="ULH35" s="21"/>
      <c r="ULI35" s="21"/>
      <c r="ULJ35" s="21"/>
      <c r="ULK35" s="21"/>
      <c r="ULL35" s="21"/>
      <c r="ULM35" s="21"/>
      <c r="ULN35" s="21"/>
      <c r="ULO35" s="21"/>
      <c r="ULP35" s="21"/>
      <c r="ULQ35" s="21"/>
      <c r="ULR35" s="21"/>
      <c r="ULS35" s="21"/>
      <c r="ULT35" s="21"/>
      <c r="ULU35" s="21"/>
      <c r="ULV35" s="21"/>
      <c r="ULW35" s="21"/>
      <c r="ULX35" s="21"/>
      <c r="ULY35" s="21"/>
      <c r="ULZ35" s="21"/>
      <c r="UMA35" s="21"/>
      <c r="UMB35" s="21"/>
      <c r="UMC35" s="21"/>
      <c r="UMD35" s="21"/>
      <c r="UME35" s="21"/>
      <c r="UMF35" s="21"/>
      <c r="UMG35" s="21"/>
      <c r="UMH35" s="21"/>
      <c r="UMI35" s="21"/>
      <c r="UMJ35" s="21"/>
      <c r="UMK35" s="21"/>
      <c r="UML35" s="21"/>
      <c r="UMM35" s="21"/>
      <c r="UMN35" s="21"/>
      <c r="UMO35" s="21"/>
      <c r="UMP35" s="21"/>
      <c r="UMQ35" s="21"/>
      <c r="UMR35" s="21"/>
      <c r="UMS35" s="21"/>
      <c r="UMT35" s="21"/>
      <c r="UMU35" s="21"/>
      <c r="UMV35" s="21"/>
      <c r="UMW35" s="21"/>
      <c r="UMX35" s="21"/>
      <c r="UMY35" s="21"/>
      <c r="UMZ35" s="21"/>
      <c r="UNA35" s="21"/>
      <c r="UNB35" s="21"/>
      <c r="UNC35" s="21"/>
      <c r="UND35" s="21"/>
      <c r="UNE35" s="21"/>
      <c r="UNF35" s="21"/>
      <c r="UNG35" s="21"/>
      <c r="UNH35" s="21"/>
      <c r="UNI35" s="21"/>
      <c r="UNJ35" s="21"/>
      <c r="UNK35" s="21"/>
      <c r="UNL35" s="21"/>
      <c r="UNM35" s="21"/>
      <c r="UNN35" s="21"/>
      <c r="UNO35" s="21"/>
      <c r="UNP35" s="21"/>
      <c r="UNQ35" s="21"/>
      <c r="UNR35" s="21"/>
      <c r="UNS35" s="21"/>
      <c r="UNT35" s="21"/>
      <c r="UNU35" s="21"/>
      <c r="UNV35" s="21"/>
      <c r="UNW35" s="21"/>
      <c r="UNX35" s="21"/>
      <c r="UNY35" s="21"/>
      <c r="UNZ35" s="21"/>
      <c r="UOA35" s="21"/>
      <c r="UOB35" s="21"/>
      <c r="UOC35" s="21"/>
      <c r="UOD35" s="21"/>
      <c r="UOE35" s="21"/>
      <c r="UOF35" s="21"/>
      <c r="UOG35" s="21"/>
      <c r="UOH35" s="21"/>
      <c r="UOI35" s="21"/>
      <c r="UOJ35" s="21"/>
      <c r="UOK35" s="21"/>
      <c r="UOL35" s="21"/>
      <c r="UOM35" s="21"/>
      <c r="UON35" s="21"/>
      <c r="UOO35" s="21"/>
      <c r="UOP35" s="21"/>
      <c r="UOQ35" s="21"/>
      <c r="UOR35" s="21"/>
      <c r="UOS35" s="21"/>
      <c r="UOT35" s="21"/>
      <c r="UOU35" s="21"/>
      <c r="UOV35" s="21"/>
      <c r="UOW35" s="21"/>
      <c r="UOX35" s="21"/>
      <c r="UOY35" s="21"/>
      <c r="UOZ35" s="21"/>
      <c r="UPA35" s="21"/>
      <c r="UPB35" s="21"/>
      <c r="UPC35" s="21"/>
      <c r="UPD35" s="21"/>
      <c r="UPE35" s="21"/>
      <c r="UPF35" s="21"/>
      <c r="UPG35" s="21"/>
      <c r="UPH35" s="21"/>
      <c r="UPI35" s="21"/>
      <c r="UPJ35" s="21"/>
      <c r="UPK35" s="21"/>
      <c r="UPL35" s="21"/>
      <c r="UPM35" s="21"/>
      <c r="UPN35" s="21"/>
      <c r="UPO35" s="21"/>
      <c r="UPP35" s="21"/>
      <c r="UPQ35" s="21"/>
      <c r="UPR35" s="21"/>
      <c r="UPS35" s="21"/>
      <c r="UPT35" s="21"/>
      <c r="UPU35" s="21"/>
      <c r="UPV35" s="21"/>
      <c r="UPW35" s="21"/>
      <c r="UPX35" s="21"/>
      <c r="UPY35" s="21"/>
      <c r="UPZ35" s="21"/>
      <c r="UQA35" s="21"/>
      <c r="UQB35" s="21"/>
      <c r="UQC35" s="21"/>
      <c r="UQD35" s="21"/>
      <c r="UQE35" s="21"/>
      <c r="UQF35" s="21"/>
      <c r="UQG35" s="21"/>
      <c r="UQH35" s="21"/>
      <c r="UQI35" s="21"/>
      <c r="UQJ35" s="21"/>
      <c r="UQK35" s="21"/>
      <c r="UQL35" s="21"/>
      <c r="UQM35" s="21"/>
      <c r="UQN35" s="21"/>
      <c r="UQO35" s="21"/>
      <c r="UQP35" s="21"/>
      <c r="UQQ35" s="21"/>
      <c r="UQR35" s="21"/>
      <c r="UQS35" s="21"/>
      <c r="UQT35" s="21"/>
      <c r="UQU35" s="21"/>
      <c r="UQV35" s="21"/>
      <c r="UQW35" s="21"/>
      <c r="UQX35" s="21"/>
      <c r="UQY35" s="21"/>
      <c r="UQZ35" s="21"/>
      <c r="URA35" s="21"/>
      <c r="URB35" s="21"/>
      <c r="URC35" s="21"/>
      <c r="URD35" s="21"/>
      <c r="URE35" s="21"/>
      <c r="URF35" s="21"/>
      <c r="URG35" s="21"/>
      <c r="URH35" s="21"/>
      <c r="URI35" s="21"/>
      <c r="URJ35" s="21"/>
      <c r="URK35" s="21"/>
      <c r="URL35" s="21"/>
      <c r="URM35" s="21"/>
      <c r="URN35" s="21"/>
      <c r="URO35" s="21"/>
      <c r="URP35" s="21"/>
      <c r="URQ35" s="21"/>
      <c r="URR35" s="21"/>
      <c r="URS35" s="21"/>
      <c r="URT35" s="21"/>
      <c r="URU35" s="21"/>
      <c r="URV35" s="21"/>
      <c r="URW35" s="21"/>
      <c r="URX35" s="21"/>
      <c r="URY35" s="21"/>
      <c r="URZ35" s="21"/>
      <c r="USA35" s="21"/>
      <c r="USB35" s="21"/>
      <c r="USC35" s="21"/>
      <c r="USD35" s="21"/>
      <c r="USE35" s="21"/>
      <c r="USF35" s="21"/>
      <c r="USG35" s="21"/>
      <c r="USH35" s="21"/>
      <c r="USI35" s="21"/>
      <c r="USJ35" s="21"/>
      <c r="USK35" s="21"/>
      <c r="USL35" s="21"/>
      <c r="USM35" s="21"/>
      <c r="USN35" s="21"/>
      <c r="USO35" s="21"/>
      <c r="USP35" s="21"/>
      <c r="USQ35" s="21"/>
      <c r="USR35" s="21"/>
      <c r="USS35" s="21"/>
      <c r="UST35" s="21"/>
      <c r="USU35" s="21"/>
      <c r="USV35" s="21"/>
      <c r="USW35" s="21"/>
      <c r="USX35" s="21"/>
      <c r="USY35" s="21"/>
      <c r="USZ35" s="21"/>
      <c r="UTA35" s="21"/>
      <c r="UTB35" s="21"/>
      <c r="UTC35" s="21"/>
      <c r="UTD35" s="21"/>
      <c r="UTE35" s="21"/>
      <c r="UTF35" s="21"/>
      <c r="UTG35" s="21"/>
      <c r="UTH35" s="21"/>
      <c r="UTI35" s="21"/>
      <c r="UTJ35" s="21"/>
      <c r="UTK35" s="21"/>
      <c r="UTL35" s="21"/>
      <c r="UTM35" s="21"/>
      <c r="UTN35" s="21"/>
      <c r="UTO35" s="21"/>
      <c r="UTP35" s="21"/>
      <c r="UTQ35" s="21"/>
      <c r="UTR35" s="21"/>
      <c r="UTS35" s="21"/>
      <c r="UTT35" s="21"/>
      <c r="UTU35" s="21"/>
      <c r="UTV35" s="21"/>
      <c r="UTW35" s="21"/>
      <c r="UTX35" s="21"/>
      <c r="UTY35" s="21"/>
      <c r="UTZ35" s="21"/>
      <c r="UUA35" s="21"/>
      <c r="UUB35" s="21"/>
      <c r="UUC35" s="21"/>
      <c r="UUD35" s="21"/>
      <c r="UUE35" s="21"/>
      <c r="UUF35" s="21"/>
      <c r="UUG35" s="21"/>
      <c r="UUH35" s="21"/>
      <c r="UUI35" s="21"/>
      <c r="UUJ35" s="21"/>
      <c r="UUK35" s="21"/>
      <c r="UUL35" s="21"/>
      <c r="UUM35" s="21"/>
      <c r="UUN35" s="21"/>
      <c r="UUO35" s="21"/>
      <c r="UUP35" s="21"/>
      <c r="UUQ35" s="21"/>
      <c r="UUR35" s="21"/>
      <c r="UUS35" s="21"/>
      <c r="UUT35" s="21"/>
      <c r="UUU35" s="21"/>
      <c r="UUV35" s="21"/>
      <c r="UUW35" s="21"/>
      <c r="UUX35" s="21"/>
      <c r="UUY35" s="21"/>
      <c r="UUZ35" s="21"/>
      <c r="UVA35" s="21"/>
      <c r="UVB35" s="21"/>
      <c r="UVC35" s="21"/>
      <c r="UVD35" s="21"/>
      <c r="UVE35" s="21"/>
      <c r="UVF35" s="21"/>
      <c r="UVG35" s="21"/>
      <c r="UVH35" s="21"/>
      <c r="UVI35" s="21"/>
      <c r="UVJ35" s="21"/>
      <c r="UVK35" s="21"/>
      <c r="UVL35" s="21"/>
      <c r="UVM35" s="21"/>
      <c r="UVN35" s="21"/>
      <c r="UVO35" s="21"/>
      <c r="UVP35" s="21"/>
      <c r="UVQ35" s="21"/>
      <c r="UVR35" s="21"/>
      <c r="UVS35" s="21"/>
      <c r="UVT35" s="21"/>
      <c r="UVU35" s="21"/>
      <c r="UVV35" s="21"/>
      <c r="UVW35" s="21"/>
      <c r="UVX35" s="21"/>
      <c r="UVY35" s="21"/>
      <c r="UVZ35" s="21"/>
      <c r="UWA35" s="21"/>
      <c r="UWB35" s="21"/>
      <c r="UWC35" s="21"/>
      <c r="UWD35" s="21"/>
      <c r="UWE35" s="21"/>
      <c r="UWF35" s="21"/>
      <c r="UWG35" s="21"/>
      <c r="UWH35" s="21"/>
      <c r="UWI35" s="21"/>
      <c r="UWJ35" s="21"/>
      <c r="UWK35" s="21"/>
      <c r="UWL35" s="21"/>
      <c r="UWM35" s="21"/>
      <c r="UWN35" s="21"/>
      <c r="UWO35" s="21"/>
      <c r="UWP35" s="21"/>
      <c r="UWQ35" s="21"/>
      <c r="UWR35" s="21"/>
      <c r="UWS35" s="21"/>
      <c r="UWT35" s="21"/>
      <c r="UWU35" s="21"/>
      <c r="UWV35" s="21"/>
      <c r="UWW35" s="21"/>
      <c r="UWX35" s="21"/>
      <c r="UWY35" s="21"/>
      <c r="UWZ35" s="21"/>
      <c r="UXA35" s="21"/>
      <c r="UXB35" s="21"/>
      <c r="UXC35" s="21"/>
      <c r="UXD35" s="21"/>
      <c r="UXE35" s="21"/>
      <c r="UXF35" s="21"/>
      <c r="UXG35" s="21"/>
      <c r="UXH35" s="21"/>
      <c r="UXI35" s="21"/>
      <c r="UXJ35" s="21"/>
      <c r="UXK35" s="21"/>
      <c r="UXL35" s="21"/>
      <c r="UXM35" s="21"/>
      <c r="UXN35" s="21"/>
      <c r="UXO35" s="21"/>
      <c r="UXP35" s="21"/>
      <c r="UXQ35" s="21"/>
      <c r="UXR35" s="21"/>
      <c r="UXS35" s="21"/>
      <c r="UXT35" s="21"/>
      <c r="UXU35" s="21"/>
      <c r="UXV35" s="21"/>
      <c r="UXW35" s="21"/>
      <c r="UXX35" s="21"/>
      <c r="UXY35" s="21"/>
      <c r="UXZ35" s="21"/>
      <c r="UYA35" s="21"/>
      <c r="UYB35" s="21"/>
      <c r="UYC35" s="21"/>
      <c r="UYD35" s="21"/>
      <c r="UYE35" s="21"/>
      <c r="UYF35" s="21"/>
      <c r="UYG35" s="21"/>
      <c r="UYH35" s="21"/>
      <c r="UYI35" s="21"/>
      <c r="UYJ35" s="21"/>
      <c r="UYK35" s="21"/>
      <c r="UYL35" s="21"/>
      <c r="UYM35" s="21"/>
      <c r="UYN35" s="21"/>
      <c r="UYO35" s="21"/>
      <c r="UYP35" s="21"/>
      <c r="UYQ35" s="21"/>
      <c r="UYR35" s="21"/>
      <c r="UYS35" s="21"/>
      <c r="UYT35" s="21"/>
      <c r="UYU35" s="21"/>
      <c r="UYV35" s="21"/>
      <c r="UYW35" s="21"/>
      <c r="UYX35" s="21"/>
      <c r="UYY35" s="21"/>
      <c r="UYZ35" s="21"/>
      <c r="UZA35" s="21"/>
      <c r="UZB35" s="21"/>
      <c r="UZC35" s="21"/>
      <c r="UZD35" s="21"/>
      <c r="UZE35" s="21"/>
      <c r="UZF35" s="21"/>
      <c r="UZG35" s="21"/>
      <c r="UZH35" s="21"/>
      <c r="UZI35" s="21"/>
      <c r="UZJ35" s="21"/>
      <c r="UZK35" s="21"/>
      <c r="UZL35" s="21"/>
      <c r="UZM35" s="21"/>
      <c r="UZN35" s="21"/>
      <c r="UZO35" s="21"/>
      <c r="UZP35" s="21"/>
      <c r="UZQ35" s="21"/>
      <c r="UZR35" s="21"/>
      <c r="UZS35" s="21"/>
      <c r="UZT35" s="21"/>
      <c r="UZU35" s="21"/>
      <c r="UZV35" s="21"/>
      <c r="UZW35" s="21"/>
      <c r="UZX35" s="21"/>
      <c r="UZY35" s="21"/>
      <c r="UZZ35" s="21"/>
      <c r="VAA35" s="21"/>
      <c r="VAB35" s="21"/>
      <c r="VAC35" s="21"/>
      <c r="VAD35" s="21"/>
      <c r="VAE35" s="21"/>
      <c r="VAF35" s="21"/>
      <c r="VAG35" s="21"/>
      <c r="VAH35" s="21"/>
      <c r="VAI35" s="21"/>
      <c r="VAJ35" s="21"/>
      <c r="VAK35" s="21"/>
      <c r="VAL35" s="21"/>
      <c r="VAM35" s="21"/>
      <c r="VAN35" s="21"/>
      <c r="VAO35" s="21"/>
      <c r="VAP35" s="21"/>
      <c r="VAQ35" s="21"/>
      <c r="VAR35" s="21"/>
      <c r="VAS35" s="21"/>
      <c r="VAT35" s="21"/>
      <c r="VAU35" s="21"/>
      <c r="VAV35" s="21"/>
      <c r="VAW35" s="21"/>
      <c r="VAX35" s="21"/>
      <c r="VAY35" s="21"/>
      <c r="VAZ35" s="21"/>
      <c r="VBA35" s="21"/>
      <c r="VBB35" s="21"/>
      <c r="VBC35" s="21"/>
      <c r="VBD35" s="21"/>
      <c r="VBE35" s="21"/>
      <c r="VBF35" s="21"/>
      <c r="VBG35" s="21"/>
      <c r="VBH35" s="21"/>
      <c r="VBI35" s="21"/>
      <c r="VBJ35" s="21"/>
      <c r="VBK35" s="21"/>
      <c r="VBL35" s="21"/>
      <c r="VBM35" s="21"/>
      <c r="VBN35" s="21"/>
      <c r="VBO35" s="21"/>
      <c r="VBP35" s="21"/>
      <c r="VBQ35" s="21"/>
      <c r="VBR35" s="21"/>
      <c r="VBS35" s="21"/>
      <c r="VBT35" s="21"/>
      <c r="VBU35" s="21"/>
      <c r="VBV35" s="21"/>
      <c r="VBW35" s="21"/>
      <c r="VBX35" s="21"/>
      <c r="VBY35" s="21"/>
      <c r="VBZ35" s="21"/>
      <c r="VCA35" s="21"/>
      <c r="VCB35" s="21"/>
      <c r="VCC35" s="21"/>
      <c r="VCD35" s="21"/>
      <c r="VCE35" s="21"/>
      <c r="VCF35" s="21"/>
      <c r="VCG35" s="21"/>
      <c r="VCH35" s="21"/>
      <c r="VCI35" s="21"/>
      <c r="VCJ35" s="21"/>
      <c r="VCK35" s="21"/>
      <c r="VCL35" s="21"/>
      <c r="VCM35" s="21"/>
      <c r="VCN35" s="21"/>
      <c r="VCO35" s="21"/>
      <c r="VCP35" s="21"/>
      <c r="VCQ35" s="21"/>
      <c r="VCR35" s="21"/>
      <c r="VCS35" s="21"/>
      <c r="VCT35" s="21"/>
      <c r="VCU35" s="21"/>
      <c r="VCV35" s="21"/>
      <c r="VCW35" s="21"/>
      <c r="VCX35" s="21"/>
      <c r="VCY35" s="21"/>
      <c r="VCZ35" s="21"/>
      <c r="VDA35" s="21"/>
      <c r="VDB35" s="21"/>
      <c r="VDC35" s="21"/>
      <c r="VDD35" s="21"/>
      <c r="VDE35" s="21"/>
      <c r="VDF35" s="21"/>
      <c r="VDG35" s="21"/>
      <c r="VDH35" s="21"/>
      <c r="VDI35" s="21"/>
      <c r="VDJ35" s="21"/>
      <c r="VDK35" s="21"/>
      <c r="VDL35" s="21"/>
      <c r="VDM35" s="21"/>
      <c r="VDN35" s="21"/>
      <c r="VDO35" s="21"/>
      <c r="VDP35" s="21"/>
      <c r="VDQ35" s="21"/>
      <c r="VDR35" s="21"/>
      <c r="VDS35" s="21"/>
      <c r="VDT35" s="21"/>
      <c r="VDU35" s="21"/>
      <c r="VDV35" s="21"/>
      <c r="VDW35" s="21"/>
      <c r="VDX35" s="21"/>
      <c r="VDY35" s="21"/>
      <c r="VDZ35" s="21"/>
      <c r="VEA35" s="21"/>
      <c r="VEB35" s="21"/>
      <c r="VEC35" s="21"/>
      <c r="VED35" s="21"/>
      <c r="VEE35" s="21"/>
      <c r="VEF35" s="21"/>
      <c r="VEG35" s="21"/>
      <c r="VEH35" s="21"/>
      <c r="VEI35" s="21"/>
      <c r="VEJ35" s="21"/>
      <c r="VEK35" s="21"/>
      <c r="VEL35" s="21"/>
      <c r="VEM35" s="21"/>
      <c r="VEN35" s="21"/>
      <c r="VEO35" s="21"/>
      <c r="VEP35" s="21"/>
      <c r="VEQ35" s="21"/>
      <c r="VER35" s="21"/>
      <c r="VES35" s="21"/>
      <c r="VET35" s="21"/>
      <c r="VEU35" s="21"/>
      <c r="VEV35" s="21"/>
      <c r="VEW35" s="21"/>
      <c r="VEX35" s="21"/>
      <c r="VEY35" s="21"/>
      <c r="VEZ35" s="21"/>
      <c r="VFA35" s="21"/>
      <c r="VFB35" s="21"/>
      <c r="VFC35" s="21"/>
      <c r="VFD35" s="21"/>
      <c r="VFE35" s="21"/>
      <c r="VFF35" s="21"/>
      <c r="VFG35" s="21"/>
      <c r="VFH35" s="21"/>
      <c r="VFI35" s="21"/>
      <c r="VFJ35" s="21"/>
      <c r="VFK35" s="21"/>
      <c r="VFL35" s="21"/>
      <c r="VFM35" s="21"/>
      <c r="VFN35" s="21"/>
      <c r="VFO35" s="21"/>
      <c r="VFP35" s="21"/>
      <c r="VFQ35" s="21"/>
      <c r="VFR35" s="21"/>
      <c r="VFS35" s="21"/>
      <c r="VFT35" s="21"/>
      <c r="VFU35" s="21"/>
      <c r="VFV35" s="21"/>
      <c r="VFW35" s="21"/>
      <c r="VFX35" s="21"/>
      <c r="VFY35" s="21"/>
      <c r="VFZ35" s="21"/>
      <c r="VGA35" s="21"/>
      <c r="VGB35" s="21"/>
      <c r="VGC35" s="21"/>
      <c r="VGD35" s="21"/>
      <c r="VGE35" s="21"/>
      <c r="VGF35" s="21"/>
      <c r="VGG35" s="21"/>
      <c r="VGH35" s="21"/>
      <c r="VGI35" s="21"/>
      <c r="VGJ35" s="21"/>
      <c r="VGK35" s="21"/>
      <c r="VGL35" s="21"/>
      <c r="VGM35" s="21"/>
      <c r="VGN35" s="21"/>
      <c r="VGO35" s="21"/>
      <c r="VGP35" s="21"/>
      <c r="VGQ35" s="21"/>
      <c r="VGR35" s="21"/>
      <c r="VGS35" s="21"/>
      <c r="VGT35" s="21"/>
      <c r="VGU35" s="21"/>
      <c r="VGV35" s="21"/>
      <c r="VGW35" s="21"/>
      <c r="VGX35" s="21"/>
      <c r="VGY35" s="21"/>
      <c r="VGZ35" s="21"/>
      <c r="VHA35" s="21"/>
      <c r="VHB35" s="21"/>
      <c r="VHC35" s="21"/>
      <c r="VHD35" s="21"/>
      <c r="VHE35" s="21"/>
      <c r="VHF35" s="21"/>
      <c r="VHG35" s="21"/>
      <c r="VHH35" s="21"/>
      <c r="VHI35" s="21"/>
      <c r="VHJ35" s="21"/>
      <c r="VHK35" s="21"/>
      <c r="VHL35" s="21"/>
      <c r="VHM35" s="21"/>
      <c r="VHN35" s="21"/>
      <c r="VHO35" s="21"/>
      <c r="VHP35" s="21"/>
      <c r="VHQ35" s="21"/>
      <c r="VHR35" s="21"/>
      <c r="VHS35" s="21"/>
      <c r="VHT35" s="21"/>
      <c r="VHU35" s="21"/>
      <c r="VHV35" s="21"/>
      <c r="VHW35" s="21"/>
      <c r="VHX35" s="21"/>
      <c r="VHY35" s="21"/>
      <c r="VHZ35" s="21"/>
      <c r="VIA35" s="21"/>
      <c r="VIB35" s="21"/>
      <c r="VIC35" s="21"/>
      <c r="VID35" s="21"/>
      <c r="VIE35" s="21"/>
      <c r="VIF35" s="21"/>
      <c r="VIG35" s="21"/>
      <c r="VIH35" s="21"/>
      <c r="VII35" s="21"/>
      <c r="VIJ35" s="21"/>
      <c r="VIK35" s="21"/>
      <c r="VIL35" s="21"/>
      <c r="VIM35" s="21"/>
      <c r="VIN35" s="21"/>
      <c r="VIO35" s="21"/>
      <c r="VIP35" s="21"/>
      <c r="VIQ35" s="21"/>
      <c r="VIR35" s="21"/>
      <c r="VIS35" s="21"/>
      <c r="VIT35" s="21"/>
      <c r="VIU35" s="21"/>
      <c r="VIV35" s="21"/>
      <c r="VIW35" s="21"/>
      <c r="VIX35" s="21"/>
      <c r="VIY35" s="21"/>
      <c r="VIZ35" s="21"/>
      <c r="VJA35" s="21"/>
      <c r="VJB35" s="21"/>
      <c r="VJC35" s="21"/>
      <c r="VJD35" s="21"/>
      <c r="VJE35" s="21"/>
      <c r="VJF35" s="21"/>
      <c r="VJG35" s="21"/>
      <c r="VJH35" s="21"/>
      <c r="VJI35" s="21"/>
      <c r="VJJ35" s="21"/>
      <c r="VJK35" s="21"/>
      <c r="VJL35" s="21"/>
      <c r="VJM35" s="21"/>
      <c r="VJN35" s="21"/>
      <c r="VJO35" s="21"/>
      <c r="VJP35" s="21"/>
      <c r="VJQ35" s="21"/>
      <c r="VJR35" s="21"/>
      <c r="VJS35" s="21"/>
      <c r="VJT35" s="21"/>
      <c r="VJU35" s="21"/>
      <c r="VJV35" s="21"/>
      <c r="VJW35" s="21"/>
      <c r="VJX35" s="21"/>
      <c r="VJY35" s="21"/>
      <c r="VJZ35" s="21"/>
      <c r="VKA35" s="21"/>
      <c r="VKB35" s="21"/>
      <c r="VKC35" s="21"/>
      <c r="VKD35" s="21"/>
      <c r="VKE35" s="21"/>
      <c r="VKF35" s="21"/>
      <c r="VKG35" s="21"/>
      <c r="VKH35" s="21"/>
      <c r="VKI35" s="21"/>
      <c r="VKJ35" s="21"/>
      <c r="VKK35" s="21"/>
      <c r="VKL35" s="21"/>
      <c r="VKM35" s="21"/>
      <c r="VKN35" s="21"/>
      <c r="VKO35" s="21"/>
      <c r="VKP35" s="21"/>
      <c r="VKQ35" s="21"/>
      <c r="VKR35" s="21"/>
      <c r="VKS35" s="21"/>
      <c r="VKT35" s="21"/>
      <c r="VKU35" s="21"/>
      <c r="VKV35" s="21"/>
      <c r="VKW35" s="21"/>
      <c r="VKX35" s="21"/>
      <c r="VKY35" s="21"/>
      <c r="VKZ35" s="21"/>
      <c r="VLA35" s="21"/>
      <c r="VLB35" s="21"/>
      <c r="VLC35" s="21"/>
      <c r="VLD35" s="21"/>
      <c r="VLE35" s="21"/>
      <c r="VLF35" s="21"/>
      <c r="VLG35" s="21"/>
      <c r="VLH35" s="21"/>
      <c r="VLI35" s="21"/>
      <c r="VLJ35" s="21"/>
      <c r="VLK35" s="21"/>
      <c r="VLL35" s="21"/>
      <c r="VLM35" s="21"/>
      <c r="VLN35" s="21"/>
      <c r="VLO35" s="21"/>
      <c r="VLP35" s="21"/>
      <c r="VLQ35" s="21"/>
      <c r="VLR35" s="21"/>
      <c r="VLS35" s="21"/>
      <c r="VLT35" s="21"/>
      <c r="VLU35" s="21"/>
      <c r="VLV35" s="21"/>
      <c r="VLW35" s="21"/>
      <c r="VLX35" s="21"/>
      <c r="VLY35" s="21"/>
      <c r="VLZ35" s="21"/>
      <c r="VMA35" s="21"/>
      <c r="VMB35" s="21"/>
      <c r="VMC35" s="21"/>
      <c r="VMD35" s="21"/>
      <c r="VME35" s="21"/>
      <c r="VMF35" s="21"/>
      <c r="VMG35" s="21"/>
      <c r="VMH35" s="21"/>
      <c r="VMI35" s="21"/>
      <c r="VMJ35" s="21"/>
      <c r="VMK35" s="21"/>
      <c r="VML35" s="21"/>
      <c r="VMM35" s="21"/>
      <c r="VMN35" s="21"/>
      <c r="VMO35" s="21"/>
      <c r="VMP35" s="21"/>
      <c r="VMQ35" s="21"/>
      <c r="VMR35" s="21"/>
      <c r="VMS35" s="21"/>
      <c r="VMT35" s="21"/>
      <c r="VMU35" s="21"/>
      <c r="VMV35" s="21"/>
      <c r="VMW35" s="21"/>
      <c r="VMX35" s="21"/>
      <c r="VMY35" s="21"/>
      <c r="VMZ35" s="21"/>
      <c r="VNA35" s="21"/>
      <c r="VNB35" s="21"/>
      <c r="VNC35" s="21"/>
      <c r="VND35" s="21"/>
      <c r="VNE35" s="21"/>
      <c r="VNF35" s="21"/>
      <c r="VNG35" s="21"/>
      <c r="VNH35" s="21"/>
      <c r="VNI35" s="21"/>
      <c r="VNJ35" s="21"/>
      <c r="VNK35" s="21"/>
      <c r="VNL35" s="21"/>
      <c r="VNM35" s="21"/>
      <c r="VNN35" s="21"/>
      <c r="VNO35" s="21"/>
      <c r="VNP35" s="21"/>
      <c r="VNQ35" s="21"/>
      <c r="VNR35" s="21"/>
      <c r="VNS35" s="21"/>
      <c r="VNT35" s="21"/>
      <c r="VNU35" s="21"/>
      <c r="VNV35" s="21"/>
      <c r="VNW35" s="21"/>
      <c r="VNX35" s="21"/>
      <c r="VNY35" s="21"/>
      <c r="VNZ35" s="21"/>
      <c r="VOA35" s="21"/>
      <c r="VOB35" s="21"/>
      <c r="VOC35" s="21"/>
      <c r="VOD35" s="21"/>
      <c r="VOE35" s="21"/>
      <c r="VOF35" s="21"/>
      <c r="VOG35" s="21"/>
      <c r="VOH35" s="21"/>
      <c r="VOI35" s="21"/>
      <c r="VOJ35" s="21"/>
      <c r="VOK35" s="21"/>
      <c r="VOL35" s="21"/>
      <c r="VOM35" s="21"/>
      <c r="VON35" s="21"/>
      <c r="VOO35" s="21"/>
      <c r="VOP35" s="21"/>
      <c r="VOQ35" s="21"/>
      <c r="VOR35" s="21"/>
      <c r="VOS35" s="21"/>
      <c r="VOT35" s="21"/>
      <c r="VOU35" s="21"/>
      <c r="VOV35" s="21"/>
      <c r="VOW35" s="21"/>
      <c r="VOX35" s="21"/>
      <c r="VOY35" s="21"/>
      <c r="VOZ35" s="21"/>
      <c r="VPA35" s="21"/>
      <c r="VPB35" s="21"/>
      <c r="VPC35" s="21"/>
      <c r="VPD35" s="21"/>
      <c r="VPE35" s="21"/>
      <c r="VPF35" s="21"/>
      <c r="VPG35" s="21"/>
      <c r="VPH35" s="21"/>
      <c r="VPI35" s="21"/>
      <c r="VPJ35" s="21"/>
      <c r="VPK35" s="21"/>
      <c r="VPL35" s="21"/>
      <c r="VPM35" s="21"/>
      <c r="VPN35" s="21"/>
      <c r="VPO35" s="21"/>
      <c r="VPP35" s="21"/>
      <c r="VPQ35" s="21"/>
      <c r="VPR35" s="21"/>
      <c r="VPS35" s="21"/>
      <c r="VPT35" s="21"/>
      <c r="VPU35" s="21"/>
      <c r="VPV35" s="21"/>
      <c r="VPW35" s="21"/>
      <c r="VPX35" s="21"/>
      <c r="VPY35" s="21"/>
      <c r="VPZ35" s="21"/>
      <c r="VQA35" s="21"/>
      <c r="VQB35" s="21"/>
      <c r="VQC35" s="21"/>
      <c r="VQD35" s="21"/>
      <c r="VQE35" s="21"/>
      <c r="VQF35" s="21"/>
      <c r="VQG35" s="21"/>
      <c r="VQH35" s="21"/>
      <c r="VQI35" s="21"/>
      <c r="VQJ35" s="21"/>
      <c r="VQK35" s="21"/>
      <c r="VQL35" s="21"/>
      <c r="VQM35" s="21"/>
      <c r="VQN35" s="21"/>
      <c r="VQO35" s="21"/>
      <c r="VQP35" s="21"/>
      <c r="VQQ35" s="21"/>
      <c r="VQR35" s="21"/>
      <c r="VQS35" s="21"/>
      <c r="VQT35" s="21"/>
      <c r="VQU35" s="21"/>
      <c r="VQV35" s="21"/>
      <c r="VQW35" s="21"/>
      <c r="VQX35" s="21"/>
      <c r="VQY35" s="21"/>
      <c r="VQZ35" s="21"/>
      <c r="VRA35" s="21"/>
      <c r="VRB35" s="21"/>
      <c r="VRC35" s="21"/>
      <c r="VRD35" s="21"/>
      <c r="VRE35" s="21"/>
      <c r="VRF35" s="21"/>
      <c r="VRG35" s="21"/>
      <c r="VRH35" s="21"/>
      <c r="VRI35" s="21"/>
      <c r="VRJ35" s="21"/>
      <c r="VRK35" s="21"/>
      <c r="VRL35" s="21"/>
      <c r="VRM35" s="21"/>
      <c r="VRN35" s="21"/>
      <c r="VRO35" s="21"/>
      <c r="VRP35" s="21"/>
      <c r="VRQ35" s="21"/>
      <c r="VRR35" s="21"/>
      <c r="VRS35" s="21"/>
      <c r="VRT35" s="21"/>
      <c r="VRU35" s="21"/>
      <c r="VRV35" s="21"/>
      <c r="VRW35" s="21"/>
      <c r="VRX35" s="21"/>
      <c r="VRY35" s="21"/>
      <c r="VRZ35" s="21"/>
      <c r="VSA35" s="21"/>
      <c r="VSB35" s="21"/>
      <c r="VSC35" s="21"/>
      <c r="VSD35" s="21"/>
      <c r="VSE35" s="21"/>
      <c r="VSF35" s="21"/>
      <c r="VSG35" s="21"/>
      <c r="VSH35" s="21"/>
      <c r="VSI35" s="21"/>
      <c r="VSJ35" s="21"/>
      <c r="VSK35" s="21"/>
      <c r="VSL35" s="21"/>
      <c r="VSM35" s="21"/>
      <c r="VSN35" s="21"/>
      <c r="VSO35" s="21"/>
      <c r="VSP35" s="21"/>
      <c r="VSQ35" s="21"/>
      <c r="VSR35" s="21"/>
      <c r="VSS35" s="21"/>
      <c r="VST35" s="21"/>
      <c r="VSU35" s="21"/>
      <c r="VSV35" s="21"/>
      <c r="VSW35" s="21"/>
      <c r="VSX35" s="21"/>
      <c r="VSY35" s="21"/>
      <c r="VSZ35" s="21"/>
      <c r="VTA35" s="21"/>
      <c r="VTB35" s="21"/>
      <c r="VTC35" s="21"/>
      <c r="VTD35" s="21"/>
      <c r="VTE35" s="21"/>
      <c r="VTF35" s="21"/>
      <c r="VTG35" s="21"/>
      <c r="VTH35" s="21"/>
      <c r="VTI35" s="21"/>
      <c r="VTJ35" s="21"/>
      <c r="VTK35" s="21"/>
      <c r="VTL35" s="21"/>
      <c r="VTM35" s="21"/>
      <c r="VTN35" s="21"/>
      <c r="VTO35" s="21"/>
      <c r="VTP35" s="21"/>
      <c r="VTQ35" s="21"/>
      <c r="VTR35" s="21"/>
      <c r="VTS35" s="21"/>
      <c r="VTT35" s="21"/>
      <c r="VTU35" s="21"/>
      <c r="VTV35" s="21"/>
      <c r="VTW35" s="21"/>
      <c r="VTX35" s="21"/>
      <c r="VTY35" s="21"/>
      <c r="VTZ35" s="21"/>
      <c r="VUA35" s="21"/>
      <c r="VUB35" s="21"/>
      <c r="VUC35" s="21"/>
      <c r="VUD35" s="21"/>
      <c r="VUE35" s="21"/>
      <c r="VUF35" s="21"/>
      <c r="VUG35" s="21"/>
      <c r="VUH35" s="21"/>
      <c r="VUI35" s="21"/>
      <c r="VUJ35" s="21"/>
      <c r="VUK35" s="21"/>
      <c r="VUL35" s="21"/>
      <c r="VUM35" s="21"/>
      <c r="VUN35" s="21"/>
      <c r="VUO35" s="21"/>
      <c r="VUP35" s="21"/>
      <c r="VUQ35" s="21"/>
      <c r="VUR35" s="21"/>
      <c r="VUS35" s="21"/>
      <c r="VUT35" s="21"/>
      <c r="VUU35" s="21"/>
      <c r="VUV35" s="21"/>
      <c r="VUW35" s="21"/>
      <c r="VUX35" s="21"/>
      <c r="VUY35" s="21"/>
      <c r="VUZ35" s="21"/>
      <c r="VVA35" s="21"/>
      <c r="VVB35" s="21"/>
      <c r="VVC35" s="21"/>
      <c r="VVD35" s="21"/>
      <c r="VVE35" s="21"/>
      <c r="VVF35" s="21"/>
      <c r="VVG35" s="21"/>
      <c r="VVH35" s="21"/>
      <c r="VVI35" s="21"/>
      <c r="VVJ35" s="21"/>
      <c r="VVK35" s="21"/>
      <c r="VVL35" s="21"/>
      <c r="VVM35" s="21"/>
      <c r="VVN35" s="21"/>
      <c r="VVO35" s="21"/>
      <c r="VVP35" s="21"/>
      <c r="VVQ35" s="21"/>
      <c r="VVR35" s="21"/>
      <c r="VVS35" s="21"/>
      <c r="VVT35" s="21"/>
      <c r="VVU35" s="21"/>
      <c r="VVV35" s="21"/>
      <c r="VVW35" s="21"/>
      <c r="VVX35" s="21"/>
      <c r="VVY35" s="21"/>
      <c r="VVZ35" s="21"/>
      <c r="VWA35" s="21"/>
      <c r="VWB35" s="21"/>
      <c r="VWC35" s="21"/>
      <c r="VWD35" s="21"/>
      <c r="VWE35" s="21"/>
      <c r="VWF35" s="21"/>
      <c r="VWG35" s="21"/>
      <c r="VWH35" s="21"/>
      <c r="VWI35" s="21"/>
      <c r="VWJ35" s="21"/>
      <c r="VWK35" s="21"/>
      <c r="VWL35" s="21"/>
      <c r="VWM35" s="21"/>
      <c r="VWN35" s="21"/>
      <c r="VWO35" s="21"/>
      <c r="VWP35" s="21"/>
      <c r="VWQ35" s="21"/>
      <c r="VWR35" s="21"/>
      <c r="VWS35" s="21"/>
      <c r="VWT35" s="21"/>
      <c r="VWU35" s="21"/>
      <c r="VWV35" s="21"/>
      <c r="VWW35" s="21"/>
      <c r="VWX35" s="21"/>
      <c r="VWY35" s="21"/>
      <c r="VWZ35" s="21"/>
      <c r="VXA35" s="21"/>
      <c r="VXB35" s="21"/>
      <c r="VXC35" s="21"/>
      <c r="VXD35" s="21"/>
      <c r="VXE35" s="21"/>
      <c r="VXF35" s="21"/>
      <c r="VXG35" s="21"/>
      <c r="VXH35" s="21"/>
      <c r="VXI35" s="21"/>
      <c r="VXJ35" s="21"/>
      <c r="VXK35" s="21"/>
      <c r="VXL35" s="21"/>
      <c r="VXM35" s="21"/>
      <c r="VXN35" s="21"/>
      <c r="VXO35" s="21"/>
      <c r="VXP35" s="21"/>
      <c r="VXQ35" s="21"/>
      <c r="VXR35" s="21"/>
      <c r="VXS35" s="21"/>
      <c r="VXT35" s="21"/>
      <c r="VXU35" s="21"/>
      <c r="VXV35" s="21"/>
      <c r="VXW35" s="21"/>
      <c r="VXX35" s="21"/>
      <c r="VXY35" s="21"/>
      <c r="VXZ35" s="21"/>
      <c r="VYA35" s="21"/>
      <c r="VYB35" s="21"/>
      <c r="VYC35" s="21"/>
      <c r="VYD35" s="21"/>
      <c r="VYE35" s="21"/>
      <c r="VYF35" s="21"/>
      <c r="VYG35" s="21"/>
      <c r="VYH35" s="21"/>
      <c r="VYI35" s="21"/>
      <c r="VYJ35" s="21"/>
      <c r="VYK35" s="21"/>
      <c r="VYL35" s="21"/>
      <c r="VYM35" s="21"/>
      <c r="VYN35" s="21"/>
      <c r="VYO35" s="21"/>
      <c r="VYP35" s="21"/>
      <c r="VYQ35" s="21"/>
      <c r="VYR35" s="21"/>
      <c r="VYS35" s="21"/>
      <c r="VYT35" s="21"/>
      <c r="VYU35" s="21"/>
      <c r="VYV35" s="21"/>
      <c r="VYW35" s="21"/>
      <c r="VYX35" s="21"/>
      <c r="VYY35" s="21"/>
      <c r="VYZ35" s="21"/>
      <c r="VZA35" s="21"/>
      <c r="VZB35" s="21"/>
      <c r="VZC35" s="21"/>
      <c r="VZD35" s="21"/>
      <c r="VZE35" s="21"/>
      <c r="VZF35" s="21"/>
      <c r="VZG35" s="21"/>
      <c r="VZH35" s="21"/>
      <c r="VZI35" s="21"/>
      <c r="VZJ35" s="21"/>
      <c r="VZK35" s="21"/>
      <c r="VZL35" s="21"/>
      <c r="VZM35" s="21"/>
      <c r="VZN35" s="21"/>
      <c r="VZO35" s="21"/>
      <c r="VZP35" s="21"/>
      <c r="VZQ35" s="21"/>
      <c r="VZR35" s="21"/>
      <c r="VZS35" s="21"/>
      <c r="VZT35" s="21"/>
      <c r="VZU35" s="21"/>
      <c r="VZV35" s="21"/>
      <c r="VZW35" s="21"/>
      <c r="VZX35" s="21"/>
      <c r="VZY35" s="21"/>
      <c r="VZZ35" s="21"/>
      <c r="WAA35" s="21"/>
      <c r="WAB35" s="21"/>
      <c r="WAC35" s="21"/>
      <c r="WAD35" s="21"/>
      <c r="WAE35" s="21"/>
      <c r="WAF35" s="21"/>
      <c r="WAG35" s="21"/>
      <c r="WAH35" s="21"/>
      <c r="WAI35" s="21"/>
      <c r="WAJ35" s="21"/>
      <c r="WAK35" s="21"/>
      <c r="WAL35" s="21"/>
      <c r="WAM35" s="21"/>
      <c r="WAN35" s="21"/>
      <c r="WAO35" s="21"/>
      <c r="WAP35" s="21"/>
      <c r="WAQ35" s="21"/>
      <c r="WAR35" s="21"/>
      <c r="WAS35" s="21"/>
      <c r="WAT35" s="21"/>
      <c r="WAU35" s="21"/>
      <c r="WAV35" s="21"/>
      <c r="WAW35" s="21"/>
      <c r="WAX35" s="21"/>
      <c r="WAY35" s="21"/>
      <c r="WAZ35" s="21"/>
      <c r="WBA35" s="21"/>
      <c r="WBB35" s="21"/>
      <c r="WBC35" s="21"/>
      <c r="WBD35" s="21"/>
      <c r="WBE35" s="21"/>
      <c r="WBF35" s="21"/>
      <c r="WBG35" s="21"/>
      <c r="WBH35" s="21"/>
      <c r="WBI35" s="21"/>
      <c r="WBJ35" s="21"/>
      <c r="WBK35" s="21"/>
      <c r="WBL35" s="21"/>
      <c r="WBM35" s="21"/>
      <c r="WBN35" s="21"/>
      <c r="WBO35" s="21"/>
      <c r="WBP35" s="21"/>
      <c r="WBQ35" s="21"/>
      <c r="WBR35" s="21"/>
      <c r="WBS35" s="21"/>
      <c r="WBT35" s="21"/>
      <c r="WBU35" s="21"/>
      <c r="WBV35" s="21"/>
      <c r="WBW35" s="21"/>
      <c r="WBX35" s="21"/>
      <c r="WBY35" s="21"/>
      <c r="WBZ35" s="21"/>
      <c r="WCA35" s="21"/>
      <c r="WCB35" s="21"/>
      <c r="WCC35" s="21"/>
      <c r="WCD35" s="21"/>
      <c r="WCE35" s="21"/>
      <c r="WCF35" s="21"/>
      <c r="WCG35" s="21"/>
      <c r="WCH35" s="21"/>
      <c r="WCI35" s="21"/>
      <c r="WCJ35" s="21"/>
      <c r="WCK35" s="21"/>
      <c r="WCL35" s="21"/>
      <c r="WCM35" s="21"/>
      <c r="WCN35" s="21"/>
      <c r="WCO35" s="21"/>
      <c r="WCP35" s="21"/>
      <c r="WCQ35" s="21"/>
      <c r="WCR35" s="21"/>
      <c r="WCS35" s="21"/>
      <c r="WCT35" s="21"/>
      <c r="WCU35" s="21"/>
      <c r="WCV35" s="21"/>
      <c r="WCW35" s="21"/>
      <c r="WCX35" s="21"/>
      <c r="WCY35" s="21"/>
      <c r="WCZ35" s="21"/>
      <c r="WDA35" s="21"/>
      <c r="WDB35" s="21"/>
      <c r="WDC35" s="21"/>
      <c r="WDD35" s="21"/>
      <c r="WDE35" s="21"/>
      <c r="WDF35" s="21"/>
      <c r="WDG35" s="21"/>
      <c r="WDH35" s="21"/>
      <c r="WDI35" s="21"/>
      <c r="WDJ35" s="21"/>
      <c r="WDK35" s="21"/>
      <c r="WDL35" s="21"/>
      <c r="WDM35" s="21"/>
      <c r="WDN35" s="21"/>
      <c r="WDO35" s="21"/>
      <c r="WDP35" s="21"/>
      <c r="WDQ35" s="21"/>
      <c r="WDR35" s="21"/>
      <c r="WDS35" s="21"/>
      <c r="WDT35" s="21"/>
      <c r="WDU35" s="21"/>
      <c r="WDV35" s="21"/>
      <c r="WDW35" s="21"/>
      <c r="WDX35" s="21"/>
      <c r="WDY35" s="21"/>
      <c r="WDZ35" s="21"/>
      <c r="WEA35" s="21"/>
      <c r="WEB35" s="21"/>
      <c r="WEC35" s="21"/>
      <c r="WED35" s="21"/>
      <c r="WEE35" s="21"/>
      <c r="WEF35" s="21"/>
      <c r="WEG35" s="21"/>
      <c r="WEH35" s="21"/>
      <c r="WEI35" s="21"/>
      <c r="WEJ35" s="21"/>
      <c r="WEK35" s="21"/>
      <c r="WEL35" s="21"/>
      <c r="WEM35" s="21"/>
      <c r="WEN35" s="21"/>
      <c r="WEO35" s="21"/>
      <c r="WEP35" s="21"/>
      <c r="WEQ35" s="21"/>
      <c r="WER35" s="21"/>
      <c r="WES35" s="21"/>
      <c r="WET35" s="21"/>
      <c r="WEU35" s="21"/>
      <c r="WEV35" s="21"/>
      <c r="WEW35" s="21"/>
      <c r="WEX35" s="21"/>
      <c r="WEY35" s="21"/>
      <c r="WEZ35" s="21"/>
      <c r="WFA35" s="21"/>
      <c r="WFB35" s="21"/>
      <c r="WFC35" s="21"/>
      <c r="WFD35" s="21"/>
      <c r="WFE35" s="21"/>
      <c r="WFF35" s="21"/>
      <c r="WFG35" s="21"/>
      <c r="WFH35" s="21"/>
      <c r="WFI35" s="21"/>
      <c r="WFJ35" s="21"/>
      <c r="WFK35" s="21"/>
      <c r="WFL35" s="21"/>
      <c r="WFM35" s="21"/>
      <c r="WFN35" s="21"/>
      <c r="WFO35" s="21"/>
      <c r="WFP35" s="21"/>
      <c r="WFQ35" s="21"/>
      <c r="WFR35" s="21"/>
      <c r="WFS35" s="21"/>
      <c r="WFT35" s="21"/>
      <c r="WFU35" s="21"/>
      <c r="WFV35" s="21"/>
      <c r="WFW35" s="21"/>
      <c r="WFX35" s="21"/>
      <c r="WFY35" s="21"/>
      <c r="WFZ35" s="21"/>
      <c r="WGA35" s="21"/>
      <c r="WGB35" s="21"/>
      <c r="WGC35" s="21"/>
      <c r="WGD35" s="21"/>
      <c r="WGE35" s="21"/>
      <c r="WGF35" s="21"/>
      <c r="WGG35" s="21"/>
      <c r="WGH35" s="21"/>
      <c r="WGI35" s="21"/>
      <c r="WGJ35" s="21"/>
      <c r="WGK35" s="21"/>
      <c r="WGL35" s="21"/>
      <c r="WGM35" s="21"/>
      <c r="WGN35" s="21"/>
      <c r="WGO35" s="21"/>
      <c r="WGP35" s="21"/>
      <c r="WGQ35" s="21"/>
      <c r="WGR35" s="21"/>
      <c r="WGS35" s="21"/>
      <c r="WGT35" s="21"/>
      <c r="WGU35" s="21"/>
      <c r="WGV35" s="21"/>
      <c r="WGW35" s="21"/>
      <c r="WGX35" s="21"/>
      <c r="WGY35" s="21"/>
      <c r="WGZ35" s="21"/>
      <c r="WHA35" s="21"/>
      <c r="WHB35" s="21"/>
      <c r="WHC35" s="21"/>
      <c r="WHD35" s="21"/>
      <c r="WHE35" s="21"/>
      <c r="WHF35" s="21"/>
      <c r="WHG35" s="21"/>
      <c r="WHH35" s="21"/>
      <c r="WHI35" s="21"/>
      <c r="WHJ35" s="21"/>
      <c r="WHK35" s="21"/>
      <c r="WHL35" s="21"/>
      <c r="WHM35" s="21"/>
      <c r="WHN35" s="21"/>
      <c r="WHO35" s="21"/>
      <c r="WHP35" s="21"/>
      <c r="WHQ35" s="21"/>
      <c r="WHR35" s="21"/>
      <c r="WHS35" s="21"/>
      <c r="WHT35" s="21"/>
      <c r="WHU35" s="21"/>
      <c r="WHV35" s="21"/>
      <c r="WHW35" s="21"/>
      <c r="WHX35" s="21"/>
      <c r="WHY35" s="21"/>
      <c r="WHZ35" s="21"/>
      <c r="WIA35" s="21"/>
      <c r="WIB35" s="21"/>
      <c r="WIC35" s="21"/>
      <c r="WID35" s="21"/>
      <c r="WIE35" s="21"/>
      <c r="WIF35" s="21"/>
      <c r="WIG35" s="21"/>
      <c r="WIH35" s="21"/>
      <c r="WII35" s="21"/>
      <c r="WIJ35" s="21"/>
      <c r="WIK35" s="21"/>
      <c r="WIL35" s="21"/>
      <c r="WIM35" s="21"/>
      <c r="WIN35" s="21"/>
      <c r="WIO35" s="21"/>
      <c r="WIP35" s="21"/>
      <c r="WIQ35" s="21"/>
      <c r="WIR35" s="21"/>
      <c r="WIS35" s="21"/>
      <c r="WIT35" s="21"/>
      <c r="WIU35" s="21"/>
      <c r="WIV35" s="21"/>
      <c r="WIW35" s="21"/>
      <c r="WIX35" s="21"/>
      <c r="WIY35" s="21"/>
      <c r="WIZ35" s="21"/>
      <c r="WJA35" s="21"/>
      <c r="WJB35" s="21"/>
      <c r="WJC35" s="21"/>
      <c r="WJD35" s="21"/>
      <c r="WJE35" s="21"/>
      <c r="WJF35" s="21"/>
      <c r="WJG35" s="21"/>
      <c r="WJH35" s="21"/>
      <c r="WJI35" s="21"/>
      <c r="WJJ35" s="21"/>
      <c r="WJK35" s="21"/>
      <c r="WJL35" s="21"/>
      <c r="WJM35" s="21"/>
      <c r="WJN35" s="21"/>
      <c r="WJO35" s="21"/>
      <c r="WJP35" s="21"/>
      <c r="WJQ35" s="21"/>
      <c r="WJR35" s="21"/>
      <c r="WJS35" s="21"/>
      <c r="WJT35" s="21"/>
      <c r="WJU35" s="21"/>
      <c r="WJV35" s="21"/>
      <c r="WJW35" s="21"/>
      <c r="WJX35" s="21"/>
      <c r="WJY35" s="21"/>
      <c r="WJZ35" s="21"/>
      <c r="WKA35" s="21"/>
      <c r="WKB35" s="21"/>
      <c r="WKC35" s="21"/>
      <c r="WKD35" s="21"/>
      <c r="WKE35" s="21"/>
      <c r="WKF35" s="21"/>
      <c r="WKG35" s="21"/>
      <c r="WKH35" s="21"/>
      <c r="WKI35" s="21"/>
      <c r="WKJ35" s="21"/>
      <c r="WKK35" s="21"/>
      <c r="WKL35" s="21"/>
      <c r="WKM35" s="21"/>
      <c r="WKN35" s="21"/>
      <c r="WKO35" s="21"/>
      <c r="WKP35" s="21"/>
      <c r="WKQ35" s="21"/>
      <c r="WKR35" s="21"/>
      <c r="WKS35" s="21"/>
      <c r="WKT35" s="21"/>
      <c r="WKU35" s="21"/>
      <c r="WKV35" s="21"/>
      <c r="WKW35" s="21"/>
      <c r="WKX35" s="21"/>
      <c r="WKY35" s="21"/>
      <c r="WKZ35" s="21"/>
      <c r="WLA35" s="21"/>
      <c r="WLB35" s="21"/>
      <c r="WLC35" s="21"/>
      <c r="WLD35" s="21"/>
      <c r="WLE35" s="21"/>
      <c r="WLF35" s="21"/>
      <c r="WLG35" s="21"/>
      <c r="WLH35" s="21"/>
      <c r="WLI35" s="21"/>
      <c r="WLJ35" s="21"/>
      <c r="WLK35" s="21"/>
      <c r="WLL35" s="21"/>
      <c r="WLM35" s="21"/>
      <c r="WLN35" s="21"/>
      <c r="WLO35" s="21"/>
      <c r="WLP35" s="21"/>
      <c r="WLQ35" s="21"/>
      <c r="WLR35" s="21"/>
      <c r="WLS35" s="21"/>
      <c r="WLT35" s="21"/>
      <c r="WLU35" s="21"/>
      <c r="WLV35" s="21"/>
      <c r="WLW35" s="21"/>
      <c r="WLX35" s="21"/>
      <c r="WLY35" s="21"/>
      <c r="WLZ35" s="21"/>
      <c r="WMA35" s="21"/>
      <c r="WMB35" s="21"/>
      <c r="WMC35" s="21"/>
      <c r="WMD35" s="21"/>
      <c r="WME35" s="21"/>
      <c r="WMF35" s="21"/>
      <c r="WMG35" s="21"/>
      <c r="WMH35" s="21"/>
      <c r="WMI35" s="21"/>
      <c r="WMJ35" s="21"/>
      <c r="WMK35" s="21"/>
      <c r="WML35" s="21"/>
      <c r="WMM35" s="21"/>
      <c r="WMN35" s="21"/>
      <c r="WMO35" s="21"/>
      <c r="WMP35" s="21"/>
      <c r="WMQ35" s="21"/>
      <c r="WMR35" s="21"/>
      <c r="WMS35" s="21"/>
      <c r="WMT35" s="21"/>
      <c r="WMU35" s="21"/>
      <c r="WMV35" s="21"/>
      <c r="WMW35" s="21"/>
      <c r="WMX35" s="21"/>
      <c r="WMY35" s="21"/>
      <c r="WMZ35" s="21"/>
      <c r="WNA35" s="21"/>
      <c r="WNB35" s="21"/>
      <c r="WNC35" s="21"/>
      <c r="WND35" s="21"/>
      <c r="WNE35" s="21"/>
      <c r="WNF35" s="21"/>
      <c r="WNG35" s="21"/>
      <c r="WNH35" s="21"/>
      <c r="WNI35" s="21"/>
      <c r="WNJ35" s="21"/>
      <c r="WNK35" s="21"/>
      <c r="WNL35" s="21"/>
      <c r="WNM35" s="21"/>
      <c r="WNN35" s="21"/>
      <c r="WNO35" s="21"/>
      <c r="WNP35" s="21"/>
      <c r="WNQ35" s="21"/>
      <c r="WNR35" s="21"/>
      <c r="WNS35" s="21"/>
      <c r="WNT35" s="21"/>
      <c r="WNU35" s="21"/>
      <c r="WNV35" s="21"/>
      <c r="WNW35" s="21"/>
      <c r="WNX35" s="21"/>
      <c r="WNY35" s="21"/>
      <c r="WNZ35" s="21"/>
      <c r="WOA35" s="21"/>
      <c r="WOB35" s="21"/>
      <c r="WOC35" s="21"/>
      <c r="WOD35" s="21"/>
      <c r="WOE35" s="21"/>
      <c r="WOF35" s="21"/>
      <c r="WOG35" s="21"/>
      <c r="WOH35" s="21"/>
      <c r="WOI35" s="21"/>
      <c r="WOJ35" s="21"/>
      <c r="WOK35" s="21"/>
      <c r="WOL35" s="21"/>
      <c r="WOM35" s="21"/>
      <c r="WON35" s="21"/>
      <c r="WOO35" s="21"/>
      <c r="WOP35" s="21"/>
      <c r="WOQ35" s="21"/>
      <c r="WOR35" s="21"/>
      <c r="WOS35" s="21"/>
      <c r="WOT35" s="21"/>
      <c r="WOU35" s="21"/>
      <c r="WOV35" s="21"/>
      <c r="WOW35" s="21"/>
      <c r="WOX35" s="21"/>
      <c r="WOY35" s="21"/>
      <c r="WOZ35" s="21"/>
      <c r="WPA35" s="21"/>
      <c r="WPB35" s="21"/>
      <c r="WPC35" s="21"/>
      <c r="WPD35" s="21"/>
      <c r="WPE35" s="21"/>
      <c r="WPF35" s="21"/>
      <c r="WPG35" s="21"/>
      <c r="WPH35" s="21"/>
      <c r="WPI35" s="21"/>
      <c r="WPJ35" s="21"/>
      <c r="WPK35" s="21"/>
      <c r="WPL35" s="21"/>
      <c r="WPM35" s="21"/>
      <c r="WPN35" s="21"/>
      <c r="WPO35" s="21"/>
      <c r="WPP35" s="21"/>
      <c r="WPQ35" s="21"/>
      <c r="WPR35" s="21"/>
      <c r="WPS35" s="21"/>
      <c r="WPT35" s="21"/>
      <c r="WPU35" s="21"/>
      <c r="WPV35" s="21"/>
      <c r="WPW35" s="21"/>
      <c r="WPX35" s="21"/>
      <c r="WPY35" s="21"/>
      <c r="WPZ35" s="21"/>
      <c r="WQA35" s="21"/>
      <c r="WQB35" s="21"/>
      <c r="WQC35" s="21"/>
      <c r="WQD35" s="21"/>
      <c r="WQE35" s="21"/>
      <c r="WQF35" s="21"/>
      <c r="WQG35" s="21"/>
      <c r="WQH35" s="21"/>
      <c r="WQI35" s="21"/>
      <c r="WQJ35" s="21"/>
      <c r="WQK35" s="21"/>
      <c r="WQL35" s="21"/>
      <c r="WQM35" s="21"/>
      <c r="WQN35" s="21"/>
      <c r="WQO35" s="21"/>
      <c r="WQP35" s="21"/>
      <c r="WQQ35" s="21"/>
      <c r="WQR35" s="21"/>
      <c r="WQS35" s="21"/>
      <c r="WQT35" s="21"/>
      <c r="WQU35" s="21"/>
      <c r="WQV35" s="21"/>
      <c r="WQW35" s="21"/>
      <c r="WQX35" s="21"/>
      <c r="WQY35" s="21"/>
      <c r="WQZ35" s="21"/>
      <c r="WRA35" s="21"/>
      <c r="WRB35" s="21"/>
      <c r="WRC35" s="21"/>
      <c r="WRD35" s="21"/>
      <c r="WRE35" s="21"/>
      <c r="WRF35" s="21"/>
      <c r="WRG35" s="21"/>
      <c r="WRH35" s="21"/>
      <c r="WRI35" s="21"/>
      <c r="WRJ35" s="21"/>
      <c r="WRK35" s="21"/>
      <c r="WRL35" s="21"/>
      <c r="WRM35" s="21"/>
      <c r="WRN35" s="21"/>
      <c r="WRO35" s="21"/>
      <c r="WRP35" s="21"/>
      <c r="WRQ35" s="21"/>
      <c r="WRR35" s="21"/>
      <c r="WRS35" s="21"/>
      <c r="WRT35" s="21"/>
      <c r="WRU35" s="21"/>
      <c r="WRV35" s="21"/>
      <c r="WRW35" s="21"/>
      <c r="WRX35" s="21"/>
      <c r="WRY35" s="21"/>
      <c r="WRZ35" s="21"/>
      <c r="WSA35" s="21"/>
      <c r="WSB35" s="21"/>
      <c r="WSC35" s="21"/>
      <c r="WSD35" s="21"/>
      <c r="WSE35" s="21"/>
      <c r="WSF35" s="21"/>
      <c r="WSG35" s="21"/>
      <c r="WSH35" s="21"/>
      <c r="WSI35" s="21"/>
      <c r="WSJ35" s="21"/>
      <c r="WSK35" s="21"/>
      <c r="WSL35" s="21"/>
      <c r="WSM35" s="21"/>
      <c r="WSN35" s="21"/>
      <c r="WSO35" s="21"/>
      <c r="WSP35" s="21"/>
      <c r="WSQ35" s="21"/>
      <c r="WSR35" s="21"/>
      <c r="WSS35" s="21"/>
      <c r="WST35" s="21"/>
      <c r="WSU35" s="21"/>
      <c r="WSV35" s="21"/>
      <c r="WSW35" s="21"/>
      <c r="WSX35" s="21"/>
      <c r="WSY35" s="21"/>
      <c r="WSZ35" s="21"/>
      <c r="WTA35" s="21"/>
      <c r="WTB35" s="21"/>
      <c r="WTC35" s="21"/>
      <c r="WTD35" s="21"/>
      <c r="WTE35" s="21"/>
      <c r="WTF35" s="21"/>
      <c r="WTG35" s="21"/>
      <c r="WTH35" s="21"/>
      <c r="WTI35" s="21"/>
      <c r="WTJ35" s="21"/>
      <c r="WTK35" s="21"/>
      <c r="WTL35" s="21"/>
      <c r="WTM35" s="21"/>
      <c r="WTN35" s="21"/>
      <c r="WTO35" s="21"/>
      <c r="WTP35" s="21"/>
      <c r="WTQ35" s="21"/>
      <c r="WTR35" s="21"/>
      <c r="WTS35" s="21"/>
      <c r="WTT35" s="21"/>
      <c r="WTU35" s="21"/>
      <c r="WTV35" s="21"/>
      <c r="WTW35" s="21"/>
      <c r="WTX35" s="21"/>
      <c r="WTY35" s="21"/>
      <c r="WTZ35" s="21"/>
      <c r="WUA35" s="21"/>
      <c r="WUB35" s="21"/>
      <c r="WUC35" s="21"/>
      <c r="WUD35" s="21"/>
      <c r="WUE35" s="21"/>
      <c r="WUF35" s="21"/>
      <c r="WUG35" s="21"/>
      <c r="WUH35" s="21"/>
      <c r="WUI35" s="21"/>
      <c r="WUJ35" s="21"/>
      <c r="WUK35" s="21"/>
      <c r="WUL35" s="21"/>
      <c r="WUM35" s="21"/>
      <c r="WUN35" s="21"/>
      <c r="WUO35" s="21"/>
      <c r="WUP35" s="21"/>
      <c r="WUQ35" s="21"/>
      <c r="WUR35" s="21"/>
      <c r="WUS35" s="21"/>
      <c r="WUT35" s="21"/>
      <c r="WUU35" s="21"/>
      <c r="WUV35" s="21"/>
      <c r="WUW35" s="21"/>
      <c r="WUX35" s="21"/>
      <c r="WUY35" s="21"/>
      <c r="WUZ35" s="21"/>
      <c r="WVA35" s="21"/>
      <c r="WVB35" s="21"/>
      <c r="WVC35" s="21"/>
      <c r="WVD35" s="21"/>
      <c r="WVE35" s="21"/>
      <c r="WVF35" s="21"/>
      <c r="WVG35" s="21"/>
      <c r="WVH35" s="21"/>
      <c r="WVI35" s="21"/>
      <c r="WVJ35" s="21"/>
      <c r="WVK35" s="21"/>
      <c r="WVL35" s="21"/>
      <c r="WVM35" s="21"/>
      <c r="WVN35" s="21"/>
      <c r="WVO35" s="21"/>
      <c r="WVP35" s="21"/>
      <c r="WVQ35" s="21"/>
      <c r="WVR35" s="21"/>
      <c r="WVS35" s="21"/>
      <c r="WVT35" s="21"/>
      <c r="WVU35" s="21"/>
      <c r="WVV35" s="21"/>
      <c r="WVW35" s="21"/>
      <c r="WVX35" s="21"/>
      <c r="WVY35" s="21"/>
      <c r="WVZ35" s="21"/>
      <c r="WWA35" s="21"/>
      <c r="WWB35" s="21"/>
      <c r="WWC35" s="21"/>
      <c r="WWD35" s="21"/>
      <c r="WWE35" s="21"/>
      <c r="WWF35" s="21"/>
      <c r="WWG35" s="21"/>
      <c r="WWH35" s="21"/>
      <c r="WWI35" s="21"/>
      <c r="WWJ35" s="21"/>
      <c r="WWK35" s="21"/>
      <c r="WWL35" s="21"/>
      <c r="WWM35" s="21"/>
      <c r="WWN35" s="21"/>
      <c r="WWO35" s="21"/>
      <c r="WWP35" s="21"/>
      <c r="WWQ35" s="21"/>
      <c r="WWR35" s="21"/>
      <c r="WWS35" s="21"/>
      <c r="WWT35" s="21"/>
      <c r="WWU35" s="21"/>
      <c r="WWV35" s="21"/>
      <c r="WWW35" s="21"/>
      <c r="WWX35" s="21"/>
      <c r="WWY35" s="21"/>
      <c r="WWZ35" s="21"/>
      <c r="WXA35" s="21"/>
      <c r="WXB35" s="21"/>
      <c r="WXC35" s="21"/>
      <c r="WXD35" s="21"/>
      <c r="WXE35" s="21"/>
      <c r="WXF35" s="21"/>
      <c r="WXG35" s="21"/>
      <c r="WXH35" s="21"/>
      <c r="WXI35" s="21"/>
      <c r="WXJ35" s="21"/>
      <c r="WXK35" s="21"/>
      <c r="WXL35" s="21"/>
      <c r="WXM35" s="21"/>
      <c r="WXN35" s="21"/>
      <c r="WXO35" s="21"/>
      <c r="WXP35" s="21"/>
      <c r="WXQ35" s="21"/>
      <c r="WXR35" s="21"/>
      <c r="WXS35" s="21"/>
      <c r="WXT35" s="21"/>
      <c r="WXU35" s="21"/>
      <c r="WXV35" s="21"/>
      <c r="WXW35" s="21"/>
      <c r="WXX35" s="21"/>
      <c r="WXY35" s="21"/>
      <c r="WXZ35" s="21"/>
      <c r="WYA35" s="21"/>
      <c r="WYB35" s="21"/>
      <c r="WYC35" s="21"/>
      <c r="WYD35" s="21"/>
      <c r="WYE35" s="21"/>
      <c r="WYF35" s="21"/>
      <c r="WYG35" s="21"/>
      <c r="WYH35" s="21"/>
      <c r="WYI35" s="21"/>
      <c r="WYJ35" s="21"/>
      <c r="WYK35" s="21"/>
      <c r="WYL35" s="21"/>
      <c r="WYM35" s="21"/>
      <c r="WYN35" s="21"/>
      <c r="WYO35" s="21"/>
      <c r="WYP35" s="21"/>
      <c r="WYQ35" s="21"/>
      <c r="WYR35" s="21"/>
      <c r="WYS35" s="21"/>
      <c r="WYT35" s="21"/>
      <c r="WYU35" s="21"/>
      <c r="WYV35" s="21"/>
      <c r="WYW35" s="21"/>
      <c r="WYX35" s="21"/>
      <c r="WYY35" s="21"/>
      <c r="WYZ35" s="21"/>
      <c r="WZA35" s="21"/>
      <c r="WZB35" s="21"/>
      <c r="WZC35" s="21"/>
      <c r="WZD35" s="21"/>
      <c r="WZE35" s="21"/>
      <c r="WZF35" s="21"/>
      <c r="WZG35" s="21"/>
      <c r="WZH35" s="21"/>
      <c r="WZI35" s="21"/>
      <c r="WZJ35" s="21"/>
      <c r="WZK35" s="21"/>
      <c r="WZL35" s="21"/>
      <c r="WZM35" s="21"/>
      <c r="WZN35" s="21"/>
      <c r="WZO35" s="21"/>
      <c r="WZP35" s="21"/>
      <c r="WZQ35" s="21"/>
      <c r="WZR35" s="21"/>
      <c r="WZS35" s="21"/>
      <c r="WZT35" s="21"/>
      <c r="WZU35" s="21"/>
      <c r="WZV35" s="21"/>
      <c r="WZW35" s="21"/>
      <c r="WZX35" s="21"/>
      <c r="WZY35" s="21"/>
      <c r="WZZ35" s="21"/>
      <c r="XAA35" s="21"/>
      <c r="XAB35" s="21"/>
      <c r="XAC35" s="21"/>
      <c r="XAD35" s="21"/>
      <c r="XAE35" s="21"/>
      <c r="XAF35" s="21"/>
      <c r="XAG35" s="21"/>
      <c r="XAH35" s="21"/>
      <c r="XAI35" s="21"/>
      <c r="XAJ35" s="21"/>
      <c r="XAK35" s="21"/>
      <c r="XAL35" s="21"/>
      <c r="XAM35" s="21"/>
      <c r="XAN35" s="21"/>
      <c r="XAO35" s="21"/>
      <c r="XAP35" s="21"/>
      <c r="XAQ35" s="21"/>
      <c r="XAR35" s="21"/>
      <c r="XAS35" s="21"/>
      <c r="XAT35" s="21"/>
      <c r="XAU35" s="21"/>
      <c r="XAV35" s="21"/>
      <c r="XAW35" s="21"/>
      <c r="XAX35" s="21"/>
      <c r="XAY35" s="21"/>
      <c r="XAZ35" s="21"/>
      <c r="XBA35" s="21"/>
      <c r="XBB35" s="21"/>
      <c r="XBC35" s="21"/>
      <c r="XBD35" s="21"/>
      <c r="XBE35" s="21"/>
      <c r="XBF35" s="21"/>
      <c r="XBG35" s="21"/>
      <c r="XBH35" s="21"/>
      <c r="XBI35" s="21"/>
      <c r="XBJ35" s="21"/>
      <c r="XBK35" s="21"/>
      <c r="XBL35" s="21"/>
      <c r="XBM35" s="21"/>
      <c r="XBN35" s="21"/>
      <c r="XBO35" s="21"/>
      <c r="XBP35" s="21"/>
      <c r="XBQ35" s="21"/>
      <c r="XBR35" s="21"/>
      <c r="XBS35" s="21"/>
      <c r="XBT35" s="21"/>
      <c r="XBU35" s="21"/>
      <c r="XBV35" s="21"/>
      <c r="XBW35" s="21"/>
      <c r="XBX35" s="21"/>
      <c r="XBY35" s="21"/>
      <c r="XBZ35" s="21"/>
      <c r="XCA35" s="21"/>
      <c r="XCB35" s="21"/>
      <c r="XCC35" s="21"/>
      <c r="XCD35" s="21"/>
      <c r="XCE35" s="21"/>
      <c r="XCF35" s="21"/>
      <c r="XCG35" s="21"/>
      <c r="XCH35" s="21"/>
      <c r="XCI35" s="21"/>
      <c r="XCJ35" s="21"/>
      <c r="XCK35" s="21"/>
      <c r="XCL35" s="21"/>
      <c r="XCM35" s="21"/>
      <c r="XCN35" s="21"/>
      <c r="XCO35" s="21"/>
      <c r="XCP35" s="21"/>
      <c r="XCQ35" s="21"/>
      <c r="XCR35" s="21"/>
      <c r="XCS35" s="21"/>
      <c r="XCT35" s="21"/>
      <c r="XCU35" s="21"/>
      <c r="XCV35" s="21"/>
      <c r="XCW35" s="21"/>
      <c r="XCX35" s="21"/>
      <c r="XCY35" s="21"/>
      <c r="XCZ35" s="21"/>
      <c r="XDA35" s="21"/>
      <c r="XDB35" s="21"/>
      <c r="XDC35" s="21"/>
      <c r="XDD35" s="21"/>
      <c r="XDE35" s="21"/>
      <c r="XDF35" s="21"/>
      <c r="XDG35" s="21"/>
      <c r="XDH35" s="21"/>
      <c r="XDI35" s="21"/>
      <c r="XDJ35" s="21"/>
      <c r="XDK35" s="21"/>
      <c r="XDL35" s="21"/>
      <c r="XDM35" s="21"/>
      <c r="XDN35" s="21"/>
    </row>
    <row r="36" spans="1:16367" ht="30" customHeight="1">
      <c r="A36" s="170"/>
      <c r="B36" s="171"/>
      <c r="C36" s="171"/>
      <c r="D36" s="171"/>
      <c r="E36" s="171"/>
      <c r="F36" s="171"/>
      <c r="G36" s="171"/>
      <c r="H36" s="171"/>
      <c r="I36" s="171"/>
      <c r="J36" s="171"/>
      <c r="K36" s="171"/>
      <c r="L36" s="171"/>
      <c r="M36" s="171"/>
      <c r="N36" s="171"/>
      <c r="O36" s="171"/>
      <c r="P36" s="171"/>
      <c r="Q36" s="171"/>
      <c r="R36" s="171"/>
      <c r="S36" s="171"/>
      <c r="T36" s="171"/>
      <c r="U36" s="214"/>
      <c r="V36" s="174"/>
      <c r="W36" s="172" t="str">
        <f t="shared" si="7"/>
        <v/>
      </c>
      <c r="X36" s="178"/>
      <c r="Y36" s="178"/>
      <c r="Z36" s="323"/>
      <c r="AA36" s="237" t="str">
        <f t="shared" si="8"/>
        <v/>
      </c>
      <c r="AB36" s="238" t="str">
        <f t="shared" si="0"/>
        <v/>
      </c>
      <c r="AD36" s="215" t="str">
        <f t="shared" si="1"/>
        <v>.</v>
      </c>
    </row>
    <row r="37" spans="1:16367" ht="30" customHeight="1">
      <c r="A37" s="170"/>
      <c r="B37" s="171"/>
      <c r="C37" s="171"/>
      <c r="D37" s="171"/>
      <c r="E37" s="171"/>
      <c r="F37" s="171"/>
      <c r="G37" s="171"/>
      <c r="H37" s="171"/>
      <c r="I37" s="171"/>
      <c r="J37" s="171"/>
      <c r="K37" s="171"/>
      <c r="L37" s="171"/>
      <c r="M37" s="171"/>
      <c r="N37" s="171"/>
      <c r="O37" s="171"/>
      <c r="P37" s="171"/>
      <c r="Q37" s="171"/>
      <c r="R37" s="171"/>
      <c r="S37" s="171"/>
      <c r="T37" s="171"/>
      <c r="U37" s="102"/>
      <c r="X37" s="111"/>
      <c r="AB37" s="235"/>
      <c r="AD37" s="215" t="str">
        <f t="shared" si="1"/>
        <v>.</v>
      </c>
    </row>
    <row r="38" spans="1:16367" ht="30" customHeight="1">
      <c r="A38" s="170"/>
      <c r="B38" s="171"/>
      <c r="C38" s="171"/>
      <c r="D38" s="171"/>
      <c r="E38" s="171"/>
      <c r="F38" s="171"/>
      <c r="G38" s="171"/>
      <c r="H38" s="171"/>
      <c r="I38" s="171"/>
      <c r="J38" s="171"/>
      <c r="K38" s="171"/>
      <c r="L38" s="171"/>
      <c r="M38" s="171"/>
      <c r="N38" s="171"/>
      <c r="O38" s="171"/>
      <c r="P38" s="171"/>
      <c r="Q38" s="171"/>
      <c r="R38" s="171"/>
      <c r="S38" s="171"/>
      <c r="T38" s="171"/>
      <c r="U38" s="102"/>
      <c r="X38" s="111"/>
      <c r="AB38" s="235"/>
      <c r="AD38" s="215" t="str">
        <f t="shared" si="1"/>
        <v>.</v>
      </c>
    </row>
    <row r="39" spans="1:16367" ht="30" customHeight="1">
      <c r="A39" s="170"/>
      <c r="B39" s="171"/>
      <c r="C39" s="171"/>
      <c r="D39" s="171"/>
      <c r="E39" s="171"/>
      <c r="F39" s="171"/>
      <c r="G39" s="171"/>
      <c r="H39" s="171"/>
      <c r="I39" s="171"/>
      <c r="J39" s="171"/>
      <c r="K39" s="171"/>
      <c r="L39" s="171"/>
      <c r="M39" s="171"/>
      <c r="N39" s="171"/>
      <c r="O39" s="171"/>
      <c r="P39" s="171"/>
      <c r="Q39" s="171"/>
      <c r="R39" s="171"/>
      <c r="S39" s="171"/>
      <c r="T39" s="171"/>
      <c r="U39" s="102"/>
      <c r="X39" s="111"/>
      <c r="AB39" s="235"/>
      <c r="AD39" s="215" t="str">
        <f t="shared" si="1"/>
        <v>.</v>
      </c>
    </row>
    <row r="40" spans="1:16367" ht="30" customHeight="1">
      <c r="A40" s="170"/>
      <c r="B40" s="171"/>
      <c r="C40" s="171"/>
      <c r="D40" s="171"/>
      <c r="E40" s="171"/>
      <c r="F40" s="171"/>
      <c r="G40" s="171"/>
      <c r="H40" s="171"/>
      <c r="I40" s="171"/>
      <c r="J40" s="171"/>
      <c r="K40" s="171"/>
      <c r="L40" s="171"/>
      <c r="M40" s="171"/>
      <c r="N40" s="171"/>
      <c r="O40" s="171"/>
      <c r="P40" s="171"/>
      <c r="Q40" s="171"/>
      <c r="R40" s="171"/>
      <c r="S40" s="171"/>
      <c r="T40" s="171"/>
      <c r="U40" s="102"/>
      <c r="X40" s="111"/>
      <c r="AB40" s="235"/>
      <c r="AD40" s="215" t="str">
        <f t="shared" si="1"/>
        <v>.</v>
      </c>
    </row>
    <row r="41" spans="1:16367" ht="30" customHeight="1">
      <c r="A41" s="170"/>
      <c r="B41" s="171"/>
      <c r="C41" s="171"/>
      <c r="D41" s="171"/>
      <c r="E41" s="171"/>
      <c r="F41" s="171"/>
      <c r="G41" s="171"/>
      <c r="H41" s="171"/>
      <c r="I41" s="171"/>
      <c r="J41" s="171"/>
      <c r="K41" s="171"/>
      <c r="L41" s="171"/>
      <c r="M41" s="171"/>
      <c r="N41" s="171"/>
      <c r="O41" s="171"/>
      <c r="P41" s="171"/>
      <c r="Q41" s="171"/>
      <c r="R41" s="171"/>
      <c r="S41" s="171"/>
      <c r="T41" s="171"/>
      <c r="U41" s="102"/>
      <c r="X41" s="111"/>
      <c r="AB41" s="235"/>
      <c r="AD41" s="215" t="str">
        <f t="shared" si="1"/>
        <v>.</v>
      </c>
    </row>
    <row r="42" spans="1:16367" ht="30" customHeight="1">
      <c r="A42" s="170"/>
      <c r="B42" s="171"/>
      <c r="C42" s="171"/>
      <c r="D42" s="171"/>
      <c r="E42" s="171"/>
      <c r="F42" s="171"/>
      <c r="G42" s="171"/>
      <c r="H42" s="171"/>
      <c r="I42" s="171"/>
      <c r="J42" s="171"/>
      <c r="K42" s="171"/>
      <c r="L42" s="171"/>
      <c r="M42" s="171"/>
      <c r="N42" s="171"/>
      <c r="O42" s="171"/>
      <c r="P42" s="171"/>
      <c r="Q42" s="171"/>
      <c r="R42" s="171"/>
      <c r="S42" s="171"/>
      <c r="T42" s="171"/>
      <c r="U42" s="102"/>
      <c r="X42" s="111"/>
      <c r="AB42" s="235"/>
      <c r="AD42" s="215" t="str">
        <f t="shared" ref="AD42:AD81" si="10">IF(W42="REQUISICION"," ",".")</f>
        <v>.</v>
      </c>
    </row>
    <row r="43" spans="1:16367" ht="30" customHeight="1">
      <c r="Q43" s="297"/>
      <c r="V43" s="214"/>
      <c r="W43" s="174"/>
      <c r="X43" s="172" t="str">
        <f t="shared" ref="X43:X81" si="11">IFERROR((VLOOKUP(W43,$C$6:$G$23,2,FALSE)),"")</f>
        <v/>
      </c>
      <c r="Y43" s="178"/>
      <c r="Z43" s="178"/>
      <c r="AA43" s="179"/>
      <c r="AB43" s="176" t="str">
        <f>IFERROR((VLOOKUP(W43,$C$6:$G$22,5,FALSE)),"")</f>
        <v/>
      </c>
      <c r="AC43" s="177" t="str">
        <f t="shared" ref="AC43:AC81" si="12">IF(W43&gt;0,(Y43*AB43),"")</f>
        <v/>
      </c>
      <c r="AD43" s="215" t="str">
        <f t="shared" si="10"/>
        <v>.</v>
      </c>
    </row>
    <row r="44" spans="1:16367" ht="30" customHeight="1">
      <c r="Q44" s="297"/>
      <c r="V44" s="214"/>
      <c r="W44" s="174"/>
      <c r="X44" s="172" t="str">
        <f t="shared" si="11"/>
        <v/>
      </c>
      <c r="Y44" s="178"/>
      <c r="Z44" s="178"/>
      <c r="AA44" s="179"/>
      <c r="AB44" s="176" t="str">
        <f>IFERROR((VLOOKUP(W71,$C$6:$G$22,5,FALSE)),"")</f>
        <v/>
      </c>
      <c r="AC44" s="177" t="str">
        <f>IF(W71&gt;0,(Y71*AB71),"")</f>
        <v/>
      </c>
      <c r="AD44" s="215" t="str">
        <f>IF(W71="REQUISICION"," ",".")</f>
        <v>.</v>
      </c>
    </row>
    <row r="45" spans="1:16367" ht="30" customHeight="1">
      <c r="J45" s="102"/>
      <c r="K45" s="102"/>
      <c r="Q45" s="297"/>
      <c r="V45" s="214"/>
      <c r="W45" s="174"/>
      <c r="X45" s="172" t="str">
        <f t="shared" si="11"/>
        <v/>
      </c>
      <c r="Y45" s="178"/>
      <c r="Z45" s="178"/>
      <c r="AA45" s="179"/>
      <c r="AB45" s="176" t="str">
        <f t="shared" ref="AB45:AB81" si="13">IFERROR((VLOOKUP(W45,$C$6:$G$22,5,FALSE)),"")</f>
        <v/>
      </c>
      <c r="AC45" s="177" t="str">
        <f t="shared" si="12"/>
        <v/>
      </c>
      <c r="AD45" s="215" t="str">
        <f t="shared" si="10"/>
        <v>.</v>
      </c>
    </row>
    <row r="46" spans="1:16367" ht="30" customHeight="1">
      <c r="J46" s="102"/>
      <c r="K46" s="102"/>
      <c r="Q46" s="297"/>
      <c r="V46" s="214"/>
      <c r="W46" s="174"/>
      <c r="X46" s="172" t="str">
        <f t="shared" si="11"/>
        <v/>
      </c>
      <c r="Y46" s="178"/>
      <c r="Z46" s="178"/>
      <c r="AA46" s="179"/>
      <c r="AB46" s="176" t="str">
        <f t="shared" si="13"/>
        <v/>
      </c>
      <c r="AC46" s="177" t="str">
        <f t="shared" si="12"/>
        <v/>
      </c>
      <c r="AD46" s="215" t="str">
        <f t="shared" si="10"/>
        <v>.</v>
      </c>
    </row>
    <row r="47" spans="1:16367" ht="30" customHeight="1">
      <c r="J47" s="102"/>
      <c r="K47" s="102"/>
      <c r="Q47" s="297"/>
      <c r="V47" s="214"/>
      <c r="W47" s="174"/>
      <c r="X47" s="172" t="str">
        <f t="shared" si="11"/>
        <v/>
      </c>
      <c r="Y47" s="178"/>
      <c r="Z47" s="178"/>
      <c r="AA47" s="179"/>
      <c r="AB47" s="176" t="str">
        <f t="shared" si="13"/>
        <v/>
      </c>
      <c r="AC47" s="177" t="str">
        <f t="shared" si="12"/>
        <v/>
      </c>
      <c r="AD47" s="215" t="str">
        <f t="shared" si="10"/>
        <v>.</v>
      </c>
    </row>
    <row r="48" spans="1:16367" ht="30" customHeight="1">
      <c r="J48" s="102"/>
      <c r="K48" s="102"/>
      <c r="Q48" s="297"/>
      <c r="V48" s="214"/>
      <c r="W48" s="174"/>
      <c r="X48" s="172" t="str">
        <f t="shared" si="11"/>
        <v/>
      </c>
      <c r="Y48" s="178"/>
      <c r="Z48" s="178"/>
      <c r="AA48" s="179"/>
      <c r="AB48" s="176" t="str">
        <f t="shared" si="13"/>
        <v/>
      </c>
      <c r="AC48" s="177" t="str">
        <f t="shared" si="12"/>
        <v/>
      </c>
      <c r="AD48" s="215" t="str">
        <f t="shared" si="10"/>
        <v>.</v>
      </c>
    </row>
    <row r="49" spans="10:30" ht="30" customHeight="1">
      <c r="J49" s="102"/>
      <c r="K49" s="102"/>
      <c r="Q49" s="297"/>
      <c r="V49" s="214"/>
      <c r="W49" s="174"/>
      <c r="X49" s="172" t="str">
        <f t="shared" si="11"/>
        <v/>
      </c>
      <c r="Y49" s="178"/>
      <c r="Z49" s="178"/>
      <c r="AA49" s="179"/>
      <c r="AB49" s="176" t="str">
        <f t="shared" si="13"/>
        <v/>
      </c>
      <c r="AC49" s="177" t="str">
        <f t="shared" si="12"/>
        <v/>
      </c>
      <c r="AD49" s="215" t="str">
        <f t="shared" si="10"/>
        <v>.</v>
      </c>
    </row>
    <row r="50" spans="10:30" ht="30" customHeight="1">
      <c r="J50" s="102"/>
      <c r="K50" s="102"/>
      <c r="Q50" s="297"/>
      <c r="V50" s="214"/>
      <c r="W50" s="174"/>
      <c r="X50" s="172" t="str">
        <f t="shared" si="11"/>
        <v/>
      </c>
      <c r="Y50" s="178"/>
      <c r="Z50" s="178"/>
      <c r="AA50" s="179"/>
      <c r="AB50" s="176" t="str">
        <f t="shared" si="13"/>
        <v/>
      </c>
      <c r="AC50" s="177" t="str">
        <f t="shared" si="12"/>
        <v/>
      </c>
      <c r="AD50" s="215" t="str">
        <f t="shared" si="10"/>
        <v>.</v>
      </c>
    </row>
    <row r="51" spans="10:30" ht="30" customHeight="1">
      <c r="J51" s="102"/>
      <c r="K51" s="102"/>
      <c r="Q51" s="297"/>
      <c r="V51" s="214"/>
      <c r="W51" s="174"/>
      <c r="X51" s="172" t="str">
        <f t="shared" si="11"/>
        <v/>
      </c>
      <c r="Y51" s="178"/>
      <c r="Z51" s="178"/>
      <c r="AA51" s="179"/>
      <c r="AB51" s="176" t="str">
        <f t="shared" si="13"/>
        <v/>
      </c>
      <c r="AC51" s="177" t="str">
        <f t="shared" si="12"/>
        <v/>
      </c>
      <c r="AD51" s="215" t="str">
        <f t="shared" si="10"/>
        <v>.</v>
      </c>
    </row>
    <row r="52" spans="10:30" ht="30" customHeight="1">
      <c r="J52" s="102"/>
      <c r="K52" s="102"/>
      <c r="Q52" s="297"/>
      <c r="V52" s="214"/>
      <c r="W52" s="174"/>
      <c r="X52" s="172" t="str">
        <f t="shared" si="11"/>
        <v/>
      </c>
      <c r="Y52" s="178"/>
      <c r="Z52" s="178"/>
      <c r="AA52" s="179"/>
      <c r="AB52" s="176" t="str">
        <f t="shared" si="13"/>
        <v/>
      </c>
      <c r="AC52" s="177" t="str">
        <f t="shared" si="12"/>
        <v/>
      </c>
      <c r="AD52" s="215" t="str">
        <f t="shared" si="10"/>
        <v>.</v>
      </c>
    </row>
    <row r="53" spans="10:30" ht="30" customHeight="1">
      <c r="J53" s="102"/>
      <c r="K53" s="102"/>
      <c r="Q53" s="297"/>
      <c r="V53" s="214"/>
      <c r="W53" s="174"/>
      <c r="X53" s="172" t="str">
        <f t="shared" si="11"/>
        <v/>
      </c>
      <c r="Y53" s="178"/>
      <c r="Z53" s="178"/>
      <c r="AA53" s="179"/>
      <c r="AB53" s="176" t="str">
        <f t="shared" si="13"/>
        <v/>
      </c>
      <c r="AC53" s="177" t="str">
        <f t="shared" si="12"/>
        <v/>
      </c>
      <c r="AD53" s="215" t="str">
        <f t="shared" si="10"/>
        <v>.</v>
      </c>
    </row>
    <row r="54" spans="10:30" ht="30" customHeight="1">
      <c r="J54" s="102"/>
      <c r="K54" s="102"/>
      <c r="Q54" s="297"/>
      <c r="V54" s="214"/>
      <c r="W54" s="174"/>
      <c r="X54" s="172" t="str">
        <f t="shared" si="11"/>
        <v/>
      </c>
      <c r="Y54" s="178"/>
      <c r="Z54" s="178"/>
      <c r="AA54" s="179"/>
      <c r="AB54" s="176" t="str">
        <f t="shared" si="13"/>
        <v/>
      </c>
      <c r="AC54" s="177" t="str">
        <f t="shared" si="12"/>
        <v/>
      </c>
      <c r="AD54" s="215" t="str">
        <f t="shared" si="10"/>
        <v>.</v>
      </c>
    </row>
    <row r="55" spans="10:30" ht="30" customHeight="1">
      <c r="J55" s="102"/>
      <c r="K55" s="102"/>
      <c r="Q55" s="297"/>
      <c r="V55" s="214"/>
      <c r="W55" s="174"/>
      <c r="X55" s="172" t="str">
        <f t="shared" si="11"/>
        <v/>
      </c>
      <c r="Y55" s="178"/>
      <c r="Z55" s="178"/>
      <c r="AA55" s="179"/>
      <c r="AB55" s="176" t="str">
        <f t="shared" si="13"/>
        <v/>
      </c>
      <c r="AC55" s="177" t="str">
        <f t="shared" si="12"/>
        <v/>
      </c>
      <c r="AD55" s="215" t="str">
        <f t="shared" si="10"/>
        <v>.</v>
      </c>
    </row>
    <row r="56" spans="10:30" ht="30" customHeight="1">
      <c r="Q56" s="297"/>
      <c r="V56" s="214"/>
      <c r="W56" s="174"/>
      <c r="X56" s="172" t="str">
        <f t="shared" si="11"/>
        <v/>
      </c>
      <c r="Y56" s="178"/>
      <c r="Z56" s="178"/>
      <c r="AA56" s="179"/>
      <c r="AB56" s="176" t="str">
        <f t="shared" si="13"/>
        <v/>
      </c>
      <c r="AC56" s="177" t="str">
        <f t="shared" si="12"/>
        <v/>
      </c>
      <c r="AD56" s="215" t="str">
        <f t="shared" si="10"/>
        <v>.</v>
      </c>
    </row>
    <row r="57" spans="10:30" ht="30" customHeight="1">
      <c r="Q57" s="297"/>
      <c r="V57" s="214"/>
      <c r="W57" s="174"/>
      <c r="X57" s="172" t="str">
        <f t="shared" si="11"/>
        <v/>
      </c>
      <c r="Y57" s="178"/>
      <c r="Z57" s="178"/>
      <c r="AA57" s="179"/>
      <c r="AB57" s="176" t="str">
        <f t="shared" si="13"/>
        <v/>
      </c>
      <c r="AC57" s="177" t="str">
        <f t="shared" si="12"/>
        <v/>
      </c>
      <c r="AD57" s="215" t="str">
        <f t="shared" si="10"/>
        <v>.</v>
      </c>
    </row>
    <row r="58" spans="10:30" ht="30" customHeight="1">
      <c r="Q58" s="297"/>
      <c r="V58" s="214"/>
      <c r="W58" s="174"/>
      <c r="X58" s="172" t="str">
        <f t="shared" si="11"/>
        <v/>
      </c>
      <c r="Y58" s="178"/>
      <c r="Z58" s="178"/>
      <c r="AA58" s="179"/>
      <c r="AB58" s="176" t="str">
        <f t="shared" si="13"/>
        <v/>
      </c>
      <c r="AC58" s="177" t="str">
        <f t="shared" si="12"/>
        <v/>
      </c>
      <c r="AD58" s="215" t="str">
        <f t="shared" si="10"/>
        <v>.</v>
      </c>
    </row>
    <row r="59" spans="10:30" ht="30" customHeight="1">
      <c r="Q59" s="297"/>
      <c r="V59" s="214"/>
      <c r="W59" s="174"/>
      <c r="X59" s="172" t="str">
        <f t="shared" si="11"/>
        <v/>
      </c>
      <c r="Y59" s="178"/>
      <c r="Z59" s="178"/>
      <c r="AA59" s="179"/>
      <c r="AB59" s="176" t="str">
        <f t="shared" si="13"/>
        <v/>
      </c>
      <c r="AC59" s="177" t="str">
        <f t="shared" si="12"/>
        <v/>
      </c>
      <c r="AD59" s="215" t="str">
        <f t="shared" si="10"/>
        <v>.</v>
      </c>
    </row>
    <row r="60" spans="10:30" ht="30" customHeight="1">
      <c r="Q60" s="297"/>
      <c r="V60" s="214"/>
      <c r="W60" s="174"/>
      <c r="X60" s="172" t="str">
        <f t="shared" si="11"/>
        <v/>
      </c>
      <c r="Y60" s="178"/>
      <c r="Z60" s="178"/>
      <c r="AA60" s="179"/>
      <c r="AB60" s="176" t="str">
        <f t="shared" si="13"/>
        <v/>
      </c>
      <c r="AC60" s="177" t="str">
        <f t="shared" si="12"/>
        <v/>
      </c>
      <c r="AD60" s="215" t="str">
        <f t="shared" si="10"/>
        <v>.</v>
      </c>
    </row>
    <row r="61" spans="10:30" ht="30" customHeight="1">
      <c r="Q61" s="297"/>
      <c r="V61" s="214"/>
      <c r="W61" s="174"/>
      <c r="X61" s="172" t="str">
        <f t="shared" si="11"/>
        <v/>
      </c>
      <c r="Y61" s="178"/>
      <c r="Z61" s="178"/>
      <c r="AA61" s="179"/>
      <c r="AB61" s="176" t="str">
        <f t="shared" si="13"/>
        <v/>
      </c>
      <c r="AC61" s="177" t="str">
        <f t="shared" si="12"/>
        <v/>
      </c>
      <c r="AD61" s="215" t="str">
        <f t="shared" si="10"/>
        <v>.</v>
      </c>
    </row>
    <row r="62" spans="10:30" ht="30" customHeight="1">
      <c r="Q62" s="297"/>
      <c r="V62" s="214"/>
      <c r="W62" s="174"/>
      <c r="X62" s="172" t="str">
        <f t="shared" si="11"/>
        <v/>
      </c>
      <c r="Y62" s="178"/>
      <c r="Z62" s="178"/>
      <c r="AA62" s="179"/>
      <c r="AB62" s="176" t="str">
        <f t="shared" si="13"/>
        <v/>
      </c>
      <c r="AC62" s="177" t="str">
        <f t="shared" si="12"/>
        <v/>
      </c>
      <c r="AD62" s="215" t="str">
        <f t="shared" si="10"/>
        <v>.</v>
      </c>
    </row>
    <row r="63" spans="10:30" ht="30" customHeight="1">
      <c r="Q63" s="297"/>
      <c r="V63" s="214"/>
      <c r="W63" s="174"/>
      <c r="X63" s="172" t="str">
        <f t="shared" si="11"/>
        <v/>
      </c>
      <c r="Y63" s="178"/>
      <c r="Z63" s="178"/>
      <c r="AA63" s="179"/>
      <c r="AB63" s="176" t="str">
        <f t="shared" si="13"/>
        <v/>
      </c>
      <c r="AC63" s="177" t="str">
        <f t="shared" si="12"/>
        <v/>
      </c>
      <c r="AD63" s="215" t="str">
        <f t="shared" si="10"/>
        <v>.</v>
      </c>
    </row>
    <row r="64" spans="10:30" ht="30" customHeight="1">
      <c r="Q64" s="297"/>
      <c r="V64" s="214"/>
      <c r="W64" s="174"/>
      <c r="X64" s="172" t="str">
        <f t="shared" si="11"/>
        <v/>
      </c>
      <c r="Y64" s="178"/>
      <c r="Z64" s="178"/>
      <c r="AA64" s="179"/>
      <c r="AB64" s="176" t="str">
        <f t="shared" si="13"/>
        <v/>
      </c>
      <c r="AC64" s="177" t="str">
        <f t="shared" si="12"/>
        <v/>
      </c>
      <c r="AD64" s="215" t="str">
        <f t="shared" si="10"/>
        <v>.</v>
      </c>
    </row>
    <row r="65" spans="17:30" ht="30" customHeight="1">
      <c r="Q65" s="297"/>
      <c r="V65" s="214"/>
      <c r="W65" s="174"/>
      <c r="X65" s="172" t="str">
        <f t="shared" si="11"/>
        <v/>
      </c>
      <c r="Y65" s="178"/>
      <c r="Z65" s="178"/>
      <c r="AA65" s="179"/>
      <c r="AB65" s="176" t="str">
        <f t="shared" si="13"/>
        <v/>
      </c>
      <c r="AC65" s="177" t="str">
        <f t="shared" si="12"/>
        <v/>
      </c>
      <c r="AD65" s="215" t="str">
        <f t="shared" si="10"/>
        <v>.</v>
      </c>
    </row>
    <row r="66" spans="17:30" ht="30" customHeight="1">
      <c r="Q66" s="297"/>
      <c r="V66" s="214"/>
      <c r="W66" s="174"/>
      <c r="X66" s="172" t="str">
        <f t="shared" si="11"/>
        <v/>
      </c>
      <c r="Y66" s="178"/>
      <c r="Z66" s="178"/>
      <c r="AA66" s="179"/>
      <c r="AB66" s="176" t="str">
        <f t="shared" si="13"/>
        <v/>
      </c>
      <c r="AC66" s="177" t="str">
        <f t="shared" si="12"/>
        <v/>
      </c>
      <c r="AD66" s="215" t="str">
        <f t="shared" si="10"/>
        <v>.</v>
      </c>
    </row>
    <row r="67" spans="17:30" ht="30" customHeight="1">
      <c r="Q67" s="297"/>
      <c r="V67" s="214"/>
      <c r="W67" s="174"/>
      <c r="X67" s="172" t="str">
        <f t="shared" si="11"/>
        <v/>
      </c>
      <c r="Y67" s="178"/>
      <c r="Z67" s="178"/>
      <c r="AA67" s="179"/>
      <c r="AB67" s="176" t="str">
        <f t="shared" si="13"/>
        <v/>
      </c>
      <c r="AC67" s="177" t="str">
        <f t="shared" si="12"/>
        <v/>
      </c>
      <c r="AD67" s="215" t="str">
        <f t="shared" si="10"/>
        <v>.</v>
      </c>
    </row>
    <row r="68" spans="17:30" ht="30" customHeight="1">
      <c r="Q68" s="297"/>
      <c r="V68" s="214"/>
      <c r="W68" s="174"/>
      <c r="X68" s="172" t="str">
        <f t="shared" si="11"/>
        <v/>
      </c>
      <c r="Y68" s="178"/>
      <c r="Z68" s="178"/>
      <c r="AA68" s="179"/>
      <c r="AB68" s="176" t="str">
        <f t="shared" si="13"/>
        <v/>
      </c>
      <c r="AC68" s="177" t="str">
        <f t="shared" si="12"/>
        <v/>
      </c>
      <c r="AD68" s="215" t="str">
        <f t="shared" si="10"/>
        <v>.</v>
      </c>
    </row>
    <row r="69" spans="17:30" ht="30" customHeight="1" thickBot="1">
      <c r="Q69" s="297"/>
      <c r="V69" s="214"/>
      <c r="W69" s="174"/>
      <c r="X69" s="172" t="str">
        <f t="shared" si="11"/>
        <v/>
      </c>
      <c r="Y69" s="178"/>
      <c r="Z69" s="178"/>
      <c r="AA69" s="179"/>
      <c r="AB69" s="221" t="str">
        <f t="shared" si="13"/>
        <v/>
      </c>
      <c r="AC69" s="222" t="str">
        <f t="shared" si="12"/>
        <v/>
      </c>
      <c r="AD69" s="223" t="str">
        <f t="shared" si="10"/>
        <v>.</v>
      </c>
    </row>
    <row r="70" spans="17:30" ht="30" customHeight="1">
      <c r="Q70" s="297"/>
      <c r="V70" s="214"/>
      <c r="W70" s="174"/>
      <c r="X70" s="172" t="str">
        <f t="shared" si="11"/>
        <v/>
      </c>
      <c r="Y70" s="178"/>
      <c r="Z70" s="178"/>
      <c r="AA70" s="179"/>
      <c r="AB70" s="328" t="str">
        <f t="shared" si="13"/>
        <v/>
      </c>
      <c r="AC70" s="330" t="str">
        <f t="shared" si="12"/>
        <v/>
      </c>
      <c r="AD70" s="329" t="str">
        <f t="shared" si="10"/>
        <v>.</v>
      </c>
    </row>
    <row r="71" spans="17:30" ht="30" customHeight="1">
      <c r="Q71" s="297"/>
      <c r="V71" s="214"/>
      <c r="W71" s="174"/>
      <c r="X71" s="172" t="str">
        <f t="shared" si="11"/>
        <v/>
      </c>
      <c r="Y71" s="178"/>
      <c r="Z71" s="178"/>
      <c r="AA71" s="179"/>
      <c r="AB71" s="328" t="str">
        <f t="shared" si="13"/>
        <v/>
      </c>
      <c r="AC71" s="330" t="str">
        <f t="shared" si="12"/>
        <v/>
      </c>
      <c r="AD71" s="329" t="str">
        <f t="shared" si="10"/>
        <v>.</v>
      </c>
    </row>
    <row r="72" spans="17:30" ht="30" customHeight="1">
      <c r="Q72" s="297"/>
      <c r="V72" s="214"/>
      <c r="W72" s="174"/>
      <c r="X72" s="172" t="str">
        <f t="shared" si="11"/>
        <v/>
      </c>
      <c r="Y72" s="178"/>
      <c r="Z72" s="178"/>
      <c r="AA72" s="179"/>
      <c r="AB72" s="328" t="str">
        <f t="shared" si="13"/>
        <v/>
      </c>
      <c r="AC72" s="330" t="str">
        <f t="shared" si="12"/>
        <v/>
      </c>
      <c r="AD72" s="329" t="str">
        <f t="shared" si="10"/>
        <v>.</v>
      </c>
    </row>
    <row r="73" spans="17:30" ht="30" customHeight="1">
      <c r="Q73" s="297"/>
      <c r="V73" s="214"/>
      <c r="W73" s="174"/>
      <c r="X73" s="172" t="str">
        <f t="shared" si="11"/>
        <v/>
      </c>
      <c r="Y73" s="178"/>
      <c r="Z73" s="178"/>
      <c r="AA73" s="179"/>
      <c r="AB73" s="328" t="str">
        <f t="shared" si="13"/>
        <v/>
      </c>
      <c r="AC73" s="330" t="str">
        <f t="shared" si="12"/>
        <v/>
      </c>
      <c r="AD73" s="329" t="str">
        <f t="shared" si="10"/>
        <v>.</v>
      </c>
    </row>
    <row r="74" spans="17:30" ht="30" customHeight="1">
      <c r="Q74" s="297"/>
      <c r="V74" s="214"/>
      <c r="W74" s="174"/>
      <c r="X74" s="172" t="str">
        <f t="shared" si="11"/>
        <v/>
      </c>
      <c r="Y74" s="178"/>
      <c r="Z74" s="178"/>
      <c r="AA74" s="179"/>
      <c r="AB74" s="328" t="str">
        <f t="shared" si="13"/>
        <v/>
      </c>
      <c r="AC74" s="330" t="str">
        <f t="shared" si="12"/>
        <v/>
      </c>
      <c r="AD74" s="329" t="str">
        <f t="shared" si="10"/>
        <v>.</v>
      </c>
    </row>
    <row r="75" spans="17:30" ht="30" customHeight="1">
      <c r="Q75" s="297"/>
      <c r="V75" s="214"/>
      <c r="W75" s="174"/>
      <c r="X75" s="172" t="str">
        <f t="shared" si="11"/>
        <v/>
      </c>
      <c r="Y75" s="178"/>
      <c r="Z75" s="178"/>
      <c r="AA75" s="179"/>
      <c r="AB75" s="328" t="str">
        <f t="shared" si="13"/>
        <v/>
      </c>
      <c r="AC75" s="330" t="str">
        <f t="shared" si="12"/>
        <v/>
      </c>
      <c r="AD75" s="329" t="str">
        <f t="shared" si="10"/>
        <v>.</v>
      </c>
    </row>
    <row r="76" spans="17:30" ht="30" customHeight="1">
      <c r="Q76" s="297"/>
      <c r="V76" s="214"/>
      <c r="W76" s="174"/>
      <c r="X76" s="172" t="str">
        <f t="shared" si="11"/>
        <v/>
      </c>
      <c r="Y76" s="178"/>
      <c r="Z76" s="178"/>
      <c r="AA76" s="179"/>
      <c r="AB76" s="328" t="str">
        <f t="shared" si="13"/>
        <v/>
      </c>
      <c r="AC76" s="330" t="str">
        <f t="shared" si="12"/>
        <v/>
      </c>
      <c r="AD76" s="329" t="str">
        <f t="shared" si="10"/>
        <v>.</v>
      </c>
    </row>
    <row r="77" spans="17:30" ht="30" customHeight="1">
      <c r="V77" s="214"/>
      <c r="W77" s="174"/>
      <c r="X77" s="172" t="str">
        <f t="shared" si="11"/>
        <v/>
      </c>
      <c r="Y77" s="178"/>
      <c r="Z77" s="178"/>
      <c r="AA77" s="179"/>
      <c r="AB77" s="328" t="str">
        <f t="shared" si="13"/>
        <v/>
      </c>
      <c r="AC77" s="330" t="str">
        <f t="shared" si="12"/>
        <v/>
      </c>
      <c r="AD77" s="329" t="str">
        <f t="shared" si="10"/>
        <v>.</v>
      </c>
    </row>
    <row r="78" spans="17:30" ht="30" customHeight="1">
      <c r="V78" s="214"/>
      <c r="W78" s="174"/>
      <c r="X78" s="172" t="str">
        <f t="shared" si="11"/>
        <v/>
      </c>
      <c r="Y78" s="178"/>
      <c r="Z78" s="178"/>
      <c r="AA78" s="179"/>
      <c r="AB78" s="328" t="str">
        <f t="shared" si="13"/>
        <v/>
      </c>
      <c r="AC78" s="330" t="str">
        <f t="shared" si="12"/>
        <v/>
      </c>
      <c r="AD78" s="329" t="str">
        <f t="shared" si="10"/>
        <v>.</v>
      </c>
    </row>
    <row r="79" spans="17:30" ht="30" customHeight="1">
      <c r="V79" s="214"/>
      <c r="W79" s="174"/>
      <c r="X79" s="172" t="str">
        <f t="shared" si="11"/>
        <v/>
      </c>
      <c r="Y79" s="178"/>
      <c r="Z79" s="178"/>
      <c r="AA79" s="179"/>
      <c r="AB79" s="328" t="str">
        <f t="shared" si="13"/>
        <v/>
      </c>
      <c r="AC79" s="330" t="str">
        <f t="shared" si="12"/>
        <v/>
      </c>
      <c r="AD79" s="329" t="str">
        <f t="shared" si="10"/>
        <v>.</v>
      </c>
    </row>
    <row r="80" spans="17:30" ht="30" customHeight="1">
      <c r="V80" s="214"/>
      <c r="W80" s="174"/>
      <c r="X80" s="172" t="str">
        <f t="shared" si="11"/>
        <v/>
      </c>
      <c r="Y80" s="178"/>
      <c r="Z80" s="178"/>
      <c r="AA80" s="179"/>
      <c r="AB80" s="328" t="str">
        <f t="shared" si="13"/>
        <v/>
      </c>
      <c r="AC80" s="330" t="str">
        <f t="shared" si="12"/>
        <v/>
      </c>
      <c r="AD80" s="329" t="str">
        <f t="shared" si="10"/>
        <v>.</v>
      </c>
    </row>
    <row r="81" spans="22:30" ht="30" customHeight="1">
      <c r="V81" s="214"/>
      <c r="W81" s="174"/>
      <c r="X81" s="172" t="str">
        <f t="shared" si="11"/>
        <v/>
      </c>
      <c r="Y81" s="178"/>
      <c r="Z81" s="178"/>
      <c r="AA81" s="179"/>
      <c r="AB81" s="328" t="str">
        <f t="shared" si="13"/>
        <v/>
      </c>
      <c r="AC81" s="330" t="str">
        <f t="shared" si="12"/>
        <v/>
      </c>
      <c r="AD81" s="329" t="str">
        <f t="shared" si="10"/>
        <v>.</v>
      </c>
    </row>
    <row r="82" spans="22:30" ht="30" customHeight="1"/>
    <row r="83" spans="22:30" ht="30" customHeight="1"/>
    <row r="84" spans="22:30" ht="30" customHeight="1"/>
    <row r="85" spans="22:30" ht="30" customHeight="1"/>
    <row r="86" spans="22:30" ht="30" customHeight="1"/>
    <row r="87" spans="22:30" ht="30" customHeight="1"/>
    <row r="88" spans="22:30" ht="30" customHeight="1"/>
    <row r="89" spans="22:30" ht="30" customHeight="1"/>
    <row r="90" spans="22:30" ht="30" customHeight="1"/>
    <row r="91" spans="22:30" ht="30" customHeight="1"/>
    <row r="92" spans="22:30" ht="30" customHeight="1"/>
    <row r="93" spans="22:30" ht="30" customHeight="1"/>
    <row r="94" spans="22:30" ht="30" customHeight="1"/>
    <row r="95" spans="22:30" ht="30" customHeight="1"/>
    <row r="96" spans="22:30" ht="30" customHeight="1"/>
    <row r="97" ht="30" customHeight="1"/>
    <row r="98" ht="30" customHeight="1"/>
    <row r="99" ht="30" customHeight="1"/>
  </sheetData>
  <sheetProtection selectLockedCells="1"/>
  <autoFilter ref="V5:AD80"/>
  <mergeCells count="40">
    <mergeCell ref="K13:K14"/>
    <mergeCell ref="K7:K9"/>
    <mergeCell ref="J7:J9"/>
    <mergeCell ref="I7:I9"/>
    <mergeCell ref="H7:H9"/>
    <mergeCell ref="G7:G9"/>
    <mergeCell ref="B20:B21"/>
    <mergeCell ref="C20:C21"/>
    <mergeCell ref="J20:J21"/>
    <mergeCell ref="G24:I24"/>
    <mergeCell ref="C7:C9"/>
    <mergeCell ref="D7:D9"/>
    <mergeCell ref="F7:F9"/>
    <mergeCell ref="E7:E9"/>
    <mergeCell ref="G13:G14"/>
    <mergeCell ref="H13:H14"/>
    <mergeCell ref="I13:I14"/>
    <mergeCell ref="J13:J14"/>
    <mergeCell ref="F13:F14"/>
    <mergeCell ref="C13:C14"/>
    <mergeCell ref="D13:D14"/>
    <mergeCell ref="D2:J3"/>
    <mergeCell ref="P2:P3"/>
    <mergeCell ref="L2:N2"/>
    <mergeCell ref="O2:O3"/>
    <mergeCell ref="L3:N3"/>
    <mergeCell ref="L5:N5"/>
    <mergeCell ref="O5:P5"/>
    <mergeCell ref="R8:R11"/>
    <mergeCell ref="T8:T11"/>
    <mergeCell ref="L7:L9"/>
    <mergeCell ref="N7:N9"/>
    <mergeCell ref="M7:M9"/>
    <mergeCell ref="O7:O9"/>
    <mergeCell ref="P7:P9"/>
    <mergeCell ref="L13:L14"/>
    <mergeCell ref="N13:N14"/>
    <mergeCell ref="M13:M14"/>
    <mergeCell ref="O13:O14"/>
    <mergeCell ref="P13:P14"/>
  </mergeCells>
  <conditionalFormatting sqref="S6:S19">
    <cfRule type="cellIs" dxfId="221" priority="27" operator="greaterThan">
      <formula>0</formula>
    </cfRule>
  </conditionalFormatting>
  <conditionalFormatting sqref="V43:V1048576">
    <cfRule type="containsText" dxfId="220" priority="23" operator="containsText" text="REQUISICION">
      <formula>NOT(ISERROR(SEARCH("REQUISICION",V43)))</formula>
    </cfRule>
    <cfRule type="containsText" dxfId="219" priority="24" operator="containsText" text="ENTRADA">
      <formula>NOT(ISERROR(SEARCH("ENTRADA",V43)))</formula>
    </cfRule>
    <cfRule type="containsText" dxfId="218" priority="25" operator="containsText" text="SALIDA">
      <formula>NOT(ISERROR(SEARCH("SALIDA",V43)))</formula>
    </cfRule>
  </conditionalFormatting>
  <conditionalFormatting sqref="Q6:Q19">
    <cfRule type="containsText" dxfId="217" priority="20" operator="containsText" text="SOLICITAR">
      <formula>NOT(ISERROR(SEARCH("SOLICITAR",Q6)))</formula>
    </cfRule>
  </conditionalFormatting>
  <conditionalFormatting sqref="U6:U36">
    <cfRule type="containsText" dxfId="216" priority="17" operator="containsText" text="SALIDA">
      <formula>NOT(ISERROR(SEARCH("SALIDA",U6)))</formula>
    </cfRule>
    <cfRule type="containsText" dxfId="215" priority="18" operator="containsText" text="ENTRADA">
      <formula>NOT(ISERROR(SEARCH("ENTRADA",U6)))</formula>
    </cfRule>
    <cfRule type="containsText" dxfId="214" priority="19" operator="containsText" text="REQUISICION">
      <formula>NOT(ISERROR(SEARCH("REQUISICION",U6)))</formula>
    </cfRule>
  </conditionalFormatting>
  <conditionalFormatting sqref="U35:U36">
    <cfRule type="containsText" dxfId="213" priority="14" operator="containsText" text="SALIDA">
      <formula>NOT(ISERROR(SEARCH("SALIDA",U35)))</formula>
    </cfRule>
    <cfRule type="containsText" dxfId="212" priority="15" operator="containsText" text="ENTRADA">
      <formula>NOT(ISERROR(SEARCH("ENTRADA",U35)))</formula>
    </cfRule>
    <cfRule type="containsText" dxfId="211" priority="16" operator="containsText" text="REQUISICION">
      <formula>NOT(ISERROR(SEARCH("REQUISICION",U35)))</formula>
    </cfRule>
  </conditionalFormatting>
  <conditionalFormatting sqref="U35:U36">
    <cfRule type="containsText" dxfId="210" priority="11" operator="containsText" text="SALIDA">
      <formula>NOT(ISERROR(SEARCH("SALIDA",U35)))</formula>
    </cfRule>
    <cfRule type="containsText" dxfId="209" priority="12" operator="containsText" text="ENTRADA">
      <formula>NOT(ISERROR(SEARCH("ENTRADA",U35)))</formula>
    </cfRule>
    <cfRule type="containsText" dxfId="208" priority="13" operator="containsText" text="REQUISICION">
      <formula>NOT(ISERROR(SEARCH("REQUISICION",U35)))</formula>
    </cfRule>
  </conditionalFormatting>
  <conditionalFormatting sqref="U35:U36">
    <cfRule type="containsText" dxfId="207" priority="8" operator="containsText" text="SALIDA">
      <formula>NOT(ISERROR(SEARCH("SALIDA",U35)))</formula>
    </cfRule>
    <cfRule type="containsText" dxfId="206" priority="9" operator="containsText" text="ENTRADA">
      <formula>NOT(ISERROR(SEARCH("ENTRADA",U35)))</formula>
    </cfRule>
    <cfRule type="containsText" dxfId="205" priority="10" operator="containsText" text="REQUISICION">
      <formula>NOT(ISERROR(SEARCH("REQUISICION",U35)))</formula>
    </cfRule>
  </conditionalFormatting>
  <conditionalFormatting sqref="T6:T19">
    <cfRule type="containsText" dxfId="204" priority="6" operator="containsText" text="EXCEDIDO">
      <formula>NOT(ISERROR(SEARCH("EXCEDIDO",T6)))</formula>
    </cfRule>
  </conditionalFormatting>
  <conditionalFormatting sqref="Q1:Q42">
    <cfRule type="containsText" dxfId="203" priority="4" operator="containsText" text="SOLICITAR URGENTE">
      <formula>NOT(ISERROR(SEARCH("SOLICITAR URGENTE",Q1)))</formula>
    </cfRule>
    <cfRule type="containsText" dxfId="202" priority="5" operator="containsText" text="EN REQUISICION">
      <formula>NOT(ISERROR(SEARCH("EN REQUISICION",Q1)))</formula>
    </cfRule>
  </conditionalFormatting>
  <pageMargins left="0.39370078740157483" right="0" top="0" bottom="0" header="0.31496062992125984" footer="0.31496062992125984"/>
  <pageSetup scale="51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1" operator="containsText" text="ENTRADA" id="{1C52C583-3BB7-40D9-BB30-9CD810BA8B54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2" operator="containsText" text="SALIDA" id="{5C24555C-CF62-4EC8-B1A2-F514FD5A0F94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B5</xm:sqref>
        </x14:conditionalFormatting>
        <x14:conditionalFormatting xmlns:xm="http://schemas.microsoft.com/office/excel/2006/main">
          <x14:cfRule type="iconSet" priority="1" id="{A949F8A4-7CF4-4EFB-B04C-913111D1A717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P6:P7 P10:P13 P15:P19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>
          <x14:formula1>
            <xm:f>x!$F$3:$F$17</xm:f>
          </x14:formula1>
          <xm:sqref>V6:V36</xm:sqref>
        </x14:dataValidation>
        <x14:dataValidation type="list" allowBlank="1" showInputMessage="1" showErrorMessage="1">
          <x14:formula1>
            <xm:f>x!$C$1:$C$3</xm:f>
          </x14:formula1>
          <xm:sqref>U6:U36</xm:sqref>
        </x14:dataValidation>
      </x14:dataValidation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'264 '!O6:O6</xm:f>
              <xm:sqref>P6</xm:sqref>
            </x14:sparkline>
            <x14:sparkline>
              <xm:f>'264 '!O7:O7</xm:f>
              <xm:sqref>P7</xm:sqref>
            </x14:sparkline>
            <x14:sparkline>
              <xm:f>'264 '!O10:O10</xm:f>
              <xm:sqref>P10</xm:sqref>
            </x14:sparkline>
            <x14:sparkline>
              <xm:f>'264 '!O11:O11</xm:f>
              <xm:sqref>P11</xm:sqref>
            </x14:sparkline>
            <x14:sparkline>
              <xm:f>'264 '!O12:O12</xm:f>
              <xm:sqref>P12</xm:sqref>
            </x14:sparkline>
            <x14:sparkline>
              <xm:f>'264 '!O13:O13</xm:f>
              <xm:sqref>P13</xm:sqref>
            </x14:sparkline>
            <x14:sparkline>
              <xm:f>'264 '!O15:O15</xm:f>
              <xm:sqref>P15</xm:sqref>
            </x14:sparkline>
            <x14:sparkline>
              <xm:f>'264 '!O16:O16</xm:f>
              <xm:sqref>P16</xm:sqref>
            </x14:sparkline>
            <x14:sparkline>
              <xm:f>'264 '!O17:O17</xm:f>
              <xm:sqref>P17</xm:sqref>
            </x14:sparkline>
            <x14:sparkline>
              <xm:f>'264 '!O18:O18</xm:f>
              <xm:sqref>P18</xm:sqref>
            </x14:sparkline>
            <x14:sparkline>
              <xm:f>'264 '!O19:O19</xm:f>
              <xm:sqref>P19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00FF99"/>
    <pageSetUpPr fitToPage="1"/>
  </sheetPr>
  <dimension ref="A1:AF390"/>
  <sheetViews>
    <sheetView topLeftCell="I3" zoomScale="55" zoomScaleNormal="55" workbookViewId="0">
      <selection activeCell="Z9" sqref="Z9"/>
    </sheetView>
  </sheetViews>
  <sheetFormatPr baseColWidth="10" defaultColWidth="11.42578125" defaultRowHeight="26.25"/>
  <cols>
    <col min="1" max="1" width="7.85546875" style="102" customWidth="1"/>
    <col min="2" max="2" width="17.42578125" style="34" customWidth="1"/>
    <col min="3" max="3" width="18.7109375" customWidth="1"/>
    <col min="4" max="4" width="37.42578125" customWidth="1"/>
    <col min="5" max="5" width="30.42578125" customWidth="1"/>
    <col min="6" max="6" width="22.85546875" style="102" customWidth="1"/>
    <col min="7" max="7" width="20.140625" style="111" customWidth="1"/>
    <col min="8" max="8" width="22.7109375" customWidth="1"/>
    <col min="9" max="9" width="17.28515625" customWidth="1"/>
    <col min="10" max="10" width="17.140625" style="5" customWidth="1"/>
    <col min="11" max="11" width="14.5703125" style="53" customWidth="1"/>
    <col min="12" max="12" width="6" style="5" customWidth="1"/>
    <col min="13" max="13" width="4.42578125" style="52" customWidth="1"/>
    <col min="14" max="14" width="8.5703125" style="5" customWidth="1"/>
    <col min="15" max="15" width="9.5703125" style="5" customWidth="1"/>
    <col min="16" max="16" width="8.85546875" style="135" customWidth="1"/>
    <col min="17" max="17" width="21.5703125" style="111" customWidth="1"/>
    <col min="18" max="18" width="8.42578125" style="5" customWidth="1"/>
    <col min="19" max="19" width="9.5703125" style="5" customWidth="1"/>
    <col min="20" max="20" width="8.140625" style="5" customWidth="1"/>
    <col min="21" max="21" width="25.7109375" style="102" customWidth="1"/>
    <col min="22" max="22" width="26.85546875" style="102" customWidth="1"/>
    <col min="23" max="23" width="63.85546875" style="102" customWidth="1"/>
    <col min="24" max="24" width="13" style="111" customWidth="1"/>
    <col min="25" max="25" width="29.7109375" style="111" customWidth="1"/>
    <col min="26" max="26" width="23.42578125" style="111" customWidth="1"/>
    <col min="27" max="27" width="19.140625" style="102" bestFit="1" customWidth="1"/>
    <col min="28" max="28" width="20.85546875" style="102" bestFit="1" customWidth="1"/>
    <col min="29" max="29" width="27.140625" style="102" customWidth="1"/>
  </cols>
  <sheetData>
    <row r="1" spans="1:29" s="102" customFormat="1" ht="35.25" customHeight="1" thickBot="1">
      <c r="A1" s="162"/>
      <c r="C1" s="168"/>
      <c r="E1" s="185"/>
      <c r="F1" s="186"/>
      <c r="G1" s="186"/>
      <c r="H1" s="183"/>
      <c r="I1" s="184"/>
      <c r="J1" s="184"/>
      <c r="K1" s="165"/>
      <c r="L1" s="166"/>
      <c r="M1" s="111"/>
      <c r="N1" s="111"/>
      <c r="O1" s="99"/>
      <c r="P1" s="167"/>
      <c r="Q1" s="181"/>
      <c r="R1" s="188"/>
      <c r="T1" s="181"/>
      <c r="X1" s="111"/>
      <c r="Y1" s="111"/>
      <c r="Z1" s="111"/>
      <c r="AB1" s="235"/>
    </row>
    <row r="2" spans="1:29" s="102" customFormat="1" ht="31.5" customHeight="1" thickBot="1">
      <c r="A2" s="162"/>
      <c r="B2" s="164"/>
      <c r="C2" s="169"/>
      <c r="D2" s="1110" t="s">
        <v>163</v>
      </c>
      <c r="E2" s="1111"/>
      <c r="F2" s="1111"/>
      <c r="G2" s="1111"/>
      <c r="H2" s="1111"/>
      <c r="I2" s="1111"/>
      <c r="J2" s="168"/>
      <c r="K2" s="500" t="s">
        <v>76</v>
      </c>
      <c r="L2" s="1038">
        <v>32629</v>
      </c>
      <c r="M2" s="1039"/>
      <c r="N2" s="1040"/>
      <c r="O2" s="1030"/>
      <c r="P2" s="1032">
        <v>22</v>
      </c>
      <c r="Q2" s="412"/>
      <c r="R2" s="188"/>
      <c r="S2" s="188"/>
      <c r="T2" s="189"/>
      <c r="X2" s="111"/>
      <c r="Y2" s="111"/>
      <c r="Z2" s="111"/>
      <c r="AB2" s="235"/>
    </row>
    <row r="3" spans="1:29" s="102" customFormat="1" ht="31.5" customHeight="1" thickBot="1">
      <c r="A3" s="162"/>
      <c r="C3" s="169"/>
      <c r="D3" s="292"/>
      <c r="E3" s="293"/>
      <c r="F3" s="293"/>
      <c r="G3" s="293"/>
      <c r="H3" s="293"/>
      <c r="I3" s="293"/>
      <c r="J3" s="293"/>
      <c r="K3" s="500" t="s">
        <v>77</v>
      </c>
      <c r="L3" s="1041">
        <f>L2/P2</f>
        <v>1483.1363636363637</v>
      </c>
      <c r="M3" s="1042"/>
      <c r="N3" s="1043"/>
      <c r="O3" s="1031"/>
      <c r="P3" s="1033"/>
      <c r="Q3" s="412"/>
      <c r="R3" s="188"/>
      <c r="S3" s="188"/>
      <c r="T3" s="189"/>
      <c r="X3" s="111"/>
      <c r="Y3" s="111"/>
      <c r="Z3" s="111"/>
      <c r="AB3" s="235"/>
    </row>
    <row r="4" spans="1:29" s="102" customFormat="1" ht="59.25" customHeight="1" thickBot="1">
      <c r="A4" s="162"/>
      <c r="B4" s="201"/>
      <c r="C4" s="260"/>
      <c r="D4" s="202"/>
      <c r="E4" s="203"/>
      <c r="F4" s="203"/>
      <c r="G4" s="195"/>
      <c r="H4" s="196"/>
      <c r="I4" s="197"/>
      <c r="J4" s="198"/>
      <c r="K4" s="165"/>
      <c r="L4" s="226"/>
      <c r="M4" s="225"/>
      <c r="N4" s="99"/>
      <c r="O4" s="225"/>
      <c r="P4" s="173"/>
      <c r="Q4" s="181"/>
      <c r="R4" s="188"/>
      <c r="S4" s="188"/>
      <c r="T4" s="181"/>
      <c r="X4" s="111"/>
      <c r="Y4" s="111"/>
      <c r="Z4" s="111"/>
      <c r="AB4" s="235"/>
    </row>
    <row r="5" spans="1:29" ht="16.5" customHeight="1" thickBot="1">
      <c r="B5" s="1102" t="s">
        <v>4</v>
      </c>
      <c r="C5" s="1029" t="s">
        <v>5</v>
      </c>
      <c r="D5" s="1104" t="s">
        <v>90</v>
      </c>
      <c r="E5" s="1029" t="s">
        <v>91</v>
      </c>
      <c r="F5" s="1029" t="s">
        <v>93</v>
      </c>
      <c r="G5" s="1029" t="s">
        <v>6</v>
      </c>
      <c r="H5" s="1029" t="s">
        <v>175</v>
      </c>
      <c r="I5" s="1029" t="s">
        <v>116</v>
      </c>
      <c r="J5" s="1029" t="s">
        <v>31</v>
      </c>
      <c r="K5" s="1100" t="s">
        <v>54</v>
      </c>
      <c r="L5" s="1090" t="s">
        <v>38</v>
      </c>
      <c r="M5" s="1096"/>
      <c r="N5" s="1097"/>
      <c r="O5" s="1090" t="s">
        <v>11</v>
      </c>
      <c r="P5" s="1091"/>
      <c r="Q5" s="511"/>
      <c r="R5" s="89"/>
    </row>
    <row r="6" spans="1:29" ht="34.5" customHeight="1" thickBot="1">
      <c r="A6" s="111"/>
      <c r="B6" s="1103"/>
      <c r="C6" s="1095"/>
      <c r="D6" s="1105"/>
      <c r="E6" s="1095"/>
      <c r="F6" s="1112"/>
      <c r="G6" s="1095"/>
      <c r="H6" s="1095"/>
      <c r="I6" s="1095"/>
      <c r="J6" s="1095"/>
      <c r="K6" s="1101"/>
      <c r="L6" s="1092"/>
      <c r="M6" s="1098"/>
      <c r="N6" s="1099"/>
      <c r="O6" s="1092"/>
      <c r="P6" s="1093"/>
      <c r="Q6" s="511"/>
      <c r="R6" s="89"/>
      <c r="S6" s="4"/>
      <c r="T6" s="4"/>
      <c r="U6" s="209" t="s">
        <v>67</v>
      </c>
      <c r="V6" s="210" t="s">
        <v>24</v>
      </c>
      <c r="W6" s="210" t="s">
        <v>25</v>
      </c>
      <c r="X6" s="211" t="s">
        <v>26</v>
      </c>
      <c r="Y6" s="210" t="s">
        <v>27</v>
      </c>
      <c r="Z6" s="210" t="s">
        <v>28</v>
      </c>
      <c r="AA6" s="210" t="s">
        <v>29</v>
      </c>
      <c r="AB6" s="212" t="s">
        <v>30</v>
      </c>
      <c r="AC6" s="213" t="s">
        <v>69</v>
      </c>
    </row>
    <row r="7" spans="1:29" s="21" customFormat="1" ht="58.5" customHeight="1">
      <c r="A7" s="111">
        <v>1</v>
      </c>
      <c r="B7" s="496" t="s">
        <v>12</v>
      </c>
      <c r="C7" s="608" t="s">
        <v>164</v>
      </c>
      <c r="D7" s="573" t="s">
        <v>143</v>
      </c>
      <c r="E7" s="574" t="s">
        <v>142</v>
      </c>
      <c r="F7" s="574"/>
      <c r="G7" s="575">
        <v>357</v>
      </c>
      <c r="H7" s="576">
        <f t="shared" ref="H7:H16" si="0">$C$19*G7</f>
        <v>6067.3577999999998</v>
      </c>
      <c r="I7" s="251">
        <v>1</v>
      </c>
      <c r="J7" s="577">
        <f t="shared" ref="J7:J18" si="1">+SUMIFS($X$7:$X$379,$U$7:$U$379,"Entrada",$V$7:$V$379,C7)</f>
        <v>0</v>
      </c>
      <c r="K7" s="251">
        <f t="shared" ref="K7:K18" si="2">+SUMIFS($X$7:$X$379,$U$7:$U$379,"Salida",$V$7:$V$379,C7)</f>
        <v>0</v>
      </c>
      <c r="L7" s="377">
        <v>2</v>
      </c>
      <c r="M7" s="252">
        <v>0</v>
      </c>
      <c r="N7" s="335">
        <v>1</v>
      </c>
      <c r="O7" s="251">
        <f t="shared" ref="O7:O18" si="3">+I7+J7-K7</f>
        <v>1</v>
      </c>
      <c r="P7" s="578">
        <f>IF(O7&gt;N7,4,(IF(O7&gt;M7,3,(IF(O7-L7&gt;0,2,1)))))</f>
        <v>3</v>
      </c>
      <c r="Q7" s="1004" t="str">
        <f t="shared" ref="Q7:Q10" si="4">IF(R7&gt;0,"EN REQUISICION",(IF(P7=1,"SOLICITAR URGENTE",(IF(R7&gt;0,"",(IF(P7&lt;3,"SOLICITAR","")))))))</f>
        <v/>
      </c>
      <c r="R7" s="245">
        <f>+SUMIFS($X$7:$X$236,$U$7:$U$236,"Requisicion",$V$7:$V$236,C7)</f>
        <v>0</v>
      </c>
      <c r="S7" s="1094" t="str">
        <f>IF(Q7="EN REQUISICION",VLOOKUP(A7,x!$A$2:$B$19,2,FALSE),(IF(Q7="SOLICITAR",VLOOKUP(A7,x!$A$2:$B$19,2,FALSE),(IF(Q7="SOLICITAR URGENTE",VLOOKUP(A7,x!$A$2:$B$19,2,FALSE),"")))))</f>
        <v/>
      </c>
      <c r="T7" s="1094"/>
      <c r="U7" s="178" t="s">
        <v>31</v>
      </c>
      <c r="V7" s="370" t="s">
        <v>171</v>
      </c>
      <c r="W7" s="371" t="str">
        <f t="shared" ref="W7:W70" si="5">IFERROR((VLOOKUP(V7,$C$6:$D$18,2,FALSE)),"")</f>
        <v>PCLNR2525M-12
(KYOCERA)</v>
      </c>
      <c r="X7" s="178">
        <v>3</v>
      </c>
      <c r="Y7" s="178" t="s">
        <v>401</v>
      </c>
      <c r="Z7" s="323">
        <v>45568</v>
      </c>
      <c r="AA7" s="176">
        <f t="shared" ref="AA7:AA70" si="6">IFERROR((VLOOKUP(V7,$C$6:$H$19,5,FALSE)),"")</f>
        <v>93.93</v>
      </c>
      <c r="AB7" s="176">
        <f t="shared" ref="AB7:AB46" si="7">IF(X7&gt;0,(X7*AA7),"")</f>
        <v>281.79000000000002</v>
      </c>
      <c r="AC7" s="287" t="s">
        <v>409</v>
      </c>
    </row>
    <row r="8" spans="1:29" s="102" customFormat="1" ht="60" customHeight="1" thickBot="1">
      <c r="A8" s="111">
        <v>1</v>
      </c>
      <c r="B8" s="498" t="s">
        <v>12</v>
      </c>
      <c r="C8" s="230" t="s">
        <v>165</v>
      </c>
      <c r="D8" s="579" t="s">
        <v>144</v>
      </c>
      <c r="E8" s="580" t="s">
        <v>142</v>
      </c>
      <c r="F8" s="581"/>
      <c r="G8" s="582">
        <v>87.4</v>
      </c>
      <c r="H8" s="583">
        <f t="shared" si="0"/>
        <v>1485.39796</v>
      </c>
      <c r="I8" s="584">
        <v>3</v>
      </c>
      <c r="J8" s="585">
        <f t="shared" si="1"/>
        <v>0</v>
      </c>
      <c r="K8" s="584">
        <f t="shared" si="2"/>
        <v>0</v>
      </c>
      <c r="L8" s="332">
        <v>2</v>
      </c>
      <c r="M8" s="249">
        <v>0</v>
      </c>
      <c r="N8" s="586">
        <v>1</v>
      </c>
      <c r="O8" s="584">
        <f t="shared" si="3"/>
        <v>3</v>
      </c>
      <c r="P8" s="587">
        <f>IF(O8&gt;N8,4,(IF(O8&gt;M8,3,(IF(O8-L8&gt;0,2,1)))))</f>
        <v>4</v>
      </c>
      <c r="Q8" s="1004" t="str">
        <f t="shared" si="4"/>
        <v/>
      </c>
      <c r="R8" s="336">
        <f t="shared" ref="R8:R17" si="8">+SUMIFS($X$7:$X$379,$U$7:$U$379,"Requisicion",$V$7:$V$379,C8)</f>
        <v>0</v>
      </c>
      <c r="S8" s="1094" t="str">
        <f>IF(Q8="EN REQUISICION",VLOOKUP(A8,x!$A$2:$B$19,2,FALSE),(IF(Q8="SOLICITAR",VLOOKUP(A8,x!$A$2:$B$19,2,FALSE),(IF(Q8="SOLICITAR URGENTE",VLOOKUP(A8,x!$A$2:$B$19,2,FALSE),"")))))</f>
        <v/>
      </c>
      <c r="T8" s="1094"/>
      <c r="U8" s="178" t="s">
        <v>69</v>
      </c>
      <c r="V8" s="370" t="s">
        <v>168</v>
      </c>
      <c r="W8" s="371" t="str">
        <f t="shared" si="5"/>
        <v>A40T-SVJBL16-50AE
(KYOCERA)</v>
      </c>
      <c r="X8" s="178">
        <v>2</v>
      </c>
      <c r="Y8" s="178" t="s">
        <v>401</v>
      </c>
      <c r="Z8" s="323">
        <v>45573</v>
      </c>
      <c r="AA8" s="176">
        <f t="shared" si="6"/>
        <v>315</v>
      </c>
      <c r="AB8" s="176">
        <f t="shared" si="7"/>
        <v>630</v>
      </c>
      <c r="AC8" s="287"/>
    </row>
    <row r="9" spans="1:29" s="21" customFormat="1" ht="58.5" customHeight="1">
      <c r="A9" s="111">
        <v>1</v>
      </c>
      <c r="B9" s="460" t="s">
        <v>13</v>
      </c>
      <c r="C9" s="556" t="s">
        <v>166</v>
      </c>
      <c r="D9" s="573" t="s">
        <v>145</v>
      </c>
      <c r="E9" s="574" t="s">
        <v>146</v>
      </c>
      <c r="F9" s="588"/>
      <c r="G9" s="575">
        <v>67.2</v>
      </c>
      <c r="H9" s="576">
        <f t="shared" si="0"/>
        <v>1142.09088</v>
      </c>
      <c r="I9" s="251">
        <v>2</v>
      </c>
      <c r="J9" s="577">
        <f t="shared" si="1"/>
        <v>0</v>
      </c>
      <c r="K9" s="251">
        <f t="shared" si="2"/>
        <v>0</v>
      </c>
      <c r="L9" s="377">
        <v>2</v>
      </c>
      <c r="M9" s="252">
        <v>0</v>
      </c>
      <c r="N9" s="335">
        <v>1</v>
      </c>
      <c r="O9" s="251">
        <f t="shared" si="3"/>
        <v>2</v>
      </c>
      <c r="P9" s="589">
        <f>IF(O9&gt;M9,3,(IF(O9-L9&gt;0,2,1)))</f>
        <v>3</v>
      </c>
      <c r="Q9" s="1004" t="str">
        <f t="shared" si="4"/>
        <v/>
      </c>
      <c r="R9" s="336">
        <f t="shared" si="8"/>
        <v>0</v>
      </c>
      <c r="S9" s="1094" t="str">
        <f>IF(Q9="EN REQUISICION",VLOOKUP(A9,x!$A$2:$B$19,2,FALSE),(IF(Q9="SOLICITAR",VLOOKUP(A9,x!$A$2:$B$19,2,FALSE),(IF(Q9="SOLICITAR URGENTE",VLOOKUP(A9,x!$A$2:$B$19,2,FALSE),"")))))</f>
        <v/>
      </c>
      <c r="T9" s="1094"/>
      <c r="U9" s="175"/>
      <c r="V9" s="174"/>
      <c r="W9" s="172" t="str">
        <f t="shared" si="5"/>
        <v/>
      </c>
      <c r="X9" s="178"/>
      <c r="Y9" s="178"/>
      <c r="Z9" s="323"/>
      <c r="AA9" s="176" t="str">
        <f t="shared" si="6"/>
        <v/>
      </c>
      <c r="AB9" s="176" t="str">
        <f t="shared" si="7"/>
        <v/>
      </c>
      <c r="AC9" s="287"/>
    </row>
    <row r="10" spans="1:29" s="21" customFormat="1" ht="75" customHeight="1" thickBot="1">
      <c r="A10" s="111">
        <v>1</v>
      </c>
      <c r="B10" s="473" t="s">
        <v>13</v>
      </c>
      <c r="C10" s="609" t="s">
        <v>167</v>
      </c>
      <c r="D10" s="579" t="s">
        <v>147</v>
      </c>
      <c r="E10" s="580" t="s">
        <v>142</v>
      </c>
      <c r="F10" s="581"/>
      <c r="G10" s="582">
        <v>383.02</v>
      </c>
      <c r="H10" s="583">
        <f t="shared" si="0"/>
        <v>6509.5781079999997</v>
      </c>
      <c r="I10" s="584">
        <v>1</v>
      </c>
      <c r="J10" s="585">
        <f t="shared" si="1"/>
        <v>0</v>
      </c>
      <c r="K10" s="584">
        <f t="shared" si="2"/>
        <v>0</v>
      </c>
      <c r="L10" s="332">
        <v>2</v>
      </c>
      <c r="M10" s="249">
        <v>0</v>
      </c>
      <c r="N10" s="334">
        <v>1</v>
      </c>
      <c r="O10" s="584">
        <f t="shared" si="3"/>
        <v>1</v>
      </c>
      <c r="P10" s="587">
        <f t="shared" ref="P10:P18" si="9">IF(O10&gt;N10,4,(IF(O10&gt;M10,3,(IF(O10-L10&gt;0,2,1)))))</f>
        <v>3</v>
      </c>
      <c r="Q10" s="1004" t="str">
        <f t="shared" si="4"/>
        <v/>
      </c>
      <c r="R10" s="336">
        <f t="shared" si="8"/>
        <v>0</v>
      </c>
      <c r="S10" s="1094" t="str">
        <f>IF(Q10="EN REQUISICION",VLOOKUP(A10,x!$A$2:$B$19,2,FALSE),(IF(Q10="SOLICITAR",VLOOKUP(A10,x!$A$2:$B$19,2,FALSE),(IF(Q10="SOLICITAR URGENTE",VLOOKUP(A10,x!$A$2:$B$19,2,FALSE),"")))))</f>
        <v/>
      </c>
      <c r="T10" s="1094"/>
      <c r="U10" s="175"/>
      <c r="V10" s="174"/>
      <c r="W10" s="172" t="str">
        <f t="shared" si="5"/>
        <v/>
      </c>
      <c r="X10" s="178"/>
      <c r="Y10" s="178"/>
      <c r="Z10" s="323"/>
      <c r="AA10" s="176" t="str">
        <f t="shared" si="6"/>
        <v/>
      </c>
      <c r="AB10" s="176" t="str">
        <f t="shared" si="7"/>
        <v/>
      </c>
      <c r="AC10" s="287"/>
    </row>
    <row r="11" spans="1:29" s="21" customFormat="1" ht="69.75" customHeight="1">
      <c r="A11" s="111">
        <v>1</v>
      </c>
      <c r="B11" s="496" t="s">
        <v>14</v>
      </c>
      <c r="C11" s="556" t="s">
        <v>168</v>
      </c>
      <c r="D11" s="573" t="s">
        <v>149</v>
      </c>
      <c r="E11" s="574" t="s">
        <v>148</v>
      </c>
      <c r="F11" s="588"/>
      <c r="G11" s="575">
        <v>315</v>
      </c>
      <c r="H11" s="590">
        <f t="shared" si="0"/>
        <v>5353.5510000000004</v>
      </c>
      <c r="I11" s="251">
        <v>0</v>
      </c>
      <c r="J11" s="577">
        <f t="shared" si="1"/>
        <v>0</v>
      </c>
      <c r="K11" s="251">
        <f t="shared" si="2"/>
        <v>0</v>
      </c>
      <c r="L11" s="591">
        <v>2</v>
      </c>
      <c r="M11" s="592">
        <v>0</v>
      </c>
      <c r="N11" s="335">
        <v>1</v>
      </c>
      <c r="O11" s="251">
        <f t="shared" si="3"/>
        <v>0</v>
      </c>
      <c r="P11" s="593">
        <f t="shared" si="9"/>
        <v>1</v>
      </c>
      <c r="Q11" s="1004" t="str">
        <f>IF(R11&gt;0,"EN REQUISICION",(IF(P11=1,"SOLICITAR URGENTE",(IF(R11&gt;0,"",(IF(P11&lt;3,"SOLICITAR","")))))))</f>
        <v>EN REQUISICION</v>
      </c>
      <c r="R11" s="925">
        <f t="shared" si="8"/>
        <v>2</v>
      </c>
      <c r="S11" s="1108" t="e">
        <f>IF(Q11="EN REQUISICION",VLOOKUP(A11,x!$A$2:$B$19,2,FALSE),(IF(Q11="SOLICITAR",VLOOKUP(A11,x!$A$2:$B$19,2,FALSE),(IF(Q11="SOLICITAR URGENTE",VLOOKUP(A11,x!$A$2:$B$19,2,FALSE),"")))))</f>
        <v>#N/A</v>
      </c>
      <c r="T11" s="1109"/>
      <c r="U11" s="175"/>
      <c r="V11" s="174"/>
      <c r="W11" s="172" t="str">
        <f t="shared" si="5"/>
        <v/>
      </c>
      <c r="X11" s="178"/>
      <c r="Y11" s="178"/>
      <c r="Z11" s="323"/>
      <c r="AA11" s="176" t="str">
        <f t="shared" si="6"/>
        <v/>
      </c>
      <c r="AB11" s="176" t="str">
        <f t="shared" si="7"/>
        <v/>
      </c>
      <c r="AC11" s="287"/>
    </row>
    <row r="12" spans="1:29" s="91" customFormat="1" ht="68.25" customHeight="1">
      <c r="A12" s="90">
        <v>1</v>
      </c>
      <c r="B12" s="521" t="s">
        <v>14</v>
      </c>
      <c r="C12" s="550" t="s">
        <v>169</v>
      </c>
      <c r="D12" s="565" t="s">
        <v>150</v>
      </c>
      <c r="E12" s="509" t="s">
        <v>152</v>
      </c>
      <c r="F12" s="248"/>
      <c r="G12" s="507">
        <v>233.38</v>
      </c>
      <c r="H12" s="506">
        <f t="shared" si="0"/>
        <v>3966.3864519999997</v>
      </c>
      <c r="I12" s="502">
        <v>1</v>
      </c>
      <c r="J12" s="437">
        <f t="shared" si="1"/>
        <v>0</v>
      </c>
      <c r="K12" s="502">
        <f t="shared" si="2"/>
        <v>0</v>
      </c>
      <c r="L12" s="503">
        <v>2</v>
      </c>
      <c r="M12" s="504">
        <v>0</v>
      </c>
      <c r="N12" s="501">
        <v>1</v>
      </c>
      <c r="O12" s="505">
        <f t="shared" si="3"/>
        <v>1</v>
      </c>
      <c r="P12" s="244">
        <f t="shared" si="9"/>
        <v>3</v>
      </c>
      <c r="Q12" s="1004" t="str">
        <f t="shared" ref="Q12:Q18" si="10">IF(R12&gt;0,"EN REQUISICION",(IF(P12=1,"SOLICITAR URGENTE",(IF(R12&gt;0,"",(IF(P12&lt;3,"SOLICITAR","")))))))</f>
        <v/>
      </c>
      <c r="R12" s="925">
        <f t="shared" si="8"/>
        <v>0</v>
      </c>
      <c r="S12" s="1108"/>
      <c r="T12" s="1109"/>
      <c r="U12" s="175"/>
      <c r="V12" s="174"/>
      <c r="W12" s="172" t="str">
        <f t="shared" si="5"/>
        <v/>
      </c>
      <c r="X12" s="178"/>
      <c r="Y12" s="178"/>
      <c r="Z12" s="323"/>
      <c r="AA12" s="176" t="str">
        <f t="shared" si="6"/>
        <v/>
      </c>
      <c r="AB12" s="176" t="str">
        <f t="shared" si="7"/>
        <v/>
      </c>
      <c r="AC12" s="287"/>
    </row>
    <row r="13" spans="1:29" s="21" customFormat="1" ht="73.5" customHeight="1" thickBot="1">
      <c r="A13" s="111">
        <v>1</v>
      </c>
      <c r="B13" s="498" t="s">
        <v>14</v>
      </c>
      <c r="C13" s="609" t="s">
        <v>315</v>
      </c>
      <c r="D13" s="579" t="s">
        <v>151</v>
      </c>
      <c r="E13" s="580" t="s">
        <v>153</v>
      </c>
      <c r="F13" s="581"/>
      <c r="G13" s="582">
        <v>85.65</v>
      </c>
      <c r="H13" s="583">
        <f t="shared" si="0"/>
        <v>1455.6560100000002</v>
      </c>
      <c r="I13" s="584">
        <v>5</v>
      </c>
      <c r="J13" s="585">
        <f t="shared" si="1"/>
        <v>0</v>
      </c>
      <c r="K13" s="584">
        <f t="shared" si="2"/>
        <v>0</v>
      </c>
      <c r="L13" s="594">
        <v>2</v>
      </c>
      <c r="M13" s="595">
        <v>0</v>
      </c>
      <c r="N13" s="334">
        <v>1</v>
      </c>
      <c r="O13" s="584">
        <f t="shared" si="3"/>
        <v>5</v>
      </c>
      <c r="P13" s="587">
        <f t="shared" si="9"/>
        <v>4</v>
      </c>
      <c r="Q13" s="1004" t="str">
        <f t="shared" si="10"/>
        <v/>
      </c>
      <c r="R13" s="336">
        <f t="shared" si="8"/>
        <v>0</v>
      </c>
      <c r="S13" s="1094" t="str">
        <f>IF(Q13="EN REQUISICION",VLOOKUP(A13,x!$A$2:$B$19,2,FALSE),(IF(Q13="SOLICITAR",VLOOKUP(A13,x!$A$2:$B$19,2,FALSE),(IF(Q13="SOLICITAR URGENTE",VLOOKUP(A13,x!$A$2:$B$19,2,FALSE),"")))))</f>
        <v/>
      </c>
      <c r="T13" s="1094"/>
      <c r="U13" s="175"/>
      <c r="V13" s="174"/>
      <c r="W13" s="172" t="str">
        <f t="shared" si="5"/>
        <v/>
      </c>
      <c r="X13" s="178"/>
      <c r="Y13" s="178"/>
      <c r="Z13" s="323"/>
      <c r="AA13" s="176" t="str">
        <f t="shared" si="6"/>
        <v/>
      </c>
      <c r="AB13" s="176" t="str">
        <f t="shared" si="7"/>
        <v/>
      </c>
      <c r="AC13" s="287"/>
    </row>
    <row r="14" spans="1:29" s="21" customFormat="1" ht="72" customHeight="1" thickBot="1">
      <c r="A14" s="111">
        <v>1</v>
      </c>
      <c r="B14" s="555" t="s">
        <v>15</v>
      </c>
      <c r="C14" s="610" t="s">
        <v>170</v>
      </c>
      <c r="D14" s="596" t="s">
        <v>155</v>
      </c>
      <c r="E14" s="597" t="s">
        <v>154</v>
      </c>
      <c r="F14" s="597"/>
      <c r="G14" s="598">
        <v>446.1</v>
      </c>
      <c r="H14" s="599">
        <f t="shared" si="0"/>
        <v>7581.6479400000007</v>
      </c>
      <c r="I14" s="600">
        <v>1</v>
      </c>
      <c r="J14" s="601">
        <f t="shared" si="1"/>
        <v>0</v>
      </c>
      <c r="K14" s="600">
        <f t="shared" si="2"/>
        <v>0</v>
      </c>
      <c r="L14" s="602">
        <v>2</v>
      </c>
      <c r="M14" s="603">
        <v>0</v>
      </c>
      <c r="N14" s="604">
        <v>1</v>
      </c>
      <c r="O14" s="600">
        <f t="shared" si="3"/>
        <v>1</v>
      </c>
      <c r="P14" s="605">
        <f t="shared" si="9"/>
        <v>3</v>
      </c>
      <c r="Q14" s="1004" t="str">
        <f t="shared" si="10"/>
        <v/>
      </c>
      <c r="R14" s="336">
        <f t="shared" si="8"/>
        <v>0</v>
      </c>
      <c r="S14" s="1094" t="str">
        <f>IF(Q14="EN REQUISICION",VLOOKUP(A14,x!$A$2:$B$19,2,FALSE),(IF(Q14="SOLICITAR",VLOOKUP(A14,x!$A$2:$B$19,2,FALSE),(IF(Q14="SOLICITAR URGENTE",VLOOKUP(A14,x!$A$2:$B$19,2,FALSE),"")))))</f>
        <v/>
      </c>
      <c r="T14" s="1094"/>
      <c r="U14" s="175"/>
      <c r="V14" s="174"/>
      <c r="W14" s="172" t="str">
        <f t="shared" si="5"/>
        <v/>
      </c>
      <c r="X14" s="178"/>
      <c r="Y14" s="178"/>
      <c r="Z14" s="323"/>
      <c r="AA14" s="176" t="str">
        <f t="shared" si="6"/>
        <v/>
      </c>
      <c r="AB14" s="176" t="str">
        <f t="shared" si="7"/>
        <v/>
      </c>
      <c r="AC14" s="287"/>
    </row>
    <row r="15" spans="1:29" s="21" customFormat="1" ht="71.25" customHeight="1">
      <c r="A15" s="111">
        <v>1</v>
      </c>
      <c r="B15" s="496" t="s">
        <v>37</v>
      </c>
      <c r="C15" s="556" t="s">
        <v>171</v>
      </c>
      <c r="D15" s="573" t="s">
        <v>156</v>
      </c>
      <c r="E15" s="574" t="s">
        <v>154</v>
      </c>
      <c r="F15" s="588"/>
      <c r="G15" s="575">
        <v>93.93</v>
      </c>
      <c r="H15" s="576">
        <f t="shared" si="0"/>
        <v>1596.3779220000001</v>
      </c>
      <c r="I15" s="251">
        <v>0</v>
      </c>
      <c r="J15" s="577">
        <f t="shared" si="1"/>
        <v>3</v>
      </c>
      <c r="K15" s="251">
        <f t="shared" si="2"/>
        <v>0</v>
      </c>
      <c r="L15" s="591">
        <v>2</v>
      </c>
      <c r="M15" s="592">
        <v>0</v>
      </c>
      <c r="N15" s="335">
        <v>1</v>
      </c>
      <c r="O15" s="251">
        <f t="shared" si="3"/>
        <v>3</v>
      </c>
      <c r="P15" s="578">
        <f t="shared" si="9"/>
        <v>4</v>
      </c>
      <c r="Q15" s="1004" t="str">
        <f t="shared" si="10"/>
        <v/>
      </c>
      <c r="R15" s="336">
        <f t="shared" si="8"/>
        <v>0</v>
      </c>
      <c r="S15" s="1094" t="str">
        <f>IF(Q15="EN REQUISICION",VLOOKUP(A15,x!$A$2:$B$19,2,FALSE),(IF(Q15="SOLICITAR",VLOOKUP(A15,x!$A$2:$B$19,2,FALSE),(IF(Q15="SOLICITAR URGENTE",VLOOKUP(A15,x!$A$2:$B$19,2,FALSE),"")))))</f>
        <v/>
      </c>
      <c r="T15" s="1094"/>
      <c r="U15" s="175"/>
      <c r="V15" s="174"/>
      <c r="W15" s="172" t="str">
        <f t="shared" si="5"/>
        <v/>
      </c>
      <c r="X15" s="178"/>
      <c r="Y15" s="178"/>
      <c r="Z15" s="323"/>
      <c r="AA15" s="176" t="str">
        <f t="shared" si="6"/>
        <v/>
      </c>
      <c r="AB15" s="176" t="str">
        <f t="shared" si="7"/>
        <v/>
      </c>
      <c r="AC15" s="287"/>
    </row>
    <row r="16" spans="1:29" s="21" customFormat="1" ht="70.5" customHeight="1">
      <c r="A16" s="111">
        <v>1</v>
      </c>
      <c r="B16" s="521" t="s">
        <v>37</v>
      </c>
      <c r="C16" s="550" t="s">
        <v>172</v>
      </c>
      <c r="D16" s="565" t="s">
        <v>159</v>
      </c>
      <c r="E16" s="572" t="s">
        <v>157</v>
      </c>
      <c r="F16" s="248"/>
      <c r="G16" s="507">
        <v>189</v>
      </c>
      <c r="H16" s="508">
        <f t="shared" si="0"/>
        <v>3212.1306</v>
      </c>
      <c r="I16" s="502">
        <v>4</v>
      </c>
      <c r="J16" s="437">
        <f t="shared" si="1"/>
        <v>0</v>
      </c>
      <c r="K16" s="502">
        <f t="shared" si="2"/>
        <v>0</v>
      </c>
      <c r="L16" s="569">
        <v>2</v>
      </c>
      <c r="M16" s="570">
        <v>0</v>
      </c>
      <c r="N16" s="333">
        <v>1</v>
      </c>
      <c r="O16" s="502">
        <f t="shared" si="3"/>
        <v>4</v>
      </c>
      <c r="P16" s="244">
        <f t="shared" si="9"/>
        <v>4</v>
      </c>
      <c r="Q16" s="1004" t="str">
        <f t="shared" si="10"/>
        <v/>
      </c>
      <c r="R16" s="336">
        <f t="shared" si="8"/>
        <v>0</v>
      </c>
      <c r="S16" s="1094" t="str">
        <f>IF(Q16="EN REQUISICION",VLOOKUP(A16,x!$A$2:$B$19,2,FALSE),(IF(Q16="SOLICITAR",VLOOKUP(A16,x!$A$2:$B$19,2,FALSE),(IF(Q16="SOLICITAR URGENTE",VLOOKUP(A16,x!$A$2:$B$19,2,FALSE),"")))))</f>
        <v/>
      </c>
      <c r="T16" s="1094"/>
      <c r="U16" s="175"/>
      <c r="V16" s="174"/>
      <c r="W16" s="172" t="str">
        <f t="shared" si="5"/>
        <v/>
      </c>
      <c r="X16" s="178"/>
      <c r="Y16" s="178"/>
      <c r="Z16" s="323"/>
      <c r="AA16" s="176" t="str">
        <f t="shared" si="6"/>
        <v/>
      </c>
      <c r="AB16" s="176" t="str">
        <f t="shared" si="7"/>
        <v/>
      </c>
      <c r="AC16" s="287"/>
    </row>
    <row r="17" spans="1:29" s="21" customFormat="1" ht="69.75" customHeight="1">
      <c r="A17" s="111">
        <v>1</v>
      </c>
      <c r="B17" s="521" t="s">
        <v>37</v>
      </c>
      <c r="C17" s="550" t="s">
        <v>173</v>
      </c>
      <c r="D17" s="565" t="s">
        <v>160</v>
      </c>
      <c r="E17" s="572" t="s">
        <v>158</v>
      </c>
      <c r="F17" s="248"/>
      <c r="G17" s="507">
        <v>189</v>
      </c>
      <c r="H17" s="508">
        <f>$C$19*G17</f>
        <v>3212.1306</v>
      </c>
      <c r="I17" s="502">
        <v>4</v>
      </c>
      <c r="J17" s="437">
        <f t="shared" si="1"/>
        <v>0</v>
      </c>
      <c r="K17" s="502">
        <f t="shared" si="2"/>
        <v>0</v>
      </c>
      <c r="L17" s="569">
        <v>2</v>
      </c>
      <c r="M17" s="570">
        <v>0</v>
      </c>
      <c r="N17" s="333">
        <v>1</v>
      </c>
      <c r="O17" s="502">
        <f t="shared" si="3"/>
        <v>4</v>
      </c>
      <c r="P17" s="571">
        <f t="shared" si="9"/>
        <v>4</v>
      </c>
      <c r="Q17" s="1004" t="str">
        <f t="shared" si="10"/>
        <v/>
      </c>
      <c r="R17" s="1106">
        <f t="shared" si="8"/>
        <v>0</v>
      </c>
      <c r="S17" s="1108" t="str">
        <f>IF(Q17="EN REQUISICION",VLOOKUP(A17,x!$A$2:$B$19,2,FALSE),(IF(Q17="SOLICITAR",VLOOKUP(A17,x!$A$2:$B$19,2,FALSE),(IF(Q17="SOLICITAR URGENTE",VLOOKUP(A17,x!$A$2:$B$19,2,FALSE),"")))))</f>
        <v/>
      </c>
      <c r="T17" s="1109"/>
      <c r="U17" s="175"/>
      <c r="V17" s="174"/>
      <c r="W17" s="172" t="str">
        <f t="shared" si="5"/>
        <v/>
      </c>
      <c r="X17" s="178"/>
      <c r="Y17" s="178"/>
      <c r="Z17" s="323"/>
      <c r="AA17" s="176" t="str">
        <f t="shared" si="6"/>
        <v/>
      </c>
      <c r="AB17" s="176" t="str">
        <f t="shared" si="7"/>
        <v/>
      </c>
      <c r="AC17" s="287"/>
    </row>
    <row r="18" spans="1:29" s="21" customFormat="1" ht="66.75" customHeight="1" thickBot="1">
      <c r="A18" s="111">
        <v>1</v>
      </c>
      <c r="B18" s="498" t="s">
        <v>37</v>
      </c>
      <c r="C18" s="550" t="s">
        <v>174</v>
      </c>
      <c r="D18" s="579" t="s">
        <v>162</v>
      </c>
      <c r="E18" s="606" t="s">
        <v>161</v>
      </c>
      <c r="F18" s="581"/>
      <c r="G18" s="582">
        <v>0</v>
      </c>
      <c r="H18" s="583">
        <f>$C$19*G18</f>
        <v>0</v>
      </c>
      <c r="I18" s="584">
        <v>1</v>
      </c>
      <c r="J18" s="585">
        <f t="shared" si="1"/>
        <v>0</v>
      </c>
      <c r="K18" s="584">
        <f t="shared" si="2"/>
        <v>0</v>
      </c>
      <c r="L18" s="594">
        <v>2</v>
      </c>
      <c r="M18" s="595">
        <v>0</v>
      </c>
      <c r="N18" s="334">
        <v>1</v>
      </c>
      <c r="O18" s="584">
        <f t="shared" si="3"/>
        <v>1</v>
      </c>
      <c r="P18" s="607">
        <f t="shared" si="9"/>
        <v>3</v>
      </c>
      <c r="Q18" s="1004" t="str">
        <f t="shared" si="10"/>
        <v/>
      </c>
      <c r="R18" s="1107"/>
      <c r="S18" s="1108"/>
      <c r="T18" s="1109"/>
      <c r="U18" s="175"/>
      <c r="V18" s="174"/>
      <c r="W18" s="172" t="str">
        <f t="shared" si="5"/>
        <v/>
      </c>
      <c r="X18" s="178"/>
      <c r="Y18" s="178"/>
      <c r="Z18" s="323"/>
      <c r="AA18" s="176" t="str">
        <f t="shared" si="6"/>
        <v/>
      </c>
      <c r="AB18" s="176" t="str">
        <f t="shared" si="7"/>
        <v/>
      </c>
      <c r="AC18" s="287"/>
    </row>
    <row r="19" spans="1:29" ht="30" customHeight="1" thickBot="1">
      <c r="B19" s="231" t="s">
        <v>35</v>
      </c>
      <c r="C19" s="250">
        <v>16.9954</v>
      </c>
      <c r="D19" s="131"/>
      <c r="E19" s="131"/>
      <c r="F19" s="131"/>
      <c r="G19" s="132"/>
      <c r="H19" s="131"/>
      <c r="I19" s="133"/>
      <c r="J19" s="133"/>
      <c r="K19" s="133"/>
      <c r="L19" s="134"/>
      <c r="M19" s="134">
        <v>0</v>
      </c>
      <c r="N19" s="134"/>
      <c r="O19" s="134"/>
      <c r="P19" s="136"/>
      <c r="Q19" s="90"/>
      <c r="R19" s="112"/>
      <c r="S19" s="112"/>
      <c r="T19" s="112"/>
      <c r="U19" s="175"/>
      <c r="V19" s="174"/>
      <c r="W19" s="172" t="str">
        <f t="shared" si="5"/>
        <v/>
      </c>
      <c r="X19" s="178"/>
      <c r="Y19" s="178"/>
      <c r="Z19" s="323"/>
      <c r="AA19" s="176" t="str">
        <f t="shared" si="6"/>
        <v/>
      </c>
      <c r="AB19" s="176" t="str">
        <f t="shared" si="7"/>
        <v/>
      </c>
      <c r="AC19" s="287"/>
    </row>
    <row r="20" spans="1:29" ht="30" customHeight="1">
      <c r="B20" s="24"/>
      <c r="C20" s="145"/>
      <c r="D20" s="145"/>
      <c r="E20" s="145"/>
      <c r="F20" s="145"/>
      <c r="G20" s="24"/>
      <c r="I20" s="145"/>
      <c r="J20" s="145"/>
      <c r="K20" s="146"/>
      <c r="L20" s="145"/>
      <c r="M20" s="145"/>
      <c r="N20" s="145"/>
      <c r="O20" s="145"/>
      <c r="P20" s="147"/>
      <c r="Q20" s="26"/>
      <c r="R20" s="26"/>
      <c r="S20" s="26"/>
      <c r="T20" s="26"/>
      <c r="U20" s="175"/>
      <c r="V20" s="174"/>
      <c r="W20" s="172" t="str">
        <f t="shared" si="5"/>
        <v/>
      </c>
      <c r="X20" s="178"/>
      <c r="Y20" s="178"/>
      <c r="Z20" s="323"/>
      <c r="AA20" s="176" t="str">
        <f t="shared" si="6"/>
        <v/>
      </c>
      <c r="AB20" s="176" t="str">
        <f t="shared" si="7"/>
        <v/>
      </c>
      <c r="AC20" s="287"/>
    </row>
    <row r="21" spans="1:29" s="102" customFormat="1" ht="30" customHeight="1">
      <c r="K21" s="53"/>
      <c r="Q21" s="325"/>
      <c r="U21" s="175"/>
      <c r="V21" s="174"/>
      <c r="W21" s="172" t="str">
        <f t="shared" si="5"/>
        <v/>
      </c>
      <c r="X21" s="178"/>
      <c r="Y21" s="178"/>
      <c r="Z21" s="323"/>
      <c r="AA21" s="176" t="str">
        <f t="shared" si="6"/>
        <v/>
      </c>
      <c r="AB21" s="176" t="str">
        <f t="shared" si="7"/>
        <v/>
      </c>
      <c r="AC21" s="287"/>
    </row>
    <row r="22" spans="1:29" s="102" customFormat="1" ht="30" customHeight="1">
      <c r="K22" s="53"/>
      <c r="Q22" s="325"/>
      <c r="U22" s="175"/>
      <c r="V22" s="174"/>
      <c r="W22" s="172" t="str">
        <f t="shared" si="5"/>
        <v/>
      </c>
      <c r="X22" s="178"/>
      <c r="Y22" s="178"/>
      <c r="Z22" s="323"/>
      <c r="AA22" s="176" t="str">
        <f t="shared" si="6"/>
        <v/>
      </c>
      <c r="AB22" s="176" t="str">
        <f t="shared" si="7"/>
        <v/>
      </c>
      <c r="AC22" s="287"/>
    </row>
    <row r="23" spans="1:29" s="102" customFormat="1" ht="30" customHeight="1">
      <c r="K23" s="53"/>
      <c r="Q23" s="325"/>
      <c r="U23" s="175"/>
      <c r="V23" s="174"/>
      <c r="W23" s="172" t="str">
        <f t="shared" si="5"/>
        <v/>
      </c>
      <c r="X23" s="178"/>
      <c r="Y23" s="178"/>
      <c r="Z23" s="323"/>
      <c r="AA23" s="176" t="str">
        <f t="shared" si="6"/>
        <v/>
      </c>
      <c r="AB23" s="176" t="str">
        <f t="shared" si="7"/>
        <v/>
      </c>
      <c r="AC23" s="287"/>
    </row>
    <row r="24" spans="1:29" s="102" customFormat="1" ht="30" customHeight="1">
      <c r="K24" s="53"/>
      <c r="Q24" s="325"/>
      <c r="U24" s="175"/>
      <c r="V24" s="174"/>
      <c r="W24" s="172" t="str">
        <f t="shared" si="5"/>
        <v/>
      </c>
      <c r="X24" s="178"/>
      <c r="Y24" s="178"/>
      <c r="Z24" s="323"/>
      <c r="AA24" s="176" t="str">
        <f t="shared" si="6"/>
        <v/>
      </c>
      <c r="AB24" s="176" t="str">
        <f t="shared" si="7"/>
        <v/>
      </c>
      <c r="AC24" s="287"/>
    </row>
    <row r="25" spans="1:29" s="102" customFormat="1" ht="30" customHeight="1">
      <c r="K25" s="53"/>
      <c r="Q25" s="325"/>
      <c r="U25" s="175"/>
      <c r="V25" s="174"/>
      <c r="W25" s="172" t="str">
        <f t="shared" si="5"/>
        <v/>
      </c>
      <c r="X25" s="178"/>
      <c r="Y25" s="178"/>
      <c r="Z25" s="323"/>
      <c r="AA25" s="176" t="str">
        <f t="shared" si="6"/>
        <v/>
      </c>
      <c r="AB25" s="176" t="str">
        <f t="shared" si="7"/>
        <v/>
      </c>
      <c r="AC25" s="287"/>
    </row>
    <row r="26" spans="1:29" s="102" customFormat="1" ht="30" customHeight="1">
      <c r="K26" s="53"/>
      <c r="Q26" s="325"/>
      <c r="U26" s="175"/>
      <c r="V26" s="174"/>
      <c r="W26" s="172" t="str">
        <f t="shared" si="5"/>
        <v/>
      </c>
      <c r="X26" s="178"/>
      <c r="Y26" s="178"/>
      <c r="Z26" s="323"/>
      <c r="AA26" s="176" t="str">
        <f t="shared" si="6"/>
        <v/>
      </c>
      <c r="AB26" s="176" t="str">
        <f t="shared" si="7"/>
        <v/>
      </c>
      <c r="AC26" s="287"/>
    </row>
    <row r="27" spans="1:29" s="102" customFormat="1" ht="30" customHeight="1">
      <c r="K27" s="53"/>
      <c r="Q27" s="325"/>
      <c r="U27" s="175"/>
      <c r="V27" s="174"/>
      <c r="W27" s="172" t="str">
        <f t="shared" si="5"/>
        <v/>
      </c>
      <c r="X27" s="178"/>
      <c r="Y27" s="178"/>
      <c r="Z27" s="323"/>
      <c r="AA27" s="176" t="str">
        <f t="shared" si="6"/>
        <v/>
      </c>
      <c r="AB27" s="176" t="str">
        <f t="shared" si="7"/>
        <v/>
      </c>
      <c r="AC27" s="287"/>
    </row>
    <row r="28" spans="1:29" s="102" customFormat="1" ht="30" customHeight="1">
      <c r="K28" s="53"/>
      <c r="Q28" s="325"/>
      <c r="U28" s="175"/>
      <c r="V28" s="174"/>
      <c r="W28" s="172" t="str">
        <f t="shared" si="5"/>
        <v/>
      </c>
      <c r="X28" s="178"/>
      <c r="Y28" s="178"/>
      <c r="Z28" s="323"/>
      <c r="AA28" s="176" t="str">
        <f t="shared" si="6"/>
        <v/>
      </c>
      <c r="AB28" s="176" t="str">
        <f t="shared" si="7"/>
        <v/>
      </c>
      <c r="AC28" s="287"/>
    </row>
    <row r="29" spans="1:29" s="102" customFormat="1" ht="30" customHeight="1">
      <c r="K29" s="53"/>
      <c r="Q29" s="325"/>
      <c r="U29" s="175"/>
      <c r="V29" s="174"/>
      <c r="W29" s="172" t="str">
        <f t="shared" si="5"/>
        <v/>
      </c>
      <c r="X29" s="178"/>
      <c r="Y29" s="178"/>
      <c r="Z29" s="323"/>
      <c r="AA29" s="176" t="str">
        <f t="shared" si="6"/>
        <v/>
      </c>
      <c r="AB29" s="176" t="str">
        <f t="shared" si="7"/>
        <v/>
      </c>
      <c r="AC29" s="287"/>
    </row>
    <row r="30" spans="1:29" s="102" customFormat="1" ht="30" customHeight="1">
      <c r="K30" s="53"/>
      <c r="Q30" s="325"/>
      <c r="U30" s="175"/>
      <c r="V30" s="174"/>
      <c r="W30" s="172" t="str">
        <f t="shared" si="5"/>
        <v/>
      </c>
      <c r="X30" s="178"/>
      <c r="Y30" s="178"/>
      <c r="Z30" s="323"/>
      <c r="AA30" s="176" t="str">
        <f t="shared" si="6"/>
        <v/>
      </c>
      <c r="AB30" s="176" t="str">
        <f t="shared" si="7"/>
        <v/>
      </c>
      <c r="AC30" s="287"/>
    </row>
    <row r="31" spans="1:29" s="102" customFormat="1" ht="30" customHeight="1">
      <c r="K31" s="53"/>
      <c r="Q31" s="325"/>
      <c r="U31" s="175"/>
      <c r="V31" s="174"/>
      <c r="W31" s="172" t="str">
        <f t="shared" si="5"/>
        <v/>
      </c>
      <c r="X31" s="178"/>
      <c r="Y31" s="178"/>
      <c r="Z31" s="323"/>
      <c r="AA31" s="176" t="str">
        <f t="shared" si="6"/>
        <v/>
      </c>
      <c r="AB31" s="176" t="str">
        <f t="shared" si="7"/>
        <v/>
      </c>
      <c r="AC31" s="287"/>
    </row>
    <row r="32" spans="1:29" s="102" customFormat="1" ht="30" customHeight="1">
      <c r="K32" s="53"/>
      <c r="Q32" s="325"/>
      <c r="U32" s="175"/>
      <c r="V32" s="174"/>
      <c r="W32" s="172" t="str">
        <f t="shared" si="5"/>
        <v/>
      </c>
      <c r="X32" s="178"/>
      <c r="Y32" s="178"/>
      <c r="Z32" s="323"/>
      <c r="AA32" s="176" t="str">
        <f t="shared" si="6"/>
        <v/>
      </c>
      <c r="AB32" s="176" t="str">
        <f t="shared" si="7"/>
        <v/>
      </c>
      <c r="AC32" s="287"/>
    </row>
    <row r="33" spans="11:29" s="102" customFormat="1" ht="30" customHeight="1">
      <c r="K33" s="53"/>
      <c r="Q33" s="325"/>
      <c r="U33" s="175"/>
      <c r="V33" s="174"/>
      <c r="W33" s="172" t="str">
        <f t="shared" si="5"/>
        <v/>
      </c>
      <c r="X33" s="178"/>
      <c r="Y33" s="178"/>
      <c r="Z33" s="323"/>
      <c r="AA33" s="176" t="str">
        <f t="shared" si="6"/>
        <v/>
      </c>
      <c r="AB33" s="176" t="str">
        <f t="shared" si="7"/>
        <v/>
      </c>
      <c r="AC33" s="287"/>
    </row>
    <row r="34" spans="11:29" s="102" customFormat="1" ht="30" customHeight="1">
      <c r="K34" s="53"/>
      <c r="Q34" s="325"/>
      <c r="U34" s="175"/>
      <c r="V34" s="174"/>
      <c r="W34" s="172" t="str">
        <f t="shared" si="5"/>
        <v/>
      </c>
      <c r="X34" s="178"/>
      <c r="Y34" s="178"/>
      <c r="Z34" s="323"/>
      <c r="AA34" s="176" t="str">
        <f t="shared" si="6"/>
        <v/>
      </c>
      <c r="AB34" s="176" t="str">
        <f t="shared" si="7"/>
        <v/>
      </c>
      <c r="AC34" s="287"/>
    </row>
    <row r="35" spans="11:29" s="102" customFormat="1" ht="30" customHeight="1">
      <c r="K35" s="53"/>
      <c r="Q35" s="325"/>
      <c r="U35" s="175"/>
      <c r="V35" s="174"/>
      <c r="W35" s="172" t="str">
        <f t="shared" si="5"/>
        <v/>
      </c>
      <c r="X35" s="178"/>
      <c r="Y35" s="178"/>
      <c r="Z35" s="323"/>
      <c r="AA35" s="176" t="str">
        <f t="shared" si="6"/>
        <v/>
      </c>
      <c r="AB35" s="176" t="str">
        <f t="shared" si="7"/>
        <v/>
      </c>
      <c r="AC35" s="287"/>
    </row>
    <row r="36" spans="11:29" s="102" customFormat="1" ht="30" customHeight="1">
      <c r="K36" s="53"/>
      <c r="Q36" s="325"/>
      <c r="U36" s="175"/>
      <c r="V36" s="174"/>
      <c r="W36" s="172" t="str">
        <f t="shared" si="5"/>
        <v/>
      </c>
      <c r="X36" s="178"/>
      <c r="Y36" s="178"/>
      <c r="Z36" s="323"/>
      <c r="AA36" s="176" t="str">
        <f t="shared" si="6"/>
        <v/>
      </c>
      <c r="AB36" s="176" t="str">
        <f t="shared" si="7"/>
        <v/>
      </c>
      <c r="AC36" s="287"/>
    </row>
    <row r="37" spans="11:29" s="102" customFormat="1" ht="30" customHeight="1">
      <c r="K37" s="53"/>
      <c r="Q37" s="325"/>
      <c r="U37" s="175"/>
      <c r="V37" s="174"/>
      <c r="W37" s="172" t="str">
        <f t="shared" si="5"/>
        <v/>
      </c>
      <c r="X37" s="178"/>
      <c r="Y37" s="178"/>
      <c r="Z37" s="323"/>
      <c r="AA37" s="176" t="str">
        <f t="shared" si="6"/>
        <v/>
      </c>
      <c r="AB37" s="176" t="str">
        <f t="shared" si="7"/>
        <v/>
      </c>
      <c r="AC37" s="287"/>
    </row>
    <row r="38" spans="11:29" s="102" customFormat="1" ht="30" customHeight="1">
      <c r="K38" s="53"/>
      <c r="Q38" s="325"/>
      <c r="U38" s="175"/>
      <c r="V38" s="174"/>
      <c r="W38" s="172" t="str">
        <f t="shared" si="5"/>
        <v/>
      </c>
      <c r="X38" s="178"/>
      <c r="Y38" s="178"/>
      <c r="Z38" s="323"/>
      <c r="AA38" s="176" t="str">
        <f t="shared" si="6"/>
        <v/>
      </c>
      <c r="AB38" s="176" t="str">
        <f t="shared" si="7"/>
        <v/>
      </c>
      <c r="AC38" s="287"/>
    </row>
    <row r="39" spans="11:29" s="102" customFormat="1" ht="30" customHeight="1">
      <c r="K39" s="53"/>
      <c r="Q39" s="325"/>
      <c r="U39" s="175"/>
      <c r="V39" s="174"/>
      <c r="W39" s="172" t="str">
        <f t="shared" si="5"/>
        <v/>
      </c>
      <c r="X39" s="178"/>
      <c r="Y39" s="178"/>
      <c r="Z39" s="323"/>
      <c r="AA39" s="176" t="str">
        <f t="shared" si="6"/>
        <v/>
      </c>
      <c r="AB39" s="176" t="str">
        <f t="shared" si="7"/>
        <v/>
      </c>
      <c r="AC39" s="287"/>
    </row>
    <row r="40" spans="11:29" s="102" customFormat="1" ht="30" customHeight="1">
      <c r="K40" s="53"/>
      <c r="Q40" s="325"/>
      <c r="U40" s="175"/>
      <c r="V40" s="174"/>
      <c r="W40" s="172" t="str">
        <f t="shared" si="5"/>
        <v/>
      </c>
      <c r="X40" s="178"/>
      <c r="Y40" s="178"/>
      <c r="Z40" s="323"/>
      <c r="AA40" s="176" t="str">
        <f t="shared" si="6"/>
        <v/>
      </c>
      <c r="AB40" s="176" t="str">
        <f t="shared" si="7"/>
        <v/>
      </c>
      <c r="AC40" s="287"/>
    </row>
    <row r="41" spans="11:29" s="102" customFormat="1" ht="30" customHeight="1">
      <c r="K41" s="53"/>
      <c r="Q41" s="325"/>
      <c r="U41" s="175"/>
      <c r="V41" s="174"/>
      <c r="W41" s="172" t="str">
        <f t="shared" si="5"/>
        <v/>
      </c>
      <c r="X41" s="178"/>
      <c r="Y41" s="178"/>
      <c r="Z41" s="323"/>
      <c r="AA41" s="176" t="str">
        <f t="shared" si="6"/>
        <v/>
      </c>
      <c r="AB41" s="176" t="str">
        <f t="shared" si="7"/>
        <v/>
      </c>
      <c r="AC41" s="287"/>
    </row>
    <row r="42" spans="11:29" s="102" customFormat="1" ht="30" customHeight="1">
      <c r="K42" s="53"/>
      <c r="Q42" s="325"/>
      <c r="U42" s="175"/>
      <c r="V42" s="174"/>
      <c r="W42" s="172" t="str">
        <f t="shared" si="5"/>
        <v/>
      </c>
      <c r="X42" s="178"/>
      <c r="Y42" s="178"/>
      <c r="Z42" s="323"/>
      <c r="AA42" s="176" t="str">
        <f t="shared" si="6"/>
        <v/>
      </c>
      <c r="AB42" s="176" t="str">
        <f t="shared" si="7"/>
        <v/>
      </c>
      <c r="AC42" s="287"/>
    </row>
    <row r="43" spans="11:29" s="102" customFormat="1" ht="30" customHeight="1">
      <c r="K43" s="53"/>
      <c r="Q43" s="325"/>
      <c r="U43" s="175"/>
      <c r="V43" s="174"/>
      <c r="W43" s="172" t="str">
        <f t="shared" si="5"/>
        <v/>
      </c>
      <c r="X43" s="178"/>
      <c r="Y43" s="178"/>
      <c r="Z43" s="323"/>
      <c r="AA43" s="176" t="str">
        <f t="shared" si="6"/>
        <v/>
      </c>
      <c r="AB43" s="176" t="str">
        <f t="shared" si="7"/>
        <v/>
      </c>
      <c r="AC43" s="287"/>
    </row>
    <row r="44" spans="11:29" s="102" customFormat="1" ht="30" customHeight="1">
      <c r="K44" s="53"/>
      <c r="Q44" s="325"/>
      <c r="U44" s="175"/>
      <c r="V44" s="174"/>
      <c r="W44" s="172" t="str">
        <f t="shared" si="5"/>
        <v/>
      </c>
      <c r="X44" s="178"/>
      <c r="Y44" s="178"/>
      <c r="Z44" s="323"/>
      <c r="AA44" s="176" t="str">
        <f t="shared" si="6"/>
        <v/>
      </c>
      <c r="AB44" s="176" t="str">
        <f t="shared" si="7"/>
        <v/>
      </c>
      <c r="AC44" s="287"/>
    </row>
    <row r="45" spans="11:29" s="102" customFormat="1" ht="30" customHeight="1">
      <c r="K45" s="53"/>
      <c r="Q45" s="325"/>
      <c r="U45" s="175"/>
      <c r="V45" s="174"/>
      <c r="W45" s="172" t="str">
        <f t="shared" si="5"/>
        <v/>
      </c>
      <c r="X45" s="178"/>
      <c r="Y45" s="178"/>
      <c r="Z45" s="323"/>
      <c r="AA45" s="176" t="str">
        <f t="shared" si="6"/>
        <v/>
      </c>
      <c r="AB45" s="176" t="str">
        <f t="shared" si="7"/>
        <v/>
      </c>
      <c r="AC45" s="287"/>
    </row>
    <row r="46" spans="11:29" s="102" customFormat="1" ht="30" customHeight="1">
      <c r="K46" s="53"/>
      <c r="Q46" s="325"/>
      <c r="U46" s="175"/>
      <c r="V46" s="174"/>
      <c r="W46" s="172" t="str">
        <f t="shared" si="5"/>
        <v/>
      </c>
      <c r="X46" s="178"/>
      <c r="Y46" s="178"/>
      <c r="Z46" s="323"/>
      <c r="AA46" s="176" t="str">
        <f t="shared" si="6"/>
        <v/>
      </c>
      <c r="AB46" s="176" t="str">
        <f t="shared" si="7"/>
        <v/>
      </c>
      <c r="AC46" s="287"/>
    </row>
    <row r="47" spans="11:29" s="102" customFormat="1" ht="30" customHeight="1">
      <c r="K47" s="53"/>
      <c r="Q47" s="325"/>
      <c r="U47" s="175"/>
      <c r="V47" s="174"/>
      <c r="W47" s="172" t="str">
        <f t="shared" si="5"/>
        <v/>
      </c>
      <c r="X47" s="178"/>
      <c r="Y47" s="178"/>
      <c r="Z47" s="323"/>
      <c r="AA47" s="176" t="str">
        <f t="shared" si="6"/>
        <v/>
      </c>
      <c r="AB47" s="176" t="str">
        <f t="shared" ref="AB47:AB110" si="11">IF(X47&gt;0,(X47*AA47),"")</f>
        <v/>
      </c>
      <c r="AC47" s="287"/>
    </row>
    <row r="48" spans="11:29" s="102" customFormat="1" ht="30" customHeight="1">
      <c r="K48" s="53"/>
      <c r="Q48" s="325"/>
      <c r="U48" s="175"/>
      <c r="V48" s="174"/>
      <c r="W48" s="172" t="str">
        <f t="shared" si="5"/>
        <v/>
      </c>
      <c r="X48" s="178"/>
      <c r="Y48" s="178"/>
      <c r="Z48" s="323"/>
      <c r="AA48" s="176" t="str">
        <f t="shared" si="6"/>
        <v/>
      </c>
      <c r="AB48" s="176" t="str">
        <f t="shared" si="11"/>
        <v/>
      </c>
      <c r="AC48" s="287"/>
    </row>
    <row r="49" spans="11:29" s="102" customFormat="1" ht="30" customHeight="1">
      <c r="K49" s="53"/>
      <c r="Q49" s="325"/>
      <c r="U49" s="175"/>
      <c r="V49" s="174"/>
      <c r="W49" s="172" t="str">
        <f t="shared" si="5"/>
        <v/>
      </c>
      <c r="X49" s="178"/>
      <c r="Y49" s="178"/>
      <c r="Z49" s="323"/>
      <c r="AA49" s="176" t="str">
        <f t="shared" si="6"/>
        <v/>
      </c>
      <c r="AB49" s="176" t="str">
        <f t="shared" si="11"/>
        <v/>
      </c>
      <c r="AC49" s="287"/>
    </row>
    <row r="50" spans="11:29" s="102" customFormat="1" ht="30" customHeight="1">
      <c r="K50" s="53"/>
      <c r="Q50" s="325"/>
      <c r="U50" s="175"/>
      <c r="V50" s="174"/>
      <c r="W50" s="172" t="str">
        <f t="shared" si="5"/>
        <v/>
      </c>
      <c r="X50" s="178"/>
      <c r="Y50" s="178"/>
      <c r="Z50" s="323"/>
      <c r="AA50" s="176" t="str">
        <f t="shared" si="6"/>
        <v/>
      </c>
      <c r="AB50" s="176" t="str">
        <f t="shared" si="11"/>
        <v/>
      </c>
      <c r="AC50" s="287"/>
    </row>
    <row r="51" spans="11:29" s="102" customFormat="1" ht="30" customHeight="1">
      <c r="K51" s="53"/>
      <c r="Q51" s="325"/>
      <c r="U51" s="175"/>
      <c r="V51" s="174"/>
      <c r="W51" s="172" t="str">
        <f t="shared" si="5"/>
        <v/>
      </c>
      <c r="X51" s="178"/>
      <c r="Y51" s="178"/>
      <c r="Z51" s="323"/>
      <c r="AA51" s="176" t="str">
        <f t="shared" si="6"/>
        <v/>
      </c>
      <c r="AB51" s="176" t="str">
        <f t="shared" si="11"/>
        <v/>
      </c>
      <c r="AC51" s="287"/>
    </row>
    <row r="52" spans="11:29" s="102" customFormat="1" ht="30" customHeight="1">
      <c r="K52" s="53"/>
      <c r="Q52" s="325"/>
      <c r="U52" s="175"/>
      <c r="V52" s="174"/>
      <c r="W52" s="172" t="str">
        <f t="shared" si="5"/>
        <v/>
      </c>
      <c r="X52" s="178"/>
      <c r="Y52" s="178"/>
      <c r="Z52" s="323"/>
      <c r="AA52" s="176" t="str">
        <f t="shared" si="6"/>
        <v/>
      </c>
      <c r="AB52" s="176" t="str">
        <f t="shared" si="11"/>
        <v/>
      </c>
      <c r="AC52" s="287"/>
    </row>
    <row r="53" spans="11:29" s="102" customFormat="1" ht="30" customHeight="1">
      <c r="K53" s="53"/>
      <c r="Q53" s="325"/>
      <c r="U53" s="175"/>
      <c r="V53" s="174"/>
      <c r="W53" s="172" t="str">
        <f t="shared" si="5"/>
        <v/>
      </c>
      <c r="X53" s="178"/>
      <c r="Y53" s="178"/>
      <c r="Z53" s="323"/>
      <c r="AA53" s="176" t="str">
        <f t="shared" si="6"/>
        <v/>
      </c>
      <c r="AB53" s="176" t="str">
        <f t="shared" si="11"/>
        <v/>
      </c>
      <c r="AC53" s="287"/>
    </row>
    <row r="54" spans="11:29" s="102" customFormat="1" ht="30" customHeight="1">
      <c r="K54" s="53"/>
      <c r="Q54" s="325"/>
      <c r="U54" s="175"/>
      <c r="V54" s="174"/>
      <c r="W54" s="172" t="str">
        <f t="shared" si="5"/>
        <v/>
      </c>
      <c r="X54" s="178"/>
      <c r="Y54" s="178"/>
      <c r="Z54" s="323"/>
      <c r="AA54" s="176" t="str">
        <f t="shared" si="6"/>
        <v/>
      </c>
      <c r="AB54" s="176" t="str">
        <f t="shared" si="11"/>
        <v/>
      </c>
      <c r="AC54" s="287"/>
    </row>
    <row r="55" spans="11:29" s="102" customFormat="1" ht="30" customHeight="1">
      <c r="K55" s="53"/>
      <c r="Q55" s="325"/>
      <c r="U55" s="175"/>
      <c r="V55" s="174"/>
      <c r="W55" s="172" t="str">
        <f t="shared" si="5"/>
        <v/>
      </c>
      <c r="X55" s="178"/>
      <c r="Y55" s="178"/>
      <c r="Z55" s="323"/>
      <c r="AA55" s="176" t="str">
        <f t="shared" si="6"/>
        <v/>
      </c>
      <c r="AB55" s="176" t="str">
        <f t="shared" si="11"/>
        <v/>
      </c>
      <c r="AC55" s="287"/>
    </row>
    <row r="56" spans="11:29" s="102" customFormat="1" ht="30" customHeight="1">
      <c r="K56" s="53"/>
      <c r="Q56" s="325"/>
      <c r="U56" s="175"/>
      <c r="V56" s="174"/>
      <c r="W56" s="172" t="str">
        <f t="shared" si="5"/>
        <v/>
      </c>
      <c r="X56" s="178"/>
      <c r="Y56" s="178"/>
      <c r="Z56" s="323"/>
      <c r="AA56" s="176" t="str">
        <f t="shared" si="6"/>
        <v/>
      </c>
      <c r="AB56" s="176" t="str">
        <f t="shared" si="11"/>
        <v/>
      </c>
      <c r="AC56" s="287"/>
    </row>
    <row r="57" spans="11:29" s="102" customFormat="1" ht="30" customHeight="1">
      <c r="K57" s="53"/>
      <c r="Q57" s="325"/>
      <c r="U57" s="175"/>
      <c r="V57" s="174"/>
      <c r="W57" s="172" t="str">
        <f t="shared" si="5"/>
        <v/>
      </c>
      <c r="X57" s="178"/>
      <c r="Y57" s="178"/>
      <c r="Z57" s="323"/>
      <c r="AA57" s="176" t="str">
        <f t="shared" si="6"/>
        <v/>
      </c>
      <c r="AB57" s="176" t="str">
        <f t="shared" si="11"/>
        <v/>
      </c>
      <c r="AC57" s="287"/>
    </row>
    <row r="58" spans="11:29" s="102" customFormat="1" ht="30" customHeight="1">
      <c r="K58" s="53"/>
      <c r="Q58" s="325"/>
      <c r="U58" s="175"/>
      <c r="V58" s="174"/>
      <c r="W58" s="172" t="str">
        <f t="shared" si="5"/>
        <v/>
      </c>
      <c r="X58" s="178"/>
      <c r="Y58" s="178"/>
      <c r="Z58" s="323"/>
      <c r="AA58" s="176" t="str">
        <f t="shared" si="6"/>
        <v/>
      </c>
      <c r="AB58" s="176" t="str">
        <f t="shared" si="11"/>
        <v/>
      </c>
      <c r="AC58" s="287"/>
    </row>
    <row r="59" spans="11:29" s="102" customFormat="1" ht="30" customHeight="1">
      <c r="K59" s="53"/>
      <c r="Q59" s="325"/>
      <c r="U59" s="175"/>
      <c r="V59" s="174"/>
      <c r="W59" s="172" t="str">
        <f t="shared" si="5"/>
        <v/>
      </c>
      <c r="X59" s="178"/>
      <c r="Y59" s="178"/>
      <c r="Z59" s="323"/>
      <c r="AA59" s="176" t="str">
        <f t="shared" si="6"/>
        <v/>
      </c>
      <c r="AB59" s="176" t="str">
        <f t="shared" si="11"/>
        <v/>
      </c>
      <c r="AC59" s="287"/>
    </row>
    <row r="60" spans="11:29" s="102" customFormat="1" ht="30" customHeight="1">
      <c r="K60" s="53"/>
      <c r="Q60" s="325"/>
      <c r="U60" s="175"/>
      <c r="V60" s="174"/>
      <c r="W60" s="172" t="str">
        <f t="shared" si="5"/>
        <v/>
      </c>
      <c r="X60" s="178"/>
      <c r="Y60" s="178"/>
      <c r="Z60" s="323"/>
      <c r="AA60" s="176" t="str">
        <f t="shared" si="6"/>
        <v/>
      </c>
      <c r="AB60" s="176" t="str">
        <f t="shared" si="11"/>
        <v/>
      </c>
      <c r="AC60" s="287"/>
    </row>
    <row r="61" spans="11:29" s="102" customFormat="1" ht="30" customHeight="1">
      <c r="K61" s="53"/>
      <c r="Q61" s="325"/>
      <c r="U61" s="175"/>
      <c r="V61" s="174"/>
      <c r="W61" s="172" t="str">
        <f t="shared" si="5"/>
        <v/>
      </c>
      <c r="X61" s="178"/>
      <c r="Y61" s="178"/>
      <c r="Z61" s="323"/>
      <c r="AA61" s="176" t="str">
        <f t="shared" si="6"/>
        <v/>
      </c>
      <c r="AB61" s="176" t="str">
        <f t="shared" si="11"/>
        <v/>
      </c>
      <c r="AC61" s="287"/>
    </row>
    <row r="62" spans="11:29" s="102" customFormat="1" ht="30" customHeight="1">
      <c r="K62" s="53"/>
      <c r="Q62" s="325"/>
      <c r="U62" s="175"/>
      <c r="V62" s="174"/>
      <c r="W62" s="172" t="str">
        <f t="shared" si="5"/>
        <v/>
      </c>
      <c r="X62" s="178"/>
      <c r="Y62" s="178"/>
      <c r="Z62" s="323"/>
      <c r="AA62" s="176" t="str">
        <f t="shared" si="6"/>
        <v/>
      </c>
      <c r="AB62" s="176" t="str">
        <f t="shared" si="11"/>
        <v/>
      </c>
      <c r="AC62" s="287"/>
    </row>
    <row r="63" spans="11:29" s="102" customFormat="1" ht="30" customHeight="1">
      <c r="K63" s="53"/>
      <c r="Q63" s="325"/>
      <c r="U63" s="175"/>
      <c r="V63" s="174"/>
      <c r="W63" s="172" t="str">
        <f t="shared" si="5"/>
        <v/>
      </c>
      <c r="X63" s="178"/>
      <c r="Y63" s="178"/>
      <c r="Z63" s="323"/>
      <c r="AA63" s="176" t="str">
        <f t="shared" si="6"/>
        <v/>
      </c>
      <c r="AB63" s="176" t="str">
        <f t="shared" si="11"/>
        <v/>
      </c>
      <c r="AC63" s="287"/>
    </row>
    <row r="64" spans="11:29" s="102" customFormat="1" ht="30" customHeight="1">
      <c r="K64" s="53"/>
      <c r="Q64" s="325"/>
      <c r="U64" s="175"/>
      <c r="V64" s="174"/>
      <c r="W64" s="172" t="str">
        <f t="shared" si="5"/>
        <v/>
      </c>
      <c r="X64" s="178"/>
      <c r="Y64" s="178"/>
      <c r="Z64" s="323"/>
      <c r="AA64" s="176" t="str">
        <f t="shared" si="6"/>
        <v/>
      </c>
      <c r="AB64" s="176" t="str">
        <f t="shared" si="11"/>
        <v/>
      </c>
      <c r="AC64" s="287"/>
    </row>
    <row r="65" spans="11:29" s="102" customFormat="1" ht="30" customHeight="1">
      <c r="K65" s="53"/>
      <c r="Q65" s="325"/>
      <c r="U65" s="175"/>
      <c r="V65" s="174"/>
      <c r="W65" s="172" t="str">
        <f t="shared" si="5"/>
        <v/>
      </c>
      <c r="X65" s="178"/>
      <c r="Y65" s="178"/>
      <c r="Z65" s="323"/>
      <c r="AA65" s="176" t="str">
        <f t="shared" si="6"/>
        <v/>
      </c>
      <c r="AB65" s="176" t="str">
        <f t="shared" si="11"/>
        <v/>
      </c>
      <c r="AC65" s="287"/>
    </row>
    <row r="66" spans="11:29" s="102" customFormat="1" ht="30" customHeight="1">
      <c r="K66" s="53"/>
      <c r="Q66" s="325"/>
      <c r="U66" s="175"/>
      <c r="V66" s="174"/>
      <c r="W66" s="172" t="str">
        <f t="shared" si="5"/>
        <v/>
      </c>
      <c r="X66" s="178"/>
      <c r="Y66" s="178"/>
      <c r="Z66" s="323"/>
      <c r="AA66" s="176" t="str">
        <f t="shared" si="6"/>
        <v/>
      </c>
      <c r="AB66" s="176" t="str">
        <f t="shared" si="11"/>
        <v/>
      </c>
      <c r="AC66" s="287"/>
    </row>
    <row r="67" spans="11:29" s="102" customFormat="1" ht="30" customHeight="1">
      <c r="K67" s="53"/>
      <c r="Q67" s="325"/>
      <c r="U67" s="175"/>
      <c r="V67" s="174"/>
      <c r="W67" s="172" t="str">
        <f t="shared" si="5"/>
        <v/>
      </c>
      <c r="X67" s="178"/>
      <c r="Y67" s="178"/>
      <c r="Z67" s="323"/>
      <c r="AA67" s="176" t="str">
        <f t="shared" si="6"/>
        <v/>
      </c>
      <c r="AB67" s="176" t="str">
        <f t="shared" si="11"/>
        <v/>
      </c>
      <c r="AC67" s="287"/>
    </row>
    <row r="68" spans="11:29" s="102" customFormat="1" ht="30" customHeight="1">
      <c r="K68" s="53"/>
      <c r="Q68" s="325"/>
      <c r="U68" s="175"/>
      <c r="V68" s="174"/>
      <c r="W68" s="172" t="str">
        <f t="shared" si="5"/>
        <v/>
      </c>
      <c r="X68" s="178"/>
      <c r="Y68" s="178"/>
      <c r="Z68" s="323"/>
      <c r="AA68" s="176" t="str">
        <f t="shared" si="6"/>
        <v/>
      </c>
      <c r="AB68" s="176" t="str">
        <f t="shared" si="11"/>
        <v/>
      </c>
      <c r="AC68" s="287"/>
    </row>
    <row r="69" spans="11:29" s="102" customFormat="1" ht="30" customHeight="1">
      <c r="K69" s="53"/>
      <c r="Q69" s="325"/>
      <c r="U69" s="175"/>
      <c r="V69" s="174"/>
      <c r="W69" s="172" t="str">
        <f t="shared" si="5"/>
        <v/>
      </c>
      <c r="X69" s="178"/>
      <c r="Y69" s="178"/>
      <c r="Z69" s="323"/>
      <c r="AA69" s="176" t="str">
        <f t="shared" si="6"/>
        <v/>
      </c>
      <c r="AB69" s="176" t="str">
        <f t="shared" si="11"/>
        <v/>
      </c>
      <c r="AC69" s="287"/>
    </row>
    <row r="70" spans="11:29" s="102" customFormat="1" ht="30" customHeight="1">
      <c r="K70" s="53"/>
      <c r="Q70" s="325"/>
      <c r="U70" s="175"/>
      <c r="V70" s="174"/>
      <c r="W70" s="172" t="str">
        <f t="shared" si="5"/>
        <v/>
      </c>
      <c r="X70" s="178"/>
      <c r="Y70" s="178"/>
      <c r="Z70" s="323"/>
      <c r="AA70" s="176" t="str">
        <f t="shared" si="6"/>
        <v/>
      </c>
      <c r="AB70" s="176" t="str">
        <f t="shared" si="11"/>
        <v/>
      </c>
      <c r="AC70" s="287"/>
    </row>
    <row r="71" spans="11:29" s="102" customFormat="1" ht="30" customHeight="1">
      <c r="K71" s="53"/>
      <c r="Q71" s="325"/>
      <c r="U71" s="175"/>
      <c r="V71" s="174"/>
      <c r="W71" s="172" t="str">
        <f t="shared" ref="W71:W134" si="12">IFERROR((VLOOKUP(V71,$C$6:$D$18,2,FALSE)),"")</f>
        <v/>
      </c>
      <c r="X71" s="178"/>
      <c r="Y71" s="178"/>
      <c r="Z71" s="323"/>
      <c r="AA71" s="176" t="str">
        <f t="shared" ref="AA71:AA134" si="13">IFERROR((VLOOKUP(V71,$C$6:$H$19,5,FALSE)),"")</f>
        <v/>
      </c>
      <c r="AB71" s="176" t="str">
        <f t="shared" si="11"/>
        <v/>
      </c>
      <c r="AC71" s="287"/>
    </row>
    <row r="72" spans="11:29" s="102" customFormat="1" ht="30" customHeight="1">
      <c r="K72" s="53"/>
      <c r="Q72" s="325"/>
      <c r="U72" s="175"/>
      <c r="V72" s="174"/>
      <c r="W72" s="172" t="str">
        <f t="shared" si="12"/>
        <v/>
      </c>
      <c r="X72" s="178"/>
      <c r="Y72" s="178"/>
      <c r="Z72" s="323"/>
      <c r="AA72" s="176" t="str">
        <f t="shared" si="13"/>
        <v/>
      </c>
      <c r="AB72" s="176" t="str">
        <f t="shared" si="11"/>
        <v/>
      </c>
      <c r="AC72" s="287"/>
    </row>
    <row r="73" spans="11:29" s="102" customFormat="1" ht="30" customHeight="1">
      <c r="K73" s="53"/>
      <c r="Q73" s="325"/>
      <c r="U73" s="175"/>
      <c r="V73" s="174"/>
      <c r="W73" s="172" t="str">
        <f t="shared" si="12"/>
        <v/>
      </c>
      <c r="X73" s="178"/>
      <c r="Y73" s="178"/>
      <c r="Z73" s="323"/>
      <c r="AA73" s="176" t="str">
        <f t="shared" si="13"/>
        <v/>
      </c>
      <c r="AB73" s="176" t="str">
        <f t="shared" si="11"/>
        <v/>
      </c>
      <c r="AC73" s="287"/>
    </row>
    <row r="74" spans="11:29" s="102" customFormat="1" ht="30" customHeight="1">
      <c r="K74" s="53"/>
      <c r="Q74" s="325"/>
      <c r="U74" s="175"/>
      <c r="V74" s="174"/>
      <c r="W74" s="172" t="str">
        <f t="shared" si="12"/>
        <v/>
      </c>
      <c r="X74" s="178"/>
      <c r="Y74" s="178"/>
      <c r="Z74" s="323"/>
      <c r="AA74" s="176" t="str">
        <f t="shared" si="13"/>
        <v/>
      </c>
      <c r="AB74" s="176" t="str">
        <f t="shared" si="11"/>
        <v/>
      </c>
      <c r="AC74" s="287"/>
    </row>
    <row r="75" spans="11:29" s="102" customFormat="1" ht="30" customHeight="1">
      <c r="K75" s="53"/>
      <c r="Q75" s="325"/>
      <c r="U75" s="175"/>
      <c r="V75" s="174"/>
      <c r="W75" s="172" t="str">
        <f t="shared" si="12"/>
        <v/>
      </c>
      <c r="X75" s="178"/>
      <c r="Y75" s="178"/>
      <c r="Z75" s="323"/>
      <c r="AA75" s="176" t="str">
        <f t="shared" si="13"/>
        <v/>
      </c>
      <c r="AB75" s="176" t="str">
        <f t="shared" si="11"/>
        <v/>
      </c>
      <c r="AC75" s="287"/>
    </row>
    <row r="76" spans="11:29" s="102" customFormat="1" ht="30" customHeight="1">
      <c r="K76" s="53"/>
      <c r="Q76" s="325"/>
      <c r="U76" s="175"/>
      <c r="V76" s="174"/>
      <c r="W76" s="172" t="str">
        <f t="shared" si="12"/>
        <v/>
      </c>
      <c r="X76" s="178"/>
      <c r="Y76" s="178"/>
      <c r="Z76" s="323"/>
      <c r="AA76" s="176" t="str">
        <f t="shared" si="13"/>
        <v/>
      </c>
      <c r="AB76" s="176" t="str">
        <f t="shared" si="11"/>
        <v/>
      </c>
      <c r="AC76" s="287"/>
    </row>
    <row r="77" spans="11:29" s="102" customFormat="1" ht="30" customHeight="1">
      <c r="K77" s="53"/>
      <c r="Q77" s="325"/>
      <c r="U77" s="175"/>
      <c r="V77" s="174"/>
      <c r="W77" s="172" t="str">
        <f t="shared" si="12"/>
        <v/>
      </c>
      <c r="X77" s="178"/>
      <c r="Y77" s="178"/>
      <c r="Z77" s="323"/>
      <c r="AA77" s="176" t="str">
        <f t="shared" si="13"/>
        <v/>
      </c>
      <c r="AB77" s="176" t="str">
        <f t="shared" si="11"/>
        <v/>
      </c>
      <c r="AC77" s="287"/>
    </row>
    <row r="78" spans="11:29" s="102" customFormat="1" ht="30" customHeight="1">
      <c r="K78" s="53"/>
      <c r="Q78" s="325"/>
      <c r="U78" s="175"/>
      <c r="V78" s="174"/>
      <c r="W78" s="172" t="str">
        <f t="shared" si="12"/>
        <v/>
      </c>
      <c r="X78" s="178"/>
      <c r="Y78" s="178"/>
      <c r="Z78" s="323"/>
      <c r="AA78" s="176" t="str">
        <f t="shared" si="13"/>
        <v/>
      </c>
      <c r="AB78" s="176" t="str">
        <f t="shared" si="11"/>
        <v/>
      </c>
      <c r="AC78" s="287"/>
    </row>
    <row r="79" spans="11:29" s="102" customFormat="1" ht="30" customHeight="1">
      <c r="K79" s="53"/>
      <c r="Q79" s="325"/>
      <c r="U79" s="175"/>
      <c r="V79" s="174"/>
      <c r="W79" s="172" t="str">
        <f t="shared" si="12"/>
        <v/>
      </c>
      <c r="X79" s="178"/>
      <c r="Y79" s="178"/>
      <c r="Z79" s="323"/>
      <c r="AA79" s="176" t="str">
        <f t="shared" si="13"/>
        <v/>
      </c>
      <c r="AB79" s="176" t="str">
        <f t="shared" si="11"/>
        <v/>
      </c>
      <c r="AC79" s="287"/>
    </row>
    <row r="80" spans="11:29" s="102" customFormat="1" ht="30" customHeight="1">
      <c r="K80" s="53"/>
      <c r="Q80" s="325"/>
      <c r="U80" s="175"/>
      <c r="V80" s="174"/>
      <c r="W80" s="172" t="str">
        <f t="shared" si="12"/>
        <v/>
      </c>
      <c r="X80" s="178"/>
      <c r="Y80" s="178"/>
      <c r="Z80" s="323"/>
      <c r="AA80" s="176" t="str">
        <f t="shared" si="13"/>
        <v/>
      </c>
      <c r="AB80" s="176" t="str">
        <f t="shared" si="11"/>
        <v/>
      </c>
      <c r="AC80" s="287"/>
    </row>
    <row r="81" spans="11:29" s="102" customFormat="1" ht="30" customHeight="1">
      <c r="K81" s="53"/>
      <c r="Q81" s="325"/>
      <c r="U81" s="175"/>
      <c r="V81" s="174"/>
      <c r="W81" s="172" t="str">
        <f t="shared" si="12"/>
        <v/>
      </c>
      <c r="X81" s="178"/>
      <c r="Y81" s="178"/>
      <c r="Z81" s="323"/>
      <c r="AA81" s="176" t="str">
        <f t="shared" si="13"/>
        <v/>
      </c>
      <c r="AB81" s="176" t="str">
        <f t="shared" si="11"/>
        <v/>
      </c>
      <c r="AC81" s="287"/>
    </row>
    <row r="82" spans="11:29" s="102" customFormat="1" ht="30" customHeight="1">
      <c r="K82" s="53"/>
      <c r="Q82" s="325"/>
      <c r="U82" s="175"/>
      <c r="V82" s="174"/>
      <c r="W82" s="172" t="str">
        <f t="shared" si="12"/>
        <v/>
      </c>
      <c r="X82" s="178"/>
      <c r="Y82" s="178"/>
      <c r="Z82" s="323"/>
      <c r="AA82" s="176" t="str">
        <f t="shared" si="13"/>
        <v/>
      </c>
      <c r="AB82" s="176" t="str">
        <f t="shared" si="11"/>
        <v/>
      </c>
      <c r="AC82" s="287"/>
    </row>
    <row r="83" spans="11:29" s="102" customFormat="1" ht="30" customHeight="1">
      <c r="K83" s="53"/>
      <c r="Q83" s="325"/>
      <c r="U83" s="175"/>
      <c r="V83" s="174"/>
      <c r="W83" s="172" t="str">
        <f t="shared" si="12"/>
        <v/>
      </c>
      <c r="X83" s="178"/>
      <c r="Y83" s="178"/>
      <c r="Z83" s="323"/>
      <c r="AA83" s="176" t="str">
        <f t="shared" si="13"/>
        <v/>
      </c>
      <c r="AB83" s="176" t="str">
        <f t="shared" si="11"/>
        <v/>
      </c>
      <c r="AC83" s="287"/>
    </row>
    <row r="84" spans="11:29" s="102" customFormat="1" ht="30" customHeight="1">
      <c r="K84" s="53"/>
      <c r="Q84" s="325"/>
      <c r="U84" s="175"/>
      <c r="V84" s="174"/>
      <c r="W84" s="172" t="str">
        <f t="shared" si="12"/>
        <v/>
      </c>
      <c r="X84" s="178"/>
      <c r="Y84" s="178"/>
      <c r="Z84" s="323"/>
      <c r="AA84" s="176" t="str">
        <f t="shared" si="13"/>
        <v/>
      </c>
      <c r="AB84" s="176" t="str">
        <f t="shared" si="11"/>
        <v/>
      </c>
      <c r="AC84" s="287"/>
    </row>
    <row r="85" spans="11:29" s="102" customFormat="1" ht="30" customHeight="1">
      <c r="K85" s="53"/>
      <c r="Q85" s="325"/>
      <c r="U85" s="175"/>
      <c r="V85" s="174"/>
      <c r="W85" s="172" t="str">
        <f t="shared" si="12"/>
        <v/>
      </c>
      <c r="X85" s="178"/>
      <c r="Y85" s="178"/>
      <c r="Z85" s="323"/>
      <c r="AA85" s="176" t="str">
        <f t="shared" si="13"/>
        <v/>
      </c>
      <c r="AB85" s="176" t="str">
        <f t="shared" si="11"/>
        <v/>
      </c>
      <c r="AC85" s="287"/>
    </row>
    <row r="86" spans="11:29" s="102" customFormat="1" ht="30" customHeight="1">
      <c r="K86" s="53"/>
      <c r="Q86" s="325"/>
      <c r="U86" s="175"/>
      <c r="V86" s="174"/>
      <c r="W86" s="172" t="str">
        <f t="shared" si="12"/>
        <v/>
      </c>
      <c r="X86" s="178"/>
      <c r="Y86" s="178"/>
      <c r="Z86" s="323"/>
      <c r="AA86" s="176" t="str">
        <f t="shared" si="13"/>
        <v/>
      </c>
      <c r="AB86" s="176" t="str">
        <f t="shared" si="11"/>
        <v/>
      </c>
      <c r="AC86" s="287"/>
    </row>
    <row r="87" spans="11:29" s="102" customFormat="1" ht="30" customHeight="1">
      <c r="K87" s="53"/>
      <c r="Q87" s="325"/>
      <c r="U87" s="175"/>
      <c r="V87" s="174"/>
      <c r="W87" s="172" t="str">
        <f t="shared" si="12"/>
        <v/>
      </c>
      <c r="X87" s="178"/>
      <c r="Y87" s="178"/>
      <c r="Z87" s="323"/>
      <c r="AA87" s="176" t="str">
        <f t="shared" si="13"/>
        <v/>
      </c>
      <c r="AB87" s="176" t="str">
        <f t="shared" si="11"/>
        <v/>
      </c>
      <c r="AC87" s="287"/>
    </row>
    <row r="88" spans="11:29" s="102" customFormat="1" ht="30" customHeight="1">
      <c r="K88" s="53"/>
      <c r="Q88" s="325"/>
      <c r="U88" s="175"/>
      <c r="V88" s="174"/>
      <c r="W88" s="172" t="str">
        <f t="shared" si="12"/>
        <v/>
      </c>
      <c r="X88" s="178"/>
      <c r="Y88" s="178"/>
      <c r="Z88" s="323"/>
      <c r="AA88" s="176" t="str">
        <f t="shared" si="13"/>
        <v/>
      </c>
      <c r="AB88" s="176" t="str">
        <f t="shared" si="11"/>
        <v/>
      </c>
      <c r="AC88" s="287"/>
    </row>
    <row r="89" spans="11:29" s="102" customFormat="1" ht="30" customHeight="1">
      <c r="K89" s="53"/>
      <c r="Q89" s="325"/>
      <c r="U89" s="175"/>
      <c r="V89" s="174"/>
      <c r="W89" s="172" t="str">
        <f t="shared" si="12"/>
        <v/>
      </c>
      <c r="X89" s="178"/>
      <c r="Y89" s="178"/>
      <c r="Z89" s="323"/>
      <c r="AA89" s="176" t="str">
        <f t="shared" si="13"/>
        <v/>
      </c>
      <c r="AB89" s="176" t="str">
        <f t="shared" si="11"/>
        <v/>
      </c>
      <c r="AC89" s="287"/>
    </row>
    <row r="90" spans="11:29" s="102" customFormat="1" ht="30" customHeight="1">
      <c r="K90" s="53"/>
      <c r="Q90" s="325"/>
      <c r="U90" s="175"/>
      <c r="V90" s="174"/>
      <c r="W90" s="172" t="str">
        <f t="shared" si="12"/>
        <v/>
      </c>
      <c r="X90" s="178"/>
      <c r="Y90" s="178"/>
      <c r="Z90" s="323"/>
      <c r="AA90" s="176" t="str">
        <f t="shared" si="13"/>
        <v/>
      </c>
      <c r="AB90" s="176" t="str">
        <f t="shared" si="11"/>
        <v/>
      </c>
      <c r="AC90" s="287"/>
    </row>
    <row r="91" spans="11:29" s="102" customFormat="1" ht="30" customHeight="1">
      <c r="K91" s="53"/>
      <c r="Q91" s="325"/>
      <c r="U91" s="175"/>
      <c r="V91" s="174"/>
      <c r="W91" s="172" t="str">
        <f t="shared" si="12"/>
        <v/>
      </c>
      <c r="X91" s="178"/>
      <c r="Y91" s="178"/>
      <c r="Z91" s="323"/>
      <c r="AA91" s="176" t="str">
        <f t="shared" si="13"/>
        <v/>
      </c>
      <c r="AB91" s="176" t="str">
        <f t="shared" si="11"/>
        <v/>
      </c>
      <c r="AC91" s="287"/>
    </row>
    <row r="92" spans="11:29" s="102" customFormat="1" ht="30" customHeight="1">
      <c r="K92" s="53"/>
      <c r="Q92" s="325"/>
      <c r="U92" s="175"/>
      <c r="V92" s="174"/>
      <c r="W92" s="172" t="str">
        <f t="shared" si="12"/>
        <v/>
      </c>
      <c r="X92" s="178"/>
      <c r="Y92" s="178"/>
      <c r="Z92" s="323"/>
      <c r="AA92" s="176" t="str">
        <f t="shared" si="13"/>
        <v/>
      </c>
      <c r="AB92" s="176" t="str">
        <f t="shared" si="11"/>
        <v/>
      </c>
      <c r="AC92" s="287"/>
    </row>
    <row r="93" spans="11:29" s="102" customFormat="1" ht="30" customHeight="1">
      <c r="K93" s="53"/>
      <c r="Q93" s="325"/>
      <c r="U93" s="175"/>
      <c r="V93" s="174"/>
      <c r="W93" s="172" t="str">
        <f t="shared" si="12"/>
        <v/>
      </c>
      <c r="X93" s="178"/>
      <c r="Y93" s="178"/>
      <c r="Z93" s="323"/>
      <c r="AA93" s="176" t="str">
        <f t="shared" si="13"/>
        <v/>
      </c>
      <c r="AB93" s="176" t="str">
        <f t="shared" si="11"/>
        <v/>
      </c>
      <c r="AC93" s="287"/>
    </row>
    <row r="94" spans="11:29" s="102" customFormat="1" ht="30" customHeight="1">
      <c r="K94" s="53"/>
      <c r="Q94" s="325"/>
      <c r="U94" s="175"/>
      <c r="V94" s="174"/>
      <c r="W94" s="172" t="str">
        <f t="shared" si="12"/>
        <v/>
      </c>
      <c r="X94" s="178"/>
      <c r="Y94" s="178"/>
      <c r="Z94" s="323"/>
      <c r="AA94" s="176" t="str">
        <f t="shared" si="13"/>
        <v/>
      </c>
      <c r="AB94" s="176" t="str">
        <f t="shared" si="11"/>
        <v/>
      </c>
      <c r="AC94" s="287"/>
    </row>
    <row r="95" spans="11:29" s="102" customFormat="1" ht="30" customHeight="1">
      <c r="K95" s="53"/>
      <c r="Q95" s="325"/>
      <c r="U95" s="175"/>
      <c r="V95" s="174"/>
      <c r="W95" s="172" t="str">
        <f t="shared" si="12"/>
        <v/>
      </c>
      <c r="X95" s="178"/>
      <c r="Y95" s="178"/>
      <c r="Z95" s="323"/>
      <c r="AA95" s="176" t="str">
        <f t="shared" si="13"/>
        <v/>
      </c>
      <c r="AB95" s="176" t="str">
        <f t="shared" si="11"/>
        <v/>
      </c>
      <c r="AC95" s="287"/>
    </row>
    <row r="96" spans="11:29" s="102" customFormat="1" ht="30" customHeight="1">
      <c r="K96" s="53"/>
      <c r="Q96" s="325"/>
      <c r="U96" s="175"/>
      <c r="V96" s="174"/>
      <c r="W96" s="172" t="str">
        <f t="shared" si="12"/>
        <v/>
      </c>
      <c r="X96" s="178"/>
      <c r="Y96" s="178"/>
      <c r="Z96" s="323"/>
      <c r="AA96" s="176" t="str">
        <f t="shared" si="13"/>
        <v/>
      </c>
      <c r="AB96" s="176" t="str">
        <f t="shared" si="11"/>
        <v/>
      </c>
      <c r="AC96" s="287"/>
    </row>
    <row r="97" spans="11:29" s="102" customFormat="1" ht="30" customHeight="1">
      <c r="K97" s="53"/>
      <c r="Q97" s="325"/>
      <c r="U97" s="175"/>
      <c r="V97" s="174"/>
      <c r="W97" s="172" t="str">
        <f t="shared" si="12"/>
        <v/>
      </c>
      <c r="X97" s="178"/>
      <c r="Y97" s="178"/>
      <c r="Z97" s="323"/>
      <c r="AA97" s="176" t="str">
        <f t="shared" si="13"/>
        <v/>
      </c>
      <c r="AB97" s="176" t="str">
        <f t="shared" si="11"/>
        <v/>
      </c>
      <c r="AC97" s="287"/>
    </row>
    <row r="98" spans="11:29" s="102" customFormat="1" ht="30" customHeight="1">
      <c r="K98" s="53"/>
      <c r="Q98" s="325"/>
      <c r="U98" s="175"/>
      <c r="V98" s="174"/>
      <c r="W98" s="172" t="str">
        <f t="shared" si="12"/>
        <v/>
      </c>
      <c r="X98" s="178"/>
      <c r="Y98" s="178"/>
      <c r="Z98" s="323"/>
      <c r="AA98" s="176" t="str">
        <f t="shared" si="13"/>
        <v/>
      </c>
      <c r="AB98" s="176" t="str">
        <f t="shared" si="11"/>
        <v/>
      </c>
      <c r="AC98" s="287"/>
    </row>
    <row r="99" spans="11:29" s="102" customFormat="1" ht="30" customHeight="1">
      <c r="K99" s="53"/>
      <c r="Q99" s="325"/>
      <c r="U99" s="175"/>
      <c r="V99" s="174"/>
      <c r="W99" s="172" t="str">
        <f t="shared" si="12"/>
        <v/>
      </c>
      <c r="X99" s="178"/>
      <c r="Y99" s="178"/>
      <c r="Z99" s="323"/>
      <c r="AA99" s="176" t="str">
        <f t="shared" si="13"/>
        <v/>
      </c>
      <c r="AB99" s="176" t="str">
        <f t="shared" si="11"/>
        <v/>
      </c>
      <c r="AC99" s="287"/>
    </row>
    <row r="100" spans="11:29" s="102" customFormat="1" ht="30" customHeight="1">
      <c r="K100" s="53"/>
      <c r="Q100" s="325"/>
      <c r="U100" s="175"/>
      <c r="V100" s="174"/>
      <c r="W100" s="172" t="str">
        <f t="shared" si="12"/>
        <v/>
      </c>
      <c r="X100" s="178"/>
      <c r="Y100" s="178"/>
      <c r="Z100" s="323"/>
      <c r="AA100" s="176" t="str">
        <f t="shared" si="13"/>
        <v/>
      </c>
      <c r="AB100" s="176" t="str">
        <f t="shared" si="11"/>
        <v/>
      </c>
      <c r="AC100" s="287"/>
    </row>
    <row r="101" spans="11:29" s="102" customFormat="1" ht="30" customHeight="1">
      <c r="K101" s="53"/>
      <c r="Q101" s="325"/>
      <c r="U101" s="175"/>
      <c r="V101" s="174"/>
      <c r="W101" s="172" t="str">
        <f t="shared" si="12"/>
        <v/>
      </c>
      <c r="X101" s="178"/>
      <c r="Y101" s="178"/>
      <c r="Z101" s="323"/>
      <c r="AA101" s="176" t="str">
        <f t="shared" si="13"/>
        <v/>
      </c>
      <c r="AB101" s="176" t="str">
        <f t="shared" si="11"/>
        <v/>
      </c>
      <c r="AC101" s="287"/>
    </row>
    <row r="102" spans="11:29" s="102" customFormat="1" ht="30" customHeight="1">
      <c r="K102" s="53"/>
      <c r="Q102" s="325"/>
      <c r="U102" s="175"/>
      <c r="V102" s="174"/>
      <c r="W102" s="172" t="str">
        <f t="shared" si="12"/>
        <v/>
      </c>
      <c r="X102" s="178"/>
      <c r="Y102" s="178"/>
      <c r="Z102" s="323"/>
      <c r="AA102" s="176" t="str">
        <f t="shared" si="13"/>
        <v/>
      </c>
      <c r="AB102" s="176" t="str">
        <f t="shared" si="11"/>
        <v/>
      </c>
      <c r="AC102" s="287"/>
    </row>
    <row r="103" spans="11:29" s="102" customFormat="1" ht="30" customHeight="1">
      <c r="K103" s="53"/>
      <c r="Q103" s="325"/>
      <c r="U103" s="175"/>
      <c r="V103" s="174"/>
      <c r="W103" s="172" t="str">
        <f t="shared" si="12"/>
        <v/>
      </c>
      <c r="X103" s="178"/>
      <c r="Y103" s="178"/>
      <c r="Z103" s="323"/>
      <c r="AA103" s="176" t="str">
        <f t="shared" si="13"/>
        <v/>
      </c>
      <c r="AB103" s="176" t="str">
        <f t="shared" si="11"/>
        <v/>
      </c>
      <c r="AC103" s="287"/>
    </row>
    <row r="104" spans="11:29" s="102" customFormat="1" ht="30" customHeight="1">
      <c r="K104" s="53"/>
      <c r="Q104" s="325"/>
      <c r="U104" s="175"/>
      <c r="V104" s="174"/>
      <c r="W104" s="172" t="str">
        <f t="shared" si="12"/>
        <v/>
      </c>
      <c r="X104" s="178"/>
      <c r="Y104" s="178"/>
      <c r="Z104" s="323"/>
      <c r="AA104" s="176" t="str">
        <f t="shared" si="13"/>
        <v/>
      </c>
      <c r="AB104" s="176" t="str">
        <f t="shared" si="11"/>
        <v/>
      </c>
      <c r="AC104" s="287"/>
    </row>
    <row r="105" spans="11:29" s="102" customFormat="1" ht="30" customHeight="1">
      <c r="K105" s="53"/>
      <c r="Q105" s="325"/>
      <c r="U105" s="175"/>
      <c r="V105" s="174"/>
      <c r="W105" s="172" t="str">
        <f t="shared" si="12"/>
        <v/>
      </c>
      <c r="X105" s="178"/>
      <c r="Y105" s="178"/>
      <c r="Z105" s="323"/>
      <c r="AA105" s="176" t="str">
        <f t="shared" si="13"/>
        <v/>
      </c>
      <c r="AB105" s="176" t="str">
        <f t="shared" si="11"/>
        <v/>
      </c>
      <c r="AC105" s="287"/>
    </row>
    <row r="106" spans="11:29" s="102" customFormat="1" ht="30" customHeight="1">
      <c r="K106" s="53"/>
      <c r="Q106" s="325"/>
      <c r="U106" s="175"/>
      <c r="V106" s="174"/>
      <c r="W106" s="172" t="str">
        <f t="shared" si="12"/>
        <v/>
      </c>
      <c r="X106" s="178"/>
      <c r="Y106" s="178"/>
      <c r="Z106" s="323"/>
      <c r="AA106" s="176" t="str">
        <f t="shared" si="13"/>
        <v/>
      </c>
      <c r="AB106" s="176" t="str">
        <f t="shared" si="11"/>
        <v/>
      </c>
      <c r="AC106" s="287"/>
    </row>
    <row r="107" spans="11:29" s="102" customFormat="1" ht="30" customHeight="1">
      <c r="K107" s="53"/>
      <c r="Q107" s="325"/>
      <c r="U107" s="175"/>
      <c r="V107" s="174"/>
      <c r="W107" s="172" t="str">
        <f t="shared" si="12"/>
        <v/>
      </c>
      <c r="X107" s="178"/>
      <c r="Y107" s="178"/>
      <c r="Z107" s="323"/>
      <c r="AA107" s="176" t="str">
        <f t="shared" si="13"/>
        <v/>
      </c>
      <c r="AB107" s="176" t="str">
        <f t="shared" si="11"/>
        <v/>
      </c>
      <c r="AC107" s="287"/>
    </row>
    <row r="108" spans="11:29" s="102" customFormat="1" ht="30" customHeight="1">
      <c r="K108" s="53"/>
      <c r="Q108" s="325"/>
      <c r="U108" s="175"/>
      <c r="V108" s="174"/>
      <c r="W108" s="172" t="str">
        <f t="shared" si="12"/>
        <v/>
      </c>
      <c r="X108" s="178"/>
      <c r="Y108" s="178"/>
      <c r="Z108" s="323"/>
      <c r="AA108" s="176" t="str">
        <f t="shared" si="13"/>
        <v/>
      </c>
      <c r="AB108" s="176" t="str">
        <f t="shared" si="11"/>
        <v/>
      </c>
      <c r="AC108" s="287"/>
    </row>
    <row r="109" spans="11:29" s="102" customFormat="1" ht="30" customHeight="1">
      <c r="K109" s="53"/>
      <c r="Q109" s="325"/>
      <c r="U109" s="175"/>
      <c r="V109" s="174"/>
      <c r="W109" s="172" t="str">
        <f t="shared" si="12"/>
        <v/>
      </c>
      <c r="X109" s="178"/>
      <c r="Y109" s="178"/>
      <c r="Z109" s="323"/>
      <c r="AA109" s="176" t="str">
        <f t="shared" si="13"/>
        <v/>
      </c>
      <c r="AB109" s="176" t="str">
        <f t="shared" si="11"/>
        <v/>
      </c>
      <c r="AC109" s="287"/>
    </row>
    <row r="110" spans="11:29" s="102" customFormat="1" ht="30" customHeight="1">
      <c r="K110" s="53"/>
      <c r="Q110" s="325"/>
      <c r="U110" s="175"/>
      <c r="V110" s="174"/>
      <c r="W110" s="172" t="str">
        <f t="shared" si="12"/>
        <v/>
      </c>
      <c r="X110" s="178"/>
      <c r="Y110" s="178"/>
      <c r="Z110" s="323"/>
      <c r="AA110" s="176" t="str">
        <f t="shared" si="13"/>
        <v/>
      </c>
      <c r="AB110" s="176" t="str">
        <f t="shared" si="11"/>
        <v/>
      </c>
      <c r="AC110" s="287"/>
    </row>
    <row r="111" spans="11:29" s="102" customFormat="1" ht="30" customHeight="1">
      <c r="K111" s="53"/>
      <c r="Q111" s="325"/>
      <c r="U111" s="175"/>
      <c r="V111" s="174"/>
      <c r="W111" s="172" t="str">
        <f t="shared" si="12"/>
        <v/>
      </c>
      <c r="X111" s="178"/>
      <c r="Y111" s="178"/>
      <c r="Z111" s="323"/>
      <c r="AA111" s="176" t="str">
        <f t="shared" si="13"/>
        <v/>
      </c>
      <c r="AB111" s="176" t="str">
        <f t="shared" ref="AB111:AB174" si="14">IF(X111&gt;0,(X111*AA111),"")</f>
        <v/>
      </c>
      <c r="AC111" s="287"/>
    </row>
    <row r="112" spans="11:29" s="102" customFormat="1" ht="30" customHeight="1">
      <c r="K112" s="53"/>
      <c r="Q112" s="325"/>
      <c r="U112" s="175"/>
      <c r="V112" s="174"/>
      <c r="W112" s="172" t="str">
        <f t="shared" si="12"/>
        <v/>
      </c>
      <c r="X112" s="178"/>
      <c r="Y112" s="178"/>
      <c r="Z112" s="323"/>
      <c r="AA112" s="176" t="str">
        <f t="shared" si="13"/>
        <v/>
      </c>
      <c r="AB112" s="176" t="str">
        <f t="shared" si="14"/>
        <v/>
      </c>
      <c r="AC112" s="287"/>
    </row>
    <row r="113" spans="11:29" s="102" customFormat="1" ht="30" customHeight="1">
      <c r="K113" s="53"/>
      <c r="Q113" s="325"/>
      <c r="U113" s="175"/>
      <c r="V113" s="174"/>
      <c r="W113" s="172" t="str">
        <f t="shared" si="12"/>
        <v/>
      </c>
      <c r="X113" s="178"/>
      <c r="Y113" s="178"/>
      <c r="Z113" s="323"/>
      <c r="AA113" s="176" t="str">
        <f t="shared" si="13"/>
        <v/>
      </c>
      <c r="AB113" s="176" t="str">
        <f t="shared" si="14"/>
        <v/>
      </c>
      <c r="AC113" s="287"/>
    </row>
    <row r="114" spans="11:29" s="102" customFormat="1" ht="30" customHeight="1">
      <c r="K114" s="53"/>
      <c r="Q114" s="325"/>
      <c r="U114" s="175"/>
      <c r="V114" s="174"/>
      <c r="W114" s="172" t="str">
        <f t="shared" si="12"/>
        <v/>
      </c>
      <c r="X114" s="178"/>
      <c r="Y114" s="178"/>
      <c r="Z114" s="323"/>
      <c r="AA114" s="176" t="str">
        <f t="shared" si="13"/>
        <v/>
      </c>
      <c r="AB114" s="176" t="str">
        <f t="shared" si="14"/>
        <v/>
      </c>
      <c r="AC114" s="287"/>
    </row>
    <row r="115" spans="11:29" s="102" customFormat="1" ht="30" customHeight="1">
      <c r="K115" s="53"/>
      <c r="Q115" s="325"/>
      <c r="U115" s="175"/>
      <c r="V115" s="174"/>
      <c r="W115" s="172" t="str">
        <f t="shared" si="12"/>
        <v/>
      </c>
      <c r="X115" s="178"/>
      <c r="Y115" s="178"/>
      <c r="Z115" s="323"/>
      <c r="AA115" s="176" t="str">
        <f t="shared" si="13"/>
        <v/>
      </c>
      <c r="AB115" s="176" t="str">
        <f t="shared" si="14"/>
        <v/>
      </c>
      <c r="AC115" s="287"/>
    </row>
    <row r="116" spans="11:29" s="102" customFormat="1" ht="30" customHeight="1">
      <c r="K116" s="53"/>
      <c r="Q116" s="325"/>
      <c r="U116" s="175"/>
      <c r="V116" s="174"/>
      <c r="W116" s="172" t="str">
        <f t="shared" si="12"/>
        <v/>
      </c>
      <c r="X116" s="178"/>
      <c r="Y116" s="178"/>
      <c r="Z116" s="323"/>
      <c r="AA116" s="176" t="str">
        <f t="shared" si="13"/>
        <v/>
      </c>
      <c r="AB116" s="176" t="str">
        <f t="shared" si="14"/>
        <v/>
      </c>
      <c r="AC116" s="287"/>
    </row>
    <row r="117" spans="11:29" s="102" customFormat="1" ht="30" customHeight="1">
      <c r="K117" s="53"/>
      <c r="Q117" s="325"/>
      <c r="U117" s="175"/>
      <c r="V117" s="174"/>
      <c r="W117" s="172" t="str">
        <f t="shared" si="12"/>
        <v/>
      </c>
      <c r="X117" s="178"/>
      <c r="Y117" s="178"/>
      <c r="Z117" s="323"/>
      <c r="AA117" s="176" t="str">
        <f t="shared" si="13"/>
        <v/>
      </c>
      <c r="AB117" s="176" t="str">
        <f t="shared" si="14"/>
        <v/>
      </c>
      <c r="AC117" s="287"/>
    </row>
    <row r="118" spans="11:29" s="102" customFormat="1" ht="30" customHeight="1">
      <c r="K118" s="53"/>
      <c r="Q118" s="325"/>
      <c r="U118" s="175"/>
      <c r="V118" s="174"/>
      <c r="W118" s="172" t="str">
        <f t="shared" si="12"/>
        <v/>
      </c>
      <c r="X118" s="178"/>
      <c r="Y118" s="178"/>
      <c r="Z118" s="323"/>
      <c r="AA118" s="176" t="str">
        <f t="shared" si="13"/>
        <v/>
      </c>
      <c r="AB118" s="176" t="str">
        <f t="shared" si="14"/>
        <v/>
      </c>
      <c r="AC118" s="287"/>
    </row>
    <row r="119" spans="11:29" s="102" customFormat="1" ht="30" customHeight="1">
      <c r="K119" s="53"/>
      <c r="Q119" s="325"/>
      <c r="U119" s="175"/>
      <c r="V119" s="174"/>
      <c r="W119" s="172" t="str">
        <f t="shared" si="12"/>
        <v/>
      </c>
      <c r="X119" s="178"/>
      <c r="Y119" s="178"/>
      <c r="Z119" s="323"/>
      <c r="AA119" s="176" t="str">
        <f t="shared" si="13"/>
        <v/>
      </c>
      <c r="AB119" s="176" t="str">
        <f t="shared" si="14"/>
        <v/>
      </c>
      <c r="AC119" s="287"/>
    </row>
    <row r="120" spans="11:29" s="102" customFormat="1" ht="30" customHeight="1">
      <c r="K120" s="53"/>
      <c r="Q120" s="325"/>
      <c r="U120" s="175"/>
      <c r="V120" s="174"/>
      <c r="W120" s="172" t="str">
        <f t="shared" si="12"/>
        <v/>
      </c>
      <c r="X120" s="178"/>
      <c r="Y120" s="178"/>
      <c r="Z120" s="323"/>
      <c r="AA120" s="176" t="str">
        <f t="shared" si="13"/>
        <v/>
      </c>
      <c r="AB120" s="176" t="str">
        <f t="shared" si="14"/>
        <v/>
      </c>
      <c r="AC120" s="287"/>
    </row>
    <row r="121" spans="11:29" s="102" customFormat="1" ht="30" customHeight="1">
      <c r="K121" s="53"/>
      <c r="Q121" s="325"/>
      <c r="U121" s="175"/>
      <c r="V121" s="174"/>
      <c r="W121" s="172" t="str">
        <f t="shared" si="12"/>
        <v/>
      </c>
      <c r="X121" s="178"/>
      <c r="Y121" s="178"/>
      <c r="Z121" s="323"/>
      <c r="AA121" s="176" t="str">
        <f t="shared" si="13"/>
        <v/>
      </c>
      <c r="AB121" s="176" t="str">
        <f t="shared" si="14"/>
        <v/>
      </c>
      <c r="AC121" s="287"/>
    </row>
    <row r="122" spans="11:29" s="102" customFormat="1" ht="30" customHeight="1">
      <c r="K122" s="53"/>
      <c r="Q122" s="325"/>
      <c r="U122" s="175"/>
      <c r="V122" s="174"/>
      <c r="W122" s="172" t="str">
        <f t="shared" si="12"/>
        <v/>
      </c>
      <c r="X122" s="178"/>
      <c r="Y122" s="178"/>
      <c r="Z122" s="323"/>
      <c r="AA122" s="176" t="str">
        <f t="shared" si="13"/>
        <v/>
      </c>
      <c r="AB122" s="176" t="str">
        <f t="shared" si="14"/>
        <v/>
      </c>
      <c r="AC122" s="287"/>
    </row>
    <row r="123" spans="11:29" s="102" customFormat="1" ht="30" customHeight="1">
      <c r="K123" s="53"/>
      <c r="Q123" s="325"/>
      <c r="U123" s="175"/>
      <c r="V123" s="174"/>
      <c r="W123" s="172" t="str">
        <f t="shared" si="12"/>
        <v/>
      </c>
      <c r="X123" s="178"/>
      <c r="Y123" s="178"/>
      <c r="Z123" s="323"/>
      <c r="AA123" s="176" t="str">
        <f t="shared" si="13"/>
        <v/>
      </c>
      <c r="AB123" s="176" t="str">
        <f t="shared" si="14"/>
        <v/>
      </c>
      <c r="AC123" s="287"/>
    </row>
    <row r="124" spans="11:29" s="102" customFormat="1" ht="30" customHeight="1">
      <c r="K124" s="53"/>
      <c r="Q124" s="325"/>
      <c r="U124" s="175"/>
      <c r="V124" s="174"/>
      <c r="W124" s="172" t="str">
        <f t="shared" si="12"/>
        <v/>
      </c>
      <c r="X124" s="178"/>
      <c r="Y124" s="178"/>
      <c r="Z124" s="323"/>
      <c r="AA124" s="176" t="str">
        <f t="shared" si="13"/>
        <v/>
      </c>
      <c r="AB124" s="176" t="str">
        <f t="shared" si="14"/>
        <v/>
      </c>
      <c r="AC124" s="287"/>
    </row>
    <row r="125" spans="11:29" s="102" customFormat="1" ht="30" customHeight="1">
      <c r="K125" s="53"/>
      <c r="Q125" s="325"/>
      <c r="U125" s="175"/>
      <c r="V125" s="174"/>
      <c r="W125" s="172" t="str">
        <f t="shared" si="12"/>
        <v/>
      </c>
      <c r="X125" s="178"/>
      <c r="Y125" s="178"/>
      <c r="Z125" s="323"/>
      <c r="AA125" s="176" t="str">
        <f t="shared" si="13"/>
        <v/>
      </c>
      <c r="AB125" s="176" t="str">
        <f t="shared" si="14"/>
        <v/>
      </c>
      <c r="AC125" s="287"/>
    </row>
    <row r="126" spans="11:29" s="102" customFormat="1" ht="30" customHeight="1">
      <c r="K126" s="53"/>
      <c r="Q126" s="325"/>
      <c r="U126" s="175"/>
      <c r="V126" s="174"/>
      <c r="W126" s="172" t="str">
        <f t="shared" si="12"/>
        <v/>
      </c>
      <c r="X126" s="178"/>
      <c r="Y126" s="178"/>
      <c r="Z126" s="323"/>
      <c r="AA126" s="176" t="str">
        <f t="shared" si="13"/>
        <v/>
      </c>
      <c r="AB126" s="176" t="str">
        <f t="shared" si="14"/>
        <v/>
      </c>
      <c r="AC126" s="287"/>
    </row>
    <row r="127" spans="11:29" s="102" customFormat="1" ht="30" customHeight="1">
      <c r="K127" s="53"/>
      <c r="Q127" s="325"/>
      <c r="U127" s="175"/>
      <c r="V127" s="174"/>
      <c r="W127" s="172" t="str">
        <f t="shared" si="12"/>
        <v/>
      </c>
      <c r="X127" s="178"/>
      <c r="Y127" s="178"/>
      <c r="Z127" s="323"/>
      <c r="AA127" s="176" t="str">
        <f t="shared" si="13"/>
        <v/>
      </c>
      <c r="AB127" s="176" t="str">
        <f t="shared" si="14"/>
        <v/>
      </c>
      <c r="AC127" s="287"/>
    </row>
    <row r="128" spans="11:29" s="102" customFormat="1" ht="30" customHeight="1">
      <c r="K128" s="53"/>
      <c r="Q128" s="325"/>
      <c r="U128" s="175"/>
      <c r="V128" s="174"/>
      <c r="W128" s="172" t="str">
        <f t="shared" si="12"/>
        <v/>
      </c>
      <c r="X128" s="178"/>
      <c r="Y128" s="178"/>
      <c r="Z128" s="323"/>
      <c r="AA128" s="176" t="str">
        <f t="shared" si="13"/>
        <v/>
      </c>
      <c r="AB128" s="176" t="str">
        <f t="shared" si="14"/>
        <v/>
      </c>
      <c r="AC128" s="287"/>
    </row>
    <row r="129" spans="11:32" s="102" customFormat="1" ht="30" customHeight="1">
      <c r="K129" s="53"/>
      <c r="Q129" s="325"/>
      <c r="U129" s="175"/>
      <c r="V129" s="174"/>
      <c r="W129" s="172" t="str">
        <f t="shared" si="12"/>
        <v/>
      </c>
      <c r="X129" s="178"/>
      <c r="Y129" s="178"/>
      <c r="Z129" s="323"/>
      <c r="AA129" s="176" t="str">
        <f t="shared" si="13"/>
        <v/>
      </c>
      <c r="AB129" s="176" t="str">
        <f t="shared" si="14"/>
        <v/>
      </c>
      <c r="AC129" s="287"/>
    </row>
    <row r="130" spans="11:32" s="102" customFormat="1" ht="30" customHeight="1">
      <c r="K130" s="53"/>
      <c r="Q130" s="325"/>
      <c r="U130" s="175"/>
      <c r="V130" s="174"/>
      <c r="W130" s="172" t="str">
        <f t="shared" si="12"/>
        <v/>
      </c>
      <c r="X130" s="178"/>
      <c r="Y130" s="178"/>
      <c r="Z130" s="323"/>
      <c r="AA130" s="176" t="str">
        <f t="shared" si="13"/>
        <v/>
      </c>
      <c r="AB130" s="176" t="str">
        <f t="shared" si="14"/>
        <v/>
      </c>
      <c r="AC130" s="287"/>
    </row>
    <row r="131" spans="11:32" s="102" customFormat="1" ht="30" customHeight="1">
      <c r="K131" s="53"/>
      <c r="Q131" s="325"/>
      <c r="U131" s="175"/>
      <c r="V131" s="174"/>
      <c r="W131" s="172" t="str">
        <f t="shared" si="12"/>
        <v/>
      </c>
      <c r="X131" s="178"/>
      <c r="Y131" s="178"/>
      <c r="Z131" s="323"/>
      <c r="AA131" s="176" t="str">
        <f t="shared" si="13"/>
        <v/>
      </c>
      <c r="AB131" s="176" t="str">
        <f t="shared" si="14"/>
        <v/>
      </c>
      <c r="AC131" s="287"/>
    </row>
    <row r="132" spans="11:32" s="102" customFormat="1" ht="30" customHeight="1">
      <c r="K132" s="53"/>
      <c r="Q132" s="325"/>
      <c r="U132" s="175"/>
      <c r="V132" s="174"/>
      <c r="W132" s="172" t="str">
        <f t="shared" si="12"/>
        <v/>
      </c>
      <c r="X132" s="178"/>
      <c r="Y132" s="178"/>
      <c r="Z132" s="323"/>
      <c r="AA132" s="176" t="str">
        <f t="shared" si="13"/>
        <v/>
      </c>
      <c r="AB132" s="176" t="str">
        <f t="shared" si="14"/>
        <v/>
      </c>
      <c r="AC132" s="287"/>
    </row>
    <row r="133" spans="11:32" s="102" customFormat="1" ht="30" customHeight="1">
      <c r="K133" s="53"/>
      <c r="Q133" s="325"/>
      <c r="U133" s="175"/>
      <c r="V133" s="174"/>
      <c r="W133" s="172" t="str">
        <f t="shared" si="12"/>
        <v/>
      </c>
      <c r="X133" s="178"/>
      <c r="Y133" s="178"/>
      <c r="Z133" s="323"/>
      <c r="AA133" s="176" t="str">
        <f t="shared" si="13"/>
        <v/>
      </c>
      <c r="AB133" s="176" t="str">
        <f t="shared" si="14"/>
        <v/>
      </c>
      <c r="AC133" s="287"/>
    </row>
    <row r="134" spans="11:32" s="102" customFormat="1" ht="30" customHeight="1">
      <c r="K134" s="53"/>
      <c r="Q134" s="325"/>
      <c r="U134" s="175"/>
      <c r="V134" s="174"/>
      <c r="W134" s="172" t="str">
        <f t="shared" si="12"/>
        <v/>
      </c>
      <c r="X134" s="178"/>
      <c r="Y134" s="178"/>
      <c r="Z134" s="323"/>
      <c r="AA134" s="176" t="str">
        <f t="shared" si="13"/>
        <v/>
      </c>
      <c r="AB134" s="176" t="str">
        <f t="shared" si="14"/>
        <v/>
      </c>
      <c r="AC134" s="287"/>
    </row>
    <row r="135" spans="11:32" s="102" customFormat="1" ht="30" customHeight="1">
      <c r="K135" s="53"/>
      <c r="Q135" s="325"/>
      <c r="U135" s="175"/>
      <c r="V135" s="174"/>
      <c r="W135" s="172" t="str">
        <f t="shared" ref="W135:W198" si="15">IFERROR((VLOOKUP(V135,$C$6:$D$18,2,FALSE)),"")</f>
        <v/>
      </c>
      <c r="X135" s="178"/>
      <c r="Y135" s="178"/>
      <c r="Z135" s="323"/>
      <c r="AA135" s="176" t="str">
        <f t="shared" ref="AA135:AA198" si="16">IFERROR((VLOOKUP(V135,$C$6:$H$19,5,FALSE)),"")</f>
        <v/>
      </c>
      <c r="AB135" s="176" t="str">
        <f t="shared" si="14"/>
        <v/>
      </c>
      <c r="AC135" s="287"/>
    </row>
    <row r="136" spans="11:32" s="102" customFormat="1" ht="30" customHeight="1">
      <c r="K136" s="53"/>
      <c r="Q136" s="325"/>
      <c r="U136" s="175"/>
      <c r="V136" s="174"/>
      <c r="W136" s="172" t="str">
        <f t="shared" si="15"/>
        <v/>
      </c>
      <c r="X136" s="178"/>
      <c r="Y136" s="178"/>
      <c r="Z136" s="323"/>
      <c r="AA136" s="176" t="str">
        <f t="shared" si="16"/>
        <v/>
      </c>
      <c r="AB136" s="176" t="str">
        <f t="shared" si="14"/>
        <v/>
      </c>
      <c r="AC136" s="287"/>
    </row>
    <row r="137" spans="11:32" s="102" customFormat="1" ht="30" customHeight="1">
      <c r="K137" s="53"/>
      <c r="Q137" s="325"/>
      <c r="U137" s="175"/>
      <c r="V137" s="174"/>
      <c r="W137" s="172" t="str">
        <f t="shared" si="15"/>
        <v/>
      </c>
      <c r="X137" s="178"/>
      <c r="Y137" s="178"/>
      <c r="Z137" s="323"/>
      <c r="AA137" s="176" t="str">
        <f t="shared" si="16"/>
        <v/>
      </c>
      <c r="AB137" s="176" t="str">
        <f t="shared" si="14"/>
        <v/>
      </c>
      <c r="AC137" s="287"/>
      <c r="AF137" s="102">
        <v>6388</v>
      </c>
    </row>
    <row r="138" spans="11:32" s="102" customFormat="1" ht="30" customHeight="1">
      <c r="K138" s="53"/>
      <c r="Q138" s="325"/>
      <c r="U138" s="175"/>
      <c r="V138" s="174"/>
      <c r="W138" s="172" t="str">
        <f t="shared" si="15"/>
        <v/>
      </c>
      <c r="X138" s="178"/>
      <c r="Y138" s="178"/>
      <c r="Z138" s="323"/>
      <c r="AA138" s="176" t="str">
        <f t="shared" si="16"/>
        <v/>
      </c>
      <c r="AB138" s="176" t="str">
        <f t="shared" si="14"/>
        <v/>
      </c>
      <c r="AC138" s="287"/>
    </row>
    <row r="139" spans="11:32" s="102" customFormat="1" ht="30" customHeight="1">
      <c r="K139" s="53"/>
      <c r="Q139" s="325"/>
      <c r="U139" s="175"/>
      <c r="V139" s="174"/>
      <c r="W139" s="172" t="str">
        <f t="shared" si="15"/>
        <v/>
      </c>
      <c r="X139" s="178"/>
      <c r="Y139" s="178"/>
      <c r="Z139" s="323"/>
      <c r="AA139" s="176" t="str">
        <f t="shared" si="16"/>
        <v/>
      </c>
      <c r="AB139" s="176" t="str">
        <f t="shared" si="14"/>
        <v/>
      </c>
      <c r="AC139" s="287"/>
    </row>
    <row r="140" spans="11:32" s="102" customFormat="1" ht="30" customHeight="1">
      <c r="K140" s="53"/>
      <c r="Q140" s="325"/>
      <c r="U140" s="175"/>
      <c r="V140" s="174"/>
      <c r="W140" s="172" t="str">
        <f t="shared" si="15"/>
        <v/>
      </c>
      <c r="X140" s="178"/>
      <c r="Y140" s="178"/>
      <c r="Z140" s="323"/>
      <c r="AA140" s="176" t="str">
        <f t="shared" si="16"/>
        <v/>
      </c>
      <c r="AB140" s="176" t="str">
        <f t="shared" si="14"/>
        <v/>
      </c>
      <c r="AC140" s="287"/>
    </row>
    <row r="141" spans="11:32" s="102" customFormat="1" ht="30" customHeight="1">
      <c r="K141" s="53"/>
      <c r="Q141" s="325"/>
      <c r="U141" s="175"/>
      <c r="V141" s="174"/>
      <c r="W141" s="172" t="str">
        <f t="shared" si="15"/>
        <v/>
      </c>
      <c r="X141" s="178"/>
      <c r="Y141" s="178"/>
      <c r="Z141" s="323"/>
      <c r="AA141" s="176" t="str">
        <f t="shared" si="16"/>
        <v/>
      </c>
      <c r="AB141" s="176" t="str">
        <f t="shared" si="14"/>
        <v/>
      </c>
      <c r="AC141" s="287"/>
    </row>
    <row r="142" spans="11:32" s="102" customFormat="1" ht="30" customHeight="1">
      <c r="K142" s="53"/>
      <c r="Q142" s="325"/>
      <c r="U142" s="175"/>
      <c r="V142" s="174"/>
      <c r="W142" s="172" t="str">
        <f t="shared" si="15"/>
        <v/>
      </c>
      <c r="X142" s="178"/>
      <c r="Y142" s="178"/>
      <c r="Z142" s="323"/>
      <c r="AA142" s="176" t="str">
        <f t="shared" si="16"/>
        <v/>
      </c>
      <c r="AB142" s="176" t="str">
        <f t="shared" si="14"/>
        <v/>
      </c>
      <c r="AC142" s="287"/>
    </row>
    <row r="143" spans="11:32" s="102" customFormat="1" ht="30" customHeight="1">
      <c r="K143" s="53"/>
      <c r="Q143" s="325"/>
      <c r="U143" s="175"/>
      <c r="V143" s="174"/>
      <c r="W143" s="172" t="str">
        <f t="shared" si="15"/>
        <v/>
      </c>
      <c r="X143" s="178"/>
      <c r="Y143" s="178"/>
      <c r="Z143" s="323"/>
      <c r="AA143" s="176" t="str">
        <f t="shared" si="16"/>
        <v/>
      </c>
      <c r="AB143" s="176" t="str">
        <f t="shared" si="14"/>
        <v/>
      </c>
      <c r="AC143" s="287"/>
    </row>
    <row r="144" spans="11:32" s="102" customFormat="1" ht="30" customHeight="1">
      <c r="K144" s="53"/>
      <c r="Q144" s="325"/>
      <c r="U144" s="175"/>
      <c r="V144" s="174"/>
      <c r="W144" s="172" t="str">
        <f t="shared" si="15"/>
        <v/>
      </c>
      <c r="X144" s="178"/>
      <c r="Y144" s="178"/>
      <c r="Z144" s="323"/>
      <c r="AA144" s="176" t="str">
        <f t="shared" si="16"/>
        <v/>
      </c>
      <c r="AB144" s="176" t="str">
        <f t="shared" si="14"/>
        <v/>
      </c>
      <c r="AC144" s="287"/>
    </row>
    <row r="145" spans="11:29" s="102" customFormat="1" ht="30" customHeight="1">
      <c r="K145" s="53"/>
      <c r="Q145" s="325"/>
      <c r="U145" s="175"/>
      <c r="V145" s="174"/>
      <c r="W145" s="172" t="str">
        <f t="shared" si="15"/>
        <v/>
      </c>
      <c r="X145" s="178"/>
      <c r="Y145" s="178"/>
      <c r="Z145" s="323"/>
      <c r="AA145" s="176" t="str">
        <f t="shared" si="16"/>
        <v/>
      </c>
      <c r="AB145" s="176" t="str">
        <f t="shared" si="14"/>
        <v/>
      </c>
      <c r="AC145" s="287"/>
    </row>
    <row r="146" spans="11:29" s="102" customFormat="1" ht="30" customHeight="1">
      <c r="K146" s="53"/>
      <c r="Q146" s="325"/>
      <c r="U146" s="175"/>
      <c r="V146" s="174"/>
      <c r="W146" s="172" t="str">
        <f t="shared" si="15"/>
        <v/>
      </c>
      <c r="X146" s="178"/>
      <c r="Y146" s="178"/>
      <c r="Z146" s="323"/>
      <c r="AA146" s="176" t="str">
        <f t="shared" si="16"/>
        <v/>
      </c>
      <c r="AB146" s="176" t="str">
        <f t="shared" si="14"/>
        <v/>
      </c>
      <c r="AC146" s="287"/>
    </row>
    <row r="147" spans="11:29" s="102" customFormat="1" ht="30" customHeight="1">
      <c r="K147" s="53"/>
      <c r="Q147" s="325"/>
      <c r="U147" s="175"/>
      <c r="V147" s="174"/>
      <c r="W147" s="172" t="str">
        <f t="shared" si="15"/>
        <v/>
      </c>
      <c r="X147" s="178"/>
      <c r="Y147" s="178"/>
      <c r="Z147" s="323"/>
      <c r="AA147" s="176" t="str">
        <f t="shared" si="16"/>
        <v/>
      </c>
      <c r="AB147" s="176" t="str">
        <f t="shared" si="14"/>
        <v/>
      </c>
      <c r="AC147" s="287"/>
    </row>
    <row r="148" spans="11:29" s="102" customFormat="1" ht="30" customHeight="1">
      <c r="K148" s="53"/>
      <c r="Q148" s="325"/>
      <c r="U148" s="175"/>
      <c r="V148" s="174"/>
      <c r="W148" s="172" t="str">
        <f t="shared" si="15"/>
        <v/>
      </c>
      <c r="X148" s="178"/>
      <c r="Y148" s="178"/>
      <c r="Z148" s="323"/>
      <c r="AA148" s="176" t="str">
        <f t="shared" si="16"/>
        <v/>
      </c>
      <c r="AB148" s="176" t="str">
        <f t="shared" si="14"/>
        <v/>
      </c>
      <c r="AC148" s="287"/>
    </row>
    <row r="149" spans="11:29" s="102" customFormat="1" ht="30" customHeight="1">
      <c r="K149" s="53"/>
      <c r="Q149" s="325"/>
      <c r="U149" s="175"/>
      <c r="V149" s="174"/>
      <c r="W149" s="172" t="str">
        <f t="shared" si="15"/>
        <v/>
      </c>
      <c r="X149" s="178"/>
      <c r="Y149" s="178"/>
      <c r="Z149" s="323"/>
      <c r="AA149" s="176" t="str">
        <f t="shared" si="16"/>
        <v/>
      </c>
      <c r="AB149" s="176" t="str">
        <f t="shared" si="14"/>
        <v/>
      </c>
      <c r="AC149" s="287"/>
    </row>
    <row r="150" spans="11:29" s="102" customFormat="1" ht="30" customHeight="1">
      <c r="K150" s="53"/>
      <c r="Q150" s="325"/>
      <c r="U150" s="175"/>
      <c r="V150" s="174"/>
      <c r="W150" s="172" t="str">
        <f t="shared" si="15"/>
        <v/>
      </c>
      <c r="X150" s="178"/>
      <c r="Y150" s="178"/>
      <c r="Z150" s="323"/>
      <c r="AA150" s="176" t="str">
        <f t="shared" si="16"/>
        <v/>
      </c>
      <c r="AB150" s="176" t="str">
        <f t="shared" si="14"/>
        <v/>
      </c>
      <c r="AC150" s="287"/>
    </row>
    <row r="151" spans="11:29" s="102" customFormat="1" ht="30" customHeight="1">
      <c r="K151" s="53"/>
      <c r="Q151" s="325"/>
      <c r="U151" s="175"/>
      <c r="V151" s="174"/>
      <c r="W151" s="172" t="str">
        <f t="shared" si="15"/>
        <v/>
      </c>
      <c r="X151" s="178"/>
      <c r="Y151" s="178"/>
      <c r="Z151" s="323"/>
      <c r="AA151" s="176" t="str">
        <f t="shared" si="16"/>
        <v/>
      </c>
      <c r="AB151" s="176" t="str">
        <f t="shared" si="14"/>
        <v/>
      </c>
      <c r="AC151" s="287"/>
    </row>
    <row r="152" spans="11:29" s="102" customFormat="1" ht="30" customHeight="1">
      <c r="K152" s="53"/>
      <c r="Q152" s="325"/>
      <c r="U152" s="175"/>
      <c r="V152" s="174"/>
      <c r="W152" s="172" t="str">
        <f t="shared" si="15"/>
        <v/>
      </c>
      <c r="X152" s="178"/>
      <c r="Y152" s="178"/>
      <c r="Z152" s="323"/>
      <c r="AA152" s="176" t="str">
        <f t="shared" si="16"/>
        <v/>
      </c>
      <c r="AB152" s="176" t="str">
        <f t="shared" si="14"/>
        <v/>
      </c>
      <c r="AC152" s="287"/>
    </row>
    <row r="153" spans="11:29" s="102" customFormat="1" ht="30" customHeight="1">
      <c r="K153" s="53"/>
      <c r="Q153" s="325"/>
      <c r="U153" s="175"/>
      <c r="V153" s="174"/>
      <c r="W153" s="172" t="str">
        <f t="shared" si="15"/>
        <v/>
      </c>
      <c r="X153" s="178"/>
      <c r="Y153" s="178"/>
      <c r="Z153" s="323"/>
      <c r="AA153" s="176" t="str">
        <f t="shared" si="16"/>
        <v/>
      </c>
      <c r="AB153" s="176" t="str">
        <f t="shared" si="14"/>
        <v/>
      </c>
      <c r="AC153" s="287"/>
    </row>
    <row r="154" spans="11:29" s="102" customFormat="1" ht="30" customHeight="1">
      <c r="K154" s="53"/>
      <c r="Q154" s="325"/>
      <c r="U154" s="175"/>
      <c r="V154" s="174"/>
      <c r="W154" s="172" t="str">
        <f t="shared" si="15"/>
        <v/>
      </c>
      <c r="X154" s="178"/>
      <c r="Y154" s="178"/>
      <c r="Z154" s="323"/>
      <c r="AA154" s="176" t="str">
        <f t="shared" si="16"/>
        <v/>
      </c>
      <c r="AB154" s="176" t="str">
        <f t="shared" si="14"/>
        <v/>
      </c>
      <c r="AC154" s="287"/>
    </row>
    <row r="155" spans="11:29" s="102" customFormat="1" ht="30" customHeight="1">
      <c r="K155" s="53"/>
      <c r="Q155" s="325"/>
      <c r="U155" s="175"/>
      <c r="V155" s="174"/>
      <c r="W155" s="172" t="str">
        <f t="shared" si="15"/>
        <v/>
      </c>
      <c r="X155" s="178"/>
      <c r="Y155" s="178"/>
      <c r="Z155" s="323"/>
      <c r="AA155" s="176" t="str">
        <f t="shared" si="16"/>
        <v/>
      </c>
      <c r="AB155" s="176" t="str">
        <f t="shared" si="14"/>
        <v/>
      </c>
      <c r="AC155" s="287"/>
    </row>
    <row r="156" spans="11:29" s="102" customFormat="1" ht="30" customHeight="1">
      <c r="K156" s="53"/>
      <c r="Q156" s="325"/>
      <c r="U156" s="175"/>
      <c r="V156" s="174"/>
      <c r="W156" s="172" t="str">
        <f t="shared" si="15"/>
        <v/>
      </c>
      <c r="X156" s="178"/>
      <c r="Y156" s="178"/>
      <c r="Z156" s="323"/>
      <c r="AA156" s="176" t="str">
        <f t="shared" si="16"/>
        <v/>
      </c>
      <c r="AB156" s="176" t="str">
        <f t="shared" si="14"/>
        <v/>
      </c>
      <c r="AC156" s="287"/>
    </row>
    <row r="157" spans="11:29" s="102" customFormat="1" ht="30" customHeight="1">
      <c r="K157" s="53"/>
      <c r="Q157" s="325"/>
      <c r="U157" s="175"/>
      <c r="V157" s="174"/>
      <c r="W157" s="172" t="str">
        <f t="shared" si="15"/>
        <v/>
      </c>
      <c r="X157" s="178"/>
      <c r="Y157" s="178"/>
      <c r="Z157" s="323"/>
      <c r="AA157" s="176" t="str">
        <f t="shared" si="16"/>
        <v/>
      </c>
      <c r="AB157" s="176" t="str">
        <f t="shared" si="14"/>
        <v/>
      </c>
      <c r="AC157" s="287"/>
    </row>
    <row r="158" spans="11:29" s="102" customFormat="1" ht="30" customHeight="1">
      <c r="K158" s="53"/>
      <c r="Q158" s="325"/>
      <c r="U158" s="175"/>
      <c r="V158" s="174"/>
      <c r="W158" s="172" t="str">
        <f t="shared" si="15"/>
        <v/>
      </c>
      <c r="X158" s="178"/>
      <c r="Y158" s="178"/>
      <c r="Z158" s="323"/>
      <c r="AA158" s="176" t="str">
        <f t="shared" si="16"/>
        <v/>
      </c>
      <c r="AB158" s="176" t="str">
        <f t="shared" si="14"/>
        <v/>
      </c>
      <c r="AC158" s="287"/>
    </row>
    <row r="159" spans="11:29" s="102" customFormat="1" ht="30" customHeight="1">
      <c r="K159" s="53"/>
      <c r="Q159" s="325"/>
      <c r="U159" s="175"/>
      <c r="V159" s="174"/>
      <c r="W159" s="172" t="str">
        <f t="shared" si="15"/>
        <v/>
      </c>
      <c r="X159" s="178"/>
      <c r="Y159" s="178"/>
      <c r="Z159" s="323"/>
      <c r="AA159" s="176" t="str">
        <f t="shared" si="16"/>
        <v/>
      </c>
      <c r="AB159" s="176" t="str">
        <f t="shared" si="14"/>
        <v/>
      </c>
      <c r="AC159" s="287"/>
    </row>
    <row r="160" spans="11:29" s="102" customFormat="1" ht="30" customHeight="1">
      <c r="K160" s="53"/>
      <c r="Q160" s="325"/>
      <c r="U160" s="175"/>
      <c r="V160" s="174"/>
      <c r="W160" s="172" t="str">
        <f t="shared" si="15"/>
        <v/>
      </c>
      <c r="X160" s="178"/>
      <c r="Y160" s="178"/>
      <c r="Z160" s="323"/>
      <c r="AA160" s="176" t="str">
        <f t="shared" si="16"/>
        <v/>
      </c>
      <c r="AB160" s="176" t="str">
        <f t="shared" si="14"/>
        <v/>
      </c>
      <c r="AC160" s="287"/>
    </row>
    <row r="161" spans="11:31" s="102" customFormat="1" ht="30" customHeight="1">
      <c r="K161" s="53"/>
      <c r="Q161" s="325"/>
      <c r="U161" s="175"/>
      <c r="V161" s="174"/>
      <c r="W161" s="172" t="str">
        <f t="shared" si="15"/>
        <v/>
      </c>
      <c r="X161" s="178"/>
      <c r="Y161" s="178"/>
      <c r="Z161" s="323"/>
      <c r="AA161" s="176" t="str">
        <f t="shared" si="16"/>
        <v/>
      </c>
      <c r="AB161" s="176" t="str">
        <f t="shared" si="14"/>
        <v/>
      </c>
      <c r="AC161" s="287"/>
    </row>
    <row r="162" spans="11:31" s="102" customFormat="1" ht="30" customHeight="1">
      <c r="K162" s="53"/>
      <c r="Q162" s="325"/>
      <c r="U162" s="175"/>
      <c r="V162" s="174"/>
      <c r="W162" s="172" t="str">
        <f t="shared" si="15"/>
        <v/>
      </c>
      <c r="X162" s="178"/>
      <c r="Y162" s="178"/>
      <c r="Z162" s="323"/>
      <c r="AA162" s="176" t="str">
        <f t="shared" si="16"/>
        <v/>
      </c>
      <c r="AB162" s="176" t="str">
        <f t="shared" si="14"/>
        <v/>
      </c>
      <c r="AC162" s="287"/>
    </row>
    <row r="163" spans="11:31" s="102" customFormat="1" ht="30" customHeight="1">
      <c r="K163" s="53"/>
      <c r="Q163" s="325"/>
      <c r="U163" s="175"/>
      <c r="V163" s="174"/>
      <c r="W163" s="172" t="str">
        <f t="shared" si="15"/>
        <v/>
      </c>
      <c r="X163" s="178"/>
      <c r="Y163" s="178"/>
      <c r="Z163" s="323"/>
      <c r="AA163" s="176" t="str">
        <f t="shared" si="16"/>
        <v/>
      </c>
      <c r="AB163" s="176" t="str">
        <f t="shared" si="14"/>
        <v/>
      </c>
      <c r="AC163" s="287"/>
    </row>
    <row r="164" spans="11:31" s="102" customFormat="1" ht="30" customHeight="1">
      <c r="K164" s="53"/>
      <c r="Q164" s="325"/>
      <c r="U164" s="175"/>
      <c r="V164" s="174"/>
      <c r="W164" s="172" t="str">
        <f t="shared" si="15"/>
        <v/>
      </c>
      <c r="X164" s="178"/>
      <c r="Y164" s="178"/>
      <c r="Z164" s="323"/>
      <c r="AA164" s="176" t="str">
        <f t="shared" si="16"/>
        <v/>
      </c>
      <c r="AB164" s="176" t="str">
        <f t="shared" si="14"/>
        <v/>
      </c>
      <c r="AC164" s="287"/>
    </row>
    <row r="165" spans="11:31" s="102" customFormat="1" ht="30" customHeight="1">
      <c r="K165" s="53"/>
      <c r="Q165" s="325"/>
      <c r="U165" s="175"/>
      <c r="V165" s="174"/>
      <c r="W165" s="172" t="str">
        <f t="shared" si="15"/>
        <v/>
      </c>
      <c r="X165" s="178"/>
      <c r="Y165" s="178"/>
      <c r="Z165" s="323"/>
      <c r="AA165" s="176" t="str">
        <f t="shared" si="16"/>
        <v/>
      </c>
      <c r="AB165" s="176" t="str">
        <f t="shared" si="14"/>
        <v/>
      </c>
      <c r="AC165" s="287"/>
    </row>
    <row r="166" spans="11:31" s="102" customFormat="1" ht="30" customHeight="1">
      <c r="K166" s="53"/>
      <c r="Q166" s="325"/>
      <c r="U166" s="175"/>
      <c r="V166" s="174"/>
      <c r="W166" s="172" t="str">
        <f t="shared" si="15"/>
        <v/>
      </c>
      <c r="X166" s="178"/>
      <c r="Y166" s="178"/>
      <c r="Z166" s="323"/>
      <c r="AA166" s="176" t="str">
        <f t="shared" si="16"/>
        <v/>
      </c>
      <c r="AB166" s="176" t="str">
        <f t="shared" si="14"/>
        <v/>
      </c>
      <c r="AC166" s="287"/>
    </row>
    <row r="167" spans="11:31" s="102" customFormat="1" ht="30" customHeight="1">
      <c r="K167" s="53"/>
      <c r="Q167" s="325"/>
      <c r="U167" s="175"/>
      <c r="V167" s="174"/>
      <c r="W167" s="172" t="str">
        <f t="shared" si="15"/>
        <v/>
      </c>
      <c r="X167" s="178"/>
      <c r="Y167" s="178"/>
      <c r="Z167" s="323"/>
      <c r="AA167" s="176" t="str">
        <f t="shared" si="16"/>
        <v/>
      </c>
      <c r="AB167" s="176" t="str">
        <f t="shared" si="14"/>
        <v/>
      </c>
      <c r="AC167" s="287"/>
    </row>
    <row r="168" spans="11:31" s="102" customFormat="1" ht="30" customHeight="1">
      <c r="K168" s="53"/>
      <c r="Q168" s="325"/>
      <c r="U168" s="175"/>
      <c r="V168" s="174"/>
      <c r="W168" s="172" t="str">
        <f t="shared" si="15"/>
        <v/>
      </c>
      <c r="X168" s="178"/>
      <c r="Y168" s="178"/>
      <c r="Z168" s="323"/>
      <c r="AA168" s="176" t="str">
        <f t="shared" si="16"/>
        <v/>
      </c>
      <c r="AB168" s="176" t="str">
        <f t="shared" si="14"/>
        <v/>
      </c>
      <c r="AC168" s="287"/>
    </row>
    <row r="169" spans="11:31" s="102" customFormat="1" ht="30" customHeight="1">
      <c r="K169" s="53"/>
      <c r="Q169" s="325"/>
      <c r="U169" s="175"/>
      <c r="V169" s="174"/>
      <c r="W169" s="172" t="str">
        <f t="shared" si="15"/>
        <v/>
      </c>
      <c r="X169" s="178"/>
      <c r="Y169" s="178"/>
      <c r="Z169" s="323"/>
      <c r="AA169" s="176" t="str">
        <f t="shared" si="16"/>
        <v/>
      </c>
      <c r="AB169" s="176" t="str">
        <f t="shared" si="14"/>
        <v/>
      </c>
      <c r="AC169" s="287"/>
    </row>
    <row r="170" spans="11:31" s="102" customFormat="1" ht="30" customHeight="1">
      <c r="K170" s="53"/>
      <c r="Q170" s="325"/>
      <c r="U170" s="175"/>
      <c r="V170" s="174"/>
      <c r="W170" s="172" t="str">
        <f t="shared" si="15"/>
        <v/>
      </c>
      <c r="X170" s="178"/>
      <c r="Y170" s="178"/>
      <c r="Z170" s="323"/>
      <c r="AA170" s="176" t="str">
        <f t="shared" si="16"/>
        <v/>
      </c>
      <c r="AB170" s="176" t="str">
        <f t="shared" si="14"/>
        <v/>
      </c>
      <c r="AC170" s="287"/>
      <c r="AE170" s="102" t="s">
        <v>82</v>
      </c>
    </row>
    <row r="171" spans="11:31" s="102" customFormat="1" ht="30" customHeight="1">
      <c r="K171" s="53"/>
      <c r="Q171" s="325"/>
      <c r="U171" s="175"/>
      <c r="V171" s="174"/>
      <c r="W171" s="172" t="str">
        <f t="shared" si="15"/>
        <v/>
      </c>
      <c r="X171" s="178"/>
      <c r="Y171" s="178"/>
      <c r="Z171" s="323"/>
      <c r="AA171" s="176" t="str">
        <f t="shared" si="16"/>
        <v/>
      </c>
      <c r="AB171" s="176" t="str">
        <f t="shared" si="14"/>
        <v/>
      </c>
      <c r="AC171" s="287"/>
    </row>
    <row r="172" spans="11:31" s="102" customFormat="1" ht="30" customHeight="1">
      <c r="K172" s="53"/>
      <c r="Q172" s="325"/>
      <c r="U172" s="175"/>
      <c r="V172" s="174"/>
      <c r="W172" s="172" t="str">
        <f t="shared" si="15"/>
        <v/>
      </c>
      <c r="X172" s="178"/>
      <c r="Y172" s="178"/>
      <c r="Z172" s="323"/>
      <c r="AA172" s="176" t="str">
        <f t="shared" si="16"/>
        <v/>
      </c>
      <c r="AB172" s="176" t="str">
        <f t="shared" si="14"/>
        <v/>
      </c>
      <c r="AC172" s="287"/>
    </row>
    <row r="173" spans="11:31" s="102" customFormat="1" ht="30" customHeight="1">
      <c r="K173" s="53"/>
      <c r="Q173" s="325"/>
      <c r="U173" s="175"/>
      <c r="V173" s="174"/>
      <c r="W173" s="172" t="str">
        <f t="shared" si="15"/>
        <v/>
      </c>
      <c r="X173" s="178"/>
      <c r="Y173" s="178"/>
      <c r="Z173" s="323"/>
      <c r="AA173" s="176" t="str">
        <f t="shared" si="16"/>
        <v/>
      </c>
      <c r="AB173" s="176" t="str">
        <f t="shared" si="14"/>
        <v/>
      </c>
      <c r="AC173" s="287"/>
    </row>
    <row r="174" spans="11:31" s="102" customFormat="1" ht="30" customHeight="1">
      <c r="K174" s="53"/>
      <c r="Q174" s="325"/>
      <c r="U174" s="175"/>
      <c r="V174" s="174"/>
      <c r="W174" s="172" t="str">
        <f t="shared" si="15"/>
        <v/>
      </c>
      <c r="X174" s="178"/>
      <c r="Y174" s="178"/>
      <c r="Z174" s="323"/>
      <c r="AA174" s="176" t="str">
        <f t="shared" si="16"/>
        <v/>
      </c>
      <c r="AB174" s="176" t="str">
        <f t="shared" si="14"/>
        <v/>
      </c>
      <c r="AC174" s="287"/>
    </row>
    <row r="175" spans="11:31" s="102" customFormat="1" ht="30" customHeight="1">
      <c r="K175" s="53"/>
      <c r="Q175" s="325"/>
      <c r="U175" s="175"/>
      <c r="V175" s="174"/>
      <c r="W175" s="172" t="str">
        <f t="shared" si="15"/>
        <v/>
      </c>
      <c r="X175" s="178"/>
      <c r="Y175" s="178"/>
      <c r="Z175" s="323"/>
      <c r="AA175" s="176" t="str">
        <f t="shared" si="16"/>
        <v/>
      </c>
      <c r="AB175" s="176" t="str">
        <f t="shared" ref="AB175:AB238" si="17">IF(X175&gt;0,(X175*AA175),"")</f>
        <v/>
      </c>
      <c r="AC175" s="287"/>
    </row>
    <row r="176" spans="11:31" s="102" customFormat="1" ht="30" customHeight="1">
      <c r="K176" s="53"/>
      <c r="Q176" s="325"/>
      <c r="U176" s="175"/>
      <c r="V176" s="174"/>
      <c r="W176" s="172" t="str">
        <f t="shared" si="15"/>
        <v/>
      </c>
      <c r="X176" s="178"/>
      <c r="Y176" s="178"/>
      <c r="Z176" s="323"/>
      <c r="AA176" s="176" t="str">
        <f t="shared" si="16"/>
        <v/>
      </c>
      <c r="AB176" s="176" t="str">
        <f t="shared" si="17"/>
        <v/>
      </c>
      <c r="AC176" s="287"/>
    </row>
    <row r="177" spans="11:29" s="102" customFormat="1" ht="30" customHeight="1">
      <c r="K177" s="53"/>
      <c r="Q177" s="325"/>
      <c r="U177" s="175"/>
      <c r="V177" s="174"/>
      <c r="W177" s="172" t="str">
        <f t="shared" si="15"/>
        <v/>
      </c>
      <c r="X177" s="178"/>
      <c r="Y177" s="178"/>
      <c r="Z177" s="323"/>
      <c r="AA177" s="176" t="str">
        <f t="shared" si="16"/>
        <v/>
      </c>
      <c r="AB177" s="176" t="str">
        <f t="shared" si="17"/>
        <v/>
      </c>
      <c r="AC177" s="287"/>
    </row>
    <row r="178" spans="11:29" s="102" customFormat="1" ht="30" customHeight="1">
      <c r="K178" s="53"/>
      <c r="Q178" s="325"/>
      <c r="U178" s="175"/>
      <c r="V178" s="174"/>
      <c r="W178" s="172" t="str">
        <f t="shared" si="15"/>
        <v/>
      </c>
      <c r="X178" s="178"/>
      <c r="Y178" s="178"/>
      <c r="Z178" s="323"/>
      <c r="AA178" s="176" t="str">
        <f t="shared" si="16"/>
        <v/>
      </c>
      <c r="AB178" s="176" t="str">
        <f t="shared" si="17"/>
        <v/>
      </c>
      <c r="AC178" s="287"/>
    </row>
    <row r="179" spans="11:29" s="102" customFormat="1" ht="30" customHeight="1">
      <c r="K179" s="53"/>
      <c r="Q179" s="325"/>
      <c r="U179" s="175"/>
      <c r="V179" s="174"/>
      <c r="W179" s="172" t="str">
        <f t="shared" si="15"/>
        <v/>
      </c>
      <c r="X179" s="178"/>
      <c r="Y179" s="178"/>
      <c r="Z179" s="323"/>
      <c r="AA179" s="176" t="str">
        <f t="shared" si="16"/>
        <v/>
      </c>
      <c r="AB179" s="176" t="str">
        <f t="shared" si="17"/>
        <v/>
      </c>
      <c r="AC179" s="287"/>
    </row>
    <row r="180" spans="11:29" s="102" customFormat="1" ht="30" customHeight="1">
      <c r="K180" s="53"/>
      <c r="Q180" s="325"/>
      <c r="U180" s="175"/>
      <c r="V180" s="174"/>
      <c r="W180" s="172" t="str">
        <f t="shared" si="15"/>
        <v/>
      </c>
      <c r="X180" s="178"/>
      <c r="Y180" s="178"/>
      <c r="Z180" s="323"/>
      <c r="AA180" s="176" t="str">
        <f t="shared" si="16"/>
        <v/>
      </c>
      <c r="AB180" s="176" t="str">
        <f t="shared" si="17"/>
        <v/>
      </c>
      <c r="AC180" s="287"/>
    </row>
    <row r="181" spans="11:29" s="102" customFormat="1" ht="30" customHeight="1">
      <c r="K181" s="53"/>
      <c r="Q181" s="325"/>
      <c r="U181" s="175"/>
      <c r="V181" s="174"/>
      <c r="W181" s="172" t="str">
        <f t="shared" si="15"/>
        <v/>
      </c>
      <c r="X181" s="178"/>
      <c r="Y181" s="178"/>
      <c r="Z181" s="323"/>
      <c r="AA181" s="176" t="str">
        <f t="shared" si="16"/>
        <v/>
      </c>
      <c r="AB181" s="176" t="str">
        <f t="shared" si="17"/>
        <v/>
      </c>
      <c r="AC181" s="287"/>
    </row>
    <row r="182" spans="11:29" s="102" customFormat="1" ht="30" customHeight="1">
      <c r="K182" s="53"/>
      <c r="Q182" s="325"/>
      <c r="U182" s="175"/>
      <c r="V182" s="174"/>
      <c r="W182" s="172" t="str">
        <f t="shared" si="15"/>
        <v/>
      </c>
      <c r="X182" s="178"/>
      <c r="Y182" s="178"/>
      <c r="Z182" s="323"/>
      <c r="AA182" s="176" t="str">
        <f t="shared" si="16"/>
        <v/>
      </c>
      <c r="AB182" s="176" t="str">
        <f t="shared" si="17"/>
        <v/>
      </c>
      <c r="AC182" s="287"/>
    </row>
    <row r="183" spans="11:29" s="102" customFormat="1" ht="30" customHeight="1">
      <c r="K183" s="53"/>
      <c r="Q183" s="325"/>
      <c r="U183" s="175"/>
      <c r="V183" s="174"/>
      <c r="W183" s="172" t="str">
        <f t="shared" si="15"/>
        <v/>
      </c>
      <c r="X183" s="178"/>
      <c r="Y183" s="178"/>
      <c r="Z183" s="323"/>
      <c r="AA183" s="176" t="str">
        <f t="shared" si="16"/>
        <v/>
      </c>
      <c r="AB183" s="176" t="str">
        <f t="shared" si="17"/>
        <v/>
      </c>
      <c r="AC183" s="287"/>
    </row>
    <row r="184" spans="11:29" s="102" customFormat="1" ht="30" customHeight="1">
      <c r="K184" s="53"/>
      <c r="Q184" s="325"/>
      <c r="U184" s="175"/>
      <c r="V184" s="174"/>
      <c r="W184" s="172" t="str">
        <f t="shared" si="15"/>
        <v/>
      </c>
      <c r="X184" s="178"/>
      <c r="Y184" s="178"/>
      <c r="Z184" s="323"/>
      <c r="AA184" s="176" t="str">
        <f t="shared" si="16"/>
        <v/>
      </c>
      <c r="AB184" s="176" t="str">
        <f t="shared" si="17"/>
        <v/>
      </c>
      <c r="AC184" s="287"/>
    </row>
    <row r="185" spans="11:29" s="102" customFormat="1" ht="30" customHeight="1">
      <c r="K185" s="53"/>
      <c r="Q185" s="325"/>
      <c r="U185" s="175"/>
      <c r="V185" s="174"/>
      <c r="W185" s="172" t="str">
        <f t="shared" si="15"/>
        <v/>
      </c>
      <c r="X185" s="178"/>
      <c r="Y185" s="178"/>
      <c r="Z185" s="323"/>
      <c r="AA185" s="176" t="str">
        <f t="shared" si="16"/>
        <v/>
      </c>
      <c r="AB185" s="176" t="str">
        <f t="shared" si="17"/>
        <v/>
      </c>
      <c r="AC185" s="287"/>
    </row>
    <row r="186" spans="11:29" s="102" customFormat="1" ht="30" customHeight="1">
      <c r="K186" s="53"/>
      <c r="Q186" s="325"/>
      <c r="U186" s="175"/>
      <c r="V186" s="174"/>
      <c r="W186" s="172" t="str">
        <f t="shared" si="15"/>
        <v/>
      </c>
      <c r="X186" s="178"/>
      <c r="Y186" s="178"/>
      <c r="Z186" s="323"/>
      <c r="AA186" s="176" t="str">
        <f t="shared" si="16"/>
        <v/>
      </c>
      <c r="AB186" s="176" t="str">
        <f t="shared" si="17"/>
        <v/>
      </c>
      <c r="AC186" s="287"/>
    </row>
    <row r="187" spans="11:29" s="102" customFormat="1" ht="30" customHeight="1">
      <c r="K187" s="53"/>
      <c r="Q187" s="325"/>
      <c r="U187" s="175"/>
      <c r="V187" s="174"/>
      <c r="W187" s="172" t="str">
        <f t="shared" si="15"/>
        <v/>
      </c>
      <c r="X187" s="178"/>
      <c r="Y187" s="178"/>
      <c r="Z187" s="323"/>
      <c r="AA187" s="176" t="str">
        <f t="shared" si="16"/>
        <v/>
      </c>
      <c r="AB187" s="176" t="str">
        <f t="shared" si="17"/>
        <v/>
      </c>
      <c r="AC187" s="287"/>
    </row>
    <row r="188" spans="11:29" s="102" customFormat="1" ht="30" customHeight="1">
      <c r="K188" s="53"/>
      <c r="Q188" s="325"/>
      <c r="U188" s="175"/>
      <c r="V188" s="174"/>
      <c r="W188" s="172" t="str">
        <f t="shared" si="15"/>
        <v/>
      </c>
      <c r="X188" s="178"/>
      <c r="Y188" s="178"/>
      <c r="Z188" s="323"/>
      <c r="AA188" s="176" t="str">
        <f t="shared" si="16"/>
        <v/>
      </c>
      <c r="AB188" s="176" t="str">
        <f t="shared" si="17"/>
        <v/>
      </c>
      <c r="AC188" s="287"/>
    </row>
    <row r="189" spans="11:29" s="102" customFormat="1" ht="30" customHeight="1">
      <c r="K189" s="53"/>
      <c r="Q189" s="325"/>
      <c r="U189" s="175"/>
      <c r="V189" s="174"/>
      <c r="W189" s="172" t="str">
        <f t="shared" si="15"/>
        <v/>
      </c>
      <c r="X189" s="178"/>
      <c r="Y189" s="178"/>
      <c r="Z189" s="323"/>
      <c r="AA189" s="176" t="str">
        <f t="shared" si="16"/>
        <v/>
      </c>
      <c r="AB189" s="176" t="str">
        <f t="shared" si="17"/>
        <v/>
      </c>
      <c r="AC189" s="287"/>
    </row>
    <row r="190" spans="11:29" s="102" customFormat="1" ht="30" customHeight="1">
      <c r="K190" s="53"/>
      <c r="Q190" s="325"/>
      <c r="U190" s="175"/>
      <c r="V190" s="174"/>
      <c r="W190" s="172" t="str">
        <f t="shared" si="15"/>
        <v/>
      </c>
      <c r="X190" s="178"/>
      <c r="Y190" s="178"/>
      <c r="Z190" s="323"/>
      <c r="AA190" s="176" t="str">
        <f t="shared" si="16"/>
        <v/>
      </c>
      <c r="AB190" s="176" t="str">
        <f t="shared" si="17"/>
        <v/>
      </c>
      <c r="AC190" s="287"/>
    </row>
    <row r="191" spans="11:29" s="102" customFormat="1" ht="30" customHeight="1">
      <c r="K191" s="53"/>
      <c r="Q191" s="325"/>
      <c r="U191" s="175"/>
      <c r="V191" s="174"/>
      <c r="W191" s="172" t="str">
        <f t="shared" si="15"/>
        <v/>
      </c>
      <c r="X191" s="178"/>
      <c r="Y191" s="178"/>
      <c r="Z191" s="323"/>
      <c r="AA191" s="176" t="str">
        <f t="shared" si="16"/>
        <v/>
      </c>
      <c r="AB191" s="176" t="str">
        <f t="shared" si="17"/>
        <v/>
      </c>
      <c r="AC191" s="287"/>
    </row>
    <row r="192" spans="11:29" s="102" customFormat="1" ht="30" customHeight="1">
      <c r="K192" s="53"/>
      <c r="Q192" s="325"/>
      <c r="U192" s="175"/>
      <c r="V192" s="174"/>
      <c r="W192" s="172" t="str">
        <f t="shared" si="15"/>
        <v/>
      </c>
      <c r="X192" s="178"/>
      <c r="Y192" s="178"/>
      <c r="Z192" s="323"/>
      <c r="AA192" s="176" t="str">
        <f t="shared" si="16"/>
        <v/>
      </c>
      <c r="AB192" s="176" t="str">
        <f t="shared" si="17"/>
        <v/>
      </c>
      <c r="AC192" s="287"/>
    </row>
    <row r="193" spans="2:29" s="102" customFormat="1" ht="30" customHeight="1">
      <c r="K193" s="53"/>
      <c r="Q193" s="325"/>
      <c r="U193" s="175"/>
      <c r="V193" s="174"/>
      <c r="W193" s="172" t="str">
        <f t="shared" si="15"/>
        <v/>
      </c>
      <c r="X193" s="178"/>
      <c r="Y193" s="178"/>
      <c r="Z193" s="323"/>
      <c r="AA193" s="176" t="str">
        <f t="shared" si="16"/>
        <v/>
      </c>
      <c r="AB193" s="176" t="str">
        <f t="shared" si="17"/>
        <v/>
      </c>
      <c r="AC193" s="287"/>
    </row>
    <row r="194" spans="2:29" s="102" customFormat="1" ht="30" customHeight="1">
      <c r="K194" s="53"/>
      <c r="Q194" s="325"/>
      <c r="U194" s="175"/>
      <c r="V194" s="174"/>
      <c r="W194" s="172" t="str">
        <f t="shared" si="15"/>
        <v/>
      </c>
      <c r="X194" s="178"/>
      <c r="Y194" s="178"/>
      <c r="Z194" s="323"/>
      <c r="AA194" s="176" t="str">
        <f t="shared" si="16"/>
        <v/>
      </c>
      <c r="AB194" s="176" t="str">
        <f t="shared" si="17"/>
        <v/>
      </c>
      <c r="AC194" s="287"/>
    </row>
    <row r="195" spans="2:29" s="102" customFormat="1" ht="30" customHeight="1">
      <c r="K195" s="53"/>
      <c r="Q195" s="325"/>
      <c r="U195" s="175"/>
      <c r="V195" s="174"/>
      <c r="W195" s="172" t="str">
        <f t="shared" si="15"/>
        <v/>
      </c>
      <c r="X195" s="178"/>
      <c r="Y195" s="178"/>
      <c r="Z195" s="323"/>
      <c r="AA195" s="176" t="str">
        <f t="shared" si="16"/>
        <v/>
      </c>
      <c r="AB195" s="176" t="str">
        <f t="shared" si="17"/>
        <v/>
      </c>
      <c r="AC195" s="287"/>
    </row>
    <row r="196" spans="2:29" s="102" customFormat="1" ht="30" customHeight="1">
      <c r="K196" s="53"/>
      <c r="Q196" s="325"/>
      <c r="U196" s="175"/>
      <c r="V196" s="174"/>
      <c r="W196" s="172" t="str">
        <f t="shared" si="15"/>
        <v/>
      </c>
      <c r="X196" s="178"/>
      <c r="Y196" s="178"/>
      <c r="Z196" s="323"/>
      <c r="AA196" s="176" t="str">
        <f t="shared" si="16"/>
        <v/>
      </c>
      <c r="AB196" s="176" t="str">
        <f t="shared" si="17"/>
        <v/>
      </c>
      <c r="AC196" s="287"/>
    </row>
    <row r="197" spans="2:29" s="102" customFormat="1" ht="30" customHeight="1">
      <c r="K197" s="53"/>
      <c r="Q197" s="325"/>
      <c r="U197" s="175"/>
      <c r="V197" s="174"/>
      <c r="W197" s="172" t="str">
        <f t="shared" si="15"/>
        <v/>
      </c>
      <c r="X197" s="178"/>
      <c r="Y197" s="178"/>
      <c r="Z197" s="323"/>
      <c r="AA197" s="176" t="str">
        <f t="shared" si="16"/>
        <v/>
      </c>
      <c r="AB197" s="176" t="str">
        <f t="shared" si="17"/>
        <v/>
      </c>
      <c r="AC197" s="287"/>
    </row>
    <row r="198" spans="2:29" s="102" customFormat="1" ht="30" customHeight="1">
      <c r="K198" s="53"/>
      <c r="Q198" s="325"/>
      <c r="U198" s="175"/>
      <c r="V198" s="174"/>
      <c r="W198" s="172" t="str">
        <f t="shared" si="15"/>
        <v/>
      </c>
      <c r="X198" s="178"/>
      <c r="Y198" s="178"/>
      <c r="Z198" s="323"/>
      <c r="AA198" s="176" t="str">
        <f t="shared" si="16"/>
        <v/>
      </c>
      <c r="AB198" s="176" t="str">
        <f t="shared" si="17"/>
        <v/>
      </c>
      <c r="AC198" s="287"/>
    </row>
    <row r="199" spans="2:29" s="102" customFormat="1" ht="30" customHeight="1">
      <c r="K199" s="53"/>
      <c r="Q199" s="325"/>
      <c r="U199" s="175"/>
      <c r="V199" s="174"/>
      <c r="W199" s="172" t="str">
        <f t="shared" ref="W199:W262" si="18">IFERROR((VLOOKUP(V199,$C$6:$D$18,2,FALSE)),"")</f>
        <v/>
      </c>
      <c r="X199" s="178"/>
      <c r="Y199" s="178"/>
      <c r="Z199" s="323"/>
      <c r="AA199" s="176" t="str">
        <f t="shared" ref="AA199:AA262" si="19">IFERROR((VLOOKUP(V199,$C$6:$H$19,5,FALSE)),"")</f>
        <v/>
      </c>
      <c r="AB199" s="176" t="str">
        <f t="shared" si="17"/>
        <v/>
      </c>
      <c r="AC199" s="287"/>
    </row>
    <row r="200" spans="2:29" s="102" customFormat="1" ht="30" customHeight="1">
      <c r="K200" s="53"/>
      <c r="Q200" s="325"/>
      <c r="U200" s="175"/>
      <c r="V200" s="174"/>
      <c r="W200" s="172" t="str">
        <f t="shared" si="18"/>
        <v/>
      </c>
      <c r="X200" s="178"/>
      <c r="Y200" s="178"/>
      <c r="Z200" s="323"/>
      <c r="AA200" s="176" t="str">
        <f t="shared" si="19"/>
        <v/>
      </c>
      <c r="AB200" s="176" t="str">
        <f t="shared" si="17"/>
        <v/>
      </c>
      <c r="AC200" s="287"/>
    </row>
    <row r="201" spans="2:29" s="102" customFormat="1" ht="30" customHeight="1">
      <c r="K201" s="53"/>
      <c r="Q201" s="325"/>
      <c r="U201" s="175"/>
      <c r="V201" s="174"/>
      <c r="W201" s="172" t="str">
        <f t="shared" si="18"/>
        <v/>
      </c>
      <c r="X201" s="178"/>
      <c r="Y201" s="178"/>
      <c r="Z201" s="323"/>
      <c r="AA201" s="176" t="str">
        <f t="shared" si="19"/>
        <v/>
      </c>
      <c r="AB201" s="176" t="str">
        <f t="shared" si="17"/>
        <v/>
      </c>
      <c r="AC201" s="287"/>
    </row>
    <row r="202" spans="2:29" s="102" customFormat="1" ht="30" customHeight="1">
      <c r="K202" s="53"/>
      <c r="Q202" s="325"/>
      <c r="U202" s="175"/>
      <c r="V202" s="174"/>
      <c r="W202" s="172" t="str">
        <f t="shared" si="18"/>
        <v/>
      </c>
      <c r="X202" s="178"/>
      <c r="Y202" s="178"/>
      <c r="Z202" s="323"/>
      <c r="AA202" s="176" t="str">
        <f t="shared" si="19"/>
        <v/>
      </c>
      <c r="AB202" s="176" t="str">
        <f t="shared" si="17"/>
        <v/>
      </c>
      <c r="AC202" s="287"/>
    </row>
    <row r="203" spans="2:29" s="102" customFormat="1" ht="30" customHeight="1">
      <c r="K203" s="53"/>
      <c r="Q203" s="325"/>
      <c r="U203" s="175"/>
      <c r="V203" s="174"/>
      <c r="W203" s="172" t="str">
        <f t="shared" si="18"/>
        <v/>
      </c>
      <c r="X203" s="178"/>
      <c r="Y203" s="178"/>
      <c r="Z203" s="323"/>
      <c r="AA203" s="176" t="str">
        <f t="shared" si="19"/>
        <v/>
      </c>
      <c r="AB203" s="176" t="str">
        <f t="shared" si="17"/>
        <v/>
      </c>
      <c r="AC203" s="287"/>
    </row>
    <row r="204" spans="2:29" s="102" customFormat="1" ht="30" customHeight="1">
      <c r="K204" s="53"/>
      <c r="Q204" s="325"/>
      <c r="U204" s="175"/>
      <c r="V204" s="174"/>
      <c r="W204" s="172" t="str">
        <f t="shared" si="18"/>
        <v/>
      </c>
      <c r="X204" s="178"/>
      <c r="Y204" s="178"/>
      <c r="Z204" s="323"/>
      <c r="AA204" s="176" t="str">
        <f t="shared" si="19"/>
        <v/>
      </c>
      <c r="AB204" s="176" t="str">
        <f t="shared" si="17"/>
        <v/>
      </c>
      <c r="AC204" s="287"/>
    </row>
    <row r="205" spans="2:29" s="102" customFormat="1" ht="30" customHeight="1">
      <c r="K205" s="53"/>
      <c r="Q205" s="325"/>
      <c r="U205" s="175"/>
      <c r="V205" s="174"/>
      <c r="W205" s="172" t="str">
        <f t="shared" si="18"/>
        <v/>
      </c>
      <c r="X205" s="178"/>
      <c r="Y205" s="178"/>
      <c r="Z205" s="323"/>
      <c r="AA205" s="176" t="str">
        <f t="shared" si="19"/>
        <v/>
      </c>
      <c r="AB205" s="176" t="str">
        <f t="shared" si="17"/>
        <v/>
      </c>
      <c r="AC205" s="287"/>
    </row>
    <row r="206" spans="2:29" ht="30" customHeight="1">
      <c r="B206" s="102"/>
      <c r="C206" s="102"/>
      <c r="D206" s="102"/>
      <c r="E206" s="102"/>
      <c r="G206" s="102"/>
      <c r="H206" s="102"/>
      <c r="I206" s="102"/>
      <c r="J206" s="102"/>
      <c r="L206" s="102"/>
      <c r="M206" s="102"/>
      <c r="N206" s="102"/>
      <c r="O206" s="102"/>
      <c r="P206" s="102"/>
      <c r="Q206" s="325"/>
      <c r="R206" s="102"/>
      <c r="S206" s="102"/>
      <c r="T206" s="102"/>
      <c r="U206" s="175"/>
      <c r="V206" s="174"/>
      <c r="W206" s="172" t="str">
        <f t="shared" si="18"/>
        <v/>
      </c>
      <c r="X206" s="178"/>
      <c r="Y206" s="178"/>
      <c r="Z206" s="323"/>
      <c r="AA206" s="176" t="str">
        <f t="shared" si="19"/>
        <v/>
      </c>
      <c r="AB206" s="176" t="str">
        <f t="shared" si="17"/>
        <v/>
      </c>
      <c r="AC206" s="287"/>
    </row>
    <row r="207" spans="2:29" ht="30" customHeight="1">
      <c r="B207" s="102"/>
      <c r="C207" s="102"/>
      <c r="D207" s="102"/>
      <c r="E207" s="102"/>
      <c r="G207" s="102"/>
      <c r="H207" s="102"/>
      <c r="I207" s="102"/>
      <c r="J207" s="102"/>
      <c r="L207" s="102"/>
      <c r="M207" s="102"/>
      <c r="N207" s="102"/>
      <c r="O207" s="102"/>
      <c r="P207" s="102"/>
      <c r="U207" s="175"/>
      <c r="V207" s="174"/>
      <c r="W207" s="172" t="str">
        <f t="shared" si="18"/>
        <v/>
      </c>
      <c r="X207" s="178"/>
      <c r="Y207" s="178"/>
      <c r="Z207" s="323"/>
      <c r="AA207" s="176" t="str">
        <f t="shared" si="19"/>
        <v/>
      </c>
      <c r="AB207" s="176" t="str">
        <f t="shared" si="17"/>
        <v/>
      </c>
      <c r="AC207" s="287"/>
    </row>
    <row r="208" spans="2:29" s="102" customFormat="1" ht="30" customHeight="1">
      <c r="B208" s="34"/>
      <c r="C208"/>
      <c r="D208"/>
      <c r="E208"/>
      <c r="G208" s="111"/>
      <c r="H208"/>
      <c r="I208"/>
      <c r="J208" s="5"/>
      <c r="K208" s="53"/>
      <c r="L208" s="5"/>
      <c r="M208" s="52"/>
      <c r="N208" s="5"/>
      <c r="O208" s="5"/>
      <c r="P208" s="5"/>
      <c r="Q208" s="111"/>
      <c r="R208" s="5"/>
      <c r="S208" s="5"/>
      <c r="T208" s="5"/>
      <c r="U208" s="175"/>
      <c r="V208" s="174"/>
      <c r="W208" s="172" t="str">
        <f t="shared" si="18"/>
        <v/>
      </c>
      <c r="X208" s="178"/>
      <c r="Y208" s="178"/>
      <c r="Z208" s="323"/>
      <c r="AA208" s="176" t="str">
        <f t="shared" si="19"/>
        <v/>
      </c>
      <c r="AB208" s="176" t="str">
        <f t="shared" si="17"/>
        <v/>
      </c>
      <c r="AC208" s="287"/>
    </row>
    <row r="209" spans="2:29" s="102" customFormat="1" ht="30" customHeight="1">
      <c r="B209" s="34"/>
      <c r="C209"/>
      <c r="D209"/>
      <c r="E209"/>
      <c r="G209" s="111"/>
      <c r="H209"/>
      <c r="I209"/>
      <c r="J209" s="5"/>
      <c r="K209" s="53"/>
      <c r="L209" s="5"/>
      <c r="M209" s="52"/>
      <c r="N209" s="5"/>
      <c r="O209" s="5"/>
      <c r="P209" s="5"/>
      <c r="Q209" s="111"/>
      <c r="R209" s="111"/>
      <c r="S209" s="111"/>
      <c r="T209" s="111"/>
      <c r="U209" s="175"/>
      <c r="V209" s="174"/>
      <c r="W209" s="172" t="str">
        <f t="shared" si="18"/>
        <v/>
      </c>
      <c r="X209" s="178"/>
      <c r="Y209" s="178"/>
      <c r="Z209" s="323"/>
      <c r="AA209" s="176" t="str">
        <f t="shared" si="19"/>
        <v/>
      </c>
      <c r="AB209" s="176" t="str">
        <f t="shared" si="17"/>
        <v/>
      </c>
      <c r="AC209" s="287"/>
    </row>
    <row r="210" spans="2:29" s="102" customFormat="1" ht="30" customHeight="1">
      <c r="B210" s="271"/>
      <c r="G210" s="111"/>
      <c r="J210" s="111"/>
      <c r="K210" s="53"/>
      <c r="L210" s="111"/>
      <c r="M210" s="52"/>
      <c r="N210" s="111"/>
      <c r="O210" s="111"/>
      <c r="P210" s="111"/>
      <c r="Q210" s="111"/>
      <c r="R210" s="111"/>
      <c r="S210" s="111"/>
      <c r="T210" s="111"/>
      <c r="U210" s="175"/>
      <c r="V210" s="174"/>
      <c r="W210" s="172" t="str">
        <f t="shared" si="18"/>
        <v/>
      </c>
      <c r="X210" s="178"/>
      <c r="Y210" s="178"/>
      <c r="Z210" s="323"/>
      <c r="AA210" s="176" t="str">
        <f t="shared" si="19"/>
        <v/>
      </c>
      <c r="AB210" s="176" t="str">
        <f t="shared" si="17"/>
        <v/>
      </c>
      <c r="AC210" s="287"/>
    </row>
    <row r="211" spans="2:29" s="102" customFormat="1" ht="30" customHeight="1">
      <c r="B211" s="271"/>
      <c r="G211" s="111"/>
      <c r="J211" s="111"/>
      <c r="K211" s="53"/>
      <c r="L211" s="111"/>
      <c r="M211" s="52"/>
      <c r="N211" s="111"/>
      <c r="O211" s="111"/>
      <c r="P211" s="111"/>
      <c r="Q211" s="111"/>
      <c r="R211" s="111"/>
      <c r="S211" s="111"/>
      <c r="T211" s="111"/>
      <c r="U211" s="175"/>
      <c r="V211" s="174"/>
      <c r="W211" s="172" t="str">
        <f t="shared" si="18"/>
        <v/>
      </c>
      <c r="X211" s="178"/>
      <c r="Y211" s="178"/>
      <c r="Z211" s="323"/>
      <c r="AA211" s="176" t="str">
        <f t="shared" si="19"/>
        <v/>
      </c>
      <c r="AB211" s="176" t="str">
        <f t="shared" si="17"/>
        <v/>
      </c>
      <c r="AC211" s="287"/>
    </row>
    <row r="212" spans="2:29" s="102" customFormat="1" ht="30" customHeight="1">
      <c r="B212" s="271"/>
      <c r="G212" s="111"/>
      <c r="J212" s="111"/>
      <c r="K212" s="53"/>
      <c r="L212" s="111"/>
      <c r="M212" s="52"/>
      <c r="N212" s="111"/>
      <c r="O212" s="111"/>
      <c r="P212" s="111"/>
      <c r="Q212" s="111"/>
      <c r="R212" s="111"/>
      <c r="S212" s="111"/>
      <c r="T212" s="111"/>
      <c r="U212" s="175"/>
      <c r="V212" s="174"/>
      <c r="W212" s="172" t="str">
        <f t="shared" si="18"/>
        <v/>
      </c>
      <c r="X212" s="178"/>
      <c r="Y212" s="178"/>
      <c r="Z212" s="323"/>
      <c r="AA212" s="176" t="str">
        <f t="shared" si="19"/>
        <v/>
      </c>
      <c r="AB212" s="176" t="str">
        <f t="shared" si="17"/>
        <v/>
      </c>
      <c r="AC212" s="287"/>
    </row>
    <row r="213" spans="2:29" s="102" customFormat="1" ht="30" customHeight="1">
      <c r="B213" s="271"/>
      <c r="G213" s="111"/>
      <c r="J213" s="111"/>
      <c r="K213" s="53"/>
      <c r="L213" s="111"/>
      <c r="M213" s="52"/>
      <c r="N213" s="111"/>
      <c r="O213" s="111"/>
      <c r="P213" s="111"/>
      <c r="Q213" s="111"/>
      <c r="R213" s="111"/>
      <c r="S213" s="111"/>
      <c r="T213" s="111"/>
      <c r="U213" s="175"/>
      <c r="V213" s="174"/>
      <c r="W213" s="172" t="str">
        <f t="shared" si="18"/>
        <v/>
      </c>
      <c r="X213" s="178"/>
      <c r="Y213" s="178"/>
      <c r="Z213" s="323"/>
      <c r="AA213" s="176" t="str">
        <f t="shared" si="19"/>
        <v/>
      </c>
      <c r="AB213" s="176" t="str">
        <f t="shared" si="17"/>
        <v/>
      </c>
      <c r="AC213" s="287"/>
    </row>
    <row r="214" spans="2:29" s="102" customFormat="1" ht="30" customHeight="1">
      <c r="B214" s="271"/>
      <c r="G214" s="111"/>
      <c r="J214" s="111"/>
      <c r="K214" s="53"/>
      <c r="L214" s="111"/>
      <c r="M214" s="52"/>
      <c r="N214" s="111"/>
      <c r="O214" s="111"/>
      <c r="P214" s="111"/>
      <c r="Q214" s="111"/>
      <c r="R214" s="111"/>
      <c r="S214" s="111"/>
      <c r="T214" s="111"/>
      <c r="U214" s="175"/>
      <c r="V214" s="174"/>
      <c r="W214" s="172" t="str">
        <f t="shared" si="18"/>
        <v/>
      </c>
      <c r="X214" s="178"/>
      <c r="Y214" s="178"/>
      <c r="Z214" s="323"/>
      <c r="AA214" s="176" t="str">
        <f t="shared" si="19"/>
        <v/>
      </c>
      <c r="AB214" s="176" t="str">
        <f t="shared" si="17"/>
        <v/>
      </c>
      <c r="AC214" s="287"/>
    </row>
    <row r="215" spans="2:29" s="102" customFormat="1" ht="30" customHeight="1">
      <c r="B215" s="271"/>
      <c r="G215" s="111"/>
      <c r="J215" s="111"/>
      <c r="K215" s="53"/>
      <c r="L215" s="111"/>
      <c r="M215" s="52"/>
      <c r="N215" s="111"/>
      <c r="O215" s="111"/>
      <c r="P215" s="111"/>
      <c r="Q215" s="111"/>
      <c r="R215" s="111"/>
      <c r="S215" s="111"/>
      <c r="T215" s="111"/>
      <c r="U215" s="175"/>
      <c r="V215" s="174"/>
      <c r="W215" s="172" t="str">
        <f t="shared" si="18"/>
        <v/>
      </c>
      <c r="X215" s="178"/>
      <c r="Y215" s="178"/>
      <c r="Z215" s="323"/>
      <c r="AA215" s="176" t="str">
        <f t="shared" si="19"/>
        <v/>
      </c>
      <c r="AB215" s="176" t="str">
        <f t="shared" si="17"/>
        <v/>
      </c>
      <c r="AC215" s="287"/>
    </row>
    <row r="216" spans="2:29" s="102" customFormat="1" ht="30" customHeight="1">
      <c r="B216" s="271"/>
      <c r="G216" s="111"/>
      <c r="J216" s="111"/>
      <c r="K216" s="53"/>
      <c r="L216" s="111"/>
      <c r="M216" s="52"/>
      <c r="N216" s="111"/>
      <c r="O216" s="111"/>
      <c r="P216" s="111"/>
      <c r="Q216" s="111"/>
      <c r="R216" s="111"/>
      <c r="S216" s="111"/>
      <c r="T216" s="111"/>
      <c r="U216" s="175"/>
      <c r="V216" s="174"/>
      <c r="W216" s="172" t="str">
        <f t="shared" si="18"/>
        <v/>
      </c>
      <c r="X216" s="178"/>
      <c r="Y216" s="178"/>
      <c r="Z216" s="323"/>
      <c r="AA216" s="176" t="str">
        <f t="shared" si="19"/>
        <v/>
      </c>
      <c r="AB216" s="176" t="str">
        <f t="shared" si="17"/>
        <v/>
      </c>
      <c r="AC216" s="287"/>
    </row>
    <row r="217" spans="2:29" s="102" customFormat="1" ht="30" customHeight="1">
      <c r="B217" s="271"/>
      <c r="G217" s="111"/>
      <c r="J217" s="111"/>
      <c r="K217" s="53"/>
      <c r="L217" s="111"/>
      <c r="M217" s="52"/>
      <c r="N217" s="111"/>
      <c r="O217" s="111"/>
      <c r="P217" s="111"/>
      <c r="Q217" s="111"/>
      <c r="R217" s="111"/>
      <c r="S217" s="111"/>
      <c r="T217" s="111"/>
      <c r="U217" s="175"/>
      <c r="V217" s="174"/>
      <c r="W217" s="172" t="str">
        <f t="shared" si="18"/>
        <v/>
      </c>
      <c r="X217" s="178"/>
      <c r="Y217" s="178"/>
      <c r="Z217" s="323"/>
      <c r="AA217" s="176" t="str">
        <f t="shared" si="19"/>
        <v/>
      </c>
      <c r="AB217" s="176" t="str">
        <f t="shared" si="17"/>
        <v/>
      </c>
      <c r="AC217" s="287"/>
    </row>
    <row r="218" spans="2:29" s="102" customFormat="1" ht="30" customHeight="1">
      <c r="B218" s="271"/>
      <c r="G218" s="111"/>
      <c r="J218" s="111"/>
      <c r="K218" s="53"/>
      <c r="L218" s="111"/>
      <c r="M218" s="52"/>
      <c r="N218" s="111"/>
      <c r="O218" s="111"/>
      <c r="P218" s="111"/>
      <c r="Q218" s="111"/>
      <c r="R218" s="111"/>
      <c r="S218" s="111"/>
      <c r="T218" s="111"/>
      <c r="U218" s="175"/>
      <c r="V218" s="174"/>
      <c r="W218" s="172" t="str">
        <f t="shared" si="18"/>
        <v/>
      </c>
      <c r="X218" s="178"/>
      <c r="Y218" s="178"/>
      <c r="Z218" s="323"/>
      <c r="AA218" s="176" t="str">
        <f t="shared" si="19"/>
        <v/>
      </c>
      <c r="AB218" s="176" t="str">
        <f t="shared" si="17"/>
        <v/>
      </c>
      <c r="AC218" s="287"/>
    </row>
    <row r="219" spans="2:29" s="102" customFormat="1" ht="30" customHeight="1">
      <c r="B219" s="271"/>
      <c r="G219" s="111"/>
      <c r="J219" s="111"/>
      <c r="K219" s="53"/>
      <c r="L219" s="111"/>
      <c r="M219" s="52"/>
      <c r="N219" s="111"/>
      <c r="O219" s="111"/>
      <c r="P219" s="111"/>
      <c r="Q219" s="111"/>
      <c r="R219" s="111"/>
      <c r="S219" s="111"/>
      <c r="T219" s="111"/>
      <c r="U219" s="175"/>
      <c r="V219" s="174"/>
      <c r="W219" s="172" t="str">
        <f t="shared" si="18"/>
        <v/>
      </c>
      <c r="X219" s="178"/>
      <c r="Y219" s="178"/>
      <c r="Z219" s="323"/>
      <c r="AA219" s="176" t="str">
        <f t="shared" si="19"/>
        <v/>
      </c>
      <c r="AB219" s="176" t="str">
        <f t="shared" si="17"/>
        <v/>
      </c>
      <c r="AC219" s="287"/>
    </row>
    <row r="220" spans="2:29" s="102" customFormat="1" ht="30" customHeight="1">
      <c r="B220" s="271"/>
      <c r="G220" s="111"/>
      <c r="J220" s="111"/>
      <c r="K220" s="53"/>
      <c r="L220" s="111"/>
      <c r="M220" s="52"/>
      <c r="N220" s="111"/>
      <c r="O220" s="111"/>
      <c r="P220" s="111"/>
      <c r="Q220" s="111"/>
      <c r="R220" s="111"/>
      <c r="S220" s="111"/>
      <c r="T220" s="111"/>
      <c r="U220" s="175"/>
      <c r="V220" s="174"/>
      <c r="W220" s="172" t="str">
        <f t="shared" si="18"/>
        <v/>
      </c>
      <c r="X220" s="178"/>
      <c r="Y220" s="178"/>
      <c r="Z220" s="323"/>
      <c r="AA220" s="176" t="str">
        <f t="shared" si="19"/>
        <v/>
      </c>
      <c r="AB220" s="176" t="str">
        <f t="shared" si="17"/>
        <v/>
      </c>
      <c r="AC220" s="287"/>
    </row>
    <row r="221" spans="2:29" s="102" customFormat="1" ht="30" customHeight="1">
      <c r="B221" s="271"/>
      <c r="G221" s="111"/>
      <c r="J221" s="111"/>
      <c r="K221" s="53"/>
      <c r="L221" s="111"/>
      <c r="M221" s="52"/>
      <c r="N221" s="111"/>
      <c r="O221" s="111"/>
      <c r="P221" s="111"/>
      <c r="Q221" s="111"/>
      <c r="R221" s="111"/>
      <c r="S221" s="111"/>
      <c r="T221" s="111"/>
      <c r="U221" s="175"/>
      <c r="V221" s="174"/>
      <c r="W221" s="172" t="str">
        <f t="shared" si="18"/>
        <v/>
      </c>
      <c r="X221" s="178"/>
      <c r="Y221" s="178"/>
      <c r="Z221" s="323"/>
      <c r="AA221" s="176" t="str">
        <f t="shared" si="19"/>
        <v/>
      </c>
      <c r="AB221" s="176" t="str">
        <f t="shared" si="17"/>
        <v/>
      </c>
      <c r="AC221" s="287"/>
    </row>
    <row r="222" spans="2:29" s="102" customFormat="1" ht="30" customHeight="1">
      <c r="B222" s="271"/>
      <c r="G222" s="111"/>
      <c r="J222" s="111"/>
      <c r="K222" s="53"/>
      <c r="L222" s="111"/>
      <c r="M222" s="52"/>
      <c r="N222" s="111"/>
      <c r="O222" s="111"/>
      <c r="P222" s="111"/>
      <c r="Q222" s="111"/>
      <c r="R222" s="111"/>
      <c r="S222" s="111"/>
      <c r="T222" s="111"/>
      <c r="U222" s="175"/>
      <c r="V222" s="174"/>
      <c r="W222" s="172" t="str">
        <f t="shared" si="18"/>
        <v/>
      </c>
      <c r="X222" s="178"/>
      <c r="Y222" s="178"/>
      <c r="Z222" s="323"/>
      <c r="AA222" s="176" t="str">
        <f t="shared" si="19"/>
        <v/>
      </c>
      <c r="AB222" s="176" t="str">
        <f t="shared" si="17"/>
        <v/>
      </c>
      <c r="AC222" s="287"/>
    </row>
    <row r="223" spans="2:29" s="102" customFormat="1" ht="30" customHeight="1">
      <c r="B223" s="271"/>
      <c r="G223" s="111"/>
      <c r="J223" s="111"/>
      <c r="K223" s="53"/>
      <c r="L223" s="111"/>
      <c r="M223" s="52"/>
      <c r="N223" s="111"/>
      <c r="O223" s="111"/>
      <c r="P223" s="111"/>
      <c r="Q223" s="111"/>
      <c r="R223" s="111"/>
      <c r="S223" s="111"/>
      <c r="T223" s="111"/>
      <c r="U223" s="175"/>
      <c r="V223" s="174"/>
      <c r="W223" s="172" t="str">
        <f t="shared" si="18"/>
        <v/>
      </c>
      <c r="X223" s="178"/>
      <c r="Y223" s="178"/>
      <c r="Z223" s="323"/>
      <c r="AA223" s="176" t="str">
        <f t="shared" si="19"/>
        <v/>
      </c>
      <c r="AB223" s="176" t="str">
        <f t="shared" si="17"/>
        <v/>
      </c>
      <c r="AC223" s="287"/>
    </row>
    <row r="224" spans="2:29" s="102" customFormat="1" ht="30" customHeight="1">
      <c r="B224" s="271"/>
      <c r="G224" s="111"/>
      <c r="J224" s="111"/>
      <c r="K224" s="53"/>
      <c r="L224" s="111"/>
      <c r="M224" s="52"/>
      <c r="N224" s="111"/>
      <c r="O224" s="111"/>
      <c r="P224" s="111"/>
      <c r="Q224" s="111"/>
      <c r="R224" s="111"/>
      <c r="S224" s="111"/>
      <c r="T224" s="111"/>
      <c r="U224" s="175"/>
      <c r="V224" s="174"/>
      <c r="W224" s="172" t="str">
        <f t="shared" si="18"/>
        <v/>
      </c>
      <c r="X224" s="178"/>
      <c r="Y224" s="178"/>
      <c r="Z224" s="323"/>
      <c r="AA224" s="176" t="str">
        <f t="shared" si="19"/>
        <v/>
      </c>
      <c r="AB224" s="176" t="str">
        <f t="shared" si="17"/>
        <v/>
      </c>
      <c r="AC224" s="287"/>
    </row>
    <row r="225" spans="2:29" s="102" customFormat="1" ht="30" customHeight="1">
      <c r="B225" s="271"/>
      <c r="G225" s="111"/>
      <c r="J225" s="111"/>
      <c r="K225" s="53"/>
      <c r="L225" s="111"/>
      <c r="M225" s="52"/>
      <c r="N225" s="111"/>
      <c r="O225" s="111"/>
      <c r="P225" s="111"/>
      <c r="Q225" s="111"/>
      <c r="R225" s="111"/>
      <c r="S225" s="111"/>
      <c r="T225" s="111"/>
      <c r="U225" s="175"/>
      <c r="V225" s="174"/>
      <c r="W225" s="172" t="str">
        <f t="shared" si="18"/>
        <v/>
      </c>
      <c r="X225" s="178"/>
      <c r="Y225" s="178"/>
      <c r="Z225" s="323"/>
      <c r="AA225" s="176" t="str">
        <f t="shared" si="19"/>
        <v/>
      </c>
      <c r="AB225" s="176" t="str">
        <f t="shared" si="17"/>
        <v/>
      </c>
      <c r="AC225" s="287"/>
    </row>
    <row r="226" spans="2:29" s="102" customFormat="1" ht="30" customHeight="1">
      <c r="B226" s="271"/>
      <c r="G226" s="111"/>
      <c r="J226" s="111"/>
      <c r="K226" s="53"/>
      <c r="L226" s="111"/>
      <c r="M226" s="52"/>
      <c r="N226" s="111"/>
      <c r="O226" s="111"/>
      <c r="P226" s="111"/>
      <c r="Q226" s="111"/>
      <c r="R226" s="111"/>
      <c r="S226" s="111"/>
      <c r="T226" s="111"/>
      <c r="U226" s="175"/>
      <c r="V226" s="174"/>
      <c r="W226" s="172" t="str">
        <f t="shared" si="18"/>
        <v/>
      </c>
      <c r="X226" s="178"/>
      <c r="Y226" s="178"/>
      <c r="Z226" s="323"/>
      <c r="AA226" s="176" t="str">
        <f t="shared" si="19"/>
        <v/>
      </c>
      <c r="AB226" s="176" t="str">
        <f t="shared" si="17"/>
        <v/>
      </c>
      <c r="AC226" s="287"/>
    </row>
    <row r="227" spans="2:29" s="102" customFormat="1" ht="30" customHeight="1">
      <c r="B227" s="271"/>
      <c r="G227" s="111"/>
      <c r="J227" s="111"/>
      <c r="K227" s="53"/>
      <c r="L227" s="111"/>
      <c r="M227" s="52"/>
      <c r="N227" s="111"/>
      <c r="O227" s="111"/>
      <c r="P227" s="111"/>
      <c r="Q227" s="111"/>
      <c r="R227" s="111"/>
      <c r="S227" s="111"/>
      <c r="T227" s="111"/>
      <c r="U227" s="175"/>
      <c r="V227" s="174"/>
      <c r="W227" s="172" t="str">
        <f t="shared" si="18"/>
        <v/>
      </c>
      <c r="X227" s="178"/>
      <c r="Y227" s="178"/>
      <c r="Z227" s="323"/>
      <c r="AA227" s="176" t="str">
        <f t="shared" si="19"/>
        <v/>
      </c>
      <c r="AB227" s="176" t="str">
        <f t="shared" si="17"/>
        <v/>
      </c>
      <c r="AC227" s="287"/>
    </row>
    <row r="228" spans="2:29" s="102" customFormat="1" ht="30" customHeight="1">
      <c r="B228" s="271"/>
      <c r="G228" s="111"/>
      <c r="J228" s="111"/>
      <c r="K228" s="53"/>
      <c r="L228" s="111"/>
      <c r="M228" s="52"/>
      <c r="N228" s="111"/>
      <c r="O228" s="111"/>
      <c r="P228" s="111"/>
      <c r="Q228" s="111"/>
      <c r="R228" s="111"/>
      <c r="S228" s="111"/>
      <c r="T228" s="111"/>
      <c r="U228" s="175"/>
      <c r="V228" s="174"/>
      <c r="W228" s="172" t="str">
        <f t="shared" si="18"/>
        <v/>
      </c>
      <c r="X228" s="178"/>
      <c r="Y228" s="178"/>
      <c r="Z228" s="323"/>
      <c r="AA228" s="176" t="str">
        <f t="shared" si="19"/>
        <v/>
      </c>
      <c r="AB228" s="176" t="str">
        <f t="shared" si="17"/>
        <v/>
      </c>
      <c r="AC228" s="287"/>
    </row>
    <row r="229" spans="2:29" s="102" customFormat="1" ht="30" customHeight="1">
      <c r="B229" s="271"/>
      <c r="G229" s="111"/>
      <c r="J229" s="111"/>
      <c r="K229" s="53"/>
      <c r="L229" s="111"/>
      <c r="M229" s="52"/>
      <c r="N229" s="111"/>
      <c r="O229" s="111"/>
      <c r="P229" s="111"/>
      <c r="Q229" s="111"/>
      <c r="R229" s="111"/>
      <c r="S229" s="111"/>
      <c r="T229" s="111"/>
      <c r="U229" s="175"/>
      <c r="V229" s="174"/>
      <c r="W229" s="172" t="str">
        <f t="shared" si="18"/>
        <v/>
      </c>
      <c r="X229" s="178"/>
      <c r="Y229" s="178"/>
      <c r="Z229" s="323"/>
      <c r="AA229" s="176" t="str">
        <f t="shared" si="19"/>
        <v/>
      </c>
      <c r="AB229" s="176" t="str">
        <f t="shared" si="17"/>
        <v/>
      </c>
      <c r="AC229" s="287"/>
    </row>
    <row r="230" spans="2:29" s="102" customFormat="1" ht="30" customHeight="1">
      <c r="B230" s="271"/>
      <c r="G230" s="111"/>
      <c r="J230" s="111"/>
      <c r="K230" s="53"/>
      <c r="L230" s="111"/>
      <c r="M230" s="52"/>
      <c r="N230" s="111"/>
      <c r="O230" s="111"/>
      <c r="P230" s="111"/>
      <c r="Q230" s="111"/>
      <c r="R230" s="111"/>
      <c r="S230" s="111"/>
      <c r="T230" s="111"/>
      <c r="U230" s="175"/>
      <c r="V230" s="174"/>
      <c r="W230" s="172" t="str">
        <f t="shared" si="18"/>
        <v/>
      </c>
      <c r="X230" s="178"/>
      <c r="Y230" s="178"/>
      <c r="Z230" s="323"/>
      <c r="AA230" s="176" t="str">
        <f t="shared" si="19"/>
        <v/>
      </c>
      <c r="AB230" s="176" t="str">
        <f t="shared" si="17"/>
        <v/>
      </c>
      <c r="AC230" s="287"/>
    </row>
    <row r="231" spans="2:29" s="102" customFormat="1" ht="30" customHeight="1">
      <c r="B231" s="271"/>
      <c r="G231" s="111"/>
      <c r="J231" s="111"/>
      <c r="K231" s="53"/>
      <c r="L231" s="111"/>
      <c r="M231" s="52"/>
      <c r="N231" s="111"/>
      <c r="O231" s="111"/>
      <c r="P231" s="111"/>
      <c r="Q231" s="111"/>
      <c r="R231" s="111"/>
      <c r="S231" s="111"/>
      <c r="T231" s="111"/>
      <c r="U231" s="175"/>
      <c r="V231" s="174"/>
      <c r="W231" s="172" t="str">
        <f t="shared" si="18"/>
        <v/>
      </c>
      <c r="X231" s="178"/>
      <c r="Y231" s="178"/>
      <c r="Z231" s="323"/>
      <c r="AA231" s="176" t="str">
        <f t="shared" si="19"/>
        <v/>
      </c>
      <c r="AB231" s="176" t="str">
        <f t="shared" si="17"/>
        <v/>
      </c>
      <c r="AC231" s="287"/>
    </row>
    <row r="232" spans="2:29" s="102" customFormat="1" ht="30" customHeight="1">
      <c r="B232" s="272"/>
      <c r="G232" s="111"/>
      <c r="J232" s="111"/>
      <c r="K232" s="53"/>
      <c r="L232" s="111"/>
      <c r="M232" s="52"/>
      <c r="N232" s="111"/>
      <c r="O232" s="111"/>
      <c r="P232" s="111"/>
      <c r="Q232" s="111"/>
      <c r="R232" s="111"/>
      <c r="S232" s="111"/>
      <c r="T232" s="111"/>
      <c r="U232" s="175"/>
      <c r="V232" s="174"/>
      <c r="W232" s="172" t="str">
        <f t="shared" si="18"/>
        <v/>
      </c>
      <c r="X232" s="178"/>
      <c r="Y232" s="178"/>
      <c r="Z232" s="323"/>
      <c r="AA232" s="176" t="str">
        <f t="shared" si="19"/>
        <v/>
      </c>
      <c r="AB232" s="176" t="str">
        <f t="shared" si="17"/>
        <v/>
      </c>
      <c r="AC232" s="287"/>
    </row>
    <row r="233" spans="2:29" s="102" customFormat="1" ht="30" customHeight="1">
      <c r="B233" s="272"/>
      <c r="G233" s="111"/>
      <c r="J233" s="111"/>
      <c r="K233" s="53"/>
      <c r="L233" s="111"/>
      <c r="M233" s="52"/>
      <c r="N233" s="111"/>
      <c r="O233" s="111"/>
      <c r="P233" s="111"/>
      <c r="Q233" s="111"/>
      <c r="R233" s="111"/>
      <c r="S233" s="111"/>
      <c r="T233" s="111"/>
      <c r="U233" s="175"/>
      <c r="V233" s="174"/>
      <c r="W233" s="172" t="str">
        <f t="shared" si="18"/>
        <v/>
      </c>
      <c r="X233" s="178"/>
      <c r="Y233" s="178"/>
      <c r="Z233" s="323"/>
      <c r="AA233" s="176" t="str">
        <f t="shared" si="19"/>
        <v/>
      </c>
      <c r="AB233" s="176" t="str">
        <f t="shared" si="17"/>
        <v/>
      </c>
      <c r="AC233" s="287"/>
    </row>
    <row r="234" spans="2:29" s="102" customFormat="1" ht="30" customHeight="1">
      <c r="B234" s="272"/>
      <c r="G234" s="111"/>
      <c r="J234" s="111"/>
      <c r="K234" s="53"/>
      <c r="L234" s="111"/>
      <c r="M234" s="52"/>
      <c r="N234" s="111"/>
      <c r="O234" s="111"/>
      <c r="P234" s="111"/>
      <c r="Q234" s="111"/>
      <c r="R234" s="111"/>
      <c r="S234" s="111"/>
      <c r="T234" s="111"/>
      <c r="U234" s="175"/>
      <c r="V234" s="174"/>
      <c r="W234" s="172" t="str">
        <f t="shared" si="18"/>
        <v/>
      </c>
      <c r="X234" s="178"/>
      <c r="Y234" s="178"/>
      <c r="Z234" s="323"/>
      <c r="AA234" s="176" t="str">
        <f t="shared" si="19"/>
        <v/>
      </c>
      <c r="AB234" s="176" t="str">
        <f t="shared" si="17"/>
        <v/>
      </c>
      <c r="AC234" s="287"/>
    </row>
    <row r="235" spans="2:29" s="102" customFormat="1" ht="30" customHeight="1">
      <c r="B235" s="272"/>
      <c r="G235" s="111"/>
      <c r="J235" s="111"/>
      <c r="K235" s="53"/>
      <c r="L235" s="111"/>
      <c r="M235" s="52"/>
      <c r="N235" s="111"/>
      <c r="O235" s="111"/>
      <c r="P235" s="111"/>
      <c r="Q235" s="111"/>
      <c r="R235" s="111"/>
      <c r="S235" s="111"/>
      <c r="T235" s="111"/>
      <c r="U235" s="175"/>
      <c r="V235" s="174"/>
      <c r="W235" s="172" t="str">
        <f t="shared" si="18"/>
        <v/>
      </c>
      <c r="X235" s="178"/>
      <c r="Y235" s="178"/>
      <c r="Z235" s="323"/>
      <c r="AA235" s="176" t="str">
        <f t="shared" si="19"/>
        <v/>
      </c>
      <c r="AB235" s="176" t="str">
        <f t="shared" si="17"/>
        <v/>
      </c>
      <c r="AC235" s="287"/>
    </row>
    <row r="236" spans="2:29" s="102" customFormat="1" ht="30" customHeight="1">
      <c r="B236" s="272"/>
      <c r="G236" s="111"/>
      <c r="J236" s="111"/>
      <c r="K236" s="53"/>
      <c r="L236" s="111"/>
      <c r="M236" s="52"/>
      <c r="N236" s="111"/>
      <c r="O236" s="111"/>
      <c r="P236" s="111"/>
      <c r="Q236" s="111"/>
      <c r="R236" s="111"/>
      <c r="S236" s="111"/>
      <c r="T236" s="111"/>
      <c r="U236" s="175"/>
      <c r="V236" s="174"/>
      <c r="W236" s="172" t="str">
        <f t="shared" si="18"/>
        <v/>
      </c>
      <c r="X236" s="178"/>
      <c r="Y236" s="178"/>
      <c r="Z236" s="323"/>
      <c r="AA236" s="176" t="str">
        <f t="shared" si="19"/>
        <v/>
      </c>
      <c r="AB236" s="176" t="str">
        <f t="shared" si="17"/>
        <v/>
      </c>
      <c r="AC236" s="287"/>
    </row>
    <row r="237" spans="2:29" s="102" customFormat="1" ht="30" customHeight="1">
      <c r="B237" s="272"/>
      <c r="G237" s="111"/>
      <c r="J237" s="111"/>
      <c r="K237" s="53"/>
      <c r="L237" s="111"/>
      <c r="M237" s="52"/>
      <c r="N237" s="111"/>
      <c r="O237" s="111"/>
      <c r="P237" s="111"/>
      <c r="Q237" s="111"/>
      <c r="R237" s="111"/>
      <c r="S237" s="111"/>
      <c r="T237" s="111"/>
      <c r="U237" s="175"/>
      <c r="V237" s="174"/>
      <c r="W237" s="172" t="str">
        <f t="shared" si="18"/>
        <v/>
      </c>
      <c r="X237" s="178"/>
      <c r="Y237" s="178"/>
      <c r="Z237" s="323"/>
      <c r="AA237" s="176" t="str">
        <f t="shared" si="19"/>
        <v/>
      </c>
      <c r="AB237" s="176" t="str">
        <f t="shared" si="17"/>
        <v/>
      </c>
      <c r="AC237" s="287"/>
    </row>
    <row r="238" spans="2:29" s="102" customFormat="1" ht="30" customHeight="1">
      <c r="B238" s="272"/>
      <c r="G238" s="111"/>
      <c r="J238" s="111"/>
      <c r="K238" s="53"/>
      <c r="L238" s="111"/>
      <c r="M238" s="52"/>
      <c r="N238" s="111"/>
      <c r="O238" s="111"/>
      <c r="P238" s="111"/>
      <c r="Q238" s="111"/>
      <c r="R238" s="111"/>
      <c r="S238" s="111"/>
      <c r="T238" s="111"/>
      <c r="U238" s="175"/>
      <c r="V238" s="174"/>
      <c r="W238" s="172" t="str">
        <f t="shared" si="18"/>
        <v/>
      </c>
      <c r="X238" s="178"/>
      <c r="Y238" s="178"/>
      <c r="Z238" s="323"/>
      <c r="AA238" s="176" t="str">
        <f t="shared" si="19"/>
        <v/>
      </c>
      <c r="AB238" s="176" t="str">
        <f t="shared" si="17"/>
        <v/>
      </c>
      <c r="AC238" s="287"/>
    </row>
    <row r="239" spans="2:29" s="102" customFormat="1" ht="30" customHeight="1">
      <c r="B239" s="272"/>
      <c r="G239" s="111"/>
      <c r="J239" s="111"/>
      <c r="K239" s="53"/>
      <c r="L239" s="111"/>
      <c r="M239" s="52"/>
      <c r="N239" s="111"/>
      <c r="O239" s="111"/>
      <c r="P239" s="111"/>
      <c r="Q239" s="111"/>
      <c r="R239" s="111"/>
      <c r="S239" s="111"/>
      <c r="T239" s="111"/>
      <c r="U239" s="175"/>
      <c r="V239" s="174"/>
      <c r="W239" s="172" t="str">
        <f t="shared" si="18"/>
        <v/>
      </c>
      <c r="X239" s="178"/>
      <c r="Y239" s="178"/>
      <c r="Z239" s="323"/>
      <c r="AA239" s="176" t="str">
        <f t="shared" si="19"/>
        <v/>
      </c>
      <c r="AB239" s="176" t="str">
        <f t="shared" ref="AB239:AB302" si="20">IF(X239&gt;0,(X239*AA239),"")</f>
        <v/>
      </c>
      <c r="AC239" s="287"/>
    </row>
    <row r="240" spans="2:29" s="102" customFormat="1" ht="30" customHeight="1">
      <c r="B240" s="272"/>
      <c r="G240" s="111"/>
      <c r="J240" s="111"/>
      <c r="K240" s="53"/>
      <c r="L240" s="111"/>
      <c r="M240" s="52"/>
      <c r="N240" s="111"/>
      <c r="O240" s="111"/>
      <c r="P240" s="111"/>
      <c r="Q240" s="111"/>
      <c r="R240" s="111"/>
      <c r="S240" s="111"/>
      <c r="T240" s="111"/>
      <c r="U240" s="175"/>
      <c r="V240" s="174"/>
      <c r="W240" s="172" t="str">
        <f t="shared" si="18"/>
        <v/>
      </c>
      <c r="X240" s="178"/>
      <c r="Y240" s="178"/>
      <c r="Z240" s="323"/>
      <c r="AA240" s="176" t="str">
        <f t="shared" si="19"/>
        <v/>
      </c>
      <c r="AB240" s="176" t="str">
        <f t="shared" si="20"/>
        <v/>
      </c>
      <c r="AC240" s="287"/>
    </row>
    <row r="241" spans="2:29" s="102" customFormat="1" ht="30" customHeight="1">
      <c r="B241" s="272"/>
      <c r="G241" s="111"/>
      <c r="J241" s="111"/>
      <c r="K241" s="53"/>
      <c r="L241" s="111"/>
      <c r="M241" s="52"/>
      <c r="N241" s="111"/>
      <c r="O241" s="111"/>
      <c r="P241" s="111"/>
      <c r="Q241" s="111"/>
      <c r="R241" s="111"/>
      <c r="S241" s="111"/>
      <c r="T241" s="111"/>
      <c r="U241" s="175"/>
      <c r="V241" s="174"/>
      <c r="W241" s="172" t="str">
        <f t="shared" si="18"/>
        <v/>
      </c>
      <c r="X241" s="178"/>
      <c r="Y241" s="178"/>
      <c r="Z241" s="323"/>
      <c r="AA241" s="176" t="str">
        <f t="shared" si="19"/>
        <v/>
      </c>
      <c r="AB241" s="176" t="str">
        <f t="shared" si="20"/>
        <v/>
      </c>
      <c r="AC241" s="287"/>
    </row>
    <row r="242" spans="2:29" s="102" customFormat="1" ht="30" customHeight="1">
      <c r="B242" s="272"/>
      <c r="G242" s="111"/>
      <c r="J242" s="111"/>
      <c r="K242" s="53"/>
      <c r="L242" s="111"/>
      <c r="M242" s="52"/>
      <c r="N242" s="111"/>
      <c r="O242" s="111"/>
      <c r="P242" s="111"/>
      <c r="Q242" s="111"/>
      <c r="R242" s="111"/>
      <c r="S242" s="111"/>
      <c r="T242" s="111"/>
      <c r="U242" s="175"/>
      <c r="V242" s="174"/>
      <c r="W242" s="172" t="str">
        <f t="shared" si="18"/>
        <v/>
      </c>
      <c r="X242" s="178"/>
      <c r="Y242" s="178"/>
      <c r="Z242" s="323"/>
      <c r="AA242" s="176" t="str">
        <f t="shared" si="19"/>
        <v/>
      </c>
      <c r="AB242" s="176" t="str">
        <f t="shared" si="20"/>
        <v/>
      </c>
      <c r="AC242" s="287"/>
    </row>
    <row r="243" spans="2:29" s="102" customFormat="1" ht="30" customHeight="1">
      <c r="B243" s="272"/>
      <c r="G243" s="111"/>
      <c r="J243" s="111"/>
      <c r="K243" s="53"/>
      <c r="L243" s="111"/>
      <c r="M243" s="52"/>
      <c r="N243" s="111"/>
      <c r="O243" s="111"/>
      <c r="P243" s="111"/>
      <c r="Q243" s="111"/>
      <c r="R243" s="111"/>
      <c r="S243" s="111"/>
      <c r="T243" s="111"/>
      <c r="U243" s="175"/>
      <c r="V243" s="174"/>
      <c r="W243" s="172" t="str">
        <f t="shared" si="18"/>
        <v/>
      </c>
      <c r="X243" s="178"/>
      <c r="Y243" s="178"/>
      <c r="Z243" s="323"/>
      <c r="AA243" s="176" t="str">
        <f t="shared" si="19"/>
        <v/>
      </c>
      <c r="AB243" s="176" t="str">
        <f t="shared" si="20"/>
        <v/>
      </c>
      <c r="AC243" s="287"/>
    </row>
    <row r="244" spans="2:29" s="102" customFormat="1" ht="30" customHeight="1">
      <c r="B244" s="272"/>
      <c r="G244" s="111"/>
      <c r="J244" s="111"/>
      <c r="K244" s="53"/>
      <c r="L244" s="111"/>
      <c r="M244" s="52"/>
      <c r="N244" s="111"/>
      <c r="O244" s="111"/>
      <c r="P244" s="111"/>
      <c r="Q244" s="111"/>
      <c r="R244" s="111"/>
      <c r="S244" s="111"/>
      <c r="T244" s="111"/>
      <c r="U244" s="175"/>
      <c r="V244" s="174"/>
      <c r="W244" s="172" t="str">
        <f t="shared" si="18"/>
        <v/>
      </c>
      <c r="X244" s="178"/>
      <c r="Y244" s="178"/>
      <c r="Z244" s="323"/>
      <c r="AA244" s="176" t="str">
        <f t="shared" si="19"/>
        <v/>
      </c>
      <c r="AB244" s="176" t="str">
        <f t="shared" si="20"/>
        <v/>
      </c>
      <c r="AC244" s="287"/>
    </row>
    <row r="245" spans="2:29" s="102" customFormat="1" ht="30" customHeight="1">
      <c r="B245" s="272"/>
      <c r="G245" s="111"/>
      <c r="J245" s="111"/>
      <c r="K245" s="53"/>
      <c r="L245" s="111"/>
      <c r="M245" s="52"/>
      <c r="N245" s="111"/>
      <c r="O245" s="111"/>
      <c r="P245" s="111"/>
      <c r="Q245" s="111"/>
      <c r="R245" s="111"/>
      <c r="S245" s="111"/>
      <c r="T245" s="111"/>
      <c r="U245" s="175"/>
      <c r="V245" s="174"/>
      <c r="W245" s="172" t="str">
        <f t="shared" si="18"/>
        <v/>
      </c>
      <c r="X245" s="178"/>
      <c r="Y245" s="178"/>
      <c r="Z245" s="323"/>
      <c r="AA245" s="176" t="str">
        <f t="shared" si="19"/>
        <v/>
      </c>
      <c r="AB245" s="176" t="str">
        <f t="shared" si="20"/>
        <v/>
      </c>
      <c r="AC245" s="287"/>
    </row>
    <row r="246" spans="2:29" s="102" customFormat="1" ht="30" customHeight="1">
      <c r="B246" s="272"/>
      <c r="G246" s="111"/>
      <c r="J246" s="111"/>
      <c r="K246" s="53"/>
      <c r="L246" s="111"/>
      <c r="M246" s="52"/>
      <c r="N246" s="111"/>
      <c r="O246" s="111"/>
      <c r="P246" s="111"/>
      <c r="Q246" s="111"/>
      <c r="R246" s="111"/>
      <c r="S246" s="111"/>
      <c r="T246" s="111"/>
      <c r="U246" s="175"/>
      <c r="V246" s="174"/>
      <c r="W246" s="172" t="str">
        <f t="shared" si="18"/>
        <v/>
      </c>
      <c r="X246" s="178"/>
      <c r="Y246" s="178"/>
      <c r="Z246" s="323"/>
      <c r="AA246" s="176" t="str">
        <f t="shared" si="19"/>
        <v/>
      </c>
      <c r="AB246" s="176" t="str">
        <f t="shared" si="20"/>
        <v/>
      </c>
      <c r="AC246" s="287"/>
    </row>
    <row r="247" spans="2:29" s="102" customFormat="1" ht="30" customHeight="1">
      <c r="B247" s="272"/>
      <c r="G247" s="111"/>
      <c r="J247" s="111"/>
      <c r="K247" s="53"/>
      <c r="L247" s="111"/>
      <c r="M247" s="52"/>
      <c r="N247" s="111"/>
      <c r="O247" s="111"/>
      <c r="P247" s="111"/>
      <c r="Q247" s="111"/>
      <c r="R247" s="111"/>
      <c r="S247" s="111"/>
      <c r="T247" s="111"/>
      <c r="U247" s="175"/>
      <c r="V247" s="174"/>
      <c r="W247" s="172" t="str">
        <f t="shared" si="18"/>
        <v/>
      </c>
      <c r="X247" s="178"/>
      <c r="Y247" s="178"/>
      <c r="Z247" s="323"/>
      <c r="AA247" s="176" t="str">
        <f t="shared" si="19"/>
        <v/>
      </c>
      <c r="AB247" s="176" t="str">
        <f t="shared" si="20"/>
        <v/>
      </c>
      <c r="AC247" s="287"/>
    </row>
    <row r="248" spans="2:29" s="102" customFormat="1" ht="30" customHeight="1">
      <c r="B248" s="272"/>
      <c r="G248" s="111"/>
      <c r="J248" s="111"/>
      <c r="K248" s="53"/>
      <c r="L248" s="111"/>
      <c r="M248" s="52"/>
      <c r="N248" s="111"/>
      <c r="O248" s="111"/>
      <c r="P248" s="111"/>
      <c r="Q248" s="111"/>
      <c r="R248" s="111"/>
      <c r="S248" s="111"/>
      <c r="T248" s="111"/>
      <c r="U248" s="175"/>
      <c r="V248" s="174"/>
      <c r="W248" s="172" t="str">
        <f t="shared" si="18"/>
        <v/>
      </c>
      <c r="X248" s="178"/>
      <c r="Y248" s="178"/>
      <c r="Z248" s="323"/>
      <c r="AA248" s="176" t="str">
        <f t="shared" si="19"/>
        <v/>
      </c>
      <c r="AB248" s="176" t="str">
        <f t="shared" si="20"/>
        <v/>
      </c>
      <c r="AC248" s="287"/>
    </row>
    <row r="249" spans="2:29" s="102" customFormat="1" ht="30" customHeight="1">
      <c r="B249" s="272"/>
      <c r="G249" s="111"/>
      <c r="J249" s="111"/>
      <c r="K249" s="53"/>
      <c r="L249" s="111"/>
      <c r="M249" s="52"/>
      <c r="N249" s="111"/>
      <c r="O249" s="111"/>
      <c r="P249" s="111"/>
      <c r="Q249" s="111"/>
      <c r="R249" s="111"/>
      <c r="S249" s="111"/>
      <c r="T249" s="111"/>
      <c r="U249" s="175"/>
      <c r="V249" s="174"/>
      <c r="W249" s="172" t="str">
        <f t="shared" si="18"/>
        <v/>
      </c>
      <c r="X249" s="178"/>
      <c r="Y249" s="178"/>
      <c r="Z249" s="323"/>
      <c r="AA249" s="176" t="str">
        <f t="shared" si="19"/>
        <v/>
      </c>
      <c r="AB249" s="176" t="str">
        <f t="shared" si="20"/>
        <v/>
      </c>
      <c r="AC249" s="287"/>
    </row>
    <row r="250" spans="2:29" s="102" customFormat="1" ht="30" customHeight="1">
      <c r="B250" s="272"/>
      <c r="G250" s="111"/>
      <c r="J250" s="111"/>
      <c r="K250" s="53"/>
      <c r="L250" s="111"/>
      <c r="M250" s="52"/>
      <c r="N250" s="111"/>
      <c r="O250" s="111"/>
      <c r="P250" s="111"/>
      <c r="Q250" s="111"/>
      <c r="R250" s="111"/>
      <c r="S250" s="111"/>
      <c r="T250" s="111"/>
      <c r="U250" s="175"/>
      <c r="V250" s="174"/>
      <c r="W250" s="172" t="str">
        <f t="shared" si="18"/>
        <v/>
      </c>
      <c r="X250" s="178"/>
      <c r="Y250" s="178"/>
      <c r="Z250" s="323"/>
      <c r="AA250" s="176" t="str">
        <f t="shared" si="19"/>
        <v/>
      </c>
      <c r="AB250" s="176" t="str">
        <f t="shared" si="20"/>
        <v/>
      </c>
      <c r="AC250" s="287"/>
    </row>
    <row r="251" spans="2:29" s="102" customFormat="1" ht="30" customHeight="1">
      <c r="B251" s="272"/>
      <c r="G251" s="111"/>
      <c r="J251" s="111"/>
      <c r="K251" s="53"/>
      <c r="L251" s="111"/>
      <c r="M251" s="52"/>
      <c r="N251" s="111"/>
      <c r="O251" s="111"/>
      <c r="P251" s="111"/>
      <c r="Q251" s="111"/>
      <c r="R251" s="111"/>
      <c r="S251" s="111"/>
      <c r="T251" s="111"/>
      <c r="U251" s="175"/>
      <c r="V251" s="174"/>
      <c r="W251" s="172" t="str">
        <f t="shared" si="18"/>
        <v/>
      </c>
      <c r="X251" s="178"/>
      <c r="Y251" s="178"/>
      <c r="Z251" s="323"/>
      <c r="AA251" s="176" t="str">
        <f t="shared" si="19"/>
        <v/>
      </c>
      <c r="AB251" s="176" t="str">
        <f t="shared" si="20"/>
        <v/>
      </c>
      <c r="AC251" s="287"/>
    </row>
    <row r="252" spans="2:29" s="102" customFormat="1" ht="30" customHeight="1">
      <c r="B252" s="272"/>
      <c r="G252" s="111"/>
      <c r="J252" s="111"/>
      <c r="K252" s="53"/>
      <c r="L252" s="111"/>
      <c r="M252" s="52"/>
      <c r="N252" s="111"/>
      <c r="O252" s="111"/>
      <c r="P252" s="111"/>
      <c r="Q252" s="111"/>
      <c r="R252" s="111"/>
      <c r="S252" s="111"/>
      <c r="T252" s="111"/>
      <c r="U252" s="175"/>
      <c r="V252" s="174"/>
      <c r="W252" s="172" t="str">
        <f t="shared" si="18"/>
        <v/>
      </c>
      <c r="X252" s="178"/>
      <c r="Y252" s="178"/>
      <c r="Z252" s="323"/>
      <c r="AA252" s="176" t="str">
        <f t="shared" si="19"/>
        <v/>
      </c>
      <c r="AB252" s="176" t="str">
        <f t="shared" si="20"/>
        <v/>
      </c>
      <c r="AC252" s="287"/>
    </row>
    <row r="253" spans="2:29" s="102" customFormat="1" ht="30" customHeight="1">
      <c r="B253" s="272"/>
      <c r="G253" s="111"/>
      <c r="J253" s="111"/>
      <c r="K253" s="53"/>
      <c r="L253" s="111"/>
      <c r="M253" s="52"/>
      <c r="N253" s="111"/>
      <c r="O253" s="111"/>
      <c r="P253" s="111"/>
      <c r="Q253" s="111"/>
      <c r="R253" s="111"/>
      <c r="S253" s="111"/>
      <c r="T253" s="111"/>
      <c r="U253" s="175"/>
      <c r="V253" s="174"/>
      <c r="W253" s="172" t="str">
        <f t="shared" si="18"/>
        <v/>
      </c>
      <c r="X253" s="178"/>
      <c r="Y253" s="178"/>
      <c r="Z253" s="323"/>
      <c r="AA253" s="176" t="str">
        <f t="shared" si="19"/>
        <v/>
      </c>
      <c r="AB253" s="176" t="str">
        <f t="shared" si="20"/>
        <v/>
      </c>
      <c r="AC253" s="287"/>
    </row>
    <row r="254" spans="2:29" s="102" customFormat="1" ht="30" customHeight="1">
      <c r="B254" s="272"/>
      <c r="G254" s="111"/>
      <c r="J254" s="111"/>
      <c r="K254" s="53"/>
      <c r="L254" s="111"/>
      <c r="M254" s="52"/>
      <c r="N254" s="111"/>
      <c r="O254" s="111"/>
      <c r="P254" s="111"/>
      <c r="Q254" s="111"/>
      <c r="R254" s="111"/>
      <c r="S254" s="111"/>
      <c r="T254" s="111"/>
      <c r="U254" s="175"/>
      <c r="V254" s="174"/>
      <c r="W254" s="172" t="str">
        <f t="shared" si="18"/>
        <v/>
      </c>
      <c r="X254" s="178"/>
      <c r="Y254" s="178"/>
      <c r="Z254" s="323"/>
      <c r="AA254" s="176" t="str">
        <f t="shared" si="19"/>
        <v/>
      </c>
      <c r="AB254" s="176" t="str">
        <f t="shared" si="20"/>
        <v/>
      </c>
      <c r="AC254" s="287"/>
    </row>
    <row r="255" spans="2:29" s="102" customFormat="1" ht="30" customHeight="1">
      <c r="B255" s="272"/>
      <c r="G255" s="111"/>
      <c r="J255" s="111"/>
      <c r="K255" s="53"/>
      <c r="L255" s="111"/>
      <c r="M255" s="52"/>
      <c r="N255" s="111"/>
      <c r="O255" s="111"/>
      <c r="P255" s="111"/>
      <c r="Q255" s="111"/>
      <c r="R255" s="111"/>
      <c r="S255" s="111"/>
      <c r="T255" s="111"/>
      <c r="U255" s="175"/>
      <c r="V255" s="174"/>
      <c r="W255" s="172" t="str">
        <f t="shared" si="18"/>
        <v/>
      </c>
      <c r="X255" s="178"/>
      <c r="Y255" s="178"/>
      <c r="Z255" s="323"/>
      <c r="AA255" s="176" t="str">
        <f t="shared" si="19"/>
        <v/>
      </c>
      <c r="AB255" s="176" t="str">
        <f t="shared" si="20"/>
        <v/>
      </c>
      <c r="AC255" s="287"/>
    </row>
    <row r="256" spans="2:29" s="102" customFormat="1" ht="30" customHeight="1">
      <c r="B256" s="272"/>
      <c r="G256" s="111"/>
      <c r="J256" s="111"/>
      <c r="K256" s="53"/>
      <c r="L256" s="111"/>
      <c r="M256" s="52"/>
      <c r="N256" s="111"/>
      <c r="O256" s="111"/>
      <c r="P256" s="111"/>
      <c r="Q256" s="111"/>
      <c r="R256" s="111"/>
      <c r="S256" s="111"/>
      <c r="T256" s="111"/>
      <c r="U256" s="175"/>
      <c r="V256" s="174"/>
      <c r="W256" s="172" t="str">
        <f t="shared" si="18"/>
        <v/>
      </c>
      <c r="X256" s="178"/>
      <c r="Y256" s="178"/>
      <c r="Z256" s="323"/>
      <c r="AA256" s="176" t="str">
        <f t="shared" si="19"/>
        <v/>
      </c>
      <c r="AB256" s="176" t="str">
        <f t="shared" si="20"/>
        <v/>
      </c>
      <c r="AC256" s="287"/>
    </row>
    <row r="257" spans="2:29" s="102" customFormat="1" ht="30" customHeight="1">
      <c r="B257" s="272"/>
      <c r="G257" s="111"/>
      <c r="J257" s="111"/>
      <c r="K257" s="53"/>
      <c r="L257" s="111"/>
      <c r="M257" s="52"/>
      <c r="N257" s="111"/>
      <c r="O257" s="111"/>
      <c r="P257" s="111"/>
      <c r="Q257" s="111"/>
      <c r="R257" s="111"/>
      <c r="S257" s="111"/>
      <c r="T257" s="111"/>
      <c r="U257" s="175"/>
      <c r="V257" s="174"/>
      <c r="W257" s="172" t="str">
        <f t="shared" si="18"/>
        <v/>
      </c>
      <c r="X257" s="178"/>
      <c r="Y257" s="178"/>
      <c r="Z257" s="323"/>
      <c r="AA257" s="176" t="str">
        <f t="shared" si="19"/>
        <v/>
      </c>
      <c r="AB257" s="176" t="str">
        <f t="shared" si="20"/>
        <v/>
      </c>
      <c r="AC257" s="287"/>
    </row>
    <row r="258" spans="2:29" s="102" customFormat="1" ht="30" customHeight="1">
      <c r="B258" s="272"/>
      <c r="G258" s="111"/>
      <c r="J258" s="111"/>
      <c r="K258" s="53"/>
      <c r="L258" s="111"/>
      <c r="M258" s="52"/>
      <c r="N258" s="111"/>
      <c r="O258" s="111"/>
      <c r="P258" s="111"/>
      <c r="Q258" s="111"/>
      <c r="R258" s="111"/>
      <c r="S258" s="111"/>
      <c r="T258" s="111"/>
      <c r="U258" s="175"/>
      <c r="V258" s="174"/>
      <c r="W258" s="172" t="str">
        <f t="shared" si="18"/>
        <v/>
      </c>
      <c r="X258" s="178"/>
      <c r="Y258" s="178"/>
      <c r="Z258" s="323"/>
      <c r="AA258" s="176" t="str">
        <f t="shared" si="19"/>
        <v/>
      </c>
      <c r="AB258" s="176" t="str">
        <f t="shared" si="20"/>
        <v/>
      </c>
      <c r="AC258" s="287"/>
    </row>
    <row r="259" spans="2:29" s="102" customFormat="1" ht="30" customHeight="1">
      <c r="B259" s="272"/>
      <c r="G259" s="111"/>
      <c r="J259" s="111"/>
      <c r="K259" s="53"/>
      <c r="L259" s="111"/>
      <c r="M259" s="52"/>
      <c r="N259" s="111"/>
      <c r="O259" s="111"/>
      <c r="P259" s="111"/>
      <c r="Q259" s="111"/>
      <c r="R259" s="111"/>
      <c r="S259" s="111"/>
      <c r="T259" s="111"/>
      <c r="U259" s="175"/>
      <c r="V259" s="174"/>
      <c r="W259" s="172" t="str">
        <f t="shared" si="18"/>
        <v/>
      </c>
      <c r="X259" s="178"/>
      <c r="Y259" s="178"/>
      <c r="Z259" s="323"/>
      <c r="AA259" s="176" t="str">
        <f t="shared" si="19"/>
        <v/>
      </c>
      <c r="AB259" s="176" t="str">
        <f t="shared" si="20"/>
        <v/>
      </c>
      <c r="AC259" s="287"/>
    </row>
    <row r="260" spans="2:29" s="102" customFormat="1" ht="30" customHeight="1">
      <c r="B260" s="272"/>
      <c r="G260" s="111"/>
      <c r="J260" s="111"/>
      <c r="K260" s="53"/>
      <c r="L260" s="111"/>
      <c r="M260" s="52"/>
      <c r="N260" s="111"/>
      <c r="O260" s="111"/>
      <c r="P260" s="111"/>
      <c r="Q260" s="111"/>
      <c r="R260" s="111"/>
      <c r="S260" s="111"/>
      <c r="T260" s="111"/>
      <c r="U260" s="175"/>
      <c r="V260" s="174"/>
      <c r="W260" s="172" t="str">
        <f t="shared" si="18"/>
        <v/>
      </c>
      <c r="X260" s="178"/>
      <c r="Y260" s="178"/>
      <c r="Z260" s="323"/>
      <c r="AA260" s="176" t="str">
        <f t="shared" si="19"/>
        <v/>
      </c>
      <c r="AB260" s="176" t="str">
        <f t="shared" si="20"/>
        <v/>
      </c>
      <c r="AC260" s="287"/>
    </row>
    <row r="261" spans="2:29" s="102" customFormat="1" ht="30" customHeight="1">
      <c r="B261" s="272"/>
      <c r="G261" s="111"/>
      <c r="J261" s="111"/>
      <c r="K261" s="53"/>
      <c r="L261" s="111"/>
      <c r="M261" s="52"/>
      <c r="N261" s="111"/>
      <c r="O261" s="111"/>
      <c r="P261" s="111"/>
      <c r="Q261" s="111"/>
      <c r="R261" s="111"/>
      <c r="S261" s="111"/>
      <c r="T261" s="111"/>
      <c r="U261" s="175"/>
      <c r="V261" s="174"/>
      <c r="W261" s="172" t="str">
        <f t="shared" si="18"/>
        <v/>
      </c>
      <c r="X261" s="178"/>
      <c r="Y261" s="178"/>
      <c r="Z261" s="323"/>
      <c r="AA261" s="176" t="str">
        <f t="shared" si="19"/>
        <v/>
      </c>
      <c r="AB261" s="176" t="str">
        <f t="shared" si="20"/>
        <v/>
      </c>
      <c r="AC261" s="287"/>
    </row>
    <row r="262" spans="2:29" s="102" customFormat="1" ht="30" customHeight="1">
      <c r="B262" s="272"/>
      <c r="G262" s="111"/>
      <c r="J262" s="111"/>
      <c r="K262" s="53"/>
      <c r="L262" s="111"/>
      <c r="M262" s="52"/>
      <c r="N262" s="111"/>
      <c r="O262" s="111"/>
      <c r="P262" s="111"/>
      <c r="Q262" s="111"/>
      <c r="R262" s="111"/>
      <c r="S262" s="111"/>
      <c r="T262" s="111"/>
      <c r="U262" s="175"/>
      <c r="V262" s="174"/>
      <c r="W262" s="172" t="str">
        <f t="shared" si="18"/>
        <v/>
      </c>
      <c r="X262" s="178"/>
      <c r="Y262" s="178"/>
      <c r="Z262" s="323"/>
      <c r="AA262" s="176" t="str">
        <f t="shared" si="19"/>
        <v/>
      </c>
      <c r="AB262" s="176" t="str">
        <f t="shared" si="20"/>
        <v/>
      </c>
      <c r="AC262" s="287"/>
    </row>
    <row r="263" spans="2:29" s="102" customFormat="1" ht="30" customHeight="1">
      <c r="B263" s="272"/>
      <c r="G263" s="111"/>
      <c r="J263" s="111"/>
      <c r="K263" s="53"/>
      <c r="L263" s="111"/>
      <c r="M263" s="52"/>
      <c r="N263" s="111"/>
      <c r="O263" s="111"/>
      <c r="P263" s="111"/>
      <c r="Q263" s="111"/>
      <c r="R263" s="111"/>
      <c r="S263" s="111"/>
      <c r="T263" s="111"/>
      <c r="U263" s="175"/>
      <c r="V263" s="174"/>
      <c r="W263" s="172" t="str">
        <f t="shared" ref="W263:W326" si="21">IFERROR((VLOOKUP(V263,$C$6:$D$18,2,FALSE)),"")</f>
        <v/>
      </c>
      <c r="X263" s="178"/>
      <c r="Y263" s="178"/>
      <c r="Z263" s="323"/>
      <c r="AA263" s="176" t="str">
        <f t="shared" ref="AA263:AA326" si="22">IFERROR((VLOOKUP(V263,$C$6:$H$19,5,FALSE)),"")</f>
        <v/>
      </c>
      <c r="AB263" s="176" t="str">
        <f t="shared" si="20"/>
        <v/>
      </c>
      <c r="AC263" s="287"/>
    </row>
    <row r="264" spans="2:29" s="102" customFormat="1" ht="30" customHeight="1">
      <c r="B264" s="272"/>
      <c r="G264" s="111"/>
      <c r="J264" s="111"/>
      <c r="K264" s="53"/>
      <c r="L264" s="111"/>
      <c r="M264" s="52"/>
      <c r="N264" s="111"/>
      <c r="O264" s="111"/>
      <c r="P264" s="111"/>
      <c r="Q264" s="111"/>
      <c r="R264" s="111"/>
      <c r="S264" s="111"/>
      <c r="T264" s="111"/>
      <c r="U264" s="175"/>
      <c r="V264" s="174"/>
      <c r="W264" s="172" t="str">
        <f t="shared" si="21"/>
        <v/>
      </c>
      <c r="X264" s="178"/>
      <c r="Y264" s="178"/>
      <c r="Z264" s="323"/>
      <c r="AA264" s="176" t="str">
        <f t="shared" si="22"/>
        <v/>
      </c>
      <c r="AB264" s="176" t="str">
        <f t="shared" si="20"/>
        <v/>
      </c>
      <c r="AC264" s="287"/>
    </row>
    <row r="265" spans="2:29" s="102" customFormat="1" ht="30" customHeight="1">
      <c r="B265" s="272"/>
      <c r="G265" s="111"/>
      <c r="J265" s="111"/>
      <c r="K265" s="53"/>
      <c r="L265" s="111"/>
      <c r="M265" s="52"/>
      <c r="N265" s="111"/>
      <c r="O265" s="111"/>
      <c r="P265" s="111"/>
      <c r="Q265" s="111"/>
      <c r="R265" s="111"/>
      <c r="S265" s="111"/>
      <c r="T265" s="111"/>
      <c r="U265" s="175"/>
      <c r="V265" s="174"/>
      <c r="W265" s="172" t="str">
        <f t="shared" si="21"/>
        <v/>
      </c>
      <c r="X265" s="178"/>
      <c r="Y265" s="178"/>
      <c r="Z265" s="323"/>
      <c r="AA265" s="176" t="str">
        <f t="shared" si="22"/>
        <v/>
      </c>
      <c r="AB265" s="176" t="str">
        <f t="shared" si="20"/>
        <v/>
      </c>
      <c r="AC265" s="287"/>
    </row>
    <row r="266" spans="2:29" s="102" customFormat="1" ht="30" customHeight="1">
      <c r="B266" s="272"/>
      <c r="G266" s="111"/>
      <c r="J266" s="111"/>
      <c r="K266" s="53"/>
      <c r="L266" s="111"/>
      <c r="M266" s="52"/>
      <c r="N266" s="111"/>
      <c r="O266" s="111"/>
      <c r="P266" s="111"/>
      <c r="Q266" s="111"/>
      <c r="R266" s="111"/>
      <c r="S266" s="111"/>
      <c r="T266" s="111"/>
      <c r="U266" s="175"/>
      <c r="V266" s="174"/>
      <c r="W266" s="172" t="str">
        <f t="shared" si="21"/>
        <v/>
      </c>
      <c r="X266" s="178"/>
      <c r="Y266" s="178"/>
      <c r="Z266" s="323"/>
      <c r="AA266" s="176" t="str">
        <f t="shared" si="22"/>
        <v/>
      </c>
      <c r="AB266" s="176" t="str">
        <f t="shared" si="20"/>
        <v/>
      </c>
      <c r="AC266" s="287"/>
    </row>
    <row r="267" spans="2:29" s="102" customFormat="1" ht="30" customHeight="1">
      <c r="B267" s="272"/>
      <c r="G267" s="111"/>
      <c r="J267" s="111"/>
      <c r="K267" s="53"/>
      <c r="L267" s="111"/>
      <c r="M267" s="52"/>
      <c r="N267" s="111"/>
      <c r="O267" s="111"/>
      <c r="P267" s="111"/>
      <c r="Q267" s="111"/>
      <c r="R267" s="111"/>
      <c r="S267" s="111"/>
      <c r="T267" s="111"/>
      <c r="U267" s="175"/>
      <c r="V267" s="174"/>
      <c r="W267" s="172" t="str">
        <f t="shared" si="21"/>
        <v/>
      </c>
      <c r="X267" s="178"/>
      <c r="Y267" s="178"/>
      <c r="Z267" s="323"/>
      <c r="AA267" s="176" t="str">
        <f t="shared" si="22"/>
        <v/>
      </c>
      <c r="AB267" s="176" t="str">
        <f t="shared" si="20"/>
        <v/>
      </c>
      <c r="AC267" s="287"/>
    </row>
    <row r="268" spans="2:29" s="102" customFormat="1" ht="30" customHeight="1">
      <c r="B268" s="272"/>
      <c r="G268" s="111"/>
      <c r="J268" s="111"/>
      <c r="K268" s="53"/>
      <c r="L268" s="111"/>
      <c r="M268" s="52"/>
      <c r="N268" s="111"/>
      <c r="O268" s="111"/>
      <c r="P268" s="111"/>
      <c r="Q268" s="111"/>
      <c r="R268" s="111"/>
      <c r="S268" s="111"/>
      <c r="T268" s="111"/>
      <c r="U268" s="175"/>
      <c r="V268" s="174"/>
      <c r="W268" s="172" t="str">
        <f t="shared" si="21"/>
        <v/>
      </c>
      <c r="X268" s="178"/>
      <c r="Y268" s="178"/>
      <c r="Z268" s="323"/>
      <c r="AA268" s="176" t="str">
        <f t="shared" si="22"/>
        <v/>
      </c>
      <c r="AB268" s="176" t="str">
        <f t="shared" si="20"/>
        <v/>
      </c>
      <c r="AC268" s="287"/>
    </row>
    <row r="269" spans="2:29" s="102" customFormat="1" ht="30" customHeight="1">
      <c r="B269" s="272"/>
      <c r="G269" s="111"/>
      <c r="J269" s="111"/>
      <c r="K269" s="53"/>
      <c r="L269" s="111"/>
      <c r="M269" s="52"/>
      <c r="N269" s="111"/>
      <c r="O269" s="111"/>
      <c r="P269" s="111"/>
      <c r="Q269" s="111"/>
      <c r="R269" s="111"/>
      <c r="S269" s="111"/>
      <c r="T269" s="111"/>
      <c r="U269" s="175"/>
      <c r="V269" s="174"/>
      <c r="W269" s="172" t="str">
        <f t="shared" si="21"/>
        <v/>
      </c>
      <c r="X269" s="178"/>
      <c r="Y269" s="178"/>
      <c r="Z269" s="323"/>
      <c r="AA269" s="176" t="str">
        <f t="shared" si="22"/>
        <v/>
      </c>
      <c r="AB269" s="176" t="str">
        <f t="shared" si="20"/>
        <v/>
      </c>
      <c r="AC269" s="287"/>
    </row>
    <row r="270" spans="2:29" s="102" customFormat="1" ht="30" customHeight="1">
      <c r="B270" s="272"/>
      <c r="G270" s="111"/>
      <c r="J270" s="111"/>
      <c r="K270" s="53"/>
      <c r="L270" s="111"/>
      <c r="M270" s="52"/>
      <c r="N270" s="111"/>
      <c r="O270" s="111"/>
      <c r="P270" s="111"/>
      <c r="Q270" s="111"/>
      <c r="R270" s="111"/>
      <c r="S270" s="111"/>
      <c r="T270" s="111"/>
      <c r="U270" s="175"/>
      <c r="V270" s="174"/>
      <c r="W270" s="172" t="str">
        <f t="shared" si="21"/>
        <v/>
      </c>
      <c r="X270" s="178"/>
      <c r="Y270" s="178"/>
      <c r="Z270" s="323"/>
      <c r="AA270" s="176" t="str">
        <f t="shared" si="22"/>
        <v/>
      </c>
      <c r="AB270" s="176" t="str">
        <f t="shared" si="20"/>
        <v/>
      </c>
      <c r="AC270" s="287"/>
    </row>
    <row r="271" spans="2:29" s="102" customFormat="1" ht="30" customHeight="1">
      <c r="B271" s="272"/>
      <c r="G271" s="111"/>
      <c r="J271" s="111"/>
      <c r="K271" s="53"/>
      <c r="L271" s="111"/>
      <c r="M271" s="52"/>
      <c r="N271" s="111"/>
      <c r="O271" s="111"/>
      <c r="P271" s="111"/>
      <c r="Q271" s="111"/>
      <c r="R271" s="111"/>
      <c r="S271" s="111"/>
      <c r="T271" s="111"/>
      <c r="U271" s="175"/>
      <c r="V271" s="174"/>
      <c r="W271" s="172" t="str">
        <f t="shared" si="21"/>
        <v/>
      </c>
      <c r="X271" s="178"/>
      <c r="Y271" s="178"/>
      <c r="Z271" s="323"/>
      <c r="AA271" s="176" t="str">
        <f t="shared" si="22"/>
        <v/>
      </c>
      <c r="AB271" s="176" t="str">
        <f t="shared" si="20"/>
        <v/>
      </c>
      <c r="AC271" s="287"/>
    </row>
    <row r="272" spans="2:29" s="102" customFormat="1" ht="30" customHeight="1">
      <c r="B272" s="272"/>
      <c r="G272" s="111"/>
      <c r="J272" s="111"/>
      <c r="K272" s="53"/>
      <c r="L272" s="111"/>
      <c r="M272" s="52"/>
      <c r="N272" s="111"/>
      <c r="O272" s="111"/>
      <c r="P272" s="111"/>
      <c r="Q272" s="111"/>
      <c r="R272" s="111"/>
      <c r="S272" s="111"/>
      <c r="T272" s="111"/>
      <c r="U272" s="175"/>
      <c r="V272" s="174"/>
      <c r="W272" s="172" t="str">
        <f t="shared" si="21"/>
        <v/>
      </c>
      <c r="X272" s="178"/>
      <c r="Y272" s="178"/>
      <c r="Z272" s="323"/>
      <c r="AA272" s="176" t="str">
        <f t="shared" si="22"/>
        <v/>
      </c>
      <c r="AB272" s="176" t="str">
        <f t="shared" si="20"/>
        <v/>
      </c>
      <c r="AC272" s="287"/>
    </row>
    <row r="273" spans="2:29" s="102" customFormat="1" ht="30" customHeight="1">
      <c r="B273" s="272"/>
      <c r="G273" s="111"/>
      <c r="J273" s="111"/>
      <c r="K273" s="53"/>
      <c r="L273" s="111"/>
      <c r="M273" s="52"/>
      <c r="N273" s="111"/>
      <c r="O273" s="111"/>
      <c r="P273" s="111"/>
      <c r="Q273" s="111"/>
      <c r="R273" s="111"/>
      <c r="S273" s="111"/>
      <c r="T273" s="111"/>
      <c r="U273" s="175"/>
      <c r="V273" s="174"/>
      <c r="W273" s="172" t="str">
        <f t="shared" si="21"/>
        <v/>
      </c>
      <c r="X273" s="178"/>
      <c r="Y273" s="178"/>
      <c r="Z273" s="323"/>
      <c r="AA273" s="176" t="str">
        <f t="shared" si="22"/>
        <v/>
      </c>
      <c r="AB273" s="176" t="str">
        <f t="shared" si="20"/>
        <v/>
      </c>
      <c r="AC273" s="287"/>
    </row>
    <row r="274" spans="2:29" s="102" customFormat="1" ht="30" customHeight="1">
      <c r="B274" s="272"/>
      <c r="G274" s="111"/>
      <c r="J274" s="111"/>
      <c r="K274" s="53"/>
      <c r="L274" s="111"/>
      <c r="M274" s="52"/>
      <c r="N274" s="111"/>
      <c r="O274" s="111"/>
      <c r="P274" s="111"/>
      <c r="Q274" s="111"/>
      <c r="R274" s="111"/>
      <c r="S274" s="111"/>
      <c r="T274" s="111"/>
      <c r="U274" s="175"/>
      <c r="V274" s="174"/>
      <c r="W274" s="172" t="str">
        <f t="shared" si="21"/>
        <v/>
      </c>
      <c r="X274" s="178"/>
      <c r="Y274" s="178"/>
      <c r="Z274" s="323"/>
      <c r="AA274" s="176" t="str">
        <f t="shared" si="22"/>
        <v/>
      </c>
      <c r="AB274" s="176" t="str">
        <f t="shared" si="20"/>
        <v/>
      </c>
      <c r="AC274" s="287"/>
    </row>
    <row r="275" spans="2:29" s="102" customFormat="1" ht="30" customHeight="1">
      <c r="B275" s="272"/>
      <c r="G275" s="111"/>
      <c r="J275" s="111"/>
      <c r="K275" s="53"/>
      <c r="L275" s="111"/>
      <c r="M275" s="52"/>
      <c r="N275" s="111"/>
      <c r="O275" s="111"/>
      <c r="P275" s="111"/>
      <c r="Q275" s="111"/>
      <c r="R275" s="111"/>
      <c r="S275" s="111"/>
      <c r="T275" s="111"/>
      <c r="U275" s="175"/>
      <c r="V275" s="174"/>
      <c r="W275" s="172" t="str">
        <f t="shared" si="21"/>
        <v/>
      </c>
      <c r="X275" s="178"/>
      <c r="Y275" s="178"/>
      <c r="Z275" s="323"/>
      <c r="AA275" s="176" t="str">
        <f t="shared" si="22"/>
        <v/>
      </c>
      <c r="AB275" s="176" t="str">
        <f t="shared" si="20"/>
        <v/>
      </c>
      <c r="AC275" s="287"/>
    </row>
    <row r="276" spans="2:29" s="102" customFormat="1" ht="30" customHeight="1">
      <c r="B276" s="272"/>
      <c r="G276" s="111"/>
      <c r="J276" s="111"/>
      <c r="K276" s="53"/>
      <c r="L276" s="111"/>
      <c r="M276" s="52"/>
      <c r="N276" s="111"/>
      <c r="O276" s="111"/>
      <c r="P276" s="111"/>
      <c r="Q276" s="111"/>
      <c r="R276" s="111"/>
      <c r="S276" s="111"/>
      <c r="T276" s="111"/>
      <c r="U276" s="175"/>
      <c r="V276" s="174"/>
      <c r="W276" s="172" t="str">
        <f t="shared" si="21"/>
        <v/>
      </c>
      <c r="X276" s="178"/>
      <c r="Y276" s="178"/>
      <c r="Z276" s="323"/>
      <c r="AA276" s="176" t="str">
        <f t="shared" si="22"/>
        <v/>
      </c>
      <c r="AB276" s="176" t="str">
        <f t="shared" si="20"/>
        <v/>
      </c>
      <c r="AC276" s="287"/>
    </row>
    <row r="277" spans="2:29" s="102" customFormat="1" ht="30" customHeight="1">
      <c r="B277" s="272"/>
      <c r="G277" s="111"/>
      <c r="J277" s="111"/>
      <c r="K277" s="53"/>
      <c r="L277" s="111"/>
      <c r="M277" s="52"/>
      <c r="N277" s="111"/>
      <c r="O277" s="111"/>
      <c r="P277" s="111"/>
      <c r="Q277" s="111"/>
      <c r="R277" s="111"/>
      <c r="S277" s="111"/>
      <c r="T277" s="111"/>
      <c r="U277" s="175"/>
      <c r="V277" s="174"/>
      <c r="W277" s="172" t="str">
        <f t="shared" si="21"/>
        <v/>
      </c>
      <c r="X277" s="178"/>
      <c r="Y277" s="178"/>
      <c r="Z277" s="323"/>
      <c r="AA277" s="176" t="str">
        <f t="shared" si="22"/>
        <v/>
      </c>
      <c r="AB277" s="176" t="str">
        <f t="shared" si="20"/>
        <v/>
      </c>
      <c r="AC277" s="287"/>
    </row>
    <row r="278" spans="2:29" s="102" customFormat="1" ht="30" customHeight="1">
      <c r="B278" s="272"/>
      <c r="G278" s="111"/>
      <c r="J278" s="111"/>
      <c r="K278" s="53"/>
      <c r="L278" s="111"/>
      <c r="M278" s="52"/>
      <c r="N278" s="111"/>
      <c r="O278" s="111"/>
      <c r="P278" s="111"/>
      <c r="Q278" s="111"/>
      <c r="R278" s="111"/>
      <c r="S278" s="111"/>
      <c r="T278" s="111"/>
      <c r="U278" s="175"/>
      <c r="V278" s="174"/>
      <c r="W278" s="172" t="str">
        <f t="shared" si="21"/>
        <v/>
      </c>
      <c r="X278" s="178"/>
      <c r="Y278" s="178"/>
      <c r="Z278" s="323"/>
      <c r="AA278" s="176" t="str">
        <f t="shared" si="22"/>
        <v/>
      </c>
      <c r="AB278" s="176" t="str">
        <f t="shared" si="20"/>
        <v/>
      </c>
      <c r="AC278" s="287"/>
    </row>
    <row r="279" spans="2:29" s="102" customFormat="1" ht="30" customHeight="1">
      <c r="B279" s="272"/>
      <c r="G279" s="111"/>
      <c r="J279" s="111"/>
      <c r="K279" s="53"/>
      <c r="L279" s="111"/>
      <c r="M279" s="52"/>
      <c r="N279" s="111"/>
      <c r="O279" s="111"/>
      <c r="P279" s="111"/>
      <c r="Q279" s="111"/>
      <c r="R279" s="111"/>
      <c r="S279" s="111"/>
      <c r="T279" s="111"/>
      <c r="U279" s="175"/>
      <c r="V279" s="174"/>
      <c r="W279" s="172" t="str">
        <f t="shared" si="21"/>
        <v/>
      </c>
      <c r="X279" s="178"/>
      <c r="Y279" s="178"/>
      <c r="Z279" s="323"/>
      <c r="AA279" s="176" t="str">
        <f t="shared" si="22"/>
        <v/>
      </c>
      <c r="AB279" s="176" t="str">
        <f t="shared" si="20"/>
        <v/>
      </c>
      <c r="AC279" s="287"/>
    </row>
    <row r="280" spans="2:29" s="102" customFormat="1" ht="30" customHeight="1">
      <c r="B280" s="272"/>
      <c r="G280" s="111"/>
      <c r="J280" s="111"/>
      <c r="K280" s="53"/>
      <c r="L280" s="111"/>
      <c r="M280" s="52"/>
      <c r="N280" s="111"/>
      <c r="O280" s="111"/>
      <c r="P280" s="111"/>
      <c r="Q280" s="111"/>
      <c r="R280" s="111"/>
      <c r="S280" s="111"/>
      <c r="T280" s="111"/>
      <c r="U280" s="175"/>
      <c r="V280" s="174"/>
      <c r="W280" s="172" t="str">
        <f t="shared" si="21"/>
        <v/>
      </c>
      <c r="X280" s="178"/>
      <c r="Y280" s="178"/>
      <c r="Z280" s="323"/>
      <c r="AA280" s="176" t="str">
        <f t="shared" si="22"/>
        <v/>
      </c>
      <c r="AB280" s="176" t="str">
        <f t="shared" si="20"/>
        <v/>
      </c>
      <c r="AC280" s="287"/>
    </row>
    <row r="281" spans="2:29" s="102" customFormat="1" ht="30" customHeight="1">
      <c r="B281" s="272"/>
      <c r="G281" s="111"/>
      <c r="J281" s="111"/>
      <c r="K281" s="53"/>
      <c r="L281" s="111"/>
      <c r="M281" s="52"/>
      <c r="N281" s="111"/>
      <c r="O281" s="111"/>
      <c r="P281" s="111"/>
      <c r="Q281" s="111"/>
      <c r="R281" s="111"/>
      <c r="S281" s="111"/>
      <c r="T281" s="111"/>
      <c r="U281" s="175"/>
      <c r="V281" s="174"/>
      <c r="W281" s="172" t="str">
        <f t="shared" si="21"/>
        <v/>
      </c>
      <c r="X281" s="178"/>
      <c r="Y281" s="178"/>
      <c r="Z281" s="323"/>
      <c r="AA281" s="176" t="str">
        <f t="shared" si="22"/>
        <v/>
      </c>
      <c r="AB281" s="176" t="str">
        <f t="shared" si="20"/>
        <v/>
      </c>
      <c r="AC281" s="287"/>
    </row>
    <row r="282" spans="2:29" s="102" customFormat="1" ht="30" customHeight="1">
      <c r="B282" s="272"/>
      <c r="G282" s="111"/>
      <c r="J282" s="111"/>
      <c r="K282" s="53"/>
      <c r="L282" s="111"/>
      <c r="M282" s="52"/>
      <c r="N282" s="111"/>
      <c r="O282" s="111"/>
      <c r="P282" s="111"/>
      <c r="Q282" s="111"/>
      <c r="R282" s="111"/>
      <c r="S282" s="111"/>
      <c r="T282" s="111"/>
      <c r="U282" s="175"/>
      <c r="V282" s="174"/>
      <c r="W282" s="172" t="str">
        <f t="shared" si="21"/>
        <v/>
      </c>
      <c r="X282" s="178"/>
      <c r="Y282" s="178"/>
      <c r="Z282" s="323"/>
      <c r="AA282" s="176" t="str">
        <f t="shared" si="22"/>
        <v/>
      </c>
      <c r="AB282" s="176" t="str">
        <f t="shared" si="20"/>
        <v/>
      </c>
      <c r="AC282" s="287"/>
    </row>
    <row r="283" spans="2:29" s="102" customFormat="1" ht="30" customHeight="1">
      <c r="B283" s="272"/>
      <c r="G283" s="111"/>
      <c r="J283" s="111"/>
      <c r="K283" s="53"/>
      <c r="L283" s="111"/>
      <c r="M283" s="52"/>
      <c r="N283" s="111"/>
      <c r="O283" s="111"/>
      <c r="P283" s="111"/>
      <c r="Q283" s="111"/>
      <c r="R283" s="111"/>
      <c r="S283" s="111"/>
      <c r="T283" s="111"/>
      <c r="U283" s="175"/>
      <c r="V283" s="174"/>
      <c r="W283" s="172" t="str">
        <f t="shared" si="21"/>
        <v/>
      </c>
      <c r="X283" s="178"/>
      <c r="Y283" s="178"/>
      <c r="Z283" s="323"/>
      <c r="AA283" s="176" t="str">
        <f t="shared" si="22"/>
        <v/>
      </c>
      <c r="AB283" s="176" t="str">
        <f t="shared" si="20"/>
        <v/>
      </c>
      <c r="AC283" s="287"/>
    </row>
    <row r="284" spans="2:29" s="102" customFormat="1" ht="30" customHeight="1">
      <c r="B284" s="272"/>
      <c r="G284" s="111"/>
      <c r="J284" s="111"/>
      <c r="K284" s="53"/>
      <c r="L284" s="111"/>
      <c r="M284" s="52"/>
      <c r="N284" s="111"/>
      <c r="O284" s="111"/>
      <c r="P284" s="111"/>
      <c r="Q284" s="111"/>
      <c r="R284" s="111"/>
      <c r="S284" s="111"/>
      <c r="T284" s="111"/>
      <c r="U284" s="175"/>
      <c r="V284" s="174"/>
      <c r="W284" s="172" t="str">
        <f t="shared" si="21"/>
        <v/>
      </c>
      <c r="X284" s="178"/>
      <c r="Y284" s="178"/>
      <c r="Z284" s="323"/>
      <c r="AA284" s="176" t="str">
        <f t="shared" si="22"/>
        <v/>
      </c>
      <c r="AB284" s="176" t="str">
        <f t="shared" si="20"/>
        <v/>
      </c>
      <c r="AC284" s="287"/>
    </row>
    <row r="285" spans="2:29" s="102" customFormat="1" ht="30" customHeight="1">
      <c r="B285" s="272"/>
      <c r="G285" s="111"/>
      <c r="J285" s="111"/>
      <c r="K285" s="53"/>
      <c r="L285" s="111"/>
      <c r="M285" s="52"/>
      <c r="N285" s="111"/>
      <c r="O285" s="111"/>
      <c r="P285" s="111"/>
      <c r="Q285" s="111"/>
      <c r="R285" s="111"/>
      <c r="S285" s="111"/>
      <c r="T285" s="111"/>
      <c r="U285" s="175"/>
      <c r="V285" s="174"/>
      <c r="W285" s="172" t="str">
        <f t="shared" si="21"/>
        <v/>
      </c>
      <c r="X285" s="178"/>
      <c r="Y285" s="178"/>
      <c r="Z285" s="323"/>
      <c r="AA285" s="176" t="str">
        <f t="shared" si="22"/>
        <v/>
      </c>
      <c r="AB285" s="176" t="str">
        <f t="shared" si="20"/>
        <v/>
      </c>
      <c r="AC285" s="287"/>
    </row>
    <row r="286" spans="2:29" s="102" customFormat="1" ht="30" customHeight="1">
      <c r="B286" s="272"/>
      <c r="G286" s="111"/>
      <c r="J286" s="111"/>
      <c r="K286" s="53"/>
      <c r="L286" s="111"/>
      <c r="M286" s="52"/>
      <c r="N286" s="111"/>
      <c r="O286" s="111"/>
      <c r="P286" s="111"/>
      <c r="Q286" s="111"/>
      <c r="R286" s="111"/>
      <c r="S286" s="111"/>
      <c r="T286" s="111"/>
      <c r="U286" s="175"/>
      <c r="V286" s="174"/>
      <c r="W286" s="172" t="str">
        <f t="shared" si="21"/>
        <v/>
      </c>
      <c r="X286" s="178"/>
      <c r="Y286" s="178"/>
      <c r="Z286" s="323"/>
      <c r="AA286" s="176" t="str">
        <f t="shared" si="22"/>
        <v/>
      </c>
      <c r="AB286" s="176" t="str">
        <f t="shared" si="20"/>
        <v/>
      </c>
      <c r="AC286" s="287"/>
    </row>
    <row r="287" spans="2:29" s="102" customFormat="1" ht="30" customHeight="1">
      <c r="B287" s="272"/>
      <c r="G287" s="111"/>
      <c r="J287" s="111"/>
      <c r="K287" s="53"/>
      <c r="L287" s="111"/>
      <c r="M287" s="52"/>
      <c r="N287" s="111"/>
      <c r="O287" s="111"/>
      <c r="P287" s="111"/>
      <c r="Q287" s="111"/>
      <c r="R287" s="111"/>
      <c r="S287" s="111"/>
      <c r="T287" s="111"/>
      <c r="U287" s="175"/>
      <c r="V287" s="174"/>
      <c r="W287" s="172" t="str">
        <f t="shared" si="21"/>
        <v/>
      </c>
      <c r="X287" s="178"/>
      <c r="Y287" s="178"/>
      <c r="Z287" s="323"/>
      <c r="AA287" s="176" t="str">
        <f t="shared" si="22"/>
        <v/>
      </c>
      <c r="AB287" s="176" t="str">
        <f t="shared" si="20"/>
        <v/>
      </c>
      <c r="AC287" s="287"/>
    </row>
    <row r="288" spans="2:29" s="102" customFormat="1" ht="30" customHeight="1">
      <c r="B288" s="272"/>
      <c r="G288" s="111"/>
      <c r="J288" s="111"/>
      <c r="K288" s="53"/>
      <c r="L288" s="111"/>
      <c r="M288" s="52"/>
      <c r="N288" s="111"/>
      <c r="O288" s="111"/>
      <c r="P288" s="111"/>
      <c r="Q288" s="111"/>
      <c r="R288" s="111"/>
      <c r="S288" s="111"/>
      <c r="T288" s="111"/>
      <c r="U288" s="175"/>
      <c r="V288" s="174"/>
      <c r="W288" s="172" t="str">
        <f t="shared" si="21"/>
        <v/>
      </c>
      <c r="X288" s="178"/>
      <c r="Y288" s="178"/>
      <c r="Z288" s="323"/>
      <c r="AA288" s="176" t="str">
        <f t="shared" si="22"/>
        <v/>
      </c>
      <c r="AB288" s="176" t="str">
        <f t="shared" si="20"/>
        <v/>
      </c>
      <c r="AC288" s="287"/>
    </row>
    <row r="289" spans="2:29" s="102" customFormat="1" ht="30" customHeight="1">
      <c r="B289" s="272"/>
      <c r="G289" s="111"/>
      <c r="J289" s="111"/>
      <c r="K289" s="53"/>
      <c r="L289" s="111"/>
      <c r="M289" s="52"/>
      <c r="N289" s="111"/>
      <c r="O289" s="111"/>
      <c r="P289" s="111"/>
      <c r="Q289" s="111"/>
      <c r="R289" s="111"/>
      <c r="S289" s="111"/>
      <c r="T289" s="111"/>
      <c r="U289" s="175"/>
      <c r="V289" s="174"/>
      <c r="W289" s="172" t="str">
        <f t="shared" si="21"/>
        <v/>
      </c>
      <c r="X289" s="178"/>
      <c r="Y289" s="178"/>
      <c r="Z289" s="323"/>
      <c r="AA289" s="176" t="str">
        <f t="shared" si="22"/>
        <v/>
      </c>
      <c r="AB289" s="176" t="str">
        <f t="shared" si="20"/>
        <v/>
      </c>
      <c r="AC289" s="287"/>
    </row>
    <row r="290" spans="2:29" s="102" customFormat="1" ht="30" customHeight="1">
      <c r="B290" s="272"/>
      <c r="G290" s="111"/>
      <c r="J290" s="111"/>
      <c r="K290" s="53"/>
      <c r="L290" s="111"/>
      <c r="M290" s="52"/>
      <c r="N290" s="111"/>
      <c r="O290" s="111"/>
      <c r="P290" s="111"/>
      <c r="Q290" s="111"/>
      <c r="R290" s="111"/>
      <c r="S290" s="111"/>
      <c r="T290" s="111"/>
      <c r="U290" s="175"/>
      <c r="V290" s="174"/>
      <c r="W290" s="172" t="str">
        <f t="shared" si="21"/>
        <v/>
      </c>
      <c r="X290" s="178"/>
      <c r="Y290" s="178"/>
      <c r="Z290" s="323"/>
      <c r="AA290" s="176" t="str">
        <f t="shared" si="22"/>
        <v/>
      </c>
      <c r="AB290" s="176" t="str">
        <f t="shared" si="20"/>
        <v/>
      </c>
      <c r="AC290" s="287"/>
    </row>
    <row r="291" spans="2:29" s="102" customFormat="1" ht="30" customHeight="1">
      <c r="B291" s="272"/>
      <c r="G291" s="111"/>
      <c r="J291" s="111"/>
      <c r="K291" s="53"/>
      <c r="L291" s="111"/>
      <c r="M291" s="52"/>
      <c r="N291" s="111"/>
      <c r="O291" s="111"/>
      <c r="P291" s="111"/>
      <c r="Q291" s="111"/>
      <c r="R291" s="111"/>
      <c r="S291" s="111"/>
      <c r="T291" s="111"/>
      <c r="U291" s="175"/>
      <c r="V291" s="174"/>
      <c r="W291" s="172" t="str">
        <f t="shared" si="21"/>
        <v/>
      </c>
      <c r="X291" s="178"/>
      <c r="Y291" s="178"/>
      <c r="Z291" s="323"/>
      <c r="AA291" s="176" t="str">
        <f t="shared" si="22"/>
        <v/>
      </c>
      <c r="AB291" s="176" t="str">
        <f t="shared" si="20"/>
        <v/>
      </c>
      <c r="AC291" s="287"/>
    </row>
    <row r="292" spans="2:29" s="102" customFormat="1" ht="30" customHeight="1">
      <c r="B292" s="272"/>
      <c r="G292" s="111"/>
      <c r="J292" s="111"/>
      <c r="K292" s="53"/>
      <c r="L292" s="111"/>
      <c r="M292" s="52"/>
      <c r="N292" s="111"/>
      <c r="O292" s="111"/>
      <c r="P292" s="111"/>
      <c r="Q292" s="111"/>
      <c r="R292" s="111"/>
      <c r="S292" s="111"/>
      <c r="T292" s="111"/>
      <c r="U292" s="175"/>
      <c r="V292" s="174"/>
      <c r="W292" s="172" t="str">
        <f t="shared" si="21"/>
        <v/>
      </c>
      <c r="X292" s="178"/>
      <c r="Y292" s="178"/>
      <c r="Z292" s="323"/>
      <c r="AA292" s="176" t="str">
        <f t="shared" si="22"/>
        <v/>
      </c>
      <c r="AB292" s="176" t="str">
        <f t="shared" si="20"/>
        <v/>
      </c>
      <c r="AC292" s="287"/>
    </row>
    <row r="293" spans="2:29" s="102" customFormat="1" ht="30" customHeight="1">
      <c r="B293" s="272"/>
      <c r="G293" s="111"/>
      <c r="J293" s="111"/>
      <c r="K293" s="53"/>
      <c r="L293" s="111"/>
      <c r="M293" s="52"/>
      <c r="N293" s="111"/>
      <c r="O293" s="111"/>
      <c r="P293" s="111"/>
      <c r="Q293" s="111"/>
      <c r="R293" s="111"/>
      <c r="S293" s="111"/>
      <c r="T293" s="111"/>
      <c r="U293" s="175"/>
      <c r="V293" s="174"/>
      <c r="W293" s="172" t="str">
        <f t="shared" si="21"/>
        <v/>
      </c>
      <c r="X293" s="178"/>
      <c r="Y293" s="178"/>
      <c r="Z293" s="323"/>
      <c r="AA293" s="176" t="str">
        <f t="shared" si="22"/>
        <v/>
      </c>
      <c r="AB293" s="176" t="str">
        <f t="shared" si="20"/>
        <v/>
      </c>
      <c r="AC293" s="287"/>
    </row>
    <row r="294" spans="2:29" s="102" customFormat="1" ht="30" customHeight="1">
      <c r="B294" s="272"/>
      <c r="G294" s="111"/>
      <c r="J294" s="111"/>
      <c r="K294" s="53"/>
      <c r="L294" s="111"/>
      <c r="M294" s="52"/>
      <c r="N294" s="111"/>
      <c r="O294" s="111"/>
      <c r="P294" s="111"/>
      <c r="Q294" s="111"/>
      <c r="R294" s="111"/>
      <c r="S294" s="111"/>
      <c r="T294" s="111"/>
      <c r="U294" s="175"/>
      <c r="V294" s="174"/>
      <c r="W294" s="172" t="str">
        <f t="shared" si="21"/>
        <v/>
      </c>
      <c r="X294" s="178"/>
      <c r="Y294" s="178"/>
      <c r="Z294" s="323"/>
      <c r="AA294" s="176" t="str">
        <f t="shared" si="22"/>
        <v/>
      </c>
      <c r="AB294" s="176" t="str">
        <f t="shared" si="20"/>
        <v/>
      </c>
      <c r="AC294" s="287"/>
    </row>
    <row r="295" spans="2:29" s="102" customFormat="1" ht="30" customHeight="1">
      <c r="B295" s="272"/>
      <c r="G295" s="111"/>
      <c r="J295" s="111"/>
      <c r="K295" s="53"/>
      <c r="L295" s="111"/>
      <c r="M295" s="52"/>
      <c r="N295" s="111"/>
      <c r="O295" s="111"/>
      <c r="P295" s="111"/>
      <c r="Q295" s="111"/>
      <c r="R295" s="111"/>
      <c r="S295" s="111"/>
      <c r="T295" s="111"/>
      <c r="U295" s="175"/>
      <c r="V295" s="174"/>
      <c r="W295" s="172" t="str">
        <f t="shared" si="21"/>
        <v/>
      </c>
      <c r="X295" s="178"/>
      <c r="Y295" s="178"/>
      <c r="Z295" s="323"/>
      <c r="AA295" s="176" t="str">
        <f t="shared" si="22"/>
        <v/>
      </c>
      <c r="AB295" s="176" t="str">
        <f t="shared" si="20"/>
        <v/>
      </c>
      <c r="AC295" s="287"/>
    </row>
    <row r="296" spans="2:29" s="102" customFormat="1" ht="30" customHeight="1">
      <c r="B296" s="272"/>
      <c r="G296" s="111"/>
      <c r="J296" s="111"/>
      <c r="K296" s="53"/>
      <c r="L296" s="111"/>
      <c r="M296" s="52"/>
      <c r="N296" s="111"/>
      <c r="O296" s="111"/>
      <c r="P296" s="111"/>
      <c r="Q296" s="111"/>
      <c r="R296" s="111"/>
      <c r="S296" s="111"/>
      <c r="T296" s="111"/>
      <c r="U296" s="175"/>
      <c r="V296" s="174"/>
      <c r="W296" s="172" t="str">
        <f t="shared" si="21"/>
        <v/>
      </c>
      <c r="X296" s="178"/>
      <c r="Y296" s="178"/>
      <c r="Z296" s="323"/>
      <c r="AA296" s="176" t="str">
        <f t="shared" si="22"/>
        <v/>
      </c>
      <c r="AB296" s="176" t="str">
        <f t="shared" si="20"/>
        <v/>
      </c>
      <c r="AC296" s="287"/>
    </row>
    <row r="297" spans="2:29" s="102" customFormat="1" ht="30" customHeight="1">
      <c r="B297" s="272"/>
      <c r="G297" s="111"/>
      <c r="J297" s="111"/>
      <c r="K297" s="53"/>
      <c r="L297" s="111"/>
      <c r="M297" s="52"/>
      <c r="N297" s="111"/>
      <c r="O297" s="111"/>
      <c r="P297" s="111"/>
      <c r="Q297" s="111"/>
      <c r="R297" s="111"/>
      <c r="S297" s="111"/>
      <c r="T297" s="111"/>
      <c r="U297" s="175"/>
      <c r="V297" s="174"/>
      <c r="W297" s="172" t="str">
        <f t="shared" si="21"/>
        <v/>
      </c>
      <c r="X297" s="178"/>
      <c r="Y297" s="178"/>
      <c r="Z297" s="323"/>
      <c r="AA297" s="176" t="str">
        <f t="shared" si="22"/>
        <v/>
      </c>
      <c r="AB297" s="176" t="str">
        <f t="shared" si="20"/>
        <v/>
      </c>
      <c r="AC297" s="287"/>
    </row>
    <row r="298" spans="2:29" s="102" customFormat="1" ht="30" customHeight="1">
      <c r="B298" s="272"/>
      <c r="G298" s="111"/>
      <c r="J298" s="111"/>
      <c r="K298" s="53"/>
      <c r="L298" s="111"/>
      <c r="M298" s="52"/>
      <c r="N298" s="111"/>
      <c r="O298" s="111"/>
      <c r="P298" s="111"/>
      <c r="Q298" s="111"/>
      <c r="R298" s="111"/>
      <c r="S298" s="111"/>
      <c r="T298" s="111"/>
      <c r="U298" s="175"/>
      <c r="V298" s="174"/>
      <c r="W298" s="172" t="str">
        <f t="shared" si="21"/>
        <v/>
      </c>
      <c r="X298" s="178"/>
      <c r="Y298" s="178"/>
      <c r="Z298" s="323"/>
      <c r="AA298" s="176" t="str">
        <f t="shared" si="22"/>
        <v/>
      </c>
      <c r="AB298" s="176" t="str">
        <f t="shared" si="20"/>
        <v/>
      </c>
      <c r="AC298" s="287"/>
    </row>
    <row r="299" spans="2:29" s="102" customFormat="1" ht="30" customHeight="1">
      <c r="B299" s="272"/>
      <c r="G299" s="111"/>
      <c r="J299" s="111"/>
      <c r="K299" s="53"/>
      <c r="L299" s="111"/>
      <c r="M299" s="52"/>
      <c r="N299" s="111"/>
      <c r="O299" s="111"/>
      <c r="P299" s="111"/>
      <c r="Q299" s="111"/>
      <c r="R299" s="111"/>
      <c r="S299" s="111"/>
      <c r="T299" s="111"/>
      <c r="U299" s="175"/>
      <c r="V299" s="174"/>
      <c r="W299" s="172" t="str">
        <f t="shared" si="21"/>
        <v/>
      </c>
      <c r="X299" s="178"/>
      <c r="Y299" s="178"/>
      <c r="Z299" s="323"/>
      <c r="AA299" s="176" t="str">
        <f t="shared" si="22"/>
        <v/>
      </c>
      <c r="AB299" s="176" t="str">
        <f t="shared" si="20"/>
        <v/>
      </c>
      <c r="AC299" s="287"/>
    </row>
    <row r="300" spans="2:29" s="102" customFormat="1" ht="30" customHeight="1">
      <c r="B300" s="272"/>
      <c r="G300" s="111"/>
      <c r="J300" s="111"/>
      <c r="K300" s="53"/>
      <c r="L300" s="111"/>
      <c r="M300" s="52"/>
      <c r="N300" s="111"/>
      <c r="O300" s="111"/>
      <c r="P300" s="111"/>
      <c r="Q300" s="111"/>
      <c r="R300" s="111"/>
      <c r="S300" s="111"/>
      <c r="T300" s="111"/>
      <c r="U300" s="175"/>
      <c r="V300" s="174"/>
      <c r="W300" s="172" t="str">
        <f t="shared" si="21"/>
        <v/>
      </c>
      <c r="X300" s="178"/>
      <c r="Y300" s="178"/>
      <c r="Z300" s="323"/>
      <c r="AA300" s="176" t="str">
        <f t="shared" si="22"/>
        <v/>
      </c>
      <c r="AB300" s="176" t="str">
        <f t="shared" si="20"/>
        <v/>
      </c>
      <c r="AC300" s="287"/>
    </row>
    <row r="301" spans="2:29" s="102" customFormat="1" ht="30" customHeight="1">
      <c r="B301" s="272"/>
      <c r="G301" s="111"/>
      <c r="J301" s="111"/>
      <c r="K301" s="53"/>
      <c r="L301" s="111"/>
      <c r="M301" s="52"/>
      <c r="N301" s="111"/>
      <c r="O301" s="111"/>
      <c r="P301" s="111"/>
      <c r="Q301" s="111"/>
      <c r="R301" s="111"/>
      <c r="S301" s="111"/>
      <c r="T301" s="111"/>
      <c r="U301" s="175"/>
      <c r="V301" s="174"/>
      <c r="W301" s="172" t="str">
        <f t="shared" si="21"/>
        <v/>
      </c>
      <c r="X301" s="178"/>
      <c r="Y301" s="178"/>
      <c r="Z301" s="323"/>
      <c r="AA301" s="176" t="str">
        <f t="shared" si="22"/>
        <v/>
      </c>
      <c r="AB301" s="176" t="str">
        <f t="shared" si="20"/>
        <v/>
      </c>
      <c r="AC301" s="287"/>
    </row>
    <row r="302" spans="2:29" s="102" customFormat="1" ht="30" customHeight="1">
      <c r="B302" s="272"/>
      <c r="G302" s="111"/>
      <c r="J302" s="111"/>
      <c r="K302" s="53"/>
      <c r="L302" s="111"/>
      <c r="M302" s="52"/>
      <c r="N302" s="111"/>
      <c r="O302" s="111"/>
      <c r="P302" s="111"/>
      <c r="Q302" s="111"/>
      <c r="R302" s="111"/>
      <c r="S302" s="111"/>
      <c r="T302" s="111"/>
      <c r="U302" s="175"/>
      <c r="V302" s="174"/>
      <c r="W302" s="172" t="str">
        <f t="shared" si="21"/>
        <v/>
      </c>
      <c r="X302" s="178"/>
      <c r="Y302" s="178"/>
      <c r="Z302" s="323"/>
      <c r="AA302" s="176" t="str">
        <f t="shared" si="22"/>
        <v/>
      </c>
      <c r="AB302" s="176" t="str">
        <f t="shared" si="20"/>
        <v/>
      </c>
      <c r="AC302" s="287"/>
    </row>
    <row r="303" spans="2:29" s="102" customFormat="1" ht="30" customHeight="1">
      <c r="B303" s="272"/>
      <c r="G303" s="111"/>
      <c r="J303" s="111"/>
      <c r="K303" s="53"/>
      <c r="L303" s="111"/>
      <c r="M303" s="52"/>
      <c r="N303" s="111"/>
      <c r="O303" s="111"/>
      <c r="P303" s="111"/>
      <c r="Q303" s="111"/>
      <c r="R303" s="111"/>
      <c r="S303" s="111"/>
      <c r="T303" s="111"/>
      <c r="U303" s="175"/>
      <c r="V303" s="174"/>
      <c r="W303" s="172" t="str">
        <f t="shared" si="21"/>
        <v/>
      </c>
      <c r="X303" s="178"/>
      <c r="Y303" s="178"/>
      <c r="Z303" s="323"/>
      <c r="AA303" s="176" t="str">
        <f t="shared" si="22"/>
        <v/>
      </c>
      <c r="AB303" s="176" t="str">
        <f t="shared" ref="AB303:AB366" si="23">IF(X303&gt;0,(X303*AA303),"")</f>
        <v/>
      </c>
      <c r="AC303" s="287"/>
    </row>
    <row r="304" spans="2:29" s="102" customFormat="1" ht="30" customHeight="1">
      <c r="B304" s="272"/>
      <c r="G304" s="111"/>
      <c r="J304" s="111"/>
      <c r="K304" s="53"/>
      <c r="L304" s="111"/>
      <c r="M304" s="52"/>
      <c r="N304" s="111"/>
      <c r="O304" s="111"/>
      <c r="P304" s="111"/>
      <c r="Q304" s="111"/>
      <c r="R304" s="111"/>
      <c r="S304" s="111"/>
      <c r="T304" s="111"/>
      <c r="U304" s="175"/>
      <c r="V304" s="174"/>
      <c r="W304" s="172" t="str">
        <f t="shared" si="21"/>
        <v/>
      </c>
      <c r="X304" s="178"/>
      <c r="Y304" s="178"/>
      <c r="Z304" s="323"/>
      <c r="AA304" s="176" t="str">
        <f t="shared" si="22"/>
        <v/>
      </c>
      <c r="AB304" s="176" t="str">
        <f t="shared" si="23"/>
        <v/>
      </c>
      <c r="AC304" s="287"/>
    </row>
    <row r="305" spans="2:29" s="102" customFormat="1" ht="30" customHeight="1">
      <c r="B305" s="272"/>
      <c r="G305" s="111"/>
      <c r="J305" s="111"/>
      <c r="K305" s="53"/>
      <c r="L305" s="111"/>
      <c r="M305" s="52"/>
      <c r="N305" s="111"/>
      <c r="O305" s="111"/>
      <c r="P305" s="111"/>
      <c r="Q305" s="111"/>
      <c r="R305" s="111"/>
      <c r="S305" s="111"/>
      <c r="T305" s="111"/>
      <c r="U305" s="175"/>
      <c r="V305" s="174"/>
      <c r="W305" s="172" t="str">
        <f t="shared" si="21"/>
        <v/>
      </c>
      <c r="X305" s="178"/>
      <c r="Y305" s="178"/>
      <c r="Z305" s="323"/>
      <c r="AA305" s="176" t="str">
        <f t="shared" si="22"/>
        <v/>
      </c>
      <c r="AB305" s="176" t="str">
        <f t="shared" si="23"/>
        <v/>
      </c>
      <c r="AC305" s="287"/>
    </row>
    <row r="306" spans="2:29" s="102" customFormat="1" ht="30" customHeight="1">
      <c r="B306" s="272"/>
      <c r="G306" s="111"/>
      <c r="J306" s="111"/>
      <c r="K306" s="53"/>
      <c r="L306" s="111"/>
      <c r="M306" s="52"/>
      <c r="N306" s="111"/>
      <c r="O306" s="111"/>
      <c r="P306" s="111"/>
      <c r="Q306" s="111"/>
      <c r="R306" s="111"/>
      <c r="S306" s="111"/>
      <c r="T306" s="111"/>
      <c r="U306" s="175"/>
      <c r="V306" s="174"/>
      <c r="W306" s="172" t="str">
        <f t="shared" si="21"/>
        <v/>
      </c>
      <c r="X306" s="178"/>
      <c r="Y306" s="178"/>
      <c r="Z306" s="323"/>
      <c r="AA306" s="176" t="str">
        <f t="shared" si="22"/>
        <v/>
      </c>
      <c r="AB306" s="176" t="str">
        <f t="shared" si="23"/>
        <v/>
      </c>
      <c r="AC306" s="287"/>
    </row>
    <row r="307" spans="2:29" s="102" customFormat="1" ht="30" customHeight="1">
      <c r="B307" s="272"/>
      <c r="G307" s="111"/>
      <c r="J307" s="111"/>
      <c r="K307" s="53"/>
      <c r="L307" s="111"/>
      <c r="M307" s="52"/>
      <c r="N307" s="111"/>
      <c r="O307" s="111"/>
      <c r="P307" s="111"/>
      <c r="Q307" s="111"/>
      <c r="R307" s="111"/>
      <c r="S307" s="111"/>
      <c r="T307" s="111"/>
      <c r="U307" s="175"/>
      <c r="V307" s="174"/>
      <c r="W307" s="172" t="str">
        <f t="shared" si="21"/>
        <v/>
      </c>
      <c r="X307" s="178"/>
      <c r="Y307" s="178"/>
      <c r="Z307" s="323"/>
      <c r="AA307" s="176" t="str">
        <f t="shared" si="22"/>
        <v/>
      </c>
      <c r="AB307" s="176" t="str">
        <f t="shared" si="23"/>
        <v/>
      </c>
      <c r="AC307" s="287"/>
    </row>
    <row r="308" spans="2:29" s="102" customFormat="1" ht="30" customHeight="1">
      <c r="B308" s="272"/>
      <c r="G308" s="111"/>
      <c r="J308" s="111"/>
      <c r="K308" s="53"/>
      <c r="L308" s="111"/>
      <c r="M308" s="52"/>
      <c r="N308" s="111"/>
      <c r="O308" s="111"/>
      <c r="P308" s="111"/>
      <c r="Q308" s="111"/>
      <c r="R308" s="111"/>
      <c r="S308" s="111"/>
      <c r="T308" s="111"/>
      <c r="U308" s="175"/>
      <c r="V308" s="174"/>
      <c r="W308" s="172" t="str">
        <f t="shared" si="21"/>
        <v/>
      </c>
      <c r="X308" s="178"/>
      <c r="Y308" s="178"/>
      <c r="Z308" s="323"/>
      <c r="AA308" s="176" t="str">
        <f t="shared" si="22"/>
        <v/>
      </c>
      <c r="AB308" s="176" t="str">
        <f t="shared" si="23"/>
        <v/>
      </c>
      <c r="AC308" s="287"/>
    </row>
    <row r="309" spans="2:29" s="102" customFormat="1" ht="30" customHeight="1">
      <c r="B309" s="272"/>
      <c r="G309" s="111"/>
      <c r="J309" s="111"/>
      <c r="K309" s="53"/>
      <c r="L309" s="111"/>
      <c r="M309" s="52"/>
      <c r="N309" s="111"/>
      <c r="O309" s="111"/>
      <c r="P309" s="111"/>
      <c r="Q309" s="111"/>
      <c r="R309" s="111"/>
      <c r="S309" s="111"/>
      <c r="T309" s="111"/>
      <c r="U309" s="175"/>
      <c r="V309" s="174"/>
      <c r="W309" s="172" t="str">
        <f t="shared" si="21"/>
        <v/>
      </c>
      <c r="X309" s="178"/>
      <c r="Y309" s="178"/>
      <c r="Z309" s="323"/>
      <c r="AA309" s="176" t="str">
        <f t="shared" si="22"/>
        <v/>
      </c>
      <c r="AB309" s="176" t="str">
        <f t="shared" si="23"/>
        <v/>
      </c>
      <c r="AC309" s="287"/>
    </row>
    <row r="310" spans="2:29" s="102" customFormat="1" ht="30" customHeight="1">
      <c r="B310" s="272"/>
      <c r="G310" s="111"/>
      <c r="J310" s="111"/>
      <c r="K310" s="53"/>
      <c r="L310" s="111"/>
      <c r="M310" s="52"/>
      <c r="N310" s="111"/>
      <c r="O310" s="111"/>
      <c r="P310" s="111"/>
      <c r="Q310" s="111"/>
      <c r="R310" s="111"/>
      <c r="S310" s="111"/>
      <c r="T310" s="111"/>
      <c r="U310" s="175"/>
      <c r="V310" s="174"/>
      <c r="W310" s="172" t="str">
        <f t="shared" si="21"/>
        <v/>
      </c>
      <c r="X310" s="178"/>
      <c r="Y310" s="178"/>
      <c r="Z310" s="323"/>
      <c r="AA310" s="176" t="str">
        <f t="shared" si="22"/>
        <v/>
      </c>
      <c r="AB310" s="176" t="str">
        <f t="shared" si="23"/>
        <v/>
      </c>
      <c r="AC310" s="287"/>
    </row>
    <row r="311" spans="2:29" s="102" customFormat="1" ht="30" customHeight="1">
      <c r="B311" s="272"/>
      <c r="G311" s="111"/>
      <c r="J311" s="111"/>
      <c r="K311" s="53"/>
      <c r="L311" s="111"/>
      <c r="M311" s="52"/>
      <c r="N311" s="111"/>
      <c r="O311" s="111"/>
      <c r="P311" s="111"/>
      <c r="Q311" s="111"/>
      <c r="R311" s="111"/>
      <c r="S311" s="111"/>
      <c r="T311" s="111"/>
      <c r="U311" s="175"/>
      <c r="V311" s="174"/>
      <c r="W311" s="172" t="str">
        <f t="shared" si="21"/>
        <v/>
      </c>
      <c r="X311" s="178"/>
      <c r="Y311" s="178"/>
      <c r="Z311" s="323"/>
      <c r="AA311" s="176" t="str">
        <f t="shared" si="22"/>
        <v/>
      </c>
      <c r="AB311" s="176" t="str">
        <f t="shared" si="23"/>
        <v/>
      </c>
      <c r="AC311" s="287"/>
    </row>
    <row r="312" spans="2:29" s="102" customFormat="1" ht="30" customHeight="1">
      <c r="B312" s="272"/>
      <c r="G312" s="111"/>
      <c r="J312" s="111"/>
      <c r="K312" s="53"/>
      <c r="L312" s="111"/>
      <c r="M312" s="52"/>
      <c r="N312" s="111"/>
      <c r="O312" s="111"/>
      <c r="P312" s="111"/>
      <c r="Q312" s="111"/>
      <c r="R312" s="111"/>
      <c r="S312" s="111"/>
      <c r="T312" s="111"/>
      <c r="U312" s="175"/>
      <c r="V312" s="174"/>
      <c r="W312" s="172" t="str">
        <f t="shared" si="21"/>
        <v/>
      </c>
      <c r="X312" s="178"/>
      <c r="Y312" s="178"/>
      <c r="Z312" s="323"/>
      <c r="AA312" s="176" t="str">
        <f t="shared" si="22"/>
        <v/>
      </c>
      <c r="AB312" s="176" t="str">
        <f t="shared" si="23"/>
        <v/>
      </c>
      <c r="AC312" s="287"/>
    </row>
    <row r="313" spans="2:29" s="102" customFormat="1" ht="30" customHeight="1">
      <c r="B313" s="272"/>
      <c r="G313" s="111"/>
      <c r="J313" s="111"/>
      <c r="K313" s="53"/>
      <c r="L313" s="111"/>
      <c r="M313" s="52"/>
      <c r="N313" s="111"/>
      <c r="O313" s="111"/>
      <c r="P313" s="111"/>
      <c r="Q313" s="111"/>
      <c r="R313" s="111"/>
      <c r="S313" s="111"/>
      <c r="T313" s="111"/>
      <c r="U313" s="175"/>
      <c r="V313" s="174"/>
      <c r="W313" s="172" t="str">
        <f t="shared" si="21"/>
        <v/>
      </c>
      <c r="X313" s="178"/>
      <c r="Y313" s="178"/>
      <c r="Z313" s="323"/>
      <c r="AA313" s="176" t="str">
        <f t="shared" si="22"/>
        <v/>
      </c>
      <c r="AB313" s="176" t="str">
        <f t="shared" si="23"/>
        <v/>
      </c>
      <c r="AC313" s="287"/>
    </row>
    <row r="314" spans="2:29" s="102" customFormat="1" ht="30" customHeight="1">
      <c r="B314" s="272"/>
      <c r="G314" s="111"/>
      <c r="J314" s="111"/>
      <c r="K314" s="53"/>
      <c r="L314" s="111"/>
      <c r="M314" s="52"/>
      <c r="N314" s="111"/>
      <c r="O314" s="111"/>
      <c r="P314" s="111"/>
      <c r="Q314" s="111"/>
      <c r="R314" s="111"/>
      <c r="S314" s="111"/>
      <c r="T314" s="111"/>
      <c r="U314" s="175"/>
      <c r="V314" s="174"/>
      <c r="W314" s="172" t="str">
        <f t="shared" si="21"/>
        <v/>
      </c>
      <c r="X314" s="178"/>
      <c r="Y314" s="178"/>
      <c r="Z314" s="323"/>
      <c r="AA314" s="176" t="str">
        <f t="shared" si="22"/>
        <v/>
      </c>
      <c r="AB314" s="176" t="str">
        <f t="shared" si="23"/>
        <v/>
      </c>
      <c r="AC314" s="287"/>
    </row>
    <row r="315" spans="2:29" s="102" customFormat="1" ht="30" customHeight="1">
      <c r="B315" s="272"/>
      <c r="G315" s="111"/>
      <c r="J315" s="111"/>
      <c r="K315" s="53"/>
      <c r="L315" s="111"/>
      <c r="M315" s="52"/>
      <c r="N315" s="111"/>
      <c r="O315" s="111"/>
      <c r="P315" s="111"/>
      <c r="Q315" s="111"/>
      <c r="R315" s="111"/>
      <c r="S315" s="111"/>
      <c r="T315" s="111"/>
      <c r="U315" s="175"/>
      <c r="V315" s="174"/>
      <c r="W315" s="172" t="str">
        <f t="shared" si="21"/>
        <v/>
      </c>
      <c r="X315" s="178"/>
      <c r="Y315" s="178"/>
      <c r="Z315" s="323"/>
      <c r="AA315" s="176" t="str">
        <f t="shared" si="22"/>
        <v/>
      </c>
      <c r="AB315" s="176" t="str">
        <f t="shared" si="23"/>
        <v/>
      </c>
      <c r="AC315" s="287"/>
    </row>
    <row r="316" spans="2:29" s="102" customFormat="1" ht="30" customHeight="1">
      <c r="B316" s="272"/>
      <c r="G316" s="111"/>
      <c r="J316" s="111"/>
      <c r="K316" s="53"/>
      <c r="L316" s="111"/>
      <c r="M316" s="52"/>
      <c r="N316" s="111"/>
      <c r="O316" s="111"/>
      <c r="P316" s="111"/>
      <c r="Q316" s="111"/>
      <c r="R316" s="111"/>
      <c r="S316" s="111"/>
      <c r="T316" s="111"/>
      <c r="U316" s="175"/>
      <c r="V316" s="174"/>
      <c r="W316" s="172" t="str">
        <f t="shared" si="21"/>
        <v/>
      </c>
      <c r="X316" s="178"/>
      <c r="Y316" s="178"/>
      <c r="Z316" s="323"/>
      <c r="AA316" s="176" t="str">
        <f t="shared" si="22"/>
        <v/>
      </c>
      <c r="AB316" s="176" t="str">
        <f t="shared" si="23"/>
        <v/>
      </c>
      <c r="AC316" s="287"/>
    </row>
    <row r="317" spans="2:29" s="102" customFormat="1" ht="30" customHeight="1">
      <c r="B317" s="272"/>
      <c r="G317" s="111"/>
      <c r="J317" s="111"/>
      <c r="K317" s="53"/>
      <c r="L317" s="111"/>
      <c r="M317" s="52"/>
      <c r="N317" s="111"/>
      <c r="O317" s="111"/>
      <c r="P317" s="111"/>
      <c r="Q317" s="111"/>
      <c r="R317" s="111"/>
      <c r="S317" s="111"/>
      <c r="T317" s="111"/>
      <c r="U317" s="175"/>
      <c r="V317" s="174"/>
      <c r="W317" s="172" t="str">
        <f t="shared" si="21"/>
        <v/>
      </c>
      <c r="X317" s="178"/>
      <c r="Y317" s="178"/>
      <c r="Z317" s="323"/>
      <c r="AA317" s="176" t="str">
        <f t="shared" si="22"/>
        <v/>
      </c>
      <c r="AB317" s="176" t="str">
        <f t="shared" si="23"/>
        <v/>
      </c>
      <c r="AC317" s="287"/>
    </row>
    <row r="318" spans="2:29" s="102" customFormat="1" ht="30" customHeight="1">
      <c r="B318" s="272"/>
      <c r="G318" s="111"/>
      <c r="J318" s="111"/>
      <c r="K318" s="53"/>
      <c r="L318" s="111"/>
      <c r="M318" s="52"/>
      <c r="N318" s="111"/>
      <c r="O318" s="111"/>
      <c r="P318" s="111"/>
      <c r="Q318" s="111"/>
      <c r="R318" s="111"/>
      <c r="S318" s="111"/>
      <c r="T318" s="111"/>
      <c r="U318" s="175"/>
      <c r="V318" s="174"/>
      <c r="W318" s="172" t="str">
        <f t="shared" si="21"/>
        <v/>
      </c>
      <c r="X318" s="178"/>
      <c r="Y318" s="178"/>
      <c r="Z318" s="323"/>
      <c r="AA318" s="176" t="str">
        <f t="shared" si="22"/>
        <v/>
      </c>
      <c r="AB318" s="176" t="str">
        <f t="shared" si="23"/>
        <v/>
      </c>
      <c r="AC318" s="287"/>
    </row>
    <row r="319" spans="2:29" s="102" customFormat="1" ht="30" customHeight="1">
      <c r="B319" s="272"/>
      <c r="G319" s="111"/>
      <c r="J319" s="111"/>
      <c r="K319" s="53"/>
      <c r="L319" s="111"/>
      <c r="M319" s="52"/>
      <c r="N319" s="111"/>
      <c r="O319" s="111"/>
      <c r="P319" s="111"/>
      <c r="Q319" s="111"/>
      <c r="R319" s="111"/>
      <c r="S319" s="111"/>
      <c r="T319" s="111"/>
      <c r="U319" s="175"/>
      <c r="V319" s="174"/>
      <c r="W319" s="172" t="str">
        <f t="shared" si="21"/>
        <v/>
      </c>
      <c r="X319" s="178"/>
      <c r="Y319" s="178"/>
      <c r="Z319" s="323"/>
      <c r="AA319" s="176" t="str">
        <f t="shared" si="22"/>
        <v/>
      </c>
      <c r="AB319" s="176" t="str">
        <f t="shared" si="23"/>
        <v/>
      </c>
      <c r="AC319" s="287"/>
    </row>
    <row r="320" spans="2:29" s="102" customFormat="1" ht="30" customHeight="1">
      <c r="B320" s="272"/>
      <c r="G320" s="111"/>
      <c r="J320" s="111"/>
      <c r="K320" s="53"/>
      <c r="L320" s="111"/>
      <c r="M320" s="52"/>
      <c r="N320" s="111"/>
      <c r="O320" s="111"/>
      <c r="P320" s="111"/>
      <c r="Q320" s="111"/>
      <c r="R320" s="111"/>
      <c r="S320" s="111"/>
      <c r="T320" s="111"/>
      <c r="U320" s="175"/>
      <c r="V320" s="174"/>
      <c r="W320" s="172" t="str">
        <f t="shared" si="21"/>
        <v/>
      </c>
      <c r="X320" s="178"/>
      <c r="Y320" s="178"/>
      <c r="Z320" s="323"/>
      <c r="AA320" s="176" t="str">
        <f t="shared" si="22"/>
        <v/>
      </c>
      <c r="AB320" s="176" t="str">
        <f t="shared" si="23"/>
        <v/>
      </c>
      <c r="AC320" s="287"/>
    </row>
    <row r="321" spans="2:29" s="102" customFormat="1" ht="30" customHeight="1">
      <c r="B321" s="272"/>
      <c r="G321" s="111"/>
      <c r="J321" s="111"/>
      <c r="K321" s="53"/>
      <c r="L321" s="111"/>
      <c r="M321" s="52"/>
      <c r="N321" s="111"/>
      <c r="O321" s="111"/>
      <c r="P321" s="111"/>
      <c r="Q321" s="111"/>
      <c r="R321" s="111"/>
      <c r="S321" s="111"/>
      <c r="T321" s="111"/>
      <c r="U321" s="175"/>
      <c r="V321" s="174"/>
      <c r="W321" s="172" t="str">
        <f t="shared" si="21"/>
        <v/>
      </c>
      <c r="X321" s="178"/>
      <c r="Y321" s="178"/>
      <c r="Z321" s="323"/>
      <c r="AA321" s="176" t="str">
        <f t="shared" si="22"/>
        <v/>
      </c>
      <c r="AB321" s="176" t="str">
        <f t="shared" si="23"/>
        <v/>
      </c>
      <c r="AC321" s="287"/>
    </row>
    <row r="322" spans="2:29" s="102" customFormat="1" ht="30" customHeight="1">
      <c r="B322" s="272"/>
      <c r="G322" s="111"/>
      <c r="J322" s="111"/>
      <c r="K322" s="53"/>
      <c r="L322" s="111"/>
      <c r="M322" s="52"/>
      <c r="N322" s="111"/>
      <c r="O322" s="111"/>
      <c r="P322" s="111"/>
      <c r="Q322" s="111"/>
      <c r="R322" s="111"/>
      <c r="S322" s="111"/>
      <c r="T322" s="111"/>
      <c r="U322" s="175"/>
      <c r="V322" s="174"/>
      <c r="W322" s="172" t="str">
        <f t="shared" si="21"/>
        <v/>
      </c>
      <c r="X322" s="178"/>
      <c r="Y322" s="178"/>
      <c r="Z322" s="323"/>
      <c r="AA322" s="176" t="str">
        <f t="shared" si="22"/>
        <v/>
      </c>
      <c r="AB322" s="176" t="str">
        <f t="shared" si="23"/>
        <v/>
      </c>
      <c r="AC322" s="287"/>
    </row>
    <row r="323" spans="2:29" s="102" customFormat="1" ht="30" customHeight="1">
      <c r="B323" s="272"/>
      <c r="G323" s="111"/>
      <c r="J323" s="111"/>
      <c r="K323" s="53"/>
      <c r="L323" s="111"/>
      <c r="M323" s="52"/>
      <c r="N323" s="111"/>
      <c r="O323" s="111"/>
      <c r="P323" s="111"/>
      <c r="Q323" s="111"/>
      <c r="R323" s="111"/>
      <c r="S323" s="111"/>
      <c r="T323" s="111"/>
      <c r="U323" s="175"/>
      <c r="V323" s="174"/>
      <c r="W323" s="172" t="str">
        <f t="shared" si="21"/>
        <v/>
      </c>
      <c r="X323" s="178"/>
      <c r="Y323" s="178"/>
      <c r="Z323" s="323"/>
      <c r="AA323" s="176" t="str">
        <f t="shared" si="22"/>
        <v/>
      </c>
      <c r="AB323" s="176" t="str">
        <f t="shared" si="23"/>
        <v/>
      </c>
      <c r="AC323" s="287"/>
    </row>
    <row r="324" spans="2:29" s="102" customFormat="1" ht="30" customHeight="1">
      <c r="B324" s="272"/>
      <c r="G324" s="111"/>
      <c r="J324" s="111"/>
      <c r="K324" s="53"/>
      <c r="L324" s="111"/>
      <c r="M324" s="52"/>
      <c r="N324" s="111"/>
      <c r="O324" s="111"/>
      <c r="P324" s="111"/>
      <c r="Q324" s="111"/>
      <c r="R324" s="111"/>
      <c r="S324" s="111"/>
      <c r="T324" s="111"/>
      <c r="U324" s="175"/>
      <c r="V324" s="174"/>
      <c r="W324" s="172" t="str">
        <f t="shared" si="21"/>
        <v/>
      </c>
      <c r="X324" s="178"/>
      <c r="Y324" s="178"/>
      <c r="Z324" s="323"/>
      <c r="AA324" s="176" t="str">
        <f t="shared" si="22"/>
        <v/>
      </c>
      <c r="AB324" s="176" t="str">
        <f t="shared" si="23"/>
        <v/>
      </c>
      <c r="AC324" s="287"/>
    </row>
    <row r="325" spans="2:29" s="102" customFormat="1" ht="30" customHeight="1">
      <c r="B325" s="272"/>
      <c r="G325" s="111"/>
      <c r="J325" s="111"/>
      <c r="K325" s="53"/>
      <c r="L325" s="111"/>
      <c r="M325" s="52"/>
      <c r="N325" s="111"/>
      <c r="O325" s="111"/>
      <c r="P325" s="111"/>
      <c r="Q325" s="111"/>
      <c r="R325" s="111"/>
      <c r="S325" s="111"/>
      <c r="T325" s="111"/>
      <c r="U325" s="175"/>
      <c r="V325" s="174"/>
      <c r="W325" s="172" t="str">
        <f t="shared" si="21"/>
        <v/>
      </c>
      <c r="X325" s="178"/>
      <c r="Y325" s="178"/>
      <c r="Z325" s="323"/>
      <c r="AA325" s="176" t="str">
        <f t="shared" si="22"/>
        <v/>
      </c>
      <c r="AB325" s="176" t="str">
        <f t="shared" si="23"/>
        <v/>
      </c>
      <c r="AC325" s="287"/>
    </row>
    <row r="326" spans="2:29" s="102" customFormat="1" ht="30" customHeight="1">
      <c r="B326" s="272"/>
      <c r="G326" s="111"/>
      <c r="J326" s="111"/>
      <c r="K326" s="53"/>
      <c r="L326" s="111"/>
      <c r="M326" s="52"/>
      <c r="N326" s="111"/>
      <c r="O326" s="111"/>
      <c r="P326" s="111"/>
      <c r="Q326" s="111"/>
      <c r="R326" s="111"/>
      <c r="S326" s="111"/>
      <c r="T326" s="111"/>
      <c r="U326" s="175"/>
      <c r="V326" s="174"/>
      <c r="W326" s="172" t="str">
        <f t="shared" si="21"/>
        <v/>
      </c>
      <c r="X326" s="178"/>
      <c r="Y326" s="178"/>
      <c r="Z326" s="323"/>
      <c r="AA326" s="176" t="str">
        <f t="shared" si="22"/>
        <v/>
      </c>
      <c r="AB326" s="176" t="str">
        <f t="shared" si="23"/>
        <v/>
      </c>
      <c r="AC326" s="287"/>
    </row>
    <row r="327" spans="2:29" s="102" customFormat="1" ht="30" customHeight="1">
      <c r="B327" s="272"/>
      <c r="G327" s="111"/>
      <c r="J327" s="111"/>
      <c r="K327" s="53"/>
      <c r="L327" s="111"/>
      <c r="M327" s="52"/>
      <c r="N327" s="111"/>
      <c r="O327" s="111"/>
      <c r="P327" s="111"/>
      <c r="Q327" s="111"/>
      <c r="R327" s="111"/>
      <c r="S327" s="111"/>
      <c r="T327" s="111"/>
      <c r="U327" s="175"/>
      <c r="V327" s="174"/>
      <c r="W327" s="172" t="str">
        <f t="shared" ref="W327:W379" si="24">IFERROR((VLOOKUP(V327,$C$6:$D$18,2,FALSE)),"")</f>
        <v/>
      </c>
      <c r="X327" s="178"/>
      <c r="Y327" s="178"/>
      <c r="Z327" s="323"/>
      <c r="AA327" s="176" t="str">
        <f t="shared" ref="AA327:AA379" si="25">IFERROR((VLOOKUP(V327,$C$6:$H$19,5,FALSE)),"")</f>
        <v/>
      </c>
      <c r="AB327" s="176" t="str">
        <f t="shared" si="23"/>
        <v/>
      </c>
      <c r="AC327" s="287"/>
    </row>
    <row r="328" spans="2:29" s="102" customFormat="1" ht="30" customHeight="1">
      <c r="B328" s="272"/>
      <c r="G328" s="111"/>
      <c r="J328" s="111"/>
      <c r="K328" s="53"/>
      <c r="L328" s="111"/>
      <c r="M328" s="52"/>
      <c r="N328" s="111"/>
      <c r="O328" s="111"/>
      <c r="P328" s="111"/>
      <c r="Q328" s="111"/>
      <c r="R328" s="111"/>
      <c r="S328" s="111"/>
      <c r="T328" s="111"/>
      <c r="U328" s="175"/>
      <c r="V328" s="174"/>
      <c r="W328" s="172" t="str">
        <f t="shared" si="24"/>
        <v/>
      </c>
      <c r="X328" s="178"/>
      <c r="Y328" s="178"/>
      <c r="Z328" s="323"/>
      <c r="AA328" s="176" t="str">
        <f t="shared" si="25"/>
        <v/>
      </c>
      <c r="AB328" s="176" t="str">
        <f t="shared" si="23"/>
        <v/>
      </c>
      <c r="AC328" s="287"/>
    </row>
    <row r="329" spans="2:29" s="102" customFormat="1" ht="30" customHeight="1">
      <c r="B329" s="272"/>
      <c r="G329" s="111"/>
      <c r="J329" s="111"/>
      <c r="K329" s="53"/>
      <c r="L329" s="111"/>
      <c r="M329" s="52"/>
      <c r="N329" s="111"/>
      <c r="O329" s="111"/>
      <c r="P329" s="111"/>
      <c r="Q329" s="111"/>
      <c r="R329" s="111"/>
      <c r="S329" s="111"/>
      <c r="T329" s="111"/>
      <c r="U329" s="175"/>
      <c r="V329" s="174"/>
      <c r="W329" s="172" t="str">
        <f t="shared" si="24"/>
        <v/>
      </c>
      <c r="X329" s="178"/>
      <c r="Y329" s="178"/>
      <c r="Z329" s="323"/>
      <c r="AA329" s="176" t="str">
        <f t="shared" si="25"/>
        <v/>
      </c>
      <c r="AB329" s="176" t="str">
        <f t="shared" si="23"/>
        <v/>
      </c>
      <c r="AC329" s="287"/>
    </row>
    <row r="330" spans="2:29" s="102" customFormat="1" ht="30" customHeight="1">
      <c r="B330" s="272"/>
      <c r="G330" s="111"/>
      <c r="J330" s="111"/>
      <c r="K330" s="53"/>
      <c r="L330" s="111"/>
      <c r="M330" s="52"/>
      <c r="N330" s="111"/>
      <c r="O330" s="111"/>
      <c r="P330" s="111"/>
      <c r="Q330" s="111"/>
      <c r="R330" s="111"/>
      <c r="S330" s="111"/>
      <c r="T330" s="111"/>
      <c r="U330" s="175"/>
      <c r="V330" s="174"/>
      <c r="W330" s="172" t="str">
        <f t="shared" si="24"/>
        <v/>
      </c>
      <c r="X330" s="178"/>
      <c r="Y330" s="178"/>
      <c r="Z330" s="323"/>
      <c r="AA330" s="176" t="str">
        <f t="shared" si="25"/>
        <v/>
      </c>
      <c r="AB330" s="176" t="str">
        <f t="shared" si="23"/>
        <v/>
      </c>
      <c r="AC330" s="287"/>
    </row>
    <row r="331" spans="2:29" s="102" customFormat="1" ht="30" customHeight="1">
      <c r="B331" s="272"/>
      <c r="G331" s="111"/>
      <c r="J331" s="111"/>
      <c r="K331" s="53"/>
      <c r="L331" s="111"/>
      <c r="M331" s="52"/>
      <c r="N331" s="111"/>
      <c r="O331" s="111"/>
      <c r="P331" s="111"/>
      <c r="Q331" s="111"/>
      <c r="R331" s="111"/>
      <c r="S331" s="111"/>
      <c r="T331" s="111"/>
      <c r="U331" s="175"/>
      <c r="V331" s="174"/>
      <c r="W331" s="172" t="str">
        <f t="shared" si="24"/>
        <v/>
      </c>
      <c r="X331" s="178"/>
      <c r="Y331" s="178"/>
      <c r="Z331" s="323"/>
      <c r="AA331" s="176" t="str">
        <f t="shared" si="25"/>
        <v/>
      </c>
      <c r="AB331" s="176" t="str">
        <f t="shared" si="23"/>
        <v/>
      </c>
      <c r="AC331" s="287"/>
    </row>
    <row r="332" spans="2:29" s="102" customFormat="1" ht="30" customHeight="1">
      <c r="B332" s="272"/>
      <c r="G332" s="111"/>
      <c r="J332" s="111"/>
      <c r="K332" s="53"/>
      <c r="L332" s="111"/>
      <c r="M332" s="52"/>
      <c r="N332" s="111"/>
      <c r="O332" s="111"/>
      <c r="P332" s="111"/>
      <c r="Q332" s="111"/>
      <c r="R332" s="111"/>
      <c r="S332" s="111"/>
      <c r="T332" s="111"/>
      <c r="U332" s="175"/>
      <c r="V332" s="174"/>
      <c r="W332" s="172" t="str">
        <f t="shared" si="24"/>
        <v/>
      </c>
      <c r="X332" s="178"/>
      <c r="Y332" s="178"/>
      <c r="Z332" s="323"/>
      <c r="AA332" s="176" t="str">
        <f t="shared" si="25"/>
        <v/>
      </c>
      <c r="AB332" s="176" t="str">
        <f t="shared" si="23"/>
        <v/>
      </c>
      <c r="AC332" s="287"/>
    </row>
    <row r="333" spans="2:29" s="102" customFormat="1" ht="30" customHeight="1">
      <c r="B333" s="272"/>
      <c r="G333" s="111"/>
      <c r="J333" s="111"/>
      <c r="K333" s="53"/>
      <c r="L333" s="111"/>
      <c r="M333" s="52"/>
      <c r="N333" s="111"/>
      <c r="O333" s="111"/>
      <c r="P333" s="111"/>
      <c r="Q333" s="111"/>
      <c r="R333" s="111"/>
      <c r="S333" s="111"/>
      <c r="T333" s="111"/>
      <c r="U333" s="175"/>
      <c r="V333" s="174"/>
      <c r="W333" s="172" t="str">
        <f t="shared" si="24"/>
        <v/>
      </c>
      <c r="X333" s="178"/>
      <c r="Y333" s="178"/>
      <c r="Z333" s="323"/>
      <c r="AA333" s="176" t="str">
        <f t="shared" si="25"/>
        <v/>
      </c>
      <c r="AB333" s="176" t="str">
        <f t="shared" si="23"/>
        <v/>
      </c>
      <c r="AC333" s="287"/>
    </row>
    <row r="334" spans="2:29" s="102" customFormat="1" ht="30" customHeight="1">
      <c r="B334" s="272"/>
      <c r="G334" s="111"/>
      <c r="J334" s="111"/>
      <c r="K334" s="53"/>
      <c r="L334" s="111"/>
      <c r="M334" s="52"/>
      <c r="N334" s="111"/>
      <c r="O334" s="111"/>
      <c r="P334" s="111"/>
      <c r="Q334" s="111"/>
      <c r="R334" s="111"/>
      <c r="S334" s="111"/>
      <c r="T334" s="111"/>
      <c r="U334" s="175"/>
      <c r="V334" s="174"/>
      <c r="W334" s="172" t="str">
        <f t="shared" si="24"/>
        <v/>
      </c>
      <c r="X334" s="178"/>
      <c r="Y334" s="178"/>
      <c r="Z334" s="323"/>
      <c r="AA334" s="176" t="str">
        <f t="shared" si="25"/>
        <v/>
      </c>
      <c r="AB334" s="176" t="str">
        <f t="shared" si="23"/>
        <v/>
      </c>
      <c r="AC334" s="287"/>
    </row>
    <row r="335" spans="2:29" s="102" customFormat="1" ht="30" customHeight="1">
      <c r="B335" s="272"/>
      <c r="G335" s="111"/>
      <c r="J335" s="111"/>
      <c r="K335" s="53"/>
      <c r="L335" s="111"/>
      <c r="M335" s="52"/>
      <c r="N335" s="111"/>
      <c r="O335" s="111"/>
      <c r="P335" s="111"/>
      <c r="Q335" s="111"/>
      <c r="R335" s="111"/>
      <c r="S335" s="111"/>
      <c r="T335" s="111"/>
      <c r="U335" s="175"/>
      <c r="V335" s="174"/>
      <c r="W335" s="172" t="str">
        <f t="shared" si="24"/>
        <v/>
      </c>
      <c r="X335" s="178"/>
      <c r="Y335" s="178"/>
      <c r="Z335" s="323"/>
      <c r="AA335" s="176" t="str">
        <f t="shared" si="25"/>
        <v/>
      </c>
      <c r="AB335" s="176" t="str">
        <f t="shared" si="23"/>
        <v/>
      </c>
      <c r="AC335" s="287"/>
    </row>
    <row r="336" spans="2:29" s="102" customFormat="1" ht="30" customHeight="1">
      <c r="B336" s="272"/>
      <c r="G336" s="111"/>
      <c r="J336" s="111"/>
      <c r="K336" s="53"/>
      <c r="L336" s="111"/>
      <c r="M336" s="52"/>
      <c r="N336" s="111"/>
      <c r="O336" s="111"/>
      <c r="P336" s="111"/>
      <c r="Q336" s="111"/>
      <c r="R336" s="111"/>
      <c r="S336" s="111"/>
      <c r="T336" s="111"/>
      <c r="U336" s="175"/>
      <c r="V336" s="174"/>
      <c r="W336" s="172" t="str">
        <f t="shared" si="24"/>
        <v/>
      </c>
      <c r="X336" s="178"/>
      <c r="Y336" s="178"/>
      <c r="Z336" s="323"/>
      <c r="AA336" s="176" t="str">
        <f t="shared" si="25"/>
        <v/>
      </c>
      <c r="AB336" s="176" t="str">
        <f t="shared" si="23"/>
        <v/>
      </c>
      <c r="AC336" s="287"/>
    </row>
    <row r="337" spans="2:29" s="102" customFormat="1" ht="30" customHeight="1">
      <c r="B337" s="272"/>
      <c r="G337" s="111"/>
      <c r="J337" s="111"/>
      <c r="K337" s="53"/>
      <c r="L337" s="111"/>
      <c r="M337" s="52"/>
      <c r="N337" s="111"/>
      <c r="O337" s="111"/>
      <c r="P337" s="111"/>
      <c r="Q337" s="111"/>
      <c r="R337" s="111"/>
      <c r="S337" s="111"/>
      <c r="T337" s="111"/>
      <c r="U337" s="175"/>
      <c r="V337" s="174"/>
      <c r="W337" s="172" t="str">
        <f t="shared" si="24"/>
        <v/>
      </c>
      <c r="X337" s="178"/>
      <c r="Y337" s="178"/>
      <c r="Z337" s="323"/>
      <c r="AA337" s="176" t="str">
        <f t="shared" si="25"/>
        <v/>
      </c>
      <c r="AB337" s="176" t="str">
        <f t="shared" si="23"/>
        <v/>
      </c>
      <c r="AC337" s="287"/>
    </row>
    <row r="338" spans="2:29" s="102" customFormat="1" ht="30" customHeight="1">
      <c r="B338" s="272"/>
      <c r="G338" s="111"/>
      <c r="J338" s="111"/>
      <c r="K338" s="53"/>
      <c r="L338" s="111"/>
      <c r="M338" s="52"/>
      <c r="N338" s="111"/>
      <c r="O338" s="111"/>
      <c r="P338" s="111"/>
      <c r="Q338" s="111"/>
      <c r="R338" s="111"/>
      <c r="S338" s="111"/>
      <c r="T338" s="111"/>
      <c r="U338" s="175"/>
      <c r="V338" s="174"/>
      <c r="W338" s="172" t="str">
        <f t="shared" si="24"/>
        <v/>
      </c>
      <c r="X338" s="178"/>
      <c r="Y338" s="178"/>
      <c r="Z338" s="323"/>
      <c r="AA338" s="176" t="str">
        <f t="shared" si="25"/>
        <v/>
      </c>
      <c r="AB338" s="176" t="str">
        <f t="shared" si="23"/>
        <v/>
      </c>
      <c r="AC338" s="287"/>
    </row>
    <row r="339" spans="2:29" s="102" customFormat="1" ht="30" customHeight="1">
      <c r="B339" s="272"/>
      <c r="G339" s="111"/>
      <c r="J339" s="111"/>
      <c r="K339" s="53"/>
      <c r="L339" s="111"/>
      <c r="M339" s="52"/>
      <c r="N339" s="111"/>
      <c r="O339" s="111"/>
      <c r="P339" s="111"/>
      <c r="Q339" s="111"/>
      <c r="R339" s="111"/>
      <c r="S339" s="111"/>
      <c r="T339" s="111"/>
      <c r="U339" s="175"/>
      <c r="V339" s="174"/>
      <c r="W339" s="172" t="str">
        <f t="shared" si="24"/>
        <v/>
      </c>
      <c r="X339" s="178"/>
      <c r="Y339" s="178"/>
      <c r="Z339" s="323"/>
      <c r="AA339" s="176" t="str">
        <f t="shared" si="25"/>
        <v/>
      </c>
      <c r="AB339" s="176" t="str">
        <f t="shared" si="23"/>
        <v/>
      </c>
      <c r="AC339" s="287"/>
    </row>
    <row r="340" spans="2:29" s="102" customFormat="1" ht="30" customHeight="1">
      <c r="B340" s="272"/>
      <c r="G340" s="111"/>
      <c r="J340" s="111"/>
      <c r="K340" s="53"/>
      <c r="L340" s="111"/>
      <c r="M340" s="52"/>
      <c r="N340" s="111"/>
      <c r="O340" s="111"/>
      <c r="P340" s="111"/>
      <c r="Q340" s="111"/>
      <c r="R340" s="111"/>
      <c r="S340" s="111"/>
      <c r="T340" s="111"/>
      <c r="U340" s="175"/>
      <c r="V340" s="174"/>
      <c r="W340" s="172" t="str">
        <f t="shared" si="24"/>
        <v/>
      </c>
      <c r="X340" s="178"/>
      <c r="Y340" s="178"/>
      <c r="Z340" s="323"/>
      <c r="AA340" s="176" t="str">
        <f t="shared" si="25"/>
        <v/>
      </c>
      <c r="AB340" s="176" t="str">
        <f t="shared" si="23"/>
        <v/>
      </c>
      <c r="AC340" s="287"/>
    </row>
    <row r="341" spans="2:29" s="102" customFormat="1" ht="30" customHeight="1">
      <c r="B341" s="272"/>
      <c r="G341" s="111"/>
      <c r="J341" s="111"/>
      <c r="K341" s="53"/>
      <c r="L341" s="111"/>
      <c r="M341" s="52"/>
      <c r="N341" s="111"/>
      <c r="O341" s="111"/>
      <c r="P341" s="111"/>
      <c r="Q341" s="111"/>
      <c r="R341" s="111"/>
      <c r="S341" s="111"/>
      <c r="T341" s="111"/>
      <c r="U341" s="175"/>
      <c r="V341" s="174"/>
      <c r="W341" s="172" t="str">
        <f t="shared" si="24"/>
        <v/>
      </c>
      <c r="X341" s="178"/>
      <c r="Y341" s="178"/>
      <c r="Z341" s="323"/>
      <c r="AA341" s="176" t="str">
        <f t="shared" si="25"/>
        <v/>
      </c>
      <c r="AB341" s="176" t="str">
        <f t="shared" si="23"/>
        <v/>
      </c>
      <c r="AC341" s="287"/>
    </row>
    <row r="342" spans="2:29" s="102" customFormat="1" ht="30" customHeight="1">
      <c r="B342" s="272"/>
      <c r="G342" s="111"/>
      <c r="J342" s="111"/>
      <c r="K342" s="53"/>
      <c r="L342" s="111"/>
      <c r="M342" s="52"/>
      <c r="N342" s="111"/>
      <c r="O342" s="111"/>
      <c r="P342" s="111"/>
      <c r="Q342" s="111"/>
      <c r="R342" s="111"/>
      <c r="S342" s="111"/>
      <c r="T342" s="111"/>
      <c r="U342" s="175"/>
      <c r="V342" s="174"/>
      <c r="W342" s="172" t="str">
        <f t="shared" si="24"/>
        <v/>
      </c>
      <c r="X342" s="178"/>
      <c r="Y342" s="178"/>
      <c r="Z342" s="323"/>
      <c r="AA342" s="176" t="str">
        <f t="shared" si="25"/>
        <v/>
      </c>
      <c r="AB342" s="176" t="str">
        <f t="shared" si="23"/>
        <v/>
      </c>
      <c r="AC342" s="287"/>
    </row>
    <row r="343" spans="2:29" s="102" customFormat="1" ht="30" customHeight="1">
      <c r="B343" s="272"/>
      <c r="G343" s="111"/>
      <c r="J343" s="111"/>
      <c r="K343" s="53"/>
      <c r="L343" s="111"/>
      <c r="M343" s="52"/>
      <c r="N343" s="111"/>
      <c r="O343" s="111"/>
      <c r="P343" s="111"/>
      <c r="Q343" s="111"/>
      <c r="R343" s="111"/>
      <c r="S343" s="111"/>
      <c r="T343" s="111"/>
      <c r="U343" s="175"/>
      <c r="V343" s="174"/>
      <c r="W343" s="172" t="str">
        <f t="shared" si="24"/>
        <v/>
      </c>
      <c r="X343" s="178"/>
      <c r="Y343" s="178"/>
      <c r="Z343" s="323"/>
      <c r="AA343" s="176" t="str">
        <f t="shared" si="25"/>
        <v/>
      </c>
      <c r="AB343" s="176" t="str">
        <f t="shared" si="23"/>
        <v/>
      </c>
      <c r="AC343" s="287"/>
    </row>
    <row r="344" spans="2:29" s="102" customFormat="1" ht="30" customHeight="1">
      <c r="B344" s="272"/>
      <c r="G344" s="111"/>
      <c r="J344" s="111"/>
      <c r="K344" s="53"/>
      <c r="L344" s="111"/>
      <c r="M344" s="52"/>
      <c r="N344" s="111"/>
      <c r="O344" s="111"/>
      <c r="P344" s="111"/>
      <c r="Q344" s="111"/>
      <c r="R344" s="111"/>
      <c r="S344" s="111"/>
      <c r="T344" s="111"/>
      <c r="U344" s="175"/>
      <c r="V344" s="174"/>
      <c r="W344" s="172" t="str">
        <f t="shared" si="24"/>
        <v/>
      </c>
      <c r="X344" s="178"/>
      <c r="Y344" s="178"/>
      <c r="Z344" s="323"/>
      <c r="AA344" s="176" t="str">
        <f t="shared" si="25"/>
        <v/>
      </c>
      <c r="AB344" s="176" t="str">
        <f t="shared" si="23"/>
        <v/>
      </c>
      <c r="AC344" s="287"/>
    </row>
    <row r="345" spans="2:29" s="102" customFormat="1" ht="30" customHeight="1">
      <c r="B345" s="272"/>
      <c r="G345" s="111"/>
      <c r="J345" s="111"/>
      <c r="K345" s="53"/>
      <c r="L345" s="111"/>
      <c r="M345" s="52"/>
      <c r="N345" s="111"/>
      <c r="O345" s="111"/>
      <c r="P345" s="111"/>
      <c r="Q345" s="111"/>
      <c r="R345" s="111"/>
      <c r="S345" s="111"/>
      <c r="T345" s="111"/>
      <c r="U345" s="175"/>
      <c r="V345" s="174"/>
      <c r="W345" s="172" t="str">
        <f t="shared" si="24"/>
        <v/>
      </c>
      <c r="X345" s="178"/>
      <c r="Y345" s="178"/>
      <c r="Z345" s="323"/>
      <c r="AA345" s="176" t="str">
        <f t="shared" si="25"/>
        <v/>
      </c>
      <c r="AB345" s="176" t="str">
        <f t="shared" si="23"/>
        <v/>
      </c>
      <c r="AC345" s="287"/>
    </row>
    <row r="346" spans="2:29" s="102" customFormat="1" ht="30" customHeight="1">
      <c r="B346" s="272"/>
      <c r="G346" s="111"/>
      <c r="J346" s="111"/>
      <c r="K346" s="53"/>
      <c r="L346" s="111"/>
      <c r="M346" s="52"/>
      <c r="N346" s="111"/>
      <c r="O346" s="111"/>
      <c r="P346" s="111"/>
      <c r="Q346" s="111"/>
      <c r="R346" s="111"/>
      <c r="S346" s="111"/>
      <c r="T346" s="111"/>
      <c r="U346" s="175"/>
      <c r="V346" s="174"/>
      <c r="W346" s="172" t="str">
        <f t="shared" si="24"/>
        <v/>
      </c>
      <c r="X346" s="178"/>
      <c r="Y346" s="178"/>
      <c r="Z346" s="323"/>
      <c r="AA346" s="176" t="str">
        <f t="shared" si="25"/>
        <v/>
      </c>
      <c r="AB346" s="176" t="str">
        <f t="shared" si="23"/>
        <v/>
      </c>
      <c r="AC346" s="287"/>
    </row>
    <row r="347" spans="2:29" s="102" customFormat="1" ht="30" customHeight="1">
      <c r="B347" s="272"/>
      <c r="G347" s="111"/>
      <c r="J347" s="111"/>
      <c r="K347" s="53"/>
      <c r="L347" s="111"/>
      <c r="M347" s="52"/>
      <c r="N347" s="111"/>
      <c r="O347" s="111"/>
      <c r="P347" s="111"/>
      <c r="Q347" s="111"/>
      <c r="R347" s="111"/>
      <c r="S347" s="111"/>
      <c r="T347" s="111"/>
      <c r="U347" s="175"/>
      <c r="V347" s="174"/>
      <c r="W347" s="172" t="str">
        <f t="shared" si="24"/>
        <v/>
      </c>
      <c r="X347" s="178"/>
      <c r="Y347" s="178"/>
      <c r="Z347" s="323"/>
      <c r="AA347" s="176" t="str">
        <f t="shared" si="25"/>
        <v/>
      </c>
      <c r="AB347" s="176" t="str">
        <f t="shared" si="23"/>
        <v/>
      </c>
      <c r="AC347" s="287"/>
    </row>
    <row r="348" spans="2:29" s="102" customFormat="1" ht="30" customHeight="1">
      <c r="B348" s="272"/>
      <c r="G348" s="111"/>
      <c r="J348" s="111"/>
      <c r="K348" s="53"/>
      <c r="L348" s="111"/>
      <c r="M348" s="52"/>
      <c r="N348" s="111"/>
      <c r="O348" s="111"/>
      <c r="P348" s="111"/>
      <c r="Q348" s="111"/>
      <c r="R348" s="111"/>
      <c r="S348" s="111"/>
      <c r="T348" s="111"/>
      <c r="U348" s="175"/>
      <c r="V348" s="174"/>
      <c r="W348" s="172" t="str">
        <f t="shared" si="24"/>
        <v/>
      </c>
      <c r="X348" s="178"/>
      <c r="Y348" s="178"/>
      <c r="Z348" s="323"/>
      <c r="AA348" s="176" t="str">
        <f t="shared" si="25"/>
        <v/>
      </c>
      <c r="AB348" s="176" t="str">
        <f t="shared" si="23"/>
        <v/>
      </c>
      <c r="AC348" s="287"/>
    </row>
    <row r="349" spans="2:29" s="102" customFormat="1" ht="30" customHeight="1">
      <c r="B349" s="272"/>
      <c r="G349" s="111"/>
      <c r="J349" s="111"/>
      <c r="K349" s="53"/>
      <c r="L349" s="111"/>
      <c r="M349" s="52"/>
      <c r="N349" s="111"/>
      <c r="O349" s="111"/>
      <c r="P349" s="111"/>
      <c r="Q349" s="111"/>
      <c r="R349" s="111"/>
      <c r="S349" s="111"/>
      <c r="T349" s="111"/>
      <c r="U349" s="175"/>
      <c r="V349" s="174"/>
      <c r="W349" s="172" t="str">
        <f t="shared" si="24"/>
        <v/>
      </c>
      <c r="X349" s="178"/>
      <c r="Y349" s="178"/>
      <c r="Z349" s="323"/>
      <c r="AA349" s="176" t="str">
        <f t="shared" si="25"/>
        <v/>
      </c>
      <c r="AB349" s="176" t="str">
        <f t="shared" si="23"/>
        <v/>
      </c>
      <c r="AC349" s="287"/>
    </row>
    <row r="350" spans="2:29" s="102" customFormat="1" ht="30" customHeight="1">
      <c r="B350" s="272"/>
      <c r="G350" s="111"/>
      <c r="J350" s="111"/>
      <c r="K350" s="53"/>
      <c r="L350" s="111"/>
      <c r="M350" s="52"/>
      <c r="N350" s="111"/>
      <c r="O350" s="111"/>
      <c r="P350" s="111"/>
      <c r="Q350" s="111"/>
      <c r="R350" s="111"/>
      <c r="S350" s="111"/>
      <c r="T350" s="111"/>
      <c r="U350" s="175"/>
      <c r="V350" s="174"/>
      <c r="W350" s="172" t="str">
        <f t="shared" si="24"/>
        <v/>
      </c>
      <c r="X350" s="178"/>
      <c r="Y350" s="178"/>
      <c r="Z350" s="323"/>
      <c r="AA350" s="176" t="str">
        <f t="shared" si="25"/>
        <v/>
      </c>
      <c r="AB350" s="176" t="str">
        <f t="shared" si="23"/>
        <v/>
      </c>
      <c r="AC350" s="287"/>
    </row>
    <row r="351" spans="2:29" s="102" customFormat="1" ht="30" customHeight="1">
      <c r="B351" s="272"/>
      <c r="G351" s="111"/>
      <c r="J351" s="111"/>
      <c r="K351" s="53"/>
      <c r="L351" s="111"/>
      <c r="M351" s="52"/>
      <c r="N351" s="111"/>
      <c r="O351" s="111"/>
      <c r="P351" s="111"/>
      <c r="Q351" s="111"/>
      <c r="R351" s="111"/>
      <c r="S351" s="111"/>
      <c r="T351" s="111"/>
      <c r="U351" s="175"/>
      <c r="V351" s="174"/>
      <c r="W351" s="172" t="str">
        <f t="shared" si="24"/>
        <v/>
      </c>
      <c r="X351" s="178"/>
      <c r="Y351" s="178"/>
      <c r="Z351" s="323"/>
      <c r="AA351" s="176" t="str">
        <f t="shared" si="25"/>
        <v/>
      </c>
      <c r="AB351" s="176" t="str">
        <f t="shared" si="23"/>
        <v/>
      </c>
      <c r="AC351" s="287"/>
    </row>
    <row r="352" spans="2:29" s="102" customFormat="1" ht="30" customHeight="1">
      <c r="B352" s="272"/>
      <c r="G352" s="111"/>
      <c r="J352" s="111"/>
      <c r="K352" s="53"/>
      <c r="L352" s="111"/>
      <c r="M352" s="52"/>
      <c r="N352" s="111"/>
      <c r="O352" s="111"/>
      <c r="P352" s="111"/>
      <c r="Q352" s="111"/>
      <c r="R352" s="111"/>
      <c r="S352" s="111"/>
      <c r="T352" s="111"/>
      <c r="U352" s="175"/>
      <c r="V352" s="174"/>
      <c r="W352" s="172" t="str">
        <f t="shared" si="24"/>
        <v/>
      </c>
      <c r="X352" s="178"/>
      <c r="Y352" s="178"/>
      <c r="Z352" s="323"/>
      <c r="AA352" s="176" t="str">
        <f t="shared" si="25"/>
        <v/>
      </c>
      <c r="AB352" s="176" t="str">
        <f t="shared" si="23"/>
        <v/>
      </c>
      <c r="AC352" s="287"/>
    </row>
    <row r="353" spans="2:29" s="102" customFormat="1" ht="30" customHeight="1">
      <c r="B353" s="272"/>
      <c r="G353" s="111"/>
      <c r="J353" s="111"/>
      <c r="K353" s="53"/>
      <c r="L353" s="111"/>
      <c r="M353" s="52"/>
      <c r="N353" s="111"/>
      <c r="O353" s="111"/>
      <c r="P353" s="111"/>
      <c r="Q353" s="111"/>
      <c r="R353" s="111"/>
      <c r="S353" s="111"/>
      <c r="T353" s="111"/>
      <c r="U353" s="175"/>
      <c r="V353" s="174"/>
      <c r="W353" s="172" t="str">
        <f t="shared" si="24"/>
        <v/>
      </c>
      <c r="X353" s="178"/>
      <c r="Y353" s="178"/>
      <c r="Z353" s="323"/>
      <c r="AA353" s="176" t="str">
        <f t="shared" si="25"/>
        <v/>
      </c>
      <c r="AB353" s="176" t="str">
        <f t="shared" si="23"/>
        <v/>
      </c>
      <c r="AC353" s="287"/>
    </row>
    <row r="354" spans="2:29" s="102" customFormat="1" ht="30" customHeight="1">
      <c r="B354" s="272"/>
      <c r="G354" s="111"/>
      <c r="J354" s="111"/>
      <c r="K354" s="53"/>
      <c r="L354" s="111"/>
      <c r="M354" s="52"/>
      <c r="N354" s="111"/>
      <c r="O354" s="111"/>
      <c r="P354" s="111"/>
      <c r="Q354" s="111"/>
      <c r="R354" s="111"/>
      <c r="S354" s="111"/>
      <c r="T354" s="111"/>
      <c r="U354" s="175"/>
      <c r="V354" s="174"/>
      <c r="W354" s="172" t="str">
        <f t="shared" si="24"/>
        <v/>
      </c>
      <c r="X354" s="178"/>
      <c r="Y354" s="178"/>
      <c r="Z354" s="323"/>
      <c r="AA354" s="176" t="str">
        <f t="shared" si="25"/>
        <v/>
      </c>
      <c r="AB354" s="176" t="str">
        <f t="shared" si="23"/>
        <v/>
      </c>
      <c r="AC354" s="287"/>
    </row>
    <row r="355" spans="2:29" s="102" customFormat="1" ht="30" customHeight="1">
      <c r="B355" s="272"/>
      <c r="G355" s="111"/>
      <c r="J355" s="111"/>
      <c r="K355" s="53"/>
      <c r="L355" s="111"/>
      <c r="M355" s="52"/>
      <c r="N355" s="111"/>
      <c r="O355" s="111"/>
      <c r="P355" s="111"/>
      <c r="Q355" s="111"/>
      <c r="R355" s="111"/>
      <c r="S355" s="111"/>
      <c r="T355" s="111"/>
      <c r="U355" s="175"/>
      <c r="V355" s="174"/>
      <c r="W355" s="172" t="str">
        <f t="shared" si="24"/>
        <v/>
      </c>
      <c r="X355" s="178"/>
      <c r="Y355" s="178"/>
      <c r="Z355" s="323"/>
      <c r="AA355" s="176" t="str">
        <f t="shared" si="25"/>
        <v/>
      </c>
      <c r="AB355" s="176" t="str">
        <f t="shared" si="23"/>
        <v/>
      </c>
      <c r="AC355" s="287"/>
    </row>
    <row r="356" spans="2:29" s="102" customFormat="1" ht="30" customHeight="1">
      <c r="B356" s="272"/>
      <c r="G356" s="111"/>
      <c r="J356" s="111"/>
      <c r="K356" s="53"/>
      <c r="L356" s="111"/>
      <c r="M356" s="52"/>
      <c r="N356" s="111"/>
      <c r="O356" s="111"/>
      <c r="P356" s="111"/>
      <c r="Q356" s="111"/>
      <c r="R356" s="111"/>
      <c r="S356" s="111"/>
      <c r="T356" s="111"/>
      <c r="U356" s="175"/>
      <c r="V356" s="174"/>
      <c r="W356" s="172" t="str">
        <f t="shared" si="24"/>
        <v/>
      </c>
      <c r="X356" s="178"/>
      <c r="Y356" s="178"/>
      <c r="Z356" s="323"/>
      <c r="AA356" s="176" t="str">
        <f t="shared" si="25"/>
        <v/>
      </c>
      <c r="AB356" s="176" t="str">
        <f t="shared" si="23"/>
        <v/>
      </c>
      <c r="AC356" s="287"/>
    </row>
    <row r="357" spans="2:29" s="102" customFormat="1" ht="30" customHeight="1">
      <c r="B357" s="272"/>
      <c r="G357" s="111"/>
      <c r="J357" s="111"/>
      <c r="K357" s="53"/>
      <c r="L357" s="111"/>
      <c r="M357" s="52"/>
      <c r="N357" s="111"/>
      <c r="O357" s="111"/>
      <c r="P357" s="111"/>
      <c r="Q357" s="111"/>
      <c r="R357" s="111"/>
      <c r="S357" s="111"/>
      <c r="T357" s="111"/>
      <c r="U357" s="175"/>
      <c r="V357" s="174"/>
      <c r="W357" s="172" t="str">
        <f t="shared" si="24"/>
        <v/>
      </c>
      <c r="X357" s="178"/>
      <c r="Y357" s="178"/>
      <c r="Z357" s="323"/>
      <c r="AA357" s="176" t="str">
        <f t="shared" si="25"/>
        <v/>
      </c>
      <c r="AB357" s="176" t="str">
        <f t="shared" si="23"/>
        <v/>
      </c>
      <c r="AC357" s="287"/>
    </row>
    <row r="358" spans="2:29" s="102" customFormat="1" ht="30" customHeight="1">
      <c r="B358" s="272"/>
      <c r="G358" s="111"/>
      <c r="J358" s="111"/>
      <c r="K358" s="53"/>
      <c r="L358" s="111"/>
      <c r="M358" s="52"/>
      <c r="N358" s="111"/>
      <c r="O358" s="111"/>
      <c r="P358" s="111"/>
      <c r="Q358" s="111"/>
      <c r="R358" s="111"/>
      <c r="S358" s="111"/>
      <c r="T358" s="111"/>
      <c r="U358" s="175"/>
      <c r="V358" s="174"/>
      <c r="W358" s="172" t="str">
        <f t="shared" si="24"/>
        <v/>
      </c>
      <c r="X358" s="178"/>
      <c r="Y358" s="178"/>
      <c r="Z358" s="323"/>
      <c r="AA358" s="176" t="str">
        <f t="shared" si="25"/>
        <v/>
      </c>
      <c r="AB358" s="176" t="str">
        <f t="shared" si="23"/>
        <v/>
      </c>
      <c r="AC358" s="287"/>
    </row>
    <row r="359" spans="2:29" s="102" customFormat="1" ht="30" customHeight="1">
      <c r="B359" s="272"/>
      <c r="G359" s="111"/>
      <c r="J359" s="111"/>
      <c r="K359" s="53"/>
      <c r="L359" s="111"/>
      <c r="M359" s="52"/>
      <c r="N359" s="111"/>
      <c r="O359" s="111"/>
      <c r="P359" s="111"/>
      <c r="Q359" s="111"/>
      <c r="R359" s="111"/>
      <c r="S359" s="111"/>
      <c r="T359" s="111"/>
      <c r="U359" s="175"/>
      <c r="V359" s="174"/>
      <c r="W359" s="172" t="str">
        <f t="shared" si="24"/>
        <v/>
      </c>
      <c r="X359" s="178"/>
      <c r="Y359" s="178"/>
      <c r="Z359" s="323"/>
      <c r="AA359" s="176" t="str">
        <f t="shared" si="25"/>
        <v/>
      </c>
      <c r="AB359" s="176" t="str">
        <f t="shared" si="23"/>
        <v/>
      </c>
      <c r="AC359" s="287"/>
    </row>
    <row r="360" spans="2:29" s="102" customFormat="1" ht="30" customHeight="1">
      <c r="B360" s="272"/>
      <c r="G360" s="111"/>
      <c r="J360" s="111"/>
      <c r="K360" s="53"/>
      <c r="L360" s="111"/>
      <c r="M360" s="52"/>
      <c r="N360" s="111"/>
      <c r="O360" s="111"/>
      <c r="P360" s="111"/>
      <c r="Q360" s="111"/>
      <c r="R360" s="111"/>
      <c r="S360" s="111"/>
      <c r="T360" s="111"/>
      <c r="U360" s="175"/>
      <c r="V360" s="174"/>
      <c r="W360" s="172" t="str">
        <f t="shared" si="24"/>
        <v/>
      </c>
      <c r="X360" s="178"/>
      <c r="Y360" s="178"/>
      <c r="Z360" s="323"/>
      <c r="AA360" s="176" t="str">
        <f t="shared" si="25"/>
        <v/>
      </c>
      <c r="AB360" s="176" t="str">
        <f t="shared" si="23"/>
        <v/>
      </c>
      <c r="AC360" s="287"/>
    </row>
    <row r="361" spans="2:29" s="102" customFormat="1" ht="30" customHeight="1">
      <c r="B361" s="272"/>
      <c r="G361" s="111"/>
      <c r="J361" s="111"/>
      <c r="K361" s="53"/>
      <c r="L361" s="111"/>
      <c r="M361" s="52"/>
      <c r="N361" s="111"/>
      <c r="O361" s="111"/>
      <c r="P361" s="111"/>
      <c r="Q361" s="111"/>
      <c r="R361" s="111"/>
      <c r="S361" s="111"/>
      <c r="T361" s="111"/>
      <c r="U361" s="175"/>
      <c r="V361" s="174"/>
      <c r="W361" s="172" t="str">
        <f t="shared" si="24"/>
        <v/>
      </c>
      <c r="X361" s="178"/>
      <c r="Y361" s="178"/>
      <c r="Z361" s="323"/>
      <c r="AA361" s="176" t="str">
        <f t="shared" si="25"/>
        <v/>
      </c>
      <c r="AB361" s="176" t="str">
        <f t="shared" si="23"/>
        <v/>
      </c>
      <c r="AC361" s="287"/>
    </row>
    <row r="362" spans="2:29" s="102" customFormat="1" ht="30" customHeight="1">
      <c r="B362" s="272"/>
      <c r="G362" s="111"/>
      <c r="J362" s="111"/>
      <c r="K362" s="53"/>
      <c r="L362" s="111"/>
      <c r="M362" s="52"/>
      <c r="N362" s="111"/>
      <c r="O362" s="111"/>
      <c r="P362" s="111"/>
      <c r="Q362" s="111"/>
      <c r="R362" s="111"/>
      <c r="S362" s="111"/>
      <c r="T362" s="111"/>
      <c r="U362" s="175"/>
      <c r="V362" s="174"/>
      <c r="W362" s="172" t="str">
        <f t="shared" si="24"/>
        <v/>
      </c>
      <c r="X362" s="178"/>
      <c r="Y362" s="178"/>
      <c r="Z362" s="323"/>
      <c r="AA362" s="176" t="str">
        <f t="shared" si="25"/>
        <v/>
      </c>
      <c r="AB362" s="176" t="str">
        <f t="shared" si="23"/>
        <v/>
      </c>
      <c r="AC362" s="287"/>
    </row>
    <row r="363" spans="2:29" s="102" customFormat="1" ht="30" customHeight="1">
      <c r="B363" s="272"/>
      <c r="G363" s="111"/>
      <c r="J363" s="111"/>
      <c r="K363" s="53"/>
      <c r="L363" s="111"/>
      <c r="M363" s="52"/>
      <c r="N363" s="111"/>
      <c r="O363" s="111"/>
      <c r="P363" s="111"/>
      <c r="Q363" s="111"/>
      <c r="R363" s="111"/>
      <c r="S363" s="111"/>
      <c r="T363" s="111"/>
      <c r="U363" s="175"/>
      <c r="V363" s="174"/>
      <c r="W363" s="172" t="str">
        <f t="shared" si="24"/>
        <v/>
      </c>
      <c r="X363" s="178"/>
      <c r="Y363" s="178"/>
      <c r="Z363" s="323"/>
      <c r="AA363" s="176" t="str">
        <f t="shared" si="25"/>
        <v/>
      </c>
      <c r="AB363" s="176" t="str">
        <f t="shared" si="23"/>
        <v/>
      </c>
      <c r="AC363" s="287"/>
    </row>
    <row r="364" spans="2:29" s="102" customFormat="1" ht="30" customHeight="1">
      <c r="B364" s="272"/>
      <c r="G364" s="111"/>
      <c r="J364" s="111"/>
      <c r="K364" s="53"/>
      <c r="L364" s="111"/>
      <c r="M364" s="52"/>
      <c r="N364" s="111"/>
      <c r="O364" s="111"/>
      <c r="P364" s="111"/>
      <c r="Q364" s="111"/>
      <c r="R364" s="111"/>
      <c r="S364" s="111"/>
      <c r="T364" s="111"/>
      <c r="U364" s="175"/>
      <c r="V364" s="174"/>
      <c r="W364" s="172" t="str">
        <f t="shared" si="24"/>
        <v/>
      </c>
      <c r="X364" s="178"/>
      <c r="Y364" s="178"/>
      <c r="Z364" s="323"/>
      <c r="AA364" s="176" t="str">
        <f t="shared" si="25"/>
        <v/>
      </c>
      <c r="AB364" s="176" t="str">
        <f t="shared" si="23"/>
        <v/>
      </c>
      <c r="AC364" s="287"/>
    </row>
    <row r="365" spans="2:29" s="102" customFormat="1" ht="30" customHeight="1">
      <c r="B365" s="272"/>
      <c r="G365" s="111"/>
      <c r="J365" s="111"/>
      <c r="K365" s="53"/>
      <c r="L365" s="111"/>
      <c r="M365" s="52"/>
      <c r="N365" s="111"/>
      <c r="O365" s="111"/>
      <c r="P365" s="111"/>
      <c r="Q365" s="111"/>
      <c r="R365" s="111"/>
      <c r="S365" s="111"/>
      <c r="T365" s="111"/>
      <c r="U365" s="175"/>
      <c r="V365" s="174"/>
      <c r="W365" s="172" t="str">
        <f t="shared" si="24"/>
        <v/>
      </c>
      <c r="X365" s="178"/>
      <c r="Y365" s="178"/>
      <c r="Z365" s="323"/>
      <c r="AA365" s="176" t="str">
        <f t="shared" si="25"/>
        <v/>
      </c>
      <c r="AB365" s="176" t="str">
        <f t="shared" si="23"/>
        <v/>
      </c>
      <c r="AC365" s="287"/>
    </row>
    <row r="366" spans="2:29" s="102" customFormat="1" ht="30" customHeight="1">
      <c r="B366" s="272"/>
      <c r="G366" s="111"/>
      <c r="J366" s="111"/>
      <c r="K366" s="53"/>
      <c r="L366" s="111"/>
      <c r="M366" s="52"/>
      <c r="N366" s="111"/>
      <c r="O366" s="111"/>
      <c r="P366" s="111"/>
      <c r="Q366" s="111"/>
      <c r="R366" s="111"/>
      <c r="S366" s="111"/>
      <c r="T366" s="111"/>
      <c r="U366" s="175"/>
      <c r="V366" s="174"/>
      <c r="W366" s="172" t="str">
        <f t="shared" si="24"/>
        <v/>
      </c>
      <c r="X366" s="178"/>
      <c r="Y366" s="178"/>
      <c r="Z366" s="323"/>
      <c r="AA366" s="176" t="str">
        <f t="shared" si="25"/>
        <v/>
      </c>
      <c r="AB366" s="176" t="str">
        <f t="shared" si="23"/>
        <v/>
      </c>
      <c r="AC366" s="287"/>
    </row>
    <row r="367" spans="2:29" s="102" customFormat="1" ht="30" customHeight="1">
      <c r="B367" s="272"/>
      <c r="G367" s="111"/>
      <c r="J367" s="111"/>
      <c r="K367" s="53"/>
      <c r="L367" s="111"/>
      <c r="M367" s="52"/>
      <c r="N367" s="111"/>
      <c r="O367" s="111"/>
      <c r="P367" s="111"/>
      <c r="Q367" s="111"/>
      <c r="R367" s="111"/>
      <c r="S367" s="111"/>
      <c r="T367" s="111"/>
      <c r="U367" s="175"/>
      <c r="V367" s="174"/>
      <c r="W367" s="172" t="str">
        <f t="shared" si="24"/>
        <v/>
      </c>
      <c r="X367" s="178"/>
      <c r="Y367" s="178"/>
      <c r="Z367" s="323"/>
      <c r="AA367" s="176" t="str">
        <f t="shared" si="25"/>
        <v/>
      </c>
      <c r="AB367" s="176" t="str">
        <f t="shared" ref="AB367:AB379" si="26">IF(X367&gt;0,(X367*AA367),"")</f>
        <v/>
      </c>
      <c r="AC367" s="287"/>
    </row>
    <row r="368" spans="2:29" s="102" customFormat="1" ht="30" customHeight="1">
      <c r="B368" s="272"/>
      <c r="G368" s="111"/>
      <c r="J368" s="111"/>
      <c r="K368" s="53"/>
      <c r="L368" s="111"/>
      <c r="M368" s="52"/>
      <c r="N368" s="111"/>
      <c r="O368" s="111"/>
      <c r="P368" s="111"/>
      <c r="Q368" s="111"/>
      <c r="R368" s="111"/>
      <c r="S368" s="111"/>
      <c r="T368" s="111"/>
      <c r="U368" s="175"/>
      <c r="V368" s="174"/>
      <c r="W368" s="172" t="str">
        <f t="shared" si="24"/>
        <v/>
      </c>
      <c r="X368" s="178"/>
      <c r="Y368" s="178"/>
      <c r="Z368" s="323"/>
      <c r="AA368" s="176" t="str">
        <f t="shared" si="25"/>
        <v/>
      </c>
      <c r="AB368" s="176" t="str">
        <f t="shared" si="26"/>
        <v/>
      </c>
      <c r="AC368" s="287"/>
    </row>
    <row r="369" spans="2:29" s="102" customFormat="1" ht="30" customHeight="1">
      <c r="B369" s="272"/>
      <c r="G369" s="111"/>
      <c r="J369" s="111"/>
      <c r="K369" s="53"/>
      <c r="L369" s="111"/>
      <c r="M369" s="52"/>
      <c r="N369" s="111"/>
      <c r="O369" s="111"/>
      <c r="P369" s="111"/>
      <c r="Q369" s="111"/>
      <c r="R369" s="111"/>
      <c r="S369" s="111"/>
      <c r="T369" s="111"/>
      <c r="U369" s="175"/>
      <c r="V369" s="174"/>
      <c r="W369" s="172" t="str">
        <f t="shared" si="24"/>
        <v/>
      </c>
      <c r="X369" s="178"/>
      <c r="Y369" s="178"/>
      <c r="Z369" s="323"/>
      <c r="AA369" s="176" t="str">
        <f t="shared" si="25"/>
        <v/>
      </c>
      <c r="AB369" s="176" t="str">
        <f t="shared" si="26"/>
        <v/>
      </c>
      <c r="AC369" s="287"/>
    </row>
    <row r="370" spans="2:29" s="102" customFormat="1" ht="30" customHeight="1">
      <c r="B370" s="272"/>
      <c r="G370" s="111"/>
      <c r="J370" s="111"/>
      <c r="K370" s="53"/>
      <c r="L370" s="111"/>
      <c r="M370" s="52"/>
      <c r="N370" s="111"/>
      <c r="O370" s="111"/>
      <c r="P370" s="111"/>
      <c r="Q370" s="111"/>
      <c r="R370" s="111"/>
      <c r="S370" s="111"/>
      <c r="T370" s="111"/>
      <c r="U370" s="175"/>
      <c r="V370" s="174"/>
      <c r="W370" s="172" t="str">
        <f t="shared" si="24"/>
        <v/>
      </c>
      <c r="X370" s="178"/>
      <c r="Y370" s="178"/>
      <c r="Z370" s="323"/>
      <c r="AA370" s="176" t="str">
        <f t="shared" si="25"/>
        <v/>
      </c>
      <c r="AB370" s="176" t="str">
        <f t="shared" si="26"/>
        <v/>
      </c>
      <c r="AC370" s="287"/>
    </row>
    <row r="371" spans="2:29" s="102" customFormat="1" ht="30" customHeight="1">
      <c r="B371" s="272"/>
      <c r="G371" s="111"/>
      <c r="J371" s="111"/>
      <c r="K371" s="53"/>
      <c r="L371" s="111"/>
      <c r="M371" s="52"/>
      <c r="N371" s="111"/>
      <c r="O371" s="111"/>
      <c r="P371" s="111"/>
      <c r="Q371" s="111"/>
      <c r="R371" s="111"/>
      <c r="S371" s="111"/>
      <c r="T371" s="111"/>
      <c r="U371" s="175"/>
      <c r="V371" s="174"/>
      <c r="W371" s="172" t="str">
        <f t="shared" si="24"/>
        <v/>
      </c>
      <c r="X371" s="178"/>
      <c r="Y371" s="178"/>
      <c r="Z371" s="323"/>
      <c r="AA371" s="176" t="str">
        <f t="shared" si="25"/>
        <v/>
      </c>
      <c r="AB371" s="176" t="str">
        <f t="shared" si="26"/>
        <v/>
      </c>
      <c r="AC371" s="287"/>
    </row>
    <row r="372" spans="2:29" s="102" customFormat="1" ht="30" customHeight="1">
      <c r="B372" s="272"/>
      <c r="G372" s="111"/>
      <c r="J372" s="111"/>
      <c r="K372" s="53"/>
      <c r="L372" s="111"/>
      <c r="M372" s="52"/>
      <c r="N372" s="111"/>
      <c r="O372" s="111"/>
      <c r="P372" s="111"/>
      <c r="Q372" s="111"/>
      <c r="R372" s="111"/>
      <c r="S372" s="111"/>
      <c r="T372" s="111"/>
      <c r="U372" s="175"/>
      <c r="V372" s="174"/>
      <c r="W372" s="172" t="str">
        <f t="shared" si="24"/>
        <v/>
      </c>
      <c r="X372" s="178"/>
      <c r="Y372" s="178"/>
      <c r="Z372" s="323"/>
      <c r="AA372" s="176" t="str">
        <f t="shared" si="25"/>
        <v/>
      </c>
      <c r="AB372" s="176" t="str">
        <f t="shared" si="26"/>
        <v/>
      </c>
      <c r="AC372" s="287"/>
    </row>
    <row r="373" spans="2:29" s="102" customFormat="1" ht="30" customHeight="1">
      <c r="B373" s="272"/>
      <c r="G373" s="111"/>
      <c r="J373" s="111"/>
      <c r="K373" s="53"/>
      <c r="L373" s="111"/>
      <c r="M373" s="52"/>
      <c r="N373" s="111"/>
      <c r="O373" s="111"/>
      <c r="P373" s="111"/>
      <c r="Q373" s="111"/>
      <c r="R373" s="111"/>
      <c r="S373" s="111"/>
      <c r="T373" s="111"/>
      <c r="U373" s="175"/>
      <c r="V373" s="174"/>
      <c r="W373" s="172" t="str">
        <f t="shared" si="24"/>
        <v/>
      </c>
      <c r="X373" s="178"/>
      <c r="Y373" s="178"/>
      <c r="Z373" s="323"/>
      <c r="AA373" s="176" t="str">
        <f t="shared" si="25"/>
        <v/>
      </c>
      <c r="AB373" s="176" t="str">
        <f t="shared" si="26"/>
        <v/>
      </c>
      <c r="AC373" s="287"/>
    </row>
    <row r="374" spans="2:29" s="102" customFormat="1" ht="30" customHeight="1">
      <c r="B374" s="272"/>
      <c r="G374" s="111"/>
      <c r="J374" s="111"/>
      <c r="K374" s="53"/>
      <c r="L374" s="111"/>
      <c r="M374" s="52"/>
      <c r="N374" s="111"/>
      <c r="O374" s="111"/>
      <c r="P374" s="111"/>
      <c r="Q374" s="111"/>
      <c r="R374" s="111"/>
      <c r="S374" s="111"/>
      <c r="T374" s="111"/>
      <c r="U374" s="175"/>
      <c r="V374" s="174"/>
      <c r="W374" s="172" t="str">
        <f t="shared" si="24"/>
        <v/>
      </c>
      <c r="X374" s="178"/>
      <c r="Y374" s="178"/>
      <c r="Z374" s="323"/>
      <c r="AA374" s="176" t="str">
        <f t="shared" si="25"/>
        <v/>
      </c>
      <c r="AB374" s="176" t="str">
        <f t="shared" si="26"/>
        <v/>
      </c>
      <c r="AC374" s="287"/>
    </row>
    <row r="375" spans="2:29" s="102" customFormat="1" ht="30" customHeight="1">
      <c r="B375" s="272"/>
      <c r="G375" s="111"/>
      <c r="J375" s="111"/>
      <c r="K375" s="53"/>
      <c r="L375" s="111"/>
      <c r="M375" s="52"/>
      <c r="N375" s="111"/>
      <c r="O375" s="111"/>
      <c r="P375" s="111"/>
      <c r="Q375" s="111"/>
      <c r="R375" s="111"/>
      <c r="S375" s="111"/>
      <c r="T375" s="111"/>
      <c r="U375" s="175"/>
      <c r="V375" s="174"/>
      <c r="W375" s="172" t="str">
        <f t="shared" si="24"/>
        <v/>
      </c>
      <c r="X375" s="178"/>
      <c r="Y375" s="178"/>
      <c r="Z375" s="323"/>
      <c r="AA375" s="176" t="str">
        <f t="shared" si="25"/>
        <v/>
      </c>
      <c r="AB375" s="176" t="str">
        <f t="shared" si="26"/>
        <v/>
      </c>
      <c r="AC375" s="287"/>
    </row>
    <row r="376" spans="2:29" s="102" customFormat="1" ht="30" customHeight="1">
      <c r="B376" s="272"/>
      <c r="G376" s="111"/>
      <c r="J376" s="111"/>
      <c r="K376" s="53"/>
      <c r="L376" s="111"/>
      <c r="M376" s="52"/>
      <c r="N376" s="111"/>
      <c r="O376" s="111"/>
      <c r="P376" s="111"/>
      <c r="Q376" s="111"/>
      <c r="R376" s="111"/>
      <c r="S376" s="111"/>
      <c r="T376" s="111"/>
      <c r="U376" s="175"/>
      <c r="V376" s="174"/>
      <c r="W376" s="172" t="str">
        <f t="shared" si="24"/>
        <v/>
      </c>
      <c r="X376" s="178"/>
      <c r="Y376" s="178"/>
      <c r="Z376" s="323"/>
      <c r="AA376" s="176" t="str">
        <f t="shared" si="25"/>
        <v/>
      </c>
      <c r="AB376" s="176" t="str">
        <f t="shared" si="26"/>
        <v/>
      </c>
      <c r="AC376" s="287"/>
    </row>
    <row r="377" spans="2:29" s="102" customFormat="1" ht="30" customHeight="1">
      <c r="B377" s="272"/>
      <c r="G377" s="111"/>
      <c r="J377" s="111"/>
      <c r="K377" s="53"/>
      <c r="L377" s="111"/>
      <c r="M377" s="52"/>
      <c r="N377" s="111"/>
      <c r="O377" s="111"/>
      <c r="P377" s="111"/>
      <c r="Q377" s="111"/>
      <c r="R377" s="111"/>
      <c r="S377" s="111"/>
      <c r="T377" s="111"/>
      <c r="U377" s="175"/>
      <c r="V377" s="174"/>
      <c r="W377" s="172" t="str">
        <f t="shared" si="24"/>
        <v/>
      </c>
      <c r="X377" s="178"/>
      <c r="Y377" s="178"/>
      <c r="Z377" s="323"/>
      <c r="AA377" s="176" t="str">
        <f t="shared" si="25"/>
        <v/>
      </c>
      <c r="AB377" s="176" t="str">
        <f t="shared" si="26"/>
        <v/>
      </c>
      <c r="AC377" s="287"/>
    </row>
    <row r="378" spans="2:29" s="102" customFormat="1" ht="30" customHeight="1">
      <c r="B378" s="272"/>
      <c r="G378" s="111"/>
      <c r="J378" s="111"/>
      <c r="K378" s="53"/>
      <c r="L378" s="111"/>
      <c r="M378" s="52"/>
      <c r="N378" s="111"/>
      <c r="O378" s="111"/>
      <c r="P378" s="111"/>
      <c r="Q378" s="111"/>
      <c r="R378" s="111"/>
      <c r="S378" s="111"/>
      <c r="T378" s="111"/>
      <c r="U378" s="175"/>
      <c r="V378" s="174"/>
      <c r="W378" s="172" t="str">
        <f t="shared" si="24"/>
        <v/>
      </c>
      <c r="X378" s="178"/>
      <c r="Y378" s="178"/>
      <c r="Z378" s="323"/>
      <c r="AA378" s="176" t="str">
        <f t="shared" si="25"/>
        <v/>
      </c>
      <c r="AB378" s="176" t="str">
        <f t="shared" si="26"/>
        <v/>
      </c>
      <c r="AC378" s="287"/>
    </row>
    <row r="379" spans="2:29" s="102" customFormat="1" ht="30" customHeight="1">
      <c r="B379" s="272"/>
      <c r="G379" s="111"/>
      <c r="J379" s="111"/>
      <c r="K379" s="53"/>
      <c r="L379" s="111"/>
      <c r="M379" s="52"/>
      <c r="N379" s="111"/>
      <c r="O379" s="111"/>
      <c r="P379" s="111"/>
      <c r="Q379" s="111"/>
      <c r="R379" s="111"/>
      <c r="S379" s="111"/>
      <c r="T379" s="111"/>
      <c r="U379" s="175"/>
      <c r="V379" s="174"/>
      <c r="W379" s="172" t="str">
        <f t="shared" si="24"/>
        <v/>
      </c>
      <c r="X379" s="178"/>
      <c r="Y379" s="178"/>
      <c r="Z379" s="323"/>
      <c r="AA379" s="176" t="str">
        <f t="shared" si="25"/>
        <v/>
      </c>
      <c r="AB379" s="176" t="str">
        <f t="shared" si="26"/>
        <v/>
      </c>
      <c r="AC379" s="287"/>
    </row>
    <row r="380" spans="2:29" s="102" customFormat="1" ht="30" customHeight="1">
      <c r="B380" s="272"/>
      <c r="G380" s="111"/>
      <c r="J380" s="111"/>
      <c r="K380" s="53"/>
      <c r="L380" s="111"/>
      <c r="M380" s="52"/>
      <c r="N380" s="111"/>
      <c r="O380" s="111"/>
      <c r="P380" s="111"/>
      <c r="Q380" s="111"/>
      <c r="R380" s="111"/>
      <c r="S380" s="111"/>
      <c r="T380" s="111"/>
      <c r="X380" s="111"/>
      <c r="Y380" s="111"/>
      <c r="Z380" s="111"/>
      <c r="AC380" s="287"/>
    </row>
    <row r="381" spans="2:29" s="102" customFormat="1" ht="30" customHeight="1">
      <c r="B381" s="272"/>
      <c r="G381" s="111"/>
      <c r="J381" s="111"/>
      <c r="K381" s="53"/>
      <c r="L381" s="111"/>
      <c r="M381" s="52"/>
      <c r="N381" s="111"/>
      <c r="O381" s="111"/>
      <c r="P381" s="111"/>
      <c r="Q381" s="111"/>
      <c r="R381" s="111"/>
      <c r="S381" s="111"/>
      <c r="T381" s="111"/>
      <c r="X381" s="111"/>
      <c r="Y381" s="111"/>
      <c r="Z381" s="111"/>
    </row>
    <row r="382" spans="2:29" s="102" customFormat="1" ht="30" customHeight="1">
      <c r="B382" s="272"/>
      <c r="G382" s="111"/>
      <c r="J382" s="111"/>
      <c r="K382" s="53"/>
      <c r="L382" s="111"/>
      <c r="M382" s="52"/>
      <c r="N382" s="111"/>
      <c r="O382" s="111"/>
      <c r="P382" s="111"/>
      <c r="Q382" s="111"/>
      <c r="R382" s="111"/>
      <c r="S382" s="111"/>
      <c r="T382" s="111"/>
      <c r="X382" s="111"/>
      <c r="Y382" s="111"/>
      <c r="Z382" s="111"/>
    </row>
    <row r="383" spans="2:29" s="102" customFormat="1" ht="30" customHeight="1">
      <c r="B383" s="272"/>
      <c r="G383" s="111"/>
      <c r="J383" s="111"/>
      <c r="K383" s="53"/>
      <c r="L383" s="111"/>
      <c r="M383" s="52"/>
      <c r="N383" s="111"/>
      <c r="O383" s="111"/>
      <c r="P383" s="111"/>
      <c r="Q383" s="111"/>
      <c r="R383" s="111"/>
      <c r="S383" s="111"/>
      <c r="T383" s="111"/>
      <c r="X383" s="111"/>
      <c r="Y383" s="111"/>
      <c r="Z383" s="111"/>
    </row>
    <row r="384" spans="2:29" s="102" customFormat="1" ht="30" customHeight="1">
      <c r="B384" s="272"/>
      <c r="G384" s="111"/>
      <c r="J384" s="111"/>
      <c r="K384" s="53"/>
      <c r="L384" s="111"/>
      <c r="M384" s="52"/>
      <c r="N384" s="111"/>
      <c r="O384" s="111"/>
      <c r="P384" s="111"/>
      <c r="Q384" s="111"/>
      <c r="R384" s="111"/>
      <c r="S384" s="111"/>
      <c r="T384" s="111"/>
      <c r="X384" s="111"/>
      <c r="Y384" s="111"/>
      <c r="Z384" s="111"/>
    </row>
    <row r="385" spans="2:26" s="102" customFormat="1" ht="30" customHeight="1">
      <c r="B385" s="272"/>
      <c r="G385" s="111"/>
      <c r="J385" s="111"/>
      <c r="K385" s="53"/>
      <c r="L385" s="111"/>
      <c r="M385" s="52"/>
      <c r="N385" s="111"/>
      <c r="O385" s="111"/>
      <c r="P385" s="111"/>
      <c r="Q385" s="111"/>
      <c r="R385" s="111"/>
      <c r="S385" s="111"/>
      <c r="T385" s="111"/>
      <c r="X385" s="111"/>
      <c r="Y385" s="111"/>
      <c r="Z385" s="111"/>
    </row>
    <row r="386" spans="2:26" s="102" customFormat="1" ht="30" customHeight="1">
      <c r="B386" s="272"/>
      <c r="G386" s="111"/>
      <c r="J386" s="111"/>
      <c r="K386" s="53"/>
      <c r="L386" s="111"/>
      <c r="M386" s="52"/>
      <c r="N386" s="111"/>
      <c r="O386" s="111"/>
      <c r="P386" s="111"/>
      <c r="Q386" s="111"/>
      <c r="R386" s="111"/>
      <c r="S386" s="111"/>
      <c r="T386" s="111"/>
      <c r="X386" s="111"/>
      <c r="Y386" s="111"/>
      <c r="Z386" s="111"/>
    </row>
    <row r="387" spans="2:26" s="102" customFormat="1" ht="30" customHeight="1">
      <c r="B387" s="272"/>
      <c r="G387" s="111"/>
      <c r="J387" s="111"/>
      <c r="K387" s="53"/>
      <c r="L387" s="111"/>
      <c r="M387" s="52"/>
      <c r="N387" s="111"/>
      <c r="O387" s="111"/>
      <c r="P387" s="111"/>
      <c r="Q387" s="111"/>
      <c r="R387" s="111"/>
      <c r="S387" s="111"/>
      <c r="T387" s="111"/>
      <c r="X387" s="111"/>
      <c r="Y387" s="111"/>
      <c r="Z387" s="111"/>
    </row>
    <row r="388" spans="2:26" s="102" customFormat="1" ht="30" customHeight="1">
      <c r="B388" s="272"/>
      <c r="G388" s="111"/>
      <c r="J388" s="111"/>
      <c r="K388" s="53"/>
      <c r="L388" s="111"/>
      <c r="M388" s="52"/>
      <c r="N388" s="111"/>
      <c r="O388" s="111"/>
      <c r="P388" s="111"/>
      <c r="Q388" s="111"/>
      <c r="R388" s="111"/>
      <c r="S388" s="111"/>
      <c r="T388" s="111"/>
      <c r="X388" s="111"/>
      <c r="Y388" s="111"/>
      <c r="Z388" s="111"/>
    </row>
    <row r="389" spans="2:26" ht="30" customHeight="1">
      <c r="B389" s="272"/>
      <c r="C389" s="102"/>
      <c r="D389" s="102"/>
      <c r="E389" s="102"/>
      <c r="H389" s="102"/>
      <c r="I389" s="102"/>
      <c r="J389" s="111"/>
      <c r="L389" s="111"/>
      <c r="N389" s="111"/>
      <c r="O389" s="111"/>
      <c r="P389" s="111"/>
      <c r="R389" s="111"/>
      <c r="S389" s="111"/>
      <c r="T389" s="111"/>
    </row>
    <row r="390" spans="2:26" ht="23.25">
      <c r="B390" s="272"/>
      <c r="C390" s="102"/>
      <c r="D390" s="102"/>
      <c r="E390" s="102"/>
      <c r="H390" s="102"/>
      <c r="I390" s="102"/>
      <c r="J390" s="111"/>
      <c r="L390" s="111"/>
      <c r="N390" s="111"/>
      <c r="O390" s="111"/>
      <c r="P390" s="111"/>
    </row>
  </sheetData>
  <sheetProtection selectLockedCells="1"/>
  <autoFilter ref="U6:AC380">
    <sortState ref="U7:AC404">
      <sortCondition ref="Z6:Z404"/>
    </sortState>
  </autoFilter>
  <mergeCells count="28">
    <mergeCell ref="R17:R18"/>
    <mergeCell ref="S11:T12"/>
    <mergeCell ref="S17:T18"/>
    <mergeCell ref="D2:I2"/>
    <mergeCell ref="L2:N2"/>
    <mergeCell ref="O2:O3"/>
    <mergeCell ref="P2:P3"/>
    <mergeCell ref="L3:N3"/>
    <mergeCell ref="S9:T9"/>
    <mergeCell ref="S10:T10"/>
    <mergeCell ref="S16:T16"/>
    <mergeCell ref="S14:T14"/>
    <mergeCell ref="S15:T15"/>
    <mergeCell ref="S13:T13"/>
    <mergeCell ref="F5:F6"/>
    <mergeCell ref="S8:T8"/>
    <mergeCell ref="B5:B6"/>
    <mergeCell ref="C5:C6"/>
    <mergeCell ref="D5:D6"/>
    <mergeCell ref="E5:E6"/>
    <mergeCell ref="G5:G6"/>
    <mergeCell ref="O5:P6"/>
    <mergeCell ref="S7:T7"/>
    <mergeCell ref="H5:H6"/>
    <mergeCell ref="L5:N6"/>
    <mergeCell ref="I5:I6"/>
    <mergeCell ref="J5:J6"/>
    <mergeCell ref="K5:K6"/>
  </mergeCells>
  <phoneticPr fontId="17" type="noConversion"/>
  <conditionalFormatting sqref="R7:R17">
    <cfRule type="cellIs" dxfId="199" priority="125" operator="greaterThan">
      <formula>0</formula>
    </cfRule>
  </conditionalFormatting>
  <conditionalFormatting sqref="U304:U1048576 U1:U302">
    <cfRule type="containsText" dxfId="198" priority="16" operator="containsText" text="SALIDA">
      <formula>NOT(ISERROR(SEARCH("SALIDA",U1)))</formula>
    </cfRule>
    <cfRule type="containsText" dxfId="197" priority="17" operator="containsText" text="ENTRADA">
      <formula>NOT(ISERROR(SEARCH("ENTRADA",U1)))</formula>
    </cfRule>
    <cfRule type="containsText" dxfId="196" priority="18" operator="containsText" text="REQUISICION">
      <formula>NOT(ISERROR(SEARCH("REQUISICION",U1)))</formula>
    </cfRule>
  </conditionalFormatting>
  <conditionalFormatting sqref="U303">
    <cfRule type="containsText" dxfId="195" priority="4" operator="containsText" text="SALIDA">
      <formula>NOT(ISERROR(SEARCH("SALIDA",U303)))</formula>
    </cfRule>
    <cfRule type="containsText" dxfId="194" priority="5" operator="containsText" text="ENTRADA">
      <formula>NOT(ISERROR(SEARCH("ENTRADA",U303)))</formula>
    </cfRule>
    <cfRule type="containsText" dxfId="193" priority="6" operator="containsText" text="REQUISICION">
      <formula>NOT(ISERROR(SEARCH("REQUISICION",U303)))</formula>
    </cfRule>
  </conditionalFormatting>
  <conditionalFormatting sqref="Q7:Q18">
    <cfRule type="containsText" dxfId="192" priority="3" operator="containsText" text="SOLICITAR">
      <formula>NOT(ISERROR(SEARCH("SOLICITAR",Q7)))</formula>
    </cfRule>
  </conditionalFormatting>
  <conditionalFormatting sqref="Q7:Q18">
    <cfRule type="containsText" dxfId="191" priority="1" operator="containsText" text="SOLICITAR URGENTE">
      <formula>NOT(ISERROR(SEARCH("SOLICITAR URGENTE",Q7)))</formula>
    </cfRule>
    <cfRule type="containsText" dxfId="190" priority="2" operator="containsText" text="EN REQUISICION">
      <formula>NOT(ISERROR(SEARCH("EN REQUISICION",Q7)))</formula>
    </cfRule>
  </conditionalFormatting>
  <pageMargins left="0.7" right="0.7" top="0.75" bottom="0.75" header="0.3" footer="0.3"/>
  <pageSetup scale="46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627" operator="containsText" text="ENTRADA" id="{BFCE4D27-33C1-4C41-8D10-7CB3BB3B1879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628" operator="containsText" text="SALIDA" id="{FB0D1656-5AEC-4266-9A25-48EA48617BA0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B19</xm:sqref>
        </x14:conditionalFormatting>
        <x14:conditionalFormatting xmlns:xm="http://schemas.microsoft.com/office/excel/2006/main">
          <x14:cfRule type="iconSet" priority="832" id="{784488C3-E736-4161-81F7-22B1E6F4BEE8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P7:P18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Hub!O10:O10</xm:f>
              <xm:sqref>P10</xm:sqref>
            </x14:sparkline>
            <x14:sparkline>
              <xm:f>Hub!O11:O11</xm:f>
              <xm:sqref>P11</xm:sqref>
            </x14:sparkline>
            <x14:sparkline>
              <xm:f>Hub!O12:O12</xm:f>
              <xm:sqref>P12</xm:sqref>
            </x14:sparkline>
            <x14:sparkline>
              <xm:f>Hub!O13:O13</xm:f>
              <xm:sqref>P13</xm:sqref>
            </x14:sparkline>
            <x14:sparkline>
              <xm:f>Hub!O14:O14</xm:f>
              <xm:sqref>P14</xm:sqref>
            </x14:sparkline>
            <x14:sparkline>
              <xm:f>Hub!O15:O15</xm:f>
              <xm:sqref>P15</xm:sqref>
            </x14:sparkline>
            <x14:sparkline>
              <xm:f>Hub!O16:O16</xm:f>
              <xm:sqref>P16</xm:sqref>
            </x14:sparkline>
          </x14:sparklines>
        </x14:sparklineGroup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Hub!O17:O17</xm:f>
              <xm:sqref>P17</xm:sqref>
            </x14:sparkline>
            <x14:sparkline>
              <xm:f>Hub!O8:O8</xm:f>
              <xm:sqref>P8</xm:sqref>
            </x14:sparkline>
            <x14:sparkline>
              <xm:f>Hub!O9:O9</xm:f>
              <xm:sqref>P9</xm:sqref>
            </x14:sparkline>
            <x14:sparkline>
              <xm:f>Hub!O7:O7</xm:f>
              <xm:sqref>P7</xm:sqref>
            </x14:sparkline>
            <x14:sparkline>
              <xm:f>Hub!O18:O18</xm:f>
              <xm:sqref>P18</xm:sqref>
            </x14:sparkline>
          </x14:sparklines>
        </x14:sparklineGroup>
      </x14:sparklineGroup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AC136"/>
  <sheetViews>
    <sheetView topLeftCell="J1" zoomScale="55" zoomScaleNormal="55" workbookViewId="0">
      <selection activeCell="Z7" sqref="Z7"/>
    </sheetView>
  </sheetViews>
  <sheetFormatPr baseColWidth="10" defaultRowHeight="30" customHeight="1"/>
  <cols>
    <col min="1" max="1" width="3.140625" style="102" customWidth="1"/>
    <col min="2" max="2" width="18.5703125" customWidth="1"/>
    <col min="3" max="3" width="18.42578125" customWidth="1"/>
    <col min="4" max="4" width="37" customWidth="1"/>
    <col min="5" max="6" width="29.42578125" style="118" customWidth="1"/>
    <col min="7" max="7" width="26.140625" customWidth="1"/>
    <col min="8" max="8" width="21.140625" customWidth="1"/>
    <col min="9" max="9" width="18" customWidth="1"/>
    <col min="10" max="10" width="16.7109375" customWidth="1"/>
    <col min="11" max="11" width="17.42578125" customWidth="1"/>
    <col min="12" max="12" width="7.28515625" customWidth="1"/>
    <col min="13" max="13" width="3.42578125" customWidth="1"/>
    <col min="14" max="14" width="8.140625" customWidth="1"/>
    <col min="15" max="15" width="12" customWidth="1"/>
    <col min="16" max="16" width="5.85546875" style="142" customWidth="1"/>
    <col min="17" max="17" width="23.85546875" customWidth="1"/>
    <col min="18" max="18" width="16.7109375" customWidth="1"/>
    <col min="21" max="21" width="25.7109375" style="102" customWidth="1"/>
    <col min="22" max="22" width="26.85546875" style="102" customWidth="1"/>
    <col min="23" max="23" width="63.85546875" style="102" customWidth="1"/>
    <col min="24" max="24" width="13" style="111" customWidth="1"/>
    <col min="25" max="25" width="29.7109375" style="111" customWidth="1"/>
    <col min="26" max="26" width="23.42578125" style="325" customWidth="1"/>
    <col min="27" max="27" width="19.140625" style="102" bestFit="1" customWidth="1"/>
    <col min="28" max="28" width="20.85546875" style="102" bestFit="1" customWidth="1"/>
    <col min="29" max="29" width="24.28515625" style="102" customWidth="1"/>
  </cols>
  <sheetData>
    <row r="1" spans="1:29" s="102" customFormat="1" ht="35.25" customHeight="1" thickBot="1">
      <c r="A1" s="162"/>
      <c r="C1" s="168"/>
      <c r="D1" s="182"/>
      <c r="E1" s="185"/>
      <c r="F1" s="186"/>
      <c r="G1" s="186"/>
      <c r="H1" s="183"/>
      <c r="I1" s="184"/>
      <c r="J1" s="184"/>
      <c r="K1" s="165"/>
      <c r="L1" s="166"/>
      <c r="M1" s="111"/>
      <c r="N1" s="111" t="s">
        <v>72</v>
      </c>
      <c r="O1" s="99"/>
      <c r="P1" s="167"/>
      <c r="Q1" s="188"/>
      <c r="R1" s="188"/>
      <c r="T1" s="181"/>
      <c r="X1" s="111"/>
      <c r="Y1" s="111"/>
      <c r="Z1" s="325"/>
      <c r="AB1" s="235"/>
    </row>
    <row r="2" spans="1:29" s="102" customFormat="1" ht="31.5" customHeight="1" thickBot="1">
      <c r="A2" s="162"/>
      <c r="B2" s="164"/>
      <c r="C2" s="169"/>
      <c r="D2" s="1118" t="s">
        <v>75</v>
      </c>
      <c r="E2" s="1119"/>
      <c r="F2" s="1119"/>
      <c r="G2" s="1119"/>
      <c r="H2" s="1119"/>
      <c r="I2" s="1119"/>
      <c r="J2" s="1119"/>
      <c r="K2" s="543" t="s">
        <v>2</v>
      </c>
      <c r="L2" s="1038">
        <v>17238</v>
      </c>
      <c r="M2" s="1039"/>
      <c r="N2" s="1040"/>
      <c r="O2" s="1030" t="s">
        <v>73</v>
      </c>
      <c r="P2" s="1032">
        <v>22</v>
      </c>
      <c r="Q2" s="224"/>
      <c r="R2" s="188"/>
      <c r="S2" s="188"/>
      <c r="T2" s="189"/>
      <c r="X2" s="111"/>
      <c r="Y2" s="111"/>
      <c r="Z2" s="325"/>
      <c r="AB2" s="235"/>
    </row>
    <row r="3" spans="1:29" s="102" customFormat="1" ht="31.5" customHeight="1" thickBot="1">
      <c r="A3" s="162"/>
      <c r="C3" s="169"/>
      <c r="D3" s="1120"/>
      <c r="E3" s="1121"/>
      <c r="F3" s="1121"/>
      <c r="G3" s="1121"/>
      <c r="H3" s="1121"/>
      <c r="I3" s="1121"/>
      <c r="J3" s="1121"/>
      <c r="K3" s="543" t="s">
        <v>0</v>
      </c>
      <c r="L3" s="1041">
        <f>L2/P2</f>
        <v>783.5454545454545</v>
      </c>
      <c r="M3" s="1042"/>
      <c r="N3" s="1043"/>
      <c r="O3" s="1031"/>
      <c r="P3" s="1033"/>
      <c r="Q3" s="224"/>
      <c r="R3" s="188"/>
      <c r="S3" s="188"/>
      <c r="T3" s="189"/>
      <c r="X3" s="111"/>
      <c r="Y3" s="111"/>
      <c r="Z3" s="325"/>
      <c r="AB3" s="235"/>
    </row>
    <row r="4" spans="1:29" s="102" customFormat="1" ht="59.25" customHeight="1" thickBot="1">
      <c r="A4" s="162"/>
      <c r="B4" s="201"/>
      <c r="C4" s="273"/>
      <c r="D4" s="202"/>
      <c r="E4" s="203"/>
      <c r="F4" s="203"/>
      <c r="G4" s="195"/>
      <c r="H4" s="196"/>
      <c r="I4" s="197"/>
      <c r="J4" s="198"/>
      <c r="K4" s="165"/>
      <c r="L4" s="226"/>
      <c r="M4" s="225"/>
      <c r="N4" s="99"/>
      <c r="O4" s="225"/>
      <c r="P4" s="173"/>
      <c r="Q4" s="188"/>
      <c r="R4" s="188"/>
      <c r="S4" s="188"/>
      <c r="T4" s="181"/>
      <c r="X4" s="111"/>
      <c r="Y4" s="111"/>
      <c r="Z4" s="325"/>
      <c r="AB4" s="235"/>
    </row>
    <row r="5" spans="1:29" ht="51.75" customHeight="1" thickBot="1">
      <c r="B5" s="253" t="s">
        <v>4</v>
      </c>
      <c r="C5" s="128" t="s">
        <v>5</v>
      </c>
      <c r="D5" s="254" t="s">
        <v>90</v>
      </c>
      <c r="E5" s="128" t="s">
        <v>91</v>
      </c>
      <c r="F5" s="128" t="s">
        <v>93</v>
      </c>
      <c r="G5" s="254" t="s">
        <v>6</v>
      </c>
      <c r="H5" s="128" t="s">
        <v>175</v>
      </c>
      <c r="I5" s="128" t="s">
        <v>116</v>
      </c>
      <c r="J5" s="128" t="s">
        <v>187</v>
      </c>
      <c r="K5" s="128" t="s">
        <v>186</v>
      </c>
      <c r="L5" s="651" t="s">
        <v>44</v>
      </c>
      <c r="M5" s="652"/>
      <c r="N5" s="653" t="s">
        <v>43</v>
      </c>
      <c r="O5" s="1113" t="s">
        <v>11</v>
      </c>
      <c r="P5" s="1114"/>
      <c r="Q5" s="14"/>
      <c r="R5" s="14"/>
      <c r="S5" s="14"/>
      <c r="T5" s="14"/>
      <c r="U5" s="22" t="s">
        <v>58</v>
      </c>
      <c r="V5" s="22" t="s">
        <v>24</v>
      </c>
      <c r="W5" s="22" t="s">
        <v>25</v>
      </c>
      <c r="X5" s="286" t="s">
        <v>26</v>
      </c>
      <c r="Y5" s="286" t="s">
        <v>27</v>
      </c>
      <c r="Z5" s="70" t="s">
        <v>28</v>
      </c>
      <c r="AA5" s="22" t="s">
        <v>29</v>
      </c>
      <c r="AB5" s="22" t="s">
        <v>30</v>
      </c>
      <c r="AC5" s="22" t="s">
        <v>69</v>
      </c>
    </row>
    <row r="6" spans="1:29" ht="76.5" customHeight="1">
      <c r="A6" s="1115">
        <v>1</v>
      </c>
      <c r="B6" s="647" t="s">
        <v>12</v>
      </c>
      <c r="C6" s="640" t="s">
        <v>190</v>
      </c>
      <c r="D6" s="274" t="s">
        <v>177</v>
      </c>
      <c r="E6" s="274" t="s">
        <v>179</v>
      </c>
      <c r="F6" s="274"/>
      <c r="G6" s="626">
        <v>185.77</v>
      </c>
      <c r="H6" s="627">
        <f>C$14*G6</f>
        <v>3659.5018070000006</v>
      </c>
      <c r="I6" s="628">
        <v>2</v>
      </c>
      <c r="J6" s="629">
        <f t="shared" ref="J6:J13" si="0">SUMIFS($X$6:$X$173,$U$6:$U$173,"Entrada",$V$6:$V$173,C6)</f>
        <v>0</v>
      </c>
      <c r="K6" s="628">
        <f t="shared" ref="K6:K13" si="1">SUMIFS($X$6:$X$93,$U$6:$U$93,"Salida",$V$6:$V$93,C6)</f>
        <v>0</v>
      </c>
      <c r="L6" s="630">
        <v>2</v>
      </c>
      <c r="M6" s="631">
        <v>0</v>
      </c>
      <c r="N6" s="654">
        <v>1</v>
      </c>
      <c r="O6" s="628">
        <f>+I6+J6-K6</f>
        <v>2</v>
      </c>
      <c r="P6" s="632">
        <f>IF(O6&gt;N6,4,(IF(O6&gt;M6,3,(IF(O6-L6&gt;0,2,1)))))</f>
        <v>4</v>
      </c>
      <c r="Q6" s="975" t="str">
        <f>IF(S6&gt;0,"EN REQUISICION",(IF(P6=1,"SOLICITAR URGENTE",(IF(S6&gt;0,"",(IF(P6&lt;3,"SOLICITAR","")))))))</f>
        <v/>
      </c>
      <c r="R6" s="1059" t="str">
        <f>IF(Q6="EN REQUISICION",VLOOKUP(A6,x!$A$2:$B$19,2,FALSE),(IF(Q6="SOLICITAR",VLOOKUP(A6,x!$A$2:$B$19,2,FALSE),(IF(Q6="SOLICITAR URGENTE",VLOOKUP(A6,x!$A$2:$B$19,2,FALSE),"")))))</f>
        <v/>
      </c>
      <c r="S6" s="962">
        <f>+SUMIFS($X$6:$X$244,$U$6:$U$244,"Requisicion",$V$6:$V$244,C6)</f>
        <v>0</v>
      </c>
      <c r="T6" s="1116" t="e">
        <f>IF((K6-#REF!)&lt;=0," ","SE HA EXCEDIDO EL CONSUMO PLANEADO")</f>
        <v>#REF!</v>
      </c>
      <c r="U6" s="178" t="s">
        <v>69</v>
      </c>
      <c r="V6" s="370" t="s">
        <v>193</v>
      </c>
      <c r="W6" s="371" t="str">
        <f t="shared" ref="W6:W11" si="2">IFERROR((VLOOKUP(V6,$C$6:$D$13,2,FALSE)),"")</f>
        <v>A25S-SCLPL09-27AE
(KYOCERA)</v>
      </c>
      <c r="X6" s="178">
        <v>2</v>
      </c>
      <c r="Y6" s="178" t="s">
        <v>401</v>
      </c>
      <c r="Z6" s="323">
        <v>45573</v>
      </c>
      <c r="AA6" s="176">
        <f t="shared" ref="AA6:AA11" si="3">IFERROR((VLOOKUP(V6,$C$5:$H$15,5,FALSE)),"")</f>
        <v>159</v>
      </c>
      <c r="AB6" s="176">
        <f t="shared" ref="AB6:AB15" si="4">IF(X6&gt;0,(X6*AA6),"")</f>
        <v>318</v>
      </c>
      <c r="AC6" s="287"/>
    </row>
    <row r="7" spans="1:29" ht="71.25" customHeight="1">
      <c r="A7" s="1115"/>
      <c r="B7" s="648" t="s">
        <v>12</v>
      </c>
      <c r="C7" s="130" t="s">
        <v>165</v>
      </c>
      <c r="D7" s="280" t="s">
        <v>144</v>
      </c>
      <c r="E7" s="280" t="s">
        <v>180</v>
      </c>
      <c r="F7" s="280"/>
      <c r="G7" s="276">
        <v>87.4</v>
      </c>
      <c r="H7" s="281">
        <f t="shared" ref="H7:H12" si="5">C$14*G7</f>
        <v>1721.7013400000003</v>
      </c>
      <c r="I7" s="544">
        <v>1</v>
      </c>
      <c r="J7" s="546">
        <f t="shared" si="0"/>
        <v>0</v>
      </c>
      <c r="K7" s="544">
        <f t="shared" si="1"/>
        <v>0</v>
      </c>
      <c r="L7" s="612">
        <v>2</v>
      </c>
      <c r="M7" s="613">
        <v>0</v>
      </c>
      <c r="N7" s="547">
        <v>1</v>
      </c>
      <c r="O7" s="129">
        <f t="shared" ref="O7:O13" si="6">+I7+J7-K7</f>
        <v>1</v>
      </c>
      <c r="P7" s="633">
        <f t="shared" ref="P7:P13" si="7">IF(O7&gt;N7,4,(IF(O7&gt;M7,3,(IF(O7-L7&gt;0,2,1)))))</f>
        <v>3</v>
      </c>
      <c r="Q7" s="976"/>
      <c r="R7" s="1061"/>
      <c r="S7" s="962">
        <f t="shared" ref="S7:S13" si="8">+SUMIFS($X$6:$X$244,$U$6:$U$244,"Requisicion",$V$6:$V$244,C7)</f>
        <v>0</v>
      </c>
      <c r="T7" s="1117"/>
      <c r="U7" s="178" t="s">
        <v>69</v>
      </c>
      <c r="V7" s="370" t="s">
        <v>194</v>
      </c>
      <c r="W7" s="371" t="str">
        <f t="shared" si="2"/>
        <v>PDHNR2525M-15
(KYOCERA)</v>
      </c>
      <c r="X7" s="178">
        <v>2</v>
      </c>
      <c r="Y7" s="178" t="s">
        <v>401</v>
      </c>
      <c r="Z7" s="323">
        <v>45573</v>
      </c>
      <c r="AA7" s="176">
        <f t="shared" si="3"/>
        <v>81.099999999999994</v>
      </c>
      <c r="AB7" s="176">
        <f t="shared" si="4"/>
        <v>162.19999999999999</v>
      </c>
      <c r="AC7" s="287"/>
    </row>
    <row r="8" spans="1:29" ht="80.25" customHeight="1">
      <c r="A8" s="111">
        <v>1</v>
      </c>
      <c r="B8" s="649" t="s">
        <v>12</v>
      </c>
      <c r="C8" s="545" t="s">
        <v>191</v>
      </c>
      <c r="D8" s="275" t="s">
        <v>425</v>
      </c>
      <c r="E8" s="275" t="s">
        <v>426</v>
      </c>
      <c r="F8" s="275"/>
      <c r="G8" s="276">
        <v>0</v>
      </c>
      <c r="H8" s="281">
        <v>4490</v>
      </c>
      <c r="I8" s="544">
        <v>2</v>
      </c>
      <c r="J8" s="546">
        <f t="shared" si="0"/>
        <v>0</v>
      </c>
      <c r="K8" s="544">
        <f t="shared" si="1"/>
        <v>0</v>
      </c>
      <c r="L8" s="277">
        <v>2</v>
      </c>
      <c r="M8" s="278">
        <v>0</v>
      </c>
      <c r="N8" s="279">
        <v>1</v>
      </c>
      <c r="O8" s="129">
        <f t="shared" si="6"/>
        <v>2</v>
      </c>
      <c r="P8" s="633">
        <f t="shared" si="7"/>
        <v>4</v>
      </c>
      <c r="Q8" s="247" t="str">
        <f t="shared" ref="Q8:Q13" si="9">IF(S8&gt;0,"EN REQUISICION",(IF(P8=1,"SOLICITAR URGENTE",(IF(S8&gt;0,"",(IF(P8&lt;3,"SOLICITAR","")))))))</f>
        <v/>
      </c>
      <c r="R8" s="246" t="str">
        <f>IF(Q8="EN REQUISICION",VLOOKUP(A8,x!$A$2:$B$19,2,FALSE),(IF(Q8="SOLICITAR",VLOOKUP(#REF!,x!$A$2:$B$19,2,FALSE),(IF(Q8="SOLICITAR URGENTE",VLOOKUP(#REF!,x!$A$2:$B$19,2,FALSE),"")))))</f>
        <v/>
      </c>
      <c r="S8" s="962">
        <f t="shared" si="8"/>
        <v>0</v>
      </c>
      <c r="T8" s="243" t="e">
        <f>IF((K8-#REF!)&lt;=0," ","SE HA EXCEDIDO EL CONSUMO PLANEADO")</f>
        <v>#REF!</v>
      </c>
      <c r="U8" s="178"/>
      <c r="V8" s="370"/>
      <c r="W8" s="371" t="str">
        <f t="shared" si="2"/>
        <v/>
      </c>
      <c r="X8" s="178"/>
      <c r="Y8" s="178"/>
      <c r="Z8" s="323"/>
      <c r="AA8" s="176" t="str">
        <f t="shared" si="3"/>
        <v/>
      </c>
      <c r="AB8" s="176" t="str">
        <f t="shared" si="4"/>
        <v/>
      </c>
      <c r="AC8" s="287"/>
    </row>
    <row r="9" spans="1:29" ht="68.25" customHeight="1" thickBot="1">
      <c r="A9" s="111">
        <v>1</v>
      </c>
      <c r="B9" s="650" t="s">
        <v>12</v>
      </c>
      <c r="C9" s="232" t="s">
        <v>192</v>
      </c>
      <c r="D9" s="611" t="s">
        <v>178</v>
      </c>
      <c r="E9" s="611" t="s">
        <v>182</v>
      </c>
      <c r="F9" s="611"/>
      <c r="G9" s="282">
        <v>129.5</v>
      </c>
      <c r="H9" s="283">
        <f t="shared" si="5"/>
        <v>2551.0334500000004</v>
      </c>
      <c r="I9" s="268">
        <v>3</v>
      </c>
      <c r="J9" s="634">
        <f t="shared" si="0"/>
        <v>0</v>
      </c>
      <c r="K9" s="635">
        <f t="shared" si="1"/>
        <v>0</v>
      </c>
      <c r="L9" s="636">
        <v>2</v>
      </c>
      <c r="M9" s="637">
        <v>0</v>
      </c>
      <c r="N9" s="638">
        <v>1</v>
      </c>
      <c r="O9" s="268">
        <f t="shared" si="6"/>
        <v>3</v>
      </c>
      <c r="P9" s="639">
        <f t="shared" si="7"/>
        <v>4</v>
      </c>
      <c r="Q9" s="247" t="str">
        <f t="shared" si="9"/>
        <v/>
      </c>
      <c r="R9" s="331" t="str">
        <f>IF(Q9="EN REQUISICION",VLOOKUP(A9,x!$A$2:$B$19,2,FALSE),(IF(Q9="SOLICITAR",VLOOKUP(A9,x!$A$2:$B$19,2,FALSE),(IF(Q9="SOLICITAR URGENTE",VLOOKUP(A9,x!$A$2:$B$19,2,FALSE),"")))))</f>
        <v/>
      </c>
      <c r="S9" s="962">
        <f t="shared" si="8"/>
        <v>0</v>
      </c>
      <c r="T9" s="243" t="e">
        <f>IF((K9-#REF!)&lt;=0," ","SE HA EXCEDIDO EL CONSUMO PLANEADO")</f>
        <v>#REF!</v>
      </c>
      <c r="U9" s="178"/>
      <c r="V9" s="370"/>
      <c r="W9" s="371" t="str">
        <f t="shared" si="2"/>
        <v/>
      </c>
      <c r="X9" s="178"/>
      <c r="Y9" s="178"/>
      <c r="Z9" s="323"/>
      <c r="AA9" s="176" t="str">
        <f t="shared" si="3"/>
        <v/>
      </c>
      <c r="AB9" s="176" t="str">
        <f t="shared" si="4"/>
        <v/>
      </c>
      <c r="AC9" s="287"/>
    </row>
    <row r="10" spans="1:29" s="102" customFormat="1" ht="68.25" customHeight="1">
      <c r="A10" s="111"/>
      <c r="B10" s="644" t="s">
        <v>13</v>
      </c>
      <c r="C10" s="640" t="s">
        <v>193</v>
      </c>
      <c r="D10" s="274" t="s">
        <v>183</v>
      </c>
      <c r="E10" s="274" t="s">
        <v>179</v>
      </c>
      <c r="F10" s="274"/>
      <c r="G10" s="626">
        <v>159</v>
      </c>
      <c r="H10" s="627">
        <f t="shared" si="5"/>
        <v>3132.1569000000004</v>
      </c>
      <c r="I10" s="628">
        <v>0</v>
      </c>
      <c r="J10" s="629">
        <f t="shared" si="0"/>
        <v>0</v>
      </c>
      <c r="K10" s="628">
        <f t="shared" si="1"/>
        <v>0</v>
      </c>
      <c r="L10" s="641">
        <v>2</v>
      </c>
      <c r="M10" s="642">
        <v>0</v>
      </c>
      <c r="N10" s="643">
        <v>1</v>
      </c>
      <c r="O10" s="628">
        <f t="shared" si="6"/>
        <v>0</v>
      </c>
      <c r="P10" s="632">
        <f t="shared" si="7"/>
        <v>1</v>
      </c>
      <c r="Q10" s="625" t="str">
        <f t="shared" si="9"/>
        <v>EN REQUISICION</v>
      </c>
      <c r="R10" s="549"/>
      <c r="S10" s="962">
        <f t="shared" si="8"/>
        <v>2</v>
      </c>
      <c r="T10" s="243"/>
      <c r="U10" s="178"/>
      <c r="V10" s="370"/>
      <c r="W10" s="371" t="str">
        <f t="shared" si="2"/>
        <v/>
      </c>
      <c r="X10" s="178"/>
      <c r="Y10" s="178"/>
      <c r="Z10" s="323"/>
      <c r="AA10" s="176" t="str">
        <f t="shared" si="3"/>
        <v/>
      </c>
      <c r="AB10" s="176" t="str">
        <f t="shared" si="4"/>
        <v/>
      </c>
      <c r="AC10" s="287"/>
    </row>
    <row r="11" spans="1:29" s="102" customFormat="1" ht="68.25" customHeight="1">
      <c r="A11" s="111"/>
      <c r="B11" s="645" t="s">
        <v>13</v>
      </c>
      <c r="C11" s="130" t="s">
        <v>140</v>
      </c>
      <c r="D11" s="280" t="s">
        <v>184</v>
      </c>
      <c r="E11" s="280" t="s">
        <v>188</v>
      </c>
      <c r="F11" s="280"/>
      <c r="G11" s="548">
        <v>0</v>
      </c>
      <c r="H11" s="281">
        <f t="shared" si="5"/>
        <v>0</v>
      </c>
      <c r="I11" s="129">
        <v>5</v>
      </c>
      <c r="J11" s="546">
        <f t="shared" si="0"/>
        <v>0</v>
      </c>
      <c r="K11" s="544">
        <f t="shared" si="1"/>
        <v>0</v>
      </c>
      <c r="L11" s="277">
        <v>2</v>
      </c>
      <c r="M11" s="278">
        <v>0</v>
      </c>
      <c r="N11" s="279">
        <v>1</v>
      </c>
      <c r="O11" s="129">
        <f t="shared" si="6"/>
        <v>5</v>
      </c>
      <c r="P11" s="633">
        <f t="shared" si="7"/>
        <v>4</v>
      </c>
      <c r="Q11" s="625" t="str">
        <f t="shared" si="9"/>
        <v/>
      </c>
      <c r="R11" s="549"/>
      <c r="S11" s="962">
        <f t="shared" si="8"/>
        <v>0</v>
      </c>
      <c r="T11" s="243"/>
      <c r="U11" s="178"/>
      <c r="V11" s="370"/>
      <c r="W11" s="371" t="str">
        <f t="shared" si="2"/>
        <v/>
      </c>
      <c r="X11" s="178"/>
      <c r="Y11" s="178"/>
      <c r="Z11" s="323"/>
      <c r="AA11" s="176" t="str">
        <f t="shared" si="3"/>
        <v/>
      </c>
      <c r="AB11" s="176" t="str">
        <f t="shared" si="4"/>
        <v/>
      </c>
      <c r="AC11" s="287"/>
    </row>
    <row r="12" spans="1:29" s="102" customFormat="1" ht="73.5" customHeight="1">
      <c r="A12" s="111"/>
      <c r="B12" s="645" t="s">
        <v>13</v>
      </c>
      <c r="C12" s="130" t="s">
        <v>194</v>
      </c>
      <c r="D12" s="280" t="s">
        <v>185</v>
      </c>
      <c r="E12" s="280" t="s">
        <v>181</v>
      </c>
      <c r="F12" s="280"/>
      <c r="G12" s="548">
        <v>81.099999999999994</v>
      </c>
      <c r="H12" s="281">
        <f t="shared" si="5"/>
        <v>1597.59701</v>
      </c>
      <c r="I12" s="129">
        <v>0</v>
      </c>
      <c r="J12" s="546">
        <f t="shared" si="0"/>
        <v>0</v>
      </c>
      <c r="K12" s="544">
        <f t="shared" si="1"/>
        <v>0</v>
      </c>
      <c r="L12" s="277">
        <v>2</v>
      </c>
      <c r="M12" s="278">
        <v>0</v>
      </c>
      <c r="N12" s="279">
        <v>1</v>
      </c>
      <c r="O12" s="129">
        <f t="shared" si="6"/>
        <v>0</v>
      </c>
      <c r="P12" s="633">
        <f t="shared" si="7"/>
        <v>1</v>
      </c>
      <c r="Q12" s="625" t="str">
        <f t="shared" si="9"/>
        <v>EN REQUISICION</v>
      </c>
      <c r="R12" s="549"/>
      <c r="S12" s="962">
        <f t="shared" si="8"/>
        <v>2</v>
      </c>
      <c r="T12" s="243"/>
      <c r="U12" s="178"/>
      <c r="V12" s="370"/>
      <c r="W12" s="371"/>
      <c r="X12" s="178"/>
      <c r="Y12" s="178"/>
      <c r="Z12" s="323"/>
      <c r="AA12" s="176"/>
      <c r="AB12" s="176"/>
      <c r="AC12" s="287"/>
    </row>
    <row r="13" spans="1:29" ht="69.75" customHeight="1" thickBot="1">
      <c r="A13" s="111">
        <v>1</v>
      </c>
      <c r="B13" s="646" t="s">
        <v>13</v>
      </c>
      <c r="C13" s="232" t="s">
        <v>137</v>
      </c>
      <c r="D13" s="611" t="s">
        <v>124</v>
      </c>
      <c r="E13" s="611" t="s">
        <v>189</v>
      </c>
      <c r="F13" s="611"/>
      <c r="G13" s="282">
        <v>0</v>
      </c>
      <c r="H13" s="283">
        <v>6313.04</v>
      </c>
      <c r="I13" s="268">
        <v>2</v>
      </c>
      <c r="J13" s="634">
        <f t="shared" si="0"/>
        <v>0</v>
      </c>
      <c r="K13" s="635">
        <f t="shared" si="1"/>
        <v>0</v>
      </c>
      <c r="L13" s="636">
        <v>2</v>
      </c>
      <c r="M13" s="637">
        <v>0</v>
      </c>
      <c r="N13" s="638">
        <v>1</v>
      </c>
      <c r="O13" s="268">
        <f t="shared" si="6"/>
        <v>2</v>
      </c>
      <c r="P13" s="639">
        <f t="shared" si="7"/>
        <v>4</v>
      </c>
      <c r="Q13" s="247" t="str">
        <f t="shared" si="9"/>
        <v/>
      </c>
      <c r="R13" s="331" t="str">
        <f>IF(Q13="EN REQUISICION",VLOOKUP(A13,x!$A$2:$B$19,2,FALSE),(IF(Q13="SOLICITAR",VLOOKUP(A13,x!$A$2:$B$19,2,FALSE),(IF(Q13="SOLICITAR URGENTE",VLOOKUP(A13,x!$A$2:$B$19,2,FALSE),"")))))</f>
        <v/>
      </c>
      <c r="S13" s="962">
        <f t="shared" si="8"/>
        <v>0</v>
      </c>
      <c r="T13" s="243" t="e">
        <f>IF((K13-#REF!)&lt;=0," ","SE HA EXCEDIDO EL CONSUMO PLANEADO")</f>
        <v>#REF!</v>
      </c>
      <c r="U13" s="178"/>
      <c r="V13" s="370"/>
      <c r="W13" s="371" t="str">
        <f t="shared" ref="W13:W58" si="10">IFERROR((VLOOKUP(V13,$C$6:$D$13,2,FALSE)),"")</f>
        <v/>
      </c>
      <c r="X13" s="178"/>
      <c r="Y13" s="178"/>
      <c r="Z13" s="323"/>
      <c r="AA13" s="176" t="str">
        <f t="shared" ref="AA13:AA58" si="11">IFERROR((VLOOKUP(V13,$C$5:$H$15,5,FALSE)),"")</f>
        <v/>
      </c>
      <c r="AB13" s="176" t="str">
        <f t="shared" si="4"/>
        <v/>
      </c>
      <c r="AC13" s="287"/>
    </row>
    <row r="14" spans="1:29" ht="30" customHeight="1" thickBot="1">
      <c r="A14" s="111"/>
      <c r="B14" s="255" t="s">
        <v>47</v>
      </c>
      <c r="C14" s="256">
        <v>19.699100000000001</v>
      </c>
      <c r="D14" s="139"/>
      <c r="E14" s="138"/>
      <c r="F14" s="138"/>
      <c r="G14" s="140"/>
      <c r="H14" s="141"/>
      <c r="I14" s="127"/>
      <c r="J14" s="257"/>
      <c r="K14" s="46"/>
      <c r="L14" s="137"/>
      <c r="M14" s="137"/>
      <c r="N14" s="137"/>
      <c r="O14" s="137"/>
      <c r="P14" s="27"/>
      <c r="U14" s="178"/>
      <c r="V14" s="370"/>
      <c r="W14" s="371" t="str">
        <f t="shared" si="10"/>
        <v/>
      </c>
      <c r="X14" s="178"/>
      <c r="Y14" s="178"/>
      <c r="Z14" s="323"/>
      <c r="AA14" s="176" t="str">
        <f t="shared" si="11"/>
        <v/>
      </c>
      <c r="AB14" s="176" t="str">
        <f t="shared" si="4"/>
        <v/>
      </c>
      <c r="AC14" s="287"/>
    </row>
    <row r="15" spans="1:29" ht="30" customHeight="1">
      <c r="B15" s="27"/>
      <c r="C15" s="27"/>
      <c r="D15" s="27"/>
      <c r="E15" s="117"/>
      <c r="F15" s="117"/>
      <c r="G15" s="27"/>
      <c r="H15" s="27"/>
      <c r="I15" s="27"/>
      <c r="J15" s="46"/>
      <c r="K15" s="46"/>
      <c r="L15" s="33"/>
      <c r="M15" s="33"/>
      <c r="N15" s="33"/>
      <c r="O15" s="33"/>
      <c r="P15" s="27"/>
      <c r="U15" s="178"/>
      <c r="V15" s="370"/>
      <c r="W15" s="371" t="str">
        <f t="shared" si="10"/>
        <v/>
      </c>
      <c r="X15" s="178"/>
      <c r="Y15" s="178"/>
      <c r="Z15" s="323"/>
      <c r="AA15" s="176" t="str">
        <f t="shared" si="11"/>
        <v/>
      </c>
      <c r="AB15" s="176" t="str">
        <f t="shared" si="4"/>
        <v/>
      </c>
      <c r="AC15" s="287"/>
    </row>
    <row r="16" spans="1:29" ht="30" customHeight="1">
      <c r="Q16" s="102" t="s">
        <v>376</v>
      </c>
      <c r="U16" s="175"/>
      <c r="V16" s="174"/>
      <c r="W16" s="172" t="str">
        <f t="shared" si="10"/>
        <v/>
      </c>
      <c r="X16" s="178"/>
      <c r="Y16" s="178"/>
      <c r="Z16" s="344"/>
      <c r="AA16" s="176" t="str">
        <f t="shared" si="11"/>
        <v/>
      </c>
      <c r="AB16" s="176" t="str">
        <f t="shared" ref="AB16:AB31" si="12">IF(X16&gt;0,(X16*AA16),"")</f>
        <v/>
      </c>
      <c r="AC16" s="287"/>
    </row>
    <row r="17" spans="16:29" s="102" customFormat="1" ht="30" customHeight="1">
      <c r="S17"/>
      <c r="T17"/>
      <c r="U17" s="175"/>
      <c r="V17" s="174"/>
      <c r="W17" s="172" t="str">
        <f t="shared" si="10"/>
        <v/>
      </c>
      <c r="X17" s="178"/>
      <c r="Y17" s="178"/>
      <c r="Z17" s="344"/>
      <c r="AA17" s="176" t="str">
        <f t="shared" si="11"/>
        <v/>
      </c>
      <c r="AB17" s="176" t="str">
        <f t="shared" si="12"/>
        <v/>
      </c>
      <c r="AC17" s="287"/>
    </row>
    <row r="18" spans="16:29" s="102" customFormat="1" ht="30" customHeight="1">
      <c r="S18"/>
      <c r="T18"/>
      <c r="U18" s="175"/>
      <c r="V18" s="174"/>
      <c r="W18" s="172" t="str">
        <f t="shared" si="10"/>
        <v/>
      </c>
      <c r="X18" s="178"/>
      <c r="Y18" s="178"/>
      <c r="Z18" s="344"/>
      <c r="AA18" s="176" t="str">
        <f t="shared" si="11"/>
        <v/>
      </c>
      <c r="AB18" s="176" t="str">
        <f t="shared" si="12"/>
        <v/>
      </c>
      <c r="AC18" s="287"/>
    </row>
    <row r="19" spans="16:29" s="102" customFormat="1" ht="30" customHeight="1">
      <c r="S19"/>
      <c r="T19"/>
      <c r="U19" s="175"/>
      <c r="V19" s="174"/>
      <c r="W19" s="172" t="str">
        <f t="shared" si="10"/>
        <v/>
      </c>
      <c r="X19" s="178"/>
      <c r="Y19" s="178"/>
      <c r="Z19" s="344"/>
      <c r="AA19" s="176" t="str">
        <f t="shared" si="11"/>
        <v/>
      </c>
      <c r="AB19" s="176" t="str">
        <f t="shared" si="12"/>
        <v/>
      </c>
      <c r="AC19" s="287"/>
    </row>
    <row r="20" spans="16:29" s="102" customFormat="1" ht="30" customHeight="1">
      <c r="Q20"/>
      <c r="R20"/>
      <c r="S20"/>
      <c r="T20"/>
      <c r="U20" s="175"/>
      <c r="V20" s="174"/>
      <c r="W20" s="172" t="str">
        <f t="shared" si="10"/>
        <v/>
      </c>
      <c r="X20" s="178"/>
      <c r="Y20" s="178"/>
      <c r="Z20" s="344"/>
      <c r="AA20" s="176" t="str">
        <f t="shared" si="11"/>
        <v/>
      </c>
      <c r="AB20" s="176" t="str">
        <f t="shared" si="12"/>
        <v/>
      </c>
      <c r="AC20" s="287"/>
    </row>
    <row r="21" spans="16:29" s="102" customFormat="1" ht="30" customHeight="1">
      <c r="Q21"/>
      <c r="R21"/>
      <c r="S21"/>
      <c r="T21"/>
      <c r="U21" s="175"/>
      <c r="V21" s="174"/>
      <c r="W21" s="172" t="str">
        <f t="shared" si="10"/>
        <v/>
      </c>
      <c r="X21" s="178"/>
      <c r="Y21" s="178"/>
      <c r="Z21" s="344"/>
      <c r="AA21" s="176" t="str">
        <f t="shared" si="11"/>
        <v/>
      </c>
      <c r="AB21" s="176" t="str">
        <f t="shared" si="12"/>
        <v/>
      </c>
      <c r="AC21" s="287"/>
    </row>
    <row r="22" spans="16:29" ht="30" customHeight="1">
      <c r="P22"/>
      <c r="U22" s="175"/>
      <c r="V22" s="174"/>
      <c r="W22" s="172" t="str">
        <f t="shared" si="10"/>
        <v/>
      </c>
      <c r="X22" s="178"/>
      <c r="Y22" s="178"/>
      <c r="Z22" s="344"/>
      <c r="AA22" s="176" t="str">
        <f t="shared" si="11"/>
        <v/>
      </c>
      <c r="AB22" s="176" t="str">
        <f t="shared" si="12"/>
        <v/>
      </c>
      <c r="AC22" s="287"/>
    </row>
    <row r="23" spans="16:29" ht="30" customHeight="1">
      <c r="P23"/>
      <c r="U23" s="175"/>
      <c r="V23" s="174"/>
      <c r="W23" s="172" t="str">
        <f t="shared" si="10"/>
        <v/>
      </c>
      <c r="X23" s="178"/>
      <c r="Y23" s="178"/>
      <c r="Z23" s="344"/>
      <c r="AA23" s="176" t="str">
        <f t="shared" si="11"/>
        <v/>
      </c>
      <c r="AB23" s="176" t="str">
        <f t="shared" si="12"/>
        <v/>
      </c>
      <c r="AC23" s="287"/>
    </row>
    <row r="24" spans="16:29" ht="30" customHeight="1">
      <c r="P24"/>
      <c r="U24" s="175"/>
      <c r="V24" s="174"/>
      <c r="W24" s="172" t="str">
        <f t="shared" si="10"/>
        <v/>
      </c>
      <c r="X24" s="178"/>
      <c r="Y24" s="178"/>
      <c r="Z24" s="344"/>
      <c r="AA24" s="176" t="str">
        <f t="shared" si="11"/>
        <v/>
      </c>
      <c r="AB24" s="176" t="str">
        <f t="shared" si="12"/>
        <v/>
      </c>
      <c r="AC24" s="287"/>
    </row>
    <row r="25" spans="16:29" ht="30" customHeight="1">
      <c r="P25"/>
      <c r="U25" s="175"/>
      <c r="V25" s="174"/>
      <c r="W25" s="172" t="str">
        <f t="shared" si="10"/>
        <v/>
      </c>
      <c r="X25" s="178"/>
      <c r="Y25" s="178"/>
      <c r="Z25" s="344"/>
      <c r="AA25" s="176" t="str">
        <f t="shared" si="11"/>
        <v/>
      </c>
      <c r="AB25" s="176" t="str">
        <f t="shared" si="12"/>
        <v/>
      </c>
      <c r="AC25" s="287"/>
    </row>
    <row r="26" spans="16:29" ht="30" customHeight="1">
      <c r="P26"/>
      <c r="U26" s="175"/>
      <c r="V26" s="174"/>
      <c r="W26" s="172" t="str">
        <f t="shared" si="10"/>
        <v/>
      </c>
      <c r="X26" s="178"/>
      <c r="Y26" s="178"/>
      <c r="Z26" s="344"/>
      <c r="AA26" s="176" t="str">
        <f t="shared" si="11"/>
        <v/>
      </c>
      <c r="AB26" s="176" t="str">
        <f t="shared" si="12"/>
        <v/>
      </c>
      <c r="AC26" s="287"/>
    </row>
    <row r="27" spans="16:29" ht="30" customHeight="1">
      <c r="P27"/>
      <c r="U27" s="175"/>
      <c r="V27" s="174"/>
      <c r="W27" s="172" t="str">
        <f t="shared" si="10"/>
        <v/>
      </c>
      <c r="X27" s="178"/>
      <c r="Y27" s="178"/>
      <c r="Z27" s="344"/>
      <c r="AA27" s="176" t="str">
        <f t="shared" si="11"/>
        <v/>
      </c>
      <c r="AB27" s="176" t="str">
        <f t="shared" si="12"/>
        <v/>
      </c>
      <c r="AC27" s="287"/>
    </row>
    <row r="28" spans="16:29" ht="30" customHeight="1">
      <c r="P28"/>
      <c r="U28" s="175"/>
      <c r="V28" s="174"/>
      <c r="W28" s="172" t="str">
        <f t="shared" si="10"/>
        <v/>
      </c>
      <c r="X28" s="178"/>
      <c r="Y28" s="178"/>
      <c r="Z28" s="344"/>
      <c r="AA28" s="176" t="str">
        <f t="shared" si="11"/>
        <v/>
      </c>
      <c r="AB28" s="176" t="str">
        <f t="shared" si="12"/>
        <v/>
      </c>
      <c r="AC28" s="287"/>
    </row>
    <row r="29" spans="16:29" ht="30" customHeight="1">
      <c r="P29"/>
      <c r="U29" s="175"/>
      <c r="V29" s="174"/>
      <c r="W29" s="172" t="str">
        <f t="shared" si="10"/>
        <v/>
      </c>
      <c r="X29" s="178"/>
      <c r="Y29" s="178"/>
      <c r="Z29" s="344"/>
      <c r="AA29" s="176" t="str">
        <f t="shared" si="11"/>
        <v/>
      </c>
      <c r="AB29" s="176" t="str">
        <f t="shared" si="12"/>
        <v/>
      </c>
      <c r="AC29" s="287"/>
    </row>
    <row r="30" spans="16:29" ht="30" customHeight="1">
      <c r="P30"/>
      <c r="U30" s="175"/>
      <c r="V30" s="174"/>
      <c r="W30" s="172" t="str">
        <f t="shared" si="10"/>
        <v/>
      </c>
      <c r="X30" s="178"/>
      <c r="Y30" s="178"/>
      <c r="Z30" s="344"/>
      <c r="AA30" s="176" t="str">
        <f t="shared" si="11"/>
        <v/>
      </c>
      <c r="AB30" s="176" t="str">
        <f t="shared" si="12"/>
        <v/>
      </c>
      <c r="AC30" s="287"/>
    </row>
    <row r="31" spans="16:29" ht="30" customHeight="1">
      <c r="P31"/>
      <c r="U31" s="175"/>
      <c r="V31" s="174"/>
      <c r="W31" s="172" t="str">
        <f t="shared" si="10"/>
        <v/>
      </c>
      <c r="X31" s="178"/>
      <c r="Y31" s="178"/>
      <c r="Z31" s="344"/>
      <c r="AA31" s="176" t="str">
        <f t="shared" si="11"/>
        <v/>
      </c>
      <c r="AB31" s="176" t="str">
        <f t="shared" si="12"/>
        <v/>
      </c>
      <c r="AC31" s="287"/>
    </row>
    <row r="32" spans="16:29" ht="30" customHeight="1">
      <c r="P32"/>
      <c r="U32" s="175"/>
      <c r="V32" s="174"/>
      <c r="W32" s="172" t="str">
        <f t="shared" si="10"/>
        <v/>
      </c>
      <c r="X32" s="178"/>
      <c r="Y32" s="178"/>
      <c r="Z32" s="344"/>
      <c r="AA32" s="176" t="str">
        <f t="shared" si="11"/>
        <v/>
      </c>
      <c r="AB32" s="176" t="str">
        <f t="shared" ref="AB32:AB45" si="13">IF(X32&gt;0,(X32*AA32),"")</f>
        <v/>
      </c>
      <c r="AC32" s="287"/>
    </row>
    <row r="33" spans="16:29" ht="30" customHeight="1">
      <c r="P33"/>
      <c r="U33" s="175"/>
      <c r="V33" s="174"/>
      <c r="W33" s="172" t="str">
        <f t="shared" si="10"/>
        <v/>
      </c>
      <c r="X33" s="178"/>
      <c r="Y33" s="178"/>
      <c r="Z33" s="344"/>
      <c r="AA33" s="176" t="str">
        <f t="shared" si="11"/>
        <v/>
      </c>
      <c r="AB33" s="176" t="str">
        <f t="shared" si="13"/>
        <v/>
      </c>
      <c r="AC33" s="287"/>
    </row>
    <row r="34" spans="16:29" ht="30" customHeight="1">
      <c r="P34"/>
      <c r="U34" s="175"/>
      <c r="V34" s="174"/>
      <c r="W34" s="172" t="str">
        <f t="shared" si="10"/>
        <v/>
      </c>
      <c r="X34" s="178"/>
      <c r="Y34" s="178"/>
      <c r="Z34" s="344"/>
      <c r="AA34" s="176" t="str">
        <f t="shared" si="11"/>
        <v/>
      </c>
      <c r="AB34" s="176" t="str">
        <f t="shared" si="13"/>
        <v/>
      </c>
      <c r="AC34" s="287"/>
    </row>
    <row r="35" spans="16:29" ht="30" customHeight="1">
      <c r="P35"/>
      <c r="U35" s="175"/>
      <c r="V35" s="174"/>
      <c r="W35" s="172" t="str">
        <f t="shared" si="10"/>
        <v/>
      </c>
      <c r="X35" s="178"/>
      <c r="Y35" s="178"/>
      <c r="Z35" s="344"/>
      <c r="AA35" s="176" t="str">
        <f t="shared" si="11"/>
        <v/>
      </c>
      <c r="AB35" s="176" t="str">
        <f t="shared" si="13"/>
        <v/>
      </c>
      <c r="AC35" s="287"/>
    </row>
    <row r="36" spans="16:29" ht="30" customHeight="1">
      <c r="P36"/>
      <c r="U36" s="175"/>
      <c r="V36" s="174"/>
      <c r="W36" s="172" t="str">
        <f t="shared" si="10"/>
        <v/>
      </c>
      <c r="X36" s="178"/>
      <c r="Y36" s="178"/>
      <c r="Z36" s="344"/>
      <c r="AA36" s="176" t="str">
        <f t="shared" si="11"/>
        <v/>
      </c>
      <c r="AB36" s="176" t="str">
        <f t="shared" si="13"/>
        <v/>
      </c>
      <c r="AC36" s="287"/>
    </row>
    <row r="37" spans="16:29" ht="30" customHeight="1">
      <c r="U37" s="175"/>
      <c r="V37" s="174"/>
      <c r="W37" s="172" t="str">
        <f t="shared" si="10"/>
        <v/>
      </c>
      <c r="X37" s="178"/>
      <c r="Y37" s="178"/>
      <c r="Z37" s="344"/>
      <c r="AA37" s="176" t="str">
        <f t="shared" si="11"/>
        <v/>
      </c>
      <c r="AB37" s="176" t="str">
        <f t="shared" si="13"/>
        <v/>
      </c>
      <c r="AC37" s="287"/>
    </row>
    <row r="38" spans="16:29" ht="30" customHeight="1">
      <c r="P38"/>
      <c r="Q38" s="102"/>
      <c r="R38" s="102"/>
      <c r="S38" s="102"/>
      <c r="T38" s="102"/>
      <c r="U38" s="175"/>
      <c r="V38" s="174"/>
      <c r="W38" s="172" t="str">
        <f t="shared" si="10"/>
        <v/>
      </c>
      <c r="X38" s="178"/>
      <c r="Y38" s="178"/>
      <c r="Z38" s="344"/>
      <c r="AA38" s="176" t="str">
        <f t="shared" si="11"/>
        <v/>
      </c>
      <c r="AB38" s="176" t="str">
        <f t="shared" si="13"/>
        <v/>
      </c>
      <c r="AC38" s="287"/>
    </row>
    <row r="39" spans="16:29" ht="30" customHeight="1">
      <c r="P39"/>
      <c r="Q39" s="102"/>
      <c r="R39" s="102"/>
      <c r="S39" s="102"/>
      <c r="T39" s="102"/>
      <c r="U39" s="175"/>
      <c r="V39" s="174"/>
      <c r="W39" s="172" t="str">
        <f t="shared" si="10"/>
        <v/>
      </c>
      <c r="X39" s="178"/>
      <c r="Y39" s="178"/>
      <c r="Z39" s="344"/>
      <c r="AA39" s="176" t="str">
        <f t="shared" si="11"/>
        <v/>
      </c>
      <c r="AB39" s="176" t="str">
        <f t="shared" si="13"/>
        <v/>
      </c>
      <c r="AC39" s="287"/>
    </row>
    <row r="40" spans="16:29" ht="30" customHeight="1">
      <c r="P40"/>
      <c r="Q40" s="102"/>
      <c r="R40" s="102"/>
      <c r="S40" s="102"/>
      <c r="T40" s="102"/>
      <c r="U40" s="175"/>
      <c r="V40" s="174"/>
      <c r="W40" s="172" t="str">
        <f t="shared" si="10"/>
        <v/>
      </c>
      <c r="X40" s="178"/>
      <c r="Y40" s="178"/>
      <c r="Z40" s="344"/>
      <c r="AA40" s="176" t="str">
        <f t="shared" si="11"/>
        <v/>
      </c>
      <c r="AB40" s="176" t="str">
        <f t="shared" si="13"/>
        <v/>
      </c>
      <c r="AC40" s="287"/>
    </row>
    <row r="41" spans="16:29" ht="30" customHeight="1">
      <c r="P41"/>
      <c r="Q41" s="102"/>
      <c r="R41" s="102"/>
      <c r="S41" s="102"/>
      <c r="T41" s="102"/>
      <c r="U41" s="175"/>
      <c r="V41" s="174"/>
      <c r="W41" s="172" t="str">
        <f t="shared" si="10"/>
        <v/>
      </c>
      <c r="X41" s="178"/>
      <c r="Y41" s="178"/>
      <c r="Z41" s="344"/>
      <c r="AA41" s="176" t="str">
        <f t="shared" si="11"/>
        <v/>
      </c>
      <c r="AB41" s="176" t="str">
        <f t="shared" si="13"/>
        <v/>
      </c>
      <c r="AC41" s="287"/>
    </row>
    <row r="42" spans="16:29" ht="30" customHeight="1">
      <c r="P42"/>
      <c r="U42" s="175"/>
      <c r="V42" s="174"/>
      <c r="W42" s="172" t="str">
        <f t="shared" si="10"/>
        <v/>
      </c>
      <c r="X42" s="178"/>
      <c r="Y42" s="178"/>
      <c r="Z42" s="344"/>
      <c r="AA42" s="176" t="str">
        <f t="shared" si="11"/>
        <v/>
      </c>
      <c r="AB42" s="176" t="str">
        <f t="shared" si="13"/>
        <v/>
      </c>
      <c r="AC42" s="287"/>
    </row>
    <row r="43" spans="16:29" ht="30" customHeight="1">
      <c r="U43" s="175"/>
      <c r="V43" s="174"/>
      <c r="W43" s="172" t="str">
        <f t="shared" si="10"/>
        <v/>
      </c>
      <c r="X43" s="178"/>
      <c r="Y43" s="178"/>
      <c r="Z43" s="344"/>
      <c r="AA43" s="176" t="str">
        <f t="shared" si="11"/>
        <v/>
      </c>
      <c r="AB43" s="176" t="str">
        <f t="shared" si="13"/>
        <v/>
      </c>
      <c r="AC43" s="287"/>
    </row>
    <row r="44" spans="16:29" ht="30" customHeight="1">
      <c r="P44"/>
      <c r="U44" s="175"/>
      <c r="V44" s="174"/>
      <c r="W44" s="172" t="str">
        <f t="shared" si="10"/>
        <v/>
      </c>
      <c r="X44" s="178"/>
      <c r="Y44" s="178"/>
      <c r="Z44" s="344"/>
      <c r="AA44" s="176" t="str">
        <f t="shared" si="11"/>
        <v/>
      </c>
      <c r="AB44" s="176" t="str">
        <f t="shared" si="13"/>
        <v/>
      </c>
      <c r="AC44" s="287"/>
    </row>
    <row r="45" spans="16:29" ht="30" customHeight="1">
      <c r="P45"/>
      <c r="U45" s="175"/>
      <c r="V45" s="174"/>
      <c r="W45" s="172" t="str">
        <f t="shared" si="10"/>
        <v/>
      </c>
      <c r="X45" s="178"/>
      <c r="Y45" s="178"/>
      <c r="Z45" s="344"/>
      <c r="AA45" s="176" t="str">
        <f t="shared" si="11"/>
        <v/>
      </c>
      <c r="AB45" s="176" t="str">
        <f t="shared" si="13"/>
        <v/>
      </c>
      <c r="AC45" s="287"/>
    </row>
    <row r="46" spans="16:29" ht="30" customHeight="1">
      <c r="P46"/>
      <c r="U46" s="175"/>
      <c r="V46" s="174"/>
      <c r="W46" s="172" t="str">
        <f t="shared" si="10"/>
        <v/>
      </c>
      <c r="X46" s="178"/>
      <c r="Y46" s="178"/>
      <c r="Z46" s="344"/>
      <c r="AA46" s="176" t="str">
        <f t="shared" si="11"/>
        <v/>
      </c>
      <c r="AB46" s="176" t="str">
        <f t="shared" ref="AB46:AB68" si="14">IF(X46&gt;0,(X46*AA46),"")</f>
        <v/>
      </c>
      <c r="AC46" s="287"/>
    </row>
    <row r="47" spans="16:29" ht="30" customHeight="1">
      <c r="U47" s="175"/>
      <c r="V47" s="174"/>
      <c r="W47" s="172" t="str">
        <f t="shared" si="10"/>
        <v/>
      </c>
      <c r="X47" s="178"/>
      <c r="Y47" s="178"/>
      <c r="Z47" s="344"/>
      <c r="AA47" s="176" t="str">
        <f t="shared" si="11"/>
        <v/>
      </c>
      <c r="AB47" s="176" t="str">
        <f t="shared" si="14"/>
        <v/>
      </c>
      <c r="AC47" s="287"/>
    </row>
    <row r="48" spans="16:29" ht="30" customHeight="1">
      <c r="P48"/>
      <c r="U48" s="175"/>
      <c r="V48" s="174"/>
      <c r="W48" s="172" t="str">
        <f t="shared" si="10"/>
        <v/>
      </c>
      <c r="X48" s="178"/>
      <c r="Y48" s="178"/>
      <c r="Z48" s="344"/>
      <c r="AA48" s="176" t="str">
        <f t="shared" si="11"/>
        <v/>
      </c>
      <c r="AB48" s="176" t="str">
        <f t="shared" si="14"/>
        <v/>
      </c>
      <c r="AC48" s="287"/>
    </row>
    <row r="49" spans="16:29" ht="30" customHeight="1">
      <c r="P49"/>
      <c r="U49" s="175"/>
      <c r="V49" s="174"/>
      <c r="W49" s="172" t="str">
        <f t="shared" si="10"/>
        <v/>
      </c>
      <c r="X49" s="178"/>
      <c r="Y49" s="178"/>
      <c r="Z49" s="344"/>
      <c r="AA49" s="176" t="str">
        <f t="shared" si="11"/>
        <v/>
      </c>
      <c r="AB49" s="176" t="str">
        <f t="shared" si="14"/>
        <v/>
      </c>
      <c r="AC49" s="287"/>
    </row>
    <row r="50" spans="16:29" ht="30" customHeight="1">
      <c r="P50"/>
      <c r="U50" s="175"/>
      <c r="V50" s="174"/>
      <c r="W50" s="172" t="str">
        <f t="shared" si="10"/>
        <v/>
      </c>
      <c r="X50" s="178"/>
      <c r="Y50" s="178"/>
      <c r="Z50" s="344"/>
      <c r="AA50" s="176" t="str">
        <f t="shared" si="11"/>
        <v/>
      </c>
      <c r="AB50" s="176" t="str">
        <f t="shared" si="14"/>
        <v/>
      </c>
      <c r="AC50" s="287"/>
    </row>
    <row r="51" spans="16:29" s="102" customFormat="1" ht="30" customHeight="1">
      <c r="Q51"/>
      <c r="R51"/>
      <c r="S51"/>
      <c r="T51"/>
      <c r="U51" s="175"/>
      <c r="V51" s="174"/>
      <c r="W51" s="172" t="str">
        <f t="shared" si="10"/>
        <v/>
      </c>
      <c r="X51" s="178"/>
      <c r="Y51" s="178"/>
      <c r="Z51" s="344"/>
      <c r="AA51" s="176" t="str">
        <f t="shared" si="11"/>
        <v/>
      </c>
      <c r="AB51" s="176" t="str">
        <f t="shared" si="14"/>
        <v/>
      </c>
      <c r="AC51" s="287"/>
    </row>
    <row r="52" spans="16:29" s="102" customFormat="1" ht="30" customHeight="1">
      <c r="Q52"/>
      <c r="R52"/>
      <c r="S52"/>
      <c r="T52"/>
      <c r="U52" s="175"/>
      <c r="V52" s="174"/>
      <c r="W52" s="172" t="str">
        <f t="shared" si="10"/>
        <v/>
      </c>
      <c r="X52" s="178"/>
      <c r="Y52" s="178"/>
      <c r="Z52" s="344"/>
      <c r="AA52" s="176" t="str">
        <f t="shared" si="11"/>
        <v/>
      </c>
      <c r="AB52" s="176" t="str">
        <f t="shared" si="14"/>
        <v/>
      </c>
      <c r="AC52" s="287"/>
    </row>
    <row r="53" spans="16:29" s="102" customFormat="1" ht="30" customHeight="1">
      <c r="P53" s="142"/>
      <c r="Q53"/>
      <c r="R53"/>
      <c r="S53"/>
      <c r="T53"/>
      <c r="U53" s="175"/>
      <c r="V53" s="174"/>
      <c r="W53" s="172" t="str">
        <f t="shared" si="10"/>
        <v/>
      </c>
      <c r="X53" s="178"/>
      <c r="Y53" s="178"/>
      <c r="Z53" s="344"/>
      <c r="AA53" s="176" t="str">
        <f t="shared" si="11"/>
        <v/>
      </c>
      <c r="AB53" s="176" t="str">
        <f t="shared" si="14"/>
        <v/>
      </c>
      <c r="AC53" s="287"/>
    </row>
    <row r="54" spans="16:29" s="102" customFormat="1" ht="30" customHeight="1">
      <c r="Q54"/>
      <c r="R54"/>
      <c r="S54"/>
      <c r="T54"/>
      <c r="U54" s="175"/>
      <c r="V54" s="174"/>
      <c r="W54" s="172" t="str">
        <f t="shared" si="10"/>
        <v/>
      </c>
      <c r="X54" s="178"/>
      <c r="Y54" s="178"/>
      <c r="Z54" s="344"/>
      <c r="AA54" s="176" t="str">
        <f t="shared" si="11"/>
        <v/>
      </c>
      <c r="AB54" s="176" t="str">
        <f t="shared" si="14"/>
        <v/>
      </c>
      <c r="AC54" s="287"/>
    </row>
    <row r="55" spans="16:29" ht="30" customHeight="1">
      <c r="P55"/>
      <c r="U55" s="175"/>
      <c r="V55" s="174"/>
      <c r="W55" s="172" t="str">
        <f t="shared" si="10"/>
        <v/>
      </c>
      <c r="X55" s="178"/>
      <c r="Y55" s="178"/>
      <c r="Z55" s="344"/>
      <c r="AA55" s="176" t="str">
        <f t="shared" si="11"/>
        <v/>
      </c>
      <c r="AB55" s="176" t="str">
        <f t="shared" si="14"/>
        <v/>
      </c>
      <c r="AC55" s="287"/>
    </row>
    <row r="56" spans="16:29" ht="30" customHeight="1">
      <c r="P56"/>
      <c r="U56" s="175"/>
      <c r="V56" s="174"/>
      <c r="W56" s="172" t="str">
        <f t="shared" si="10"/>
        <v/>
      </c>
      <c r="X56" s="178"/>
      <c r="Y56" s="178"/>
      <c r="Z56" s="344"/>
      <c r="AA56" s="176" t="str">
        <f t="shared" si="11"/>
        <v/>
      </c>
      <c r="AB56" s="176" t="str">
        <f t="shared" si="14"/>
        <v/>
      </c>
      <c r="AC56" s="287"/>
    </row>
    <row r="57" spans="16:29" ht="30" customHeight="1">
      <c r="P57"/>
      <c r="U57" s="175"/>
      <c r="V57" s="174"/>
      <c r="W57" s="172" t="str">
        <f t="shared" si="10"/>
        <v/>
      </c>
      <c r="X57" s="178"/>
      <c r="Y57" s="178"/>
      <c r="Z57" s="344"/>
      <c r="AA57" s="176" t="str">
        <f t="shared" si="11"/>
        <v/>
      </c>
      <c r="AB57" s="176" t="str">
        <f t="shared" si="14"/>
        <v/>
      </c>
      <c r="AC57" s="287"/>
    </row>
    <row r="58" spans="16:29" ht="30" customHeight="1">
      <c r="P58"/>
      <c r="U58" s="175"/>
      <c r="V58" s="174"/>
      <c r="W58" s="172" t="str">
        <f t="shared" si="10"/>
        <v/>
      </c>
      <c r="X58" s="178"/>
      <c r="Y58" s="178"/>
      <c r="Z58" s="344"/>
      <c r="AA58" s="176" t="str">
        <f t="shared" si="11"/>
        <v/>
      </c>
      <c r="AB58" s="176" t="str">
        <f t="shared" si="14"/>
        <v/>
      </c>
      <c r="AC58" s="287" t="str">
        <f t="shared" ref="AC58:AC94" si="15">IF(U32="REQUISICION"," ",".")</f>
        <v>.</v>
      </c>
    </row>
    <row r="59" spans="16:29" ht="30" customHeight="1">
      <c r="U59" s="175"/>
      <c r="V59" s="174"/>
      <c r="W59" s="172"/>
      <c r="X59" s="178"/>
      <c r="Y59" s="178"/>
      <c r="Z59" s="344"/>
      <c r="AA59" s="176"/>
      <c r="AB59" s="176" t="str">
        <f t="shared" si="14"/>
        <v/>
      </c>
      <c r="AC59" s="287" t="str">
        <f t="shared" si="15"/>
        <v>.</v>
      </c>
    </row>
    <row r="60" spans="16:29" ht="30" customHeight="1">
      <c r="P60"/>
      <c r="U60" s="175"/>
      <c r="V60" s="174"/>
      <c r="W60" s="172"/>
      <c r="X60" s="178"/>
      <c r="Y60" s="178"/>
      <c r="Z60" s="344"/>
      <c r="AA60" s="176"/>
      <c r="AB60" s="176" t="str">
        <f t="shared" si="14"/>
        <v/>
      </c>
      <c r="AC60" s="287" t="str">
        <f t="shared" si="15"/>
        <v>.</v>
      </c>
    </row>
    <row r="61" spans="16:29" ht="30" customHeight="1">
      <c r="P61"/>
      <c r="U61" s="175"/>
      <c r="V61" s="174"/>
      <c r="W61" s="172"/>
      <c r="X61" s="178"/>
      <c r="Y61" s="178"/>
      <c r="Z61" s="344"/>
      <c r="AA61" s="176"/>
      <c r="AB61" s="176" t="str">
        <f t="shared" si="14"/>
        <v/>
      </c>
      <c r="AC61" s="287" t="str">
        <f t="shared" si="15"/>
        <v>.</v>
      </c>
    </row>
    <row r="62" spans="16:29" ht="30" customHeight="1">
      <c r="P62"/>
      <c r="U62" s="175"/>
      <c r="V62" s="174"/>
      <c r="W62" s="172"/>
      <c r="X62" s="178"/>
      <c r="Y62" s="178"/>
      <c r="Z62" s="344"/>
      <c r="AA62" s="176"/>
      <c r="AB62" s="176" t="str">
        <f t="shared" si="14"/>
        <v/>
      </c>
      <c r="AC62" s="287" t="str">
        <f t="shared" si="15"/>
        <v>.</v>
      </c>
    </row>
    <row r="63" spans="16:29" ht="30" customHeight="1">
      <c r="P63"/>
      <c r="U63" s="175"/>
      <c r="V63" s="174"/>
      <c r="W63" s="172"/>
      <c r="X63" s="178"/>
      <c r="Y63" s="178"/>
      <c r="Z63" s="344"/>
      <c r="AA63" s="176"/>
      <c r="AB63" s="176" t="str">
        <f t="shared" si="14"/>
        <v/>
      </c>
      <c r="AC63" s="287" t="str">
        <f t="shared" si="15"/>
        <v>.</v>
      </c>
    </row>
    <row r="64" spans="16:29" ht="30" customHeight="1">
      <c r="P64"/>
      <c r="U64" s="175"/>
      <c r="V64" s="174"/>
      <c r="W64" s="172"/>
      <c r="X64" s="178"/>
      <c r="Y64" s="178"/>
      <c r="Z64" s="344"/>
      <c r="AA64" s="176"/>
      <c r="AB64" s="176" t="str">
        <f t="shared" si="14"/>
        <v/>
      </c>
      <c r="AC64" s="287" t="str">
        <f t="shared" si="15"/>
        <v>.</v>
      </c>
    </row>
    <row r="65" spans="5:29" ht="30" customHeight="1">
      <c r="U65" s="175"/>
      <c r="V65" s="174"/>
      <c r="W65" s="172"/>
      <c r="X65" s="178"/>
      <c r="Y65" s="178"/>
      <c r="Z65" s="344"/>
      <c r="AA65" s="176"/>
      <c r="AB65" s="176" t="str">
        <f t="shared" si="14"/>
        <v/>
      </c>
      <c r="AC65" s="287" t="str">
        <f t="shared" si="15"/>
        <v>.</v>
      </c>
    </row>
    <row r="66" spans="5:29" ht="30" customHeight="1">
      <c r="P66"/>
      <c r="U66" s="175"/>
      <c r="V66" s="174"/>
      <c r="W66" s="172"/>
      <c r="X66" s="178"/>
      <c r="Y66" s="178"/>
      <c r="Z66" s="344"/>
      <c r="AA66" s="176"/>
      <c r="AB66" s="176" t="str">
        <f t="shared" si="14"/>
        <v/>
      </c>
      <c r="AC66" s="287" t="str">
        <f t="shared" si="15"/>
        <v>.</v>
      </c>
    </row>
    <row r="67" spans="5:29" ht="30" customHeight="1">
      <c r="P67"/>
      <c r="U67" s="175"/>
      <c r="V67" s="174"/>
      <c r="W67" s="172"/>
      <c r="X67" s="178"/>
      <c r="Y67" s="178"/>
      <c r="Z67" s="344"/>
      <c r="AA67" s="176"/>
      <c r="AB67" s="176" t="str">
        <f t="shared" si="14"/>
        <v/>
      </c>
      <c r="AC67" s="287" t="str">
        <f t="shared" si="15"/>
        <v>.</v>
      </c>
    </row>
    <row r="68" spans="5:29" ht="30" customHeight="1">
      <c r="P68"/>
      <c r="U68" s="175"/>
      <c r="V68" s="174"/>
      <c r="W68" s="172"/>
      <c r="X68" s="178"/>
      <c r="Y68" s="178"/>
      <c r="Z68" s="344"/>
      <c r="AA68" s="176"/>
      <c r="AB68" s="176" t="str">
        <f t="shared" si="14"/>
        <v/>
      </c>
      <c r="AC68" s="287" t="str">
        <f t="shared" si="15"/>
        <v>.</v>
      </c>
    </row>
    <row r="69" spans="5:29" ht="30" customHeight="1">
      <c r="P69"/>
      <c r="U69" s="175"/>
      <c r="V69" s="174"/>
      <c r="W69" s="172"/>
      <c r="X69" s="178"/>
      <c r="Y69" s="178"/>
      <c r="Z69" s="344"/>
      <c r="AA69" s="176"/>
      <c r="AB69" s="176"/>
      <c r="AC69" s="287" t="str">
        <f t="shared" si="15"/>
        <v>.</v>
      </c>
    </row>
    <row r="70" spans="5:29" ht="30" customHeight="1">
      <c r="P70"/>
      <c r="U70" s="175"/>
      <c r="V70" s="174"/>
      <c r="W70" s="172"/>
      <c r="X70" s="178"/>
      <c r="Y70" s="178"/>
      <c r="Z70" s="344"/>
      <c r="AA70" s="176"/>
      <c r="AB70" s="176"/>
      <c r="AC70" s="287" t="str">
        <f t="shared" si="15"/>
        <v>.</v>
      </c>
    </row>
    <row r="71" spans="5:29" ht="30" customHeight="1">
      <c r="U71" s="175"/>
      <c r="V71" s="174"/>
      <c r="W71" s="172"/>
      <c r="X71" s="178"/>
      <c r="Y71" s="178"/>
      <c r="Z71" s="344"/>
      <c r="AA71" s="176"/>
      <c r="AB71" s="176"/>
      <c r="AC71" s="287" t="str">
        <f t="shared" si="15"/>
        <v>.</v>
      </c>
    </row>
    <row r="72" spans="5:29" ht="30" customHeight="1">
      <c r="P72"/>
      <c r="U72" s="175"/>
      <c r="V72" s="174"/>
      <c r="W72" s="172"/>
      <c r="X72" s="178"/>
      <c r="Y72" s="178"/>
      <c r="Z72" s="344"/>
      <c r="AA72" s="176"/>
      <c r="AB72" s="176"/>
      <c r="AC72" s="287" t="str">
        <f t="shared" si="15"/>
        <v>.</v>
      </c>
    </row>
    <row r="73" spans="5:29" ht="30" customHeight="1">
      <c r="P73"/>
      <c r="U73" s="175"/>
      <c r="V73" s="174"/>
      <c r="W73" s="172"/>
      <c r="X73" s="178"/>
      <c r="Y73" s="178"/>
      <c r="Z73" s="344"/>
      <c r="AA73" s="176"/>
      <c r="AB73" s="176"/>
      <c r="AC73" s="287" t="str">
        <f t="shared" si="15"/>
        <v>.</v>
      </c>
    </row>
    <row r="74" spans="5:29" ht="30" customHeight="1">
      <c r="P74"/>
      <c r="U74" s="175"/>
      <c r="V74" s="174"/>
      <c r="W74" s="172"/>
      <c r="X74" s="178"/>
      <c r="Y74" s="178"/>
      <c r="Z74" s="344"/>
      <c r="AA74" s="176"/>
      <c r="AB74" s="176"/>
      <c r="AC74" s="287" t="str">
        <f t="shared" si="15"/>
        <v>.</v>
      </c>
    </row>
    <row r="75" spans="5:29" ht="30" customHeight="1">
      <c r="P75"/>
      <c r="U75" s="175"/>
      <c r="V75" s="174"/>
      <c r="W75" s="172"/>
      <c r="X75" s="178"/>
      <c r="Y75" s="178"/>
      <c r="Z75" s="344"/>
      <c r="AA75" s="176"/>
      <c r="AB75" s="176"/>
      <c r="AC75" s="287" t="str">
        <f t="shared" si="15"/>
        <v>.</v>
      </c>
    </row>
    <row r="76" spans="5:29" ht="30" customHeight="1">
      <c r="P76"/>
      <c r="U76" s="175"/>
      <c r="V76" s="174"/>
      <c r="W76" s="172"/>
      <c r="X76" s="178"/>
      <c r="Y76" s="178"/>
      <c r="Z76" s="344"/>
      <c r="AA76" s="176"/>
      <c r="AB76" s="176"/>
      <c r="AC76" s="287" t="str">
        <f t="shared" si="15"/>
        <v>.</v>
      </c>
    </row>
    <row r="77" spans="5:29" s="102" customFormat="1" ht="30" customHeight="1">
      <c r="E77" s="118"/>
      <c r="F77" s="118"/>
      <c r="U77" s="175"/>
      <c r="V77" s="174"/>
      <c r="W77" s="172"/>
      <c r="X77" s="178"/>
      <c r="Y77" s="178"/>
      <c r="Z77" s="344"/>
      <c r="AA77" s="176"/>
      <c r="AB77" s="176"/>
      <c r="AC77" s="287" t="str">
        <f t="shared" si="15"/>
        <v>.</v>
      </c>
    </row>
    <row r="78" spans="5:29" s="102" customFormat="1" ht="30" customHeight="1">
      <c r="E78" s="118"/>
      <c r="F78" s="118"/>
      <c r="U78" s="175"/>
      <c r="V78" s="174"/>
      <c r="W78" s="172"/>
      <c r="X78" s="178"/>
      <c r="Y78" s="178"/>
      <c r="Z78" s="344"/>
      <c r="AA78" s="176"/>
      <c r="AB78" s="176"/>
      <c r="AC78" s="287" t="str">
        <f t="shared" si="15"/>
        <v>.</v>
      </c>
    </row>
    <row r="79" spans="5:29" s="102" customFormat="1" ht="30" customHeight="1">
      <c r="E79" s="118"/>
      <c r="F79" s="118"/>
      <c r="U79" s="175"/>
      <c r="V79" s="174"/>
      <c r="W79" s="172"/>
      <c r="X79" s="178"/>
      <c r="Y79" s="178"/>
      <c r="Z79" s="344"/>
      <c r="AA79" s="176"/>
      <c r="AB79" s="176"/>
      <c r="AC79" s="287" t="str">
        <f t="shared" si="15"/>
        <v>.</v>
      </c>
    </row>
    <row r="80" spans="5:29" s="102" customFormat="1" ht="30" customHeight="1">
      <c r="E80" s="118"/>
      <c r="F80" s="118"/>
      <c r="U80" s="175"/>
      <c r="V80" s="174"/>
      <c r="W80" s="172"/>
      <c r="X80" s="178"/>
      <c r="Y80" s="178"/>
      <c r="Z80" s="344"/>
      <c r="AA80" s="176"/>
      <c r="AB80" s="176"/>
      <c r="AC80" s="287" t="str">
        <f t="shared" si="15"/>
        <v>.</v>
      </c>
    </row>
    <row r="81" spans="5:29" s="102" customFormat="1" ht="30" customHeight="1">
      <c r="E81" s="118"/>
      <c r="F81" s="118"/>
      <c r="U81" s="175"/>
      <c r="V81" s="174"/>
      <c r="W81" s="172"/>
      <c r="X81" s="178"/>
      <c r="Y81" s="178"/>
      <c r="Z81" s="344"/>
      <c r="AA81" s="176"/>
      <c r="AB81" s="176"/>
      <c r="AC81" s="287" t="str">
        <f t="shared" si="15"/>
        <v>.</v>
      </c>
    </row>
    <row r="82" spans="5:29" s="102" customFormat="1" ht="30" customHeight="1">
      <c r="E82" s="118"/>
      <c r="F82" s="118"/>
      <c r="U82" s="175"/>
      <c r="V82" s="174"/>
      <c r="W82" s="172"/>
      <c r="X82" s="178"/>
      <c r="Y82" s="178"/>
      <c r="Z82" s="344"/>
      <c r="AA82" s="176"/>
      <c r="AB82" s="176"/>
      <c r="AC82" s="287" t="str">
        <f t="shared" si="15"/>
        <v>.</v>
      </c>
    </row>
    <row r="83" spans="5:29" s="102" customFormat="1" ht="30" customHeight="1">
      <c r="E83" s="118"/>
      <c r="F83" s="118"/>
      <c r="U83" s="175"/>
      <c r="V83" s="174"/>
      <c r="W83" s="172"/>
      <c r="X83" s="178"/>
      <c r="Y83" s="178"/>
      <c r="Z83" s="344"/>
      <c r="AA83" s="176"/>
      <c r="AB83" s="176"/>
      <c r="AC83" s="287" t="str">
        <f t="shared" si="15"/>
        <v>.</v>
      </c>
    </row>
    <row r="84" spans="5:29" s="102" customFormat="1" ht="30" customHeight="1">
      <c r="E84" s="118"/>
      <c r="F84" s="118"/>
      <c r="U84" s="175"/>
      <c r="V84" s="174"/>
      <c r="W84" s="172"/>
      <c r="X84" s="178"/>
      <c r="Y84" s="178"/>
      <c r="Z84" s="344"/>
      <c r="AA84" s="176"/>
      <c r="AB84" s="176"/>
      <c r="AC84" s="287" t="str">
        <f t="shared" si="15"/>
        <v>.</v>
      </c>
    </row>
    <row r="85" spans="5:29" s="102" customFormat="1" ht="30" customHeight="1">
      <c r="E85" s="118"/>
      <c r="F85" s="118"/>
      <c r="U85" s="175"/>
      <c r="V85" s="174"/>
      <c r="W85" s="172"/>
      <c r="X85" s="178"/>
      <c r="Y85" s="178"/>
      <c r="Z85" s="344"/>
      <c r="AA85" s="176"/>
      <c r="AB85" s="176"/>
      <c r="AC85" s="287" t="str">
        <f t="shared" si="15"/>
        <v>.</v>
      </c>
    </row>
    <row r="86" spans="5:29" s="102" customFormat="1" ht="30" customHeight="1">
      <c r="E86" s="118"/>
      <c r="F86" s="118"/>
      <c r="U86" s="175"/>
      <c r="V86" s="174"/>
      <c r="W86" s="172"/>
      <c r="X86" s="178"/>
      <c r="Y86" s="178"/>
      <c r="Z86" s="344"/>
      <c r="AA86" s="176"/>
      <c r="AB86" s="176"/>
      <c r="AC86" s="287" t="str">
        <f t="shared" si="15"/>
        <v>.</v>
      </c>
    </row>
    <row r="87" spans="5:29" s="102" customFormat="1" ht="30" customHeight="1">
      <c r="E87" s="118"/>
      <c r="F87" s="118"/>
      <c r="U87" s="175"/>
      <c r="V87" s="174"/>
      <c r="W87" s="172"/>
      <c r="X87" s="178"/>
      <c r="Y87" s="178"/>
      <c r="Z87" s="344"/>
      <c r="AA87" s="176"/>
      <c r="AB87" s="176"/>
      <c r="AC87" s="287" t="str">
        <f t="shared" si="15"/>
        <v>.</v>
      </c>
    </row>
    <row r="88" spans="5:29" s="102" customFormat="1" ht="30" customHeight="1">
      <c r="E88" s="118"/>
      <c r="F88" s="118"/>
      <c r="U88" s="175"/>
      <c r="V88" s="174"/>
      <c r="W88" s="172"/>
      <c r="X88" s="178"/>
      <c r="Y88" s="178"/>
      <c r="Z88" s="344"/>
      <c r="AA88" s="176"/>
      <c r="AB88" s="176"/>
      <c r="AC88" s="287" t="str">
        <f t="shared" si="15"/>
        <v>.</v>
      </c>
    </row>
    <row r="89" spans="5:29" s="102" customFormat="1" ht="30" customHeight="1">
      <c r="E89" s="118"/>
      <c r="F89" s="118"/>
      <c r="U89" s="175"/>
      <c r="V89" s="174"/>
      <c r="W89" s="172"/>
      <c r="X89" s="178"/>
      <c r="Y89" s="178"/>
      <c r="Z89" s="344"/>
      <c r="AA89" s="176"/>
      <c r="AB89" s="176"/>
      <c r="AC89" s="287" t="str">
        <f t="shared" si="15"/>
        <v>.</v>
      </c>
    </row>
    <row r="90" spans="5:29" s="102" customFormat="1" ht="30" customHeight="1">
      <c r="E90" s="118"/>
      <c r="F90" s="118"/>
      <c r="U90" s="175"/>
      <c r="V90" s="174"/>
      <c r="W90" s="172"/>
      <c r="X90" s="178"/>
      <c r="Y90" s="178"/>
      <c r="Z90" s="344"/>
      <c r="AA90" s="176"/>
      <c r="AB90" s="176"/>
      <c r="AC90" s="287" t="str">
        <f t="shared" si="15"/>
        <v>.</v>
      </c>
    </row>
    <row r="91" spans="5:29" s="102" customFormat="1" ht="30" customHeight="1">
      <c r="E91" s="118"/>
      <c r="F91" s="118"/>
      <c r="U91" s="175"/>
      <c r="V91" s="174"/>
      <c r="W91" s="172"/>
      <c r="X91" s="178"/>
      <c r="Y91" s="178"/>
      <c r="Z91" s="344"/>
      <c r="AA91" s="176"/>
      <c r="AB91" s="176"/>
      <c r="AC91" s="287" t="str">
        <f t="shared" si="15"/>
        <v>.</v>
      </c>
    </row>
    <row r="92" spans="5:29" s="102" customFormat="1" ht="30" customHeight="1">
      <c r="E92" s="118"/>
      <c r="F92" s="118"/>
      <c r="U92" s="175"/>
      <c r="V92" s="174"/>
      <c r="W92" s="172"/>
      <c r="X92" s="178"/>
      <c r="Y92" s="178"/>
      <c r="Z92" s="344"/>
      <c r="AA92" s="176"/>
      <c r="AB92" s="176"/>
      <c r="AC92" s="287" t="str">
        <f t="shared" si="15"/>
        <v>.</v>
      </c>
    </row>
    <row r="93" spans="5:29" s="102" customFormat="1" ht="30" customHeight="1">
      <c r="E93" s="118"/>
      <c r="F93" s="118"/>
      <c r="U93" s="175"/>
      <c r="V93" s="174"/>
      <c r="W93" s="172"/>
      <c r="X93" s="178"/>
      <c r="Y93" s="178"/>
      <c r="Z93" s="344"/>
      <c r="AA93" s="176"/>
      <c r="AB93" s="176"/>
      <c r="AC93" s="287" t="str">
        <f t="shared" si="15"/>
        <v>.</v>
      </c>
    </row>
    <row r="94" spans="5:29" s="102" customFormat="1" ht="30" customHeight="1">
      <c r="E94" s="118"/>
      <c r="F94" s="118"/>
      <c r="X94" s="111"/>
      <c r="Y94" s="111"/>
      <c r="Z94" s="325"/>
      <c r="AC94" s="287" t="str">
        <f t="shared" si="15"/>
        <v>.</v>
      </c>
    </row>
    <row r="95" spans="5:29" s="102" customFormat="1" ht="30" customHeight="1">
      <c r="E95" s="118"/>
      <c r="F95" s="118"/>
      <c r="X95" s="111"/>
      <c r="Y95" s="111"/>
      <c r="Z95" s="325"/>
      <c r="AC95" s="287"/>
    </row>
    <row r="96" spans="5:29" s="102" customFormat="1" ht="30" customHeight="1">
      <c r="E96" s="118"/>
      <c r="F96" s="118"/>
      <c r="X96" s="111"/>
      <c r="Y96" s="111"/>
      <c r="Z96" s="325"/>
      <c r="AC96" s="287"/>
    </row>
    <row r="97" spans="5:29" s="102" customFormat="1" ht="30" customHeight="1">
      <c r="E97" s="118"/>
      <c r="F97" s="118"/>
      <c r="X97" s="111"/>
      <c r="Y97" s="111"/>
      <c r="Z97" s="325"/>
      <c r="AC97" s="287"/>
    </row>
    <row r="98" spans="5:29" s="102" customFormat="1" ht="30" customHeight="1">
      <c r="E98" s="118"/>
      <c r="F98" s="118"/>
      <c r="X98" s="111"/>
      <c r="Y98" s="111"/>
      <c r="Z98" s="325"/>
      <c r="AC98" s="287"/>
    </row>
    <row r="99" spans="5:29" s="102" customFormat="1" ht="30" customHeight="1">
      <c r="E99" s="118"/>
      <c r="F99" s="118"/>
      <c r="X99" s="111"/>
      <c r="Y99" s="111"/>
      <c r="Z99" s="325"/>
      <c r="AC99" s="287"/>
    </row>
    <row r="100" spans="5:29" s="102" customFormat="1" ht="30" customHeight="1">
      <c r="E100" s="118"/>
      <c r="F100" s="118"/>
      <c r="X100" s="111"/>
      <c r="Y100" s="111"/>
      <c r="Z100" s="325"/>
      <c r="AC100" s="287"/>
    </row>
    <row r="101" spans="5:29" s="102" customFormat="1" ht="30" customHeight="1">
      <c r="E101" s="118"/>
      <c r="F101" s="118"/>
      <c r="X101" s="111"/>
      <c r="Y101" s="111"/>
      <c r="Z101" s="325"/>
      <c r="AC101" s="287"/>
    </row>
    <row r="102" spans="5:29" s="102" customFormat="1" ht="30" customHeight="1">
      <c r="E102" s="118"/>
      <c r="F102" s="118"/>
      <c r="X102" s="111"/>
      <c r="Y102" s="111"/>
      <c r="Z102" s="325"/>
      <c r="AC102" s="287"/>
    </row>
    <row r="103" spans="5:29" s="102" customFormat="1" ht="30" customHeight="1">
      <c r="E103" s="118"/>
      <c r="F103" s="118"/>
      <c r="X103" s="111"/>
      <c r="Y103" s="111"/>
      <c r="Z103" s="325"/>
      <c r="AC103" s="287"/>
    </row>
    <row r="104" spans="5:29" s="102" customFormat="1" ht="30" customHeight="1">
      <c r="E104" s="118"/>
      <c r="F104" s="118"/>
      <c r="X104" s="111"/>
      <c r="Y104" s="111"/>
      <c r="Z104" s="325"/>
      <c r="AC104" s="287"/>
    </row>
    <row r="105" spans="5:29" s="102" customFormat="1" ht="30" customHeight="1">
      <c r="E105" s="118"/>
      <c r="F105" s="118"/>
      <c r="X105" s="111"/>
      <c r="Y105" s="111"/>
      <c r="Z105" s="325"/>
      <c r="AC105" s="287"/>
    </row>
    <row r="106" spans="5:29" s="102" customFormat="1" ht="30" customHeight="1">
      <c r="E106" s="118"/>
      <c r="F106" s="118"/>
      <c r="X106" s="111"/>
      <c r="Y106" s="111"/>
      <c r="Z106" s="325"/>
      <c r="AC106" s="287"/>
    </row>
    <row r="107" spans="5:29" s="102" customFormat="1" ht="30" customHeight="1">
      <c r="E107" s="118"/>
      <c r="F107" s="118"/>
      <c r="X107" s="111"/>
      <c r="Y107" s="111"/>
      <c r="Z107" s="325"/>
      <c r="AC107" s="287"/>
    </row>
    <row r="108" spans="5:29" s="102" customFormat="1" ht="30" customHeight="1">
      <c r="E108" s="118"/>
      <c r="F108" s="118"/>
      <c r="X108" s="111"/>
      <c r="Y108" s="111"/>
      <c r="Z108" s="325"/>
      <c r="AC108" s="287"/>
    </row>
    <row r="109" spans="5:29" s="102" customFormat="1" ht="30" customHeight="1">
      <c r="E109" s="118"/>
      <c r="F109" s="118"/>
      <c r="X109" s="111"/>
      <c r="Y109" s="111"/>
      <c r="Z109" s="325"/>
      <c r="AC109" s="287"/>
    </row>
    <row r="110" spans="5:29" s="102" customFormat="1" ht="30" customHeight="1">
      <c r="E110" s="118"/>
      <c r="F110" s="118"/>
      <c r="X110" s="111"/>
      <c r="Y110" s="111"/>
      <c r="Z110" s="325"/>
      <c r="AC110" s="287"/>
    </row>
    <row r="111" spans="5:29" s="102" customFormat="1" ht="30" customHeight="1">
      <c r="E111" s="118"/>
      <c r="F111" s="118"/>
      <c r="X111" s="111"/>
      <c r="Y111" s="111"/>
      <c r="Z111" s="325"/>
      <c r="AC111" s="287"/>
    </row>
    <row r="112" spans="5:29" s="102" customFormat="1" ht="30" customHeight="1">
      <c r="E112" s="118"/>
      <c r="F112" s="118"/>
      <c r="X112" s="111"/>
      <c r="Y112" s="111"/>
      <c r="Z112" s="325"/>
      <c r="AC112" s="287"/>
    </row>
    <row r="113" spans="5:29" s="102" customFormat="1" ht="30" customHeight="1">
      <c r="E113" s="118"/>
      <c r="F113" s="118"/>
      <c r="X113" s="111"/>
      <c r="Y113" s="111"/>
      <c r="Z113" s="325"/>
      <c r="AC113" s="287"/>
    </row>
    <row r="114" spans="5:29" s="102" customFormat="1" ht="30" customHeight="1">
      <c r="E114" s="118"/>
      <c r="F114" s="118"/>
      <c r="X114" s="111"/>
      <c r="Y114" s="111"/>
      <c r="Z114" s="325"/>
      <c r="AC114" s="287"/>
    </row>
    <row r="115" spans="5:29" s="102" customFormat="1" ht="30" customHeight="1">
      <c r="E115" s="118"/>
      <c r="F115" s="118"/>
      <c r="X115" s="111"/>
      <c r="Y115" s="111"/>
      <c r="Z115" s="325"/>
      <c r="AC115" s="287"/>
    </row>
    <row r="116" spans="5:29" s="102" customFormat="1" ht="30" customHeight="1">
      <c r="E116" s="118"/>
      <c r="F116" s="118"/>
      <c r="X116" s="111"/>
      <c r="Y116" s="111"/>
      <c r="Z116" s="325"/>
      <c r="AC116" s="287"/>
    </row>
    <row r="117" spans="5:29" s="102" customFormat="1" ht="30" customHeight="1">
      <c r="E117" s="118"/>
      <c r="F117" s="118"/>
      <c r="X117" s="111"/>
      <c r="Y117" s="111"/>
      <c r="Z117" s="325"/>
      <c r="AC117" s="287"/>
    </row>
    <row r="118" spans="5:29" s="102" customFormat="1" ht="30" customHeight="1">
      <c r="E118" s="118"/>
      <c r="F118" s="118"/>
      <c r="X118" s="111"/>
      <c r="Y118" s="111"/>
      <c r="Z118" s="325"/>
      <c r="AC118" s="287"/>
    </row>
    <row r="119" spans="5:29" s="102" customFormat="1" ht="30" customHeight="1">
      <c r="E119" s="118"/>
      <c r="F119" s="118"/>
      <c r="X119" s="111"/>
      <c r="Y119" s="111"/>
      <c r="Z119" s="325"/>
      <c r="AC119" s="287"/>
    </row>
    <row r="120" spans="5:29" s="102" customFormat="1" ht="30" customHeight="1">
      <c r="E120" s="118"/>
      <c r="F120" s="118"/>
      <c r="X120" s="111"/>
      <c r="Y120" s="111"/>
      <c r="Z120" s="325"/>
    </row>
    <row r="121" spans="5:29" s="102" customFormat="1" ht="30" customHeight="1">
      <c r="E121" s="118"/>
      <c r="F121" s="118"/>
      <c r="X121" s="111"/>
      <c r="Y121" s="111"/>
      <c r="Z121" s="325"/>
    </row>
    <row r="122" spans="5:29" s="102" customFormat="1" ht="30" customHeight="1">
      <c r="E122" s="118"/>
      <c r="F122" s="118"/>
      <c r="X122" s="111"/>
      <c r="Y122" s="111"/>
      <c r="Z122" s="325"/>
    </row>
    <row r="123" spans="5:29" s="102" customFormat="1" ht="30" customHeight="1">
      <c r="E123" s="118"/>
      <c r="F123" s="118"/>
      <c r="X123" s="111"/>
      <c r="Y123" s="111"/>
      <c r="Z123" s="325"/>
    </row>
    <row r="124" spans="5:29" s="102" customFormat="1" ht="30" customHeight="1">
      <c r="E124" s="118"/>
      <c r="F124" s="118"/>
      <c r="X124" s="111"/>
      <c r="Y124" s="111"/>
      <c r="Z124" s="325"/>
    </row>
    <row r="125" spans="5:29" s="102" customFormat="1" ht="30" customHeight="1">
      <c r="E125" s="118"/>
      <c r="F125" s="118"/>
      <c r="X125" s="111"/>
      <c r="Y125" s="111"/>
      <c r="Z125" s="325"/>
    </row>
    <row r="126" spans="5:29" s="102" customFormat="1" ht="30" customHeight="1">
      <c r="E126" s="118"/>
      <c r="F126" s="118"/>
      <c r="X126" s="111"/>
      <c r="Y126" s="111"/>
      <c r="Z126" s="325"/>
    </row>
    <row r="127" spans="5:29" s="102" customFormat="1" ht="30" customHeight="1">
      <c r="E127" s="118"/>
      <c r="F127" s="118"/>
      <c r="X127" s="111"/>
      <c r="Y127" s="111"/>
      <c r="Z127" s="325"/>
    </row>
    <row r="128" spans="5:29" s="102" customFormat="1" ht="30" customHeight="1">
      <c r="E128" s="118"/>
      <c r="F128" s="118"/>
      <c r="X128" s="111"/>
      <c r="Y128" s="111"/>
      <c r="Z128" s="325"/>
    </row>
    <row r="129" spans="5:26" s="102" customFormat="1" ht="30" customHeight="1">
      <c r="E129" s="118"/>
      <c r="F129" s="118"/>
      <c r="X129" s="111"/>
      <c r="Y129" s="111"/>
      <c r="Z129" s="325"/>
    </row>
    <row r="130" spans="5:26" s="102" customFormat="1" ht="30" customHeight="1">
      <c r="E130" s="118"/>
      <c r="F130" s="118"/>
      <c r="X130" s="111"/>
      <c r="Y130" s="111"/>
      <c r="Z130" s="325"/>
    </row>
    <row r="131" spans="5:26" s="102" customFormat="1" ht="30" customHeight="1">
      <c r="E131" s="118"/>
      <c r="F131" s="118"/>
      <c r="X131" s="111"/>
      <c r="Y131" s="111"/>
      <c r="Z131" s="325"/>
    </row>
    <row r="132" spans="5:26" s="102" customFormat="1" ht="30" customHeight="1">
      <c r="E132" s="118"/>
      <c r="F132" s="118"/>
      <c r="X132" s="111"/>
      <c r="Y132" s="111"/>
      <c r="Z132" s="325"/>
    </row>
    <row r="133" spans="5:26" s="102" customFormat="1" ht="30" customHeight="1">
      <c r="E133" s="118"/>
      <c r="F133" s="118"/>
      <c r="X133" s="111"/>
      <c r="Y133" s="111"/>
      <c r="Z133" s="325"/>
    </row>
    <row r="134" spans="5:26" s="102" customFormat="1" ht="30" customHeight="1">
      <c r="E134" s="118"/>
      <c r="F134" s="118"/>
      <c r="X134" s="111"/>
      <c r="Y134" s="111"/>
      <c r="Z134" s="325"/>
    </row>
    <row r="135" spans="5:26" s="102" customFormat="1" ht="30" customHeight="1">
      <c r="E135" s="118"/>
      <c r="F135" s="118"/>
      <c r="X135" s="111"/>
      <c r="Y135" s="111"/>
      <c r="Z135" s="325"/>
    </row>
    <row r="136" spans="5:26" s="102" customFormat="1" ht="30" customHeight="1">
      <c r="E136" s="118"/>
      <c r="F136" s="118"/>
      <c r="X136" s="111"/>
      <c r="Y136" s="111"/>
      <c r="Z136" s="325"/>
    </row>
  </sheetData>
  <autoFilter ref="U5:AB68"/>
  <mergeCells count="9">
    <mergeCell ref="O5:P5"/>
    <mergeCell ref="A6:A7"/>
    <mergeCell ref="R6:R7"/>
    <mergeCell ref="T6:T7"/>
    <mergeCell ref="D2:J3"/>
    <mergeCell ref="L2:N2"/>
    <mergeCell ref="O2:O3"/>
    <mergeCell ref="P2:P3"/>
    <mergeCell ref="L3:N3"/>
  </mergeCells>
  <conditionalFormatting sqref="K6:K13">
    <cfRule type="cellIs" dxfId="187" priority="47" operator="greaterThan">
      <formula>#REF!</formula>
    </cfRule>
  </conditionalFormatting>
  <conditionalFormatting sqref="S6:S13">
    <cfRule type="cellIs" dxfId="186" priority="44" operator="greaterThan">
      <formula>0</formula>
    </cfRule>
  </conditionalFormatting>
  <conditionalFormatting sqref="T6 T8:T13">
    <cfRule type="containsText" dxfId="185" priority="40" operator="containsText" text="EXCEDIDO">
      <formula>NOT(ISERROR(SEARCH("EXCEDIDO",T6)))</formula>
    </cfRule>
  </conditionalFormatting>
  <conditionalFormatting sqref="U6:U109">
    <cfRule type="containsText" dxfId="184" priority="9" operator="containsText" text="SALIDA">
      <formula>NOT(ISERROR(SEARCH("SALIDA",U6)))</formula>
    </cfRule>
    <cfRule type="containsText" dxfId="183" priority="10" operator="containsText" text="ENTRADA">
      <formula>NOT(ISERROR(SEARCH("ENTRADA",U6)))</formula>
    </cfRule>
  </conditionalFormatting>
  <conditionalFormatting sqref="U1:U1048576">
    <cfRule type="containsText" dxfId="182" priority="8" operator="containsText" text="REQUISICION">
      <formula>NOT(ISERROR(SEARCH("REQUISICION",U1)))</formula>
    </cfRule>
  </conditionalFormatting>
  <conditionalFormatting sqref="Q1:Q1048576">
    <cfRule type="containsText" dxfId="181" priority="5" operator="containsText" text="SOLICITAR URGENTE">
      <formula>NOT(ISERROR(SEARCH("SOLICITAR URGENTE",Q1)))</formula>
    </cfRule>
    <cfRule type="containsText" dxfId="180" priority="6" operator="containsText" text="SOLICITAR">
      <formula>NOT(ISERROR(SEARCH("SOLICITAR",Q1)))</formula>
    </cfRule>
    <cfRule type="containsText" dxfId="179" priority="7" operator="containsText" text="EN REQUISICION">
      <formula>NOT(ISERROR(SEARCH("EN REQUISICION",Q1)))</formula>
    </cfRule>
  </conditionalFormatting>
  <printOptions horizontalCentered="1"/>
  <pageMargins left="0" right="0" top="0" bottom="0" header="0" footer="0"/>
  <pageSetup scale="50" fitToWidth="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6B20F9D4-364B-428B-A214-3C321DE97D85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P6:P13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Plg!O6:O6</xm:f>
              <xm:sqref>P6</xm:sqref>
            </x14:sparkline>
            <x14:sparkline>
              <xm:f>Plg!O7:O7</xm:f>
              <xm:sqref>P7</xm:sqref>
            </x14:sparkline>
            <x14:sparkline>
              <xm:f>Plg!O8:O8</xm:f>
              <xm:sqref>P8</xm:sqref>
            </x14:sparkline>
            <x14:sparkline>
              <xm:f>Plg!O9:O9</xm:f>
              <xm:sqref>P9</xm:sqref>
            </x14:sparkline>
            <x14:sparkline>
              <xm:f>Plg!O10:O10</xm:f>
              <xm:sqref>P10</xm:sqref>
            </x14:sparkline>
            <x14:sparkline>
              <xm:f>Plg!O11:O11</xm:f>
              <xm:sqref>P11</xm:sqref>
            </x14:sparkline>
            <x14:sparkline>
              <xm:f>Plg!O12:O12</xm:f>
              <xm:sqref>P12</xm:sqref>
            </x14:sparkline>
            <x14:sparkline>
              <xm:f>Plg!O13:O13</xm:f>
              <xm:sqref>P13</xm:sqref>
            </x14:sparkline>
          </x14:sparklines>
        </x14:sparklineGroup>
      </x14:sparklineGroup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7"/>
    <pageSetUpPr fitToPage="1"/>
  </sheetPr>
  <dimension ref="A1:XEI131"/>
  <sheetViews>
    <sheetView topLeftCell="K1" zoomScale="55" zoomScaleNormal="55" workbookViewId="0">
      <selection activeCell="AA8" sqref="AA8"/>
    </sheetView>
  </sheetViews>
  <sheetFormatPr baseColWidth="10" defaultColWidth="11" defaultRowHeight="36"/>
  <cols>
    <col min="1" max="1" width="5.140625" style="102" customWidth="1"/>
    <col min="2" max="2" width="14.42578125" customWidth="1"/>
    <col min="3" max="3" width="19.28515625" customWidth="1"/>
    <col min="4" max="4" width="49.5703125" customWidth="1"/>
    <col min="5" max="5" width="40" customWidth="1"/>
    <col min="6" max="6" width="24.42578125" style="102" customWidth="1"/>
    <col min="7" max="7" width="19.28515625" customWidth="1"/>
    <col min="8" max="8" width="23.5703125" customWidth="1"/>
    <col min="9" max="9" width="20" customWidth="1"/>
    <col min="10" max="10" width="20.28515625" customWidth="1"/>
    <col min="11" max="11" width="17.140625" style="5" customWidth="1"/>
    <col min="12" max="12" width="8.85546875" style="5" customWidth="1"/>
    <col min="13" max="13" width="5.7109375" style="52" customWidth="1"/>
    <col min="14" max="14" width="8.140625" style="5" customWidth="1"/>
    <col min="15" max="15" width="17.140625" style="5" customWidth="1"/>
    <col min="16" max="16" width="7.140625" style="320" customWidth="1"/>
    <col min="17" max="17" width="23" style="111" customWidth="1"/>
    <col min="18" max="18" width="6.42578125" style="5" customWidth="1"/>
    <col min="19" max="19" width="14.85546875" style="5" customWidth="1"/>
    <col min="20" max="20" width="4.5703125" style="5" customWidth="1"/>
    <col min="21" max="21" width="9.7109375" style="5" customWidth="1"/>
    <col min="22" max="22" width="25.7109375" style="365" customWidth="1"/>
    <col min="23" max="23" width="26.85546875" style="365" customWidth="1"/>
    <col min="24" max="24" width="63.85546875" style="365" customWidth="1"/>
    <col min="25" max="25" width="13" style="365" customWidth="1"/>
    <col min="26" max="26" width="29.7109375" style="365" customWidth="1"/>
    <col min="27" max="27" width="23.42578125" style="365" customWidth="1"/>
    <col min="28" max="28" width="21.28515625" style="365" bestFit="1" customWidth="1"/>
    <col min="29" max="29" width="20.85546875" style="365" bestFit="1" customWidth="1"/>
    <col min="30" max="30" width="24.28515625" style="365" customWidth="1"/>
  </cols>
  <sheetData>
    <row r="1" spans="1:30" s="102" customFormat="1" ht="35.25" customHeight="1" thickBot="1">
      <c r="A1" s="162"/>
      <c r="C1" s="168"/>
      <c r="D1" s="182"/>
      <c r="E1" s="185"/>
      <c r="F1" s="186"/>
      <c r="G1" s="186"/>
      <c r="H1" s="183"/>
      <c r="I1" s="185"/>
      <c r="J1" s="184"/>
      <c r="K1" s="165"/>
      <c r="L1" s="166"/>
      <c r="M1" s="111"/>
      <c r="N1" s="111"/>
      <c r="O1" s="99"/>
      <c r="P1" s="316"/>
      <c r="Q1" s="181"/>
      <c r="R1" s="188"/>
      <c r="T1" s="181"/>
      <c r="V1" s="365"/>
      <c r="W1" s="365"/>
      <c r="X1" s="365"/>
      <c r="Y1" s="365"/>
      <c r="Z1" s="365"/>
      <c r="AA1" s="365"/>
      <c r="AB1" s="365"/>
      <c r="AC1" s="365"/>
      <c r="AD1" s="365"/>
    </row>
    <row r="2" spans="1:30" s="102" customFormat="1" ht="31.5" customHeight="1" thickBot="1">
      <c r="A2" s="162"/>
      <c r="B2" s="164"/>
      <c r="C2" s="169"/>
      <c r="D2" s="1131" t="s">
        <v>257</v>
      </c>
      <c r="E2" s="1132"/>
      <c r="F2" s="1132"/>
      <c r="G2" s="1132"/>
      <c r="H2" s="1132"/>
      <c r="I2" s="1132"/>
      <c r="J2" s="1132"/>
      <c r="K2" s="729" t="s">
        <v>79</v>
      </c>
      <c r="L2" s="1038">
        <v>94500</v>
      </c>
      <c r="M2" s="1039"/>
      <c r="N2" s="1040"/>
      <c r="O2" s="1030" t="s">
        <v>80</v>
      </c>
      <c r="P2" s="1128">
        <v>22</v>
      </c>
      <c r="Q2" s="412"/>
      <c r="R2" s="188"/>
      <c r="S2" s="188"/>
      <c r="T2" s="189"/>
      <c r="V2" s="365"/>
      <c r="W2" s="365"/>
      <c r="X2" s="365"/>
      <c r="Y2" s="365"/>
      <c r="Z2" s="365"/>
      <c r="AA2" s="365"/>
      <c r="AB2" s="365"/>
      <c r="AC2" s="365"/>
      <c r="AD2" s="365"/>
    </row>
    <row r="3" spans="1:30" s="102" customFormat="1" ht="31.5" customHeight="1" thickBot="1">
      <c r="A3" s="162"/>
      <c r="C3" s="169"/>
      <c r="D3" s="1133"/>
      <c r="E3" s="1134"/>
      <c r="F3" s="1134"/>
      <c r="G3" s="1134"/>
      <c r="H3" s="1134"/>
      <c r="I3" s="1134"/>
      <c r="J3" s="1134"/>
      <c r="K3" s="729" t="s">
        <v>77</v>
      </c>
      <c r="L3" s="1041">
        <f>L2/P2</f>
        <v>4295.454545454545</v>
      </c>
      <c r="M3" s="1042"/>
      <c r="N3" s="1043"/>
      <c r="O3" s="1031"/>
      <c r="P3" s="1129"/>
      <c r="Q3" s="412"/>
      <c r="R3" s="188"/>
      <c r="S3" s="188"/>
      <c r="T3" s="189"/>
      <c r="V3" s="365"/>
      <c r="W3" s="365"/>
      <c r="X3" s="365"/>
      <c r="Y3" s="365"/>
      <c r="Z3" s="365"/>
      <c r="AA3" s="365"/>
      <c r="AB3" s="365"/>
      <c r="AC3" s="365"/>
      <c r="AD3" s="365"/>
    </row>
    <row r="4" spans="1:30" s="102" customFormat="1" ht="59.25" customHeight="1" thickBot="1">
      <c r="A4" s="162"/>
      <c r="B4" s="201"/>
      <c r="C4" s="260"/>
      <c r="D4" s="202"/>
      <c r="E4" s="203"/>
      <c r="F4" s="203"/>
      <c r="G4" s="195"/>
      <c r="H4" s="196"/>
      <c r="I4" s="7"/>
      <c r="J4" s="197"/>
      <c r="K4" s="165"/>
      <c r="L4" s="226"/>
      <c r="M4" s="225"/>
      <c r="N4" s="99"/>
      <c r="O4" s="225"/>
      <c r="P4" s="317"/>
      <c r="Q4" s="181"/>
      <c r="R4" s="188"/>
      <c r="S4" s="188"/>
      <c r="T4" s="181"/>
      <c r="V4" s="365"/>
      <c r="W4" s="365"/>
      <c r="X4" s="365"/>
      <c r="Y4" s="365"/>
      <c r="Z4" s="365"/>
      <c r="AA4" s="365"/>
      <c r="AB4" s="365"/>
      <c r="AC4" s="365"/>
      <c r="AD4" s="365"/>
    </row>
    <row r="5" spans="1:30" ht="45" customHeight="1" thickBot="1">
      <c r="B5" s="313" t="s">
        <v>4</v>
      </c>
      <c r="C5" s="311" t="s">
        <v>5</v>
      </c>
      <c r="D5" s="311" t="s">
        <v>90</v>
      </c>
      <c r="E5" s="311" t="s">
        <v>91</v>
      </c>
      <c r="F5" s="311" t="s">
        <v>93</v>
      </c>
      <c r="G5" s="312" t="s">
        <v>6</v>
      </c>
      <c r="H5" s="311" t="s">
        <v>32</v>
      </c>
      <c r="I5" s="311" t="s">
        <v>8</v>
      </c>
      <c r="J5" s="311" t="s">
        <v>39</v>
      </c>
      <c r="K5" s="852" t="s">
        <v>186</v>
      </c>
      <c r="L5" s="852" t="s">
        <v>44</v>
      </c>
      <c r="M5" s="853"/>
      <c r="N5" s="854" t="s">
        <v>43</v>
      </c>
      <c r="O5" s="1130" t="s">
        <v>11</v>
      </c>
      <c r="P5" s="1130"/>
      <c r="R5" s="111"/>
      <c r="T5" s="21"/>
      <c r="V5" s="368" t="s">
        <v>23</v>
      </c>
      <c r="W5" s="368" t="s">
        <v>24</v>
      </c>
      <c r="X5" s="368" t="s">
        <v>25</v>
      </c>
      <c r="Y5" s="368" t="s">
        <v>26</v>
      </c>
      <c r="Z5" s="368" t="s">
        <v>27</v>
      </c>
      <c r="AA5" s="368" t="s">
        <v>28</v>
      </c>
      <c r="AB5" s="368" t="s">
        <v>29</v>
      </c>
      <c r="AC5" s="368" t="s">
        <v>30</v>
      </c>
      <c r="AD5" s="368" t="s">
        <v>69</v>
      </c>
    </row>
    <row r="6" spans="1:30" ht="30.75" customHeight="1">
      <c r="A6" s="1146">
        <v>1</v>
      </c>
      <c r="B6" s="529" t="s">
        <v>12</v>
      </c>
      <c r="C6" s="1149" t="s">
        <v>314</v>
      </c>
      <c r="D6" s="1147" t="s">
        <v>313</v>
      </c>
      <c r="E6" s="1153" t="s">
        <v>201</v>
      </c>
      <c r="F6" s="1149"/>
      <c r="G6" s="1072">
        <v>235.65</v>
      </c>
      <c r="H6" s="1122">
        <f>$C$16*G6</f>
        <v>4004.9660100000001</v>
      </c>
      <c r="I6" s="1137">
        <v>1</v>
      </c>
      <c r="J6" s="1137">
        <f>+SUMIFS($Y$6:$Y$92,$V$6:$V$92,"ENTRADA",$W$6:$W$92,C6)</f>
        <v>0</v>
      </c>
      <c r="K6" s="1137">
        <f>+SUMIFS($Y$6:$Y$92,$V$6:$V$92,"SALIDA",$W$6:$W$92,C6)</f>
        <v>0</v>
      </c>
      <c r="L6" s="1140">
        <v>2</v>
      </c>
      <c r="M6" s="1158">
        <v>0</v>
      </c>
      <c r="N6" s="1143">
        <v>1</v>
      </c>
      <c r="O6" s="1125">
        <f>+I6+J6-K6</f>
        <v>1</v>
      </c>
      <c r="P6" s="1054">
        <f>IF(O6&gt;N6,4,(IF(O6&gt;M6,3,(IF(O6-L6&gt;0,2,1)))))</f>
        <v>3</v>
      </c>
      <c r="Q6" s="1157" t="str">
        <f t="shared" ref="Q6:Q11" si="0">IF(R6&gt;0,"EN REQUISICION",(IF(P6=1,"SOLICITAR URGENTE",(IF(R6&gt;0,"",(IF(P6&lt;3,"SOLICITAR","")))))))</f>
        <v/>
      </c>
      <c r="R6" s="1156">
        <f>+SUMIFS($Y$6:$Y$19,$V$6:$V$19,"Requisicion",$W$6:$W$19,C6)</f>
        <v>0</v>
      </c>
      <c r="S6" s="1156"/>
      <c r="T6" s="1156"/>
      <c r="U6" s="1156"/>
      <c r="V6" s="214" t="s">
        <v>31</v>
      </c>
      <c r="W6" s="443" t="s">
        <v>378</v>
      </c>
      <c r="X6" s="371" t="str">
        <f>IFERROR((VLOOKUP(W6,$C$6:$D$15,2,FALSE)),"")</f>
        <v>MFH040R-04-5T-M</v>
      </c>
      <c r="Y6" s="178">
        <v>1</v>
      </c>
      <c r="Z6" s="178" t="s">
        <v>401</v>
      </c>
      <c r="AA6" s="323">
        <v>45568</v>
      </c>
      <c r="AB6" s="374">
        <f>IFERROR((VLOOKUP(W6,$C$6:$J$16,5,FALSE)),"")</f>
        <v>35.71</v>
      </c>
      <c r="AC6" s="372">
        <f t="shared" ref="AC6:AC30" si="1">IF(Y6&gt;0,(AB6*Y6),"")</f>
        <v>35.71</v>
      </c>
      <c r="AD6" s="373" t="s">
        <v>403</v>
      </c>
    </row>
    <row r="7" spans="1:30" s="102" customFormat="1" ht="31.5" customHeight="1">
      <c r="A7" s="1146"/>
      <c r="B7" s="528" t="s">
        <v>14</v>
      </c>
      <c r="C7" s="1151"/>
      <c r="D7" s="1152"/>
      <c r="E7" s="1154"/>
      <c r="F7" s="1151"/>
      <c r="G7" s="1135"/>
      <c r="H7" s="1123"/>
      <c r="I7" s="1138"/>
      <c r="J7" s="1138"/>
      <c r="K7" s="1138"/>
      <c r="L7" s="1141"/>
      <c r="M7" s="1159"/>
      <c r="N7" s="1144"/>
      <c r="O7" s="1126"/>
      <c r="P7" s="1067"/>
      <c r="Q7" s="1157"/>
      <c r="R7" s="1156"/>
      <c r="S7" s="1156"/>
      <c r="T7" s="1156"/>
      <c r="U7" s="1156"/>
      <c r="V7" s="214" t="s">
        <v>31</v>
      </c>
      <c r="W7" s="443" t="s">
        <v>378</v>
      </c>
      <c r="X7" s="371" t="str">
        <f t="shared" ref="X7:X21" si="2">IFERROR((VLOOKUP(W7,$C$6:$D$15,2,FALSE)),"")</f>
        <v>MFH040R-04-5T-M</v>
      </c>
      <c r="Y7" s="178">
        <v>1</v>
      </c>
      <c r="Z7" s="178" t="s">
        <v>401</v>
      </c>
      <c r="AA7" s="323">
        <v>45575</v>
      </c>
      <c r="AB7" s="374">
        <f>IFERROR((VLOOKUP(W7,$C$6:$J$16,5,FALSE)),"")</f>
        <v>35.71</v>
      </c>
      <c r="AC7" s="372">
        <f t="shared" si="1"/>
        <v>35.71</v>
      </c>
      <c r="AD7" s="373" t="s">
        <v>404</v>
      </c>
    </row>
    <row r="8" spans="1:30" s="102" customFormat="1" ht="31.5" customHeight="1" thickBot="1">
      <c r="A8" s="1146"/>
      <c r="B8" s="840" t="s">
        <v>15</v>
      </c>
      <c r="C8" s="1150"/>
      <c r="D8" s="1148"/>
      <c r="E8" s="1155"/>
      <c r="F8" s="1150"/>
      <c r="G8" s="1136"/>
      <c r="H8" s="1124"/>
      <c r="I8" s="1139"/>
      <c r="J8" s="1139"/>
      <c r="K8" s="1139"/>
      <c r="L8" s="1142"/>
      <c r="M8" s="1160"/>
      <c r="N8" s="1145"/>
      <c r="O8" s="1127"/>
      <c r="P8" s="1055"/>
      <c r="Q8" s="1157"/>
      <c r="R8" s="1156"/>
      <c r="S8" s="1156"/>
      <c r="T8" s="1156"/>
      <c r="U8" s="1156"/>
      <c r="V8" s="214"/>
      <c r="W8" s="443"/>
      <c r="X8" s="371" t="str">
        <f t="shared" si="2"/>
        <v/>
      </c>
      <c r="Y8" s="178"/>
      <c r="Z8" s="178"/>
      <c r="AA8" s="323"/>
      <c r="AB8" s="374" t="str">
        <f>IFERROR((VLOOKUP(W8,$C$6:$J$16,5,FALSE)),"")</f>
        <v/>
      </c>
      <c r="AC8" s="372" t="str">
        <f t="shared" si="1"/>
        <v/>
      </c>
      <c r="AD8" s="373"/>
    </row>
    <row r="9" spans="1:30" ht="33" customHeight="1">
      <c r="A9" s="1146"/>
      <c r="B9" s="529" t="s">
        <v>12</v>
      </c>
      <c r="C9" s="1149" t="s">
        <v>372</v>
      </c>
      <c r="D9" s="1147" t="s">
        <v>200</v>
      </c>
      <c r="E9" s="1149" t="s">
        <v>78</v>
      </c>
      <c r="F9" s="1149"/>
      <c r="G9" s="1072">
        <v>127.27</v>
      </c>
      <c r="H9" s="1122">
        <f>$C$16*G9</f>
        <v>2163.0045580000001</v>
      </c>
      <c r="I9" s="1137">
        <v>1</v>
      </c>
      <c r="J9" s="1137">
        <f>+SUMIFS($Y$6:$Y$92,$V$6:$V$92,"ENTRADA",$W$6:$W$92,C9)</f>
        <v>0</v>
      </c>
      <c r="K9" s="1137">
        <f>+SUMIFS($Y$6:$Y$92,$V$6:$V$92,"SALIDA",$W$6:$W$92,C9)</f>
        <v>0</v>
      </c>
      <c r="L9" s="1140">
        <v>2</v>
      </c>
      <c r="M9" s="1158">
        <v>0</v>
      </c>
      <c r="N9" s="1143">
        <v>1</v>
      </c>
      <c r="O9" s="1125">
        <f>+I9+J9-K9</f>
        <v>1</v>
      </c>
      <c r="P9" s="1054">
        <f>IF(O9&gt;N9,4,(IF(O9&gt;M9,3,(IF(O9-L9&gt;0,2,1)))))</f>
        <v>3</v>
      </c>
      <c r="Q9" s="1157" t="str">
        <f t="shared" si="0"/>
        <v/>
      </c>
      <c r="R9" s="1156">
        <f>+SUMIFS($Y$6:$Y$246,$V$6:$V$246,"Requisicion",$W$6:$W$246,C10)</f>
        <v>0</v>
      </c>
      <c r="S9" s="1156"/>
      <c r="T9" s="1156"/>
      <c r="U9" s="1156"/>
      <c r="V9" s="214"/>
      <c r="W9" s="443"/>
      <c r="X9" s="371" t="str">
        <f t="shared" si="2"/>
        <v/>
      </c>
      <c r="Y9" s="178"/>
      <c r="Z9" s="178"/>
      <c r="AA9" s="323"/>
      <c r="AB9" s="374" t="str">
        <f>IFERROR((VLOOKUP(W9,$C$6:$J$16,5,FALSE)),"")</f>
        <v/>
      </c>
      <c r="AC9" s="372" t="str">
        <f t="shared" si="1"/>
        <v/>
      </c>
      <c r="AD9" s="373" t="str">
        <f>IF(V9="REQUISICION"," ",".")</f>
        <v>.</v>
      </c>
    </row>
    <row r="10" spans="1:30" s="102" customFormat="1" ht="33.75" customHeight="1" thickBot="1">
      <c r="A10" s="1146"/>
      <c r="B10" s="840" t="s">
        <v>13</v>
      </c>
      <c r="C10" s="1150"/>
      <c r="D10" s="1148"/>
      <c r="E10" s="1150"/>
      <c r="F10" s="1150"/>
      <c r="G10" s="1136"/>
      <c r="H10" s="1124"/>
      <c r="I10" s="1139"/>
      <c r="J10" s="1139"/>
      <c r="K10" s="1139"/>
      <c r="L10" s="1142"/>
      <c r="M10" s="1160"/>
      <c r="N10" s="1145"/>
      <c r="O10" s="1127"/>
      <c r="P10" s="1055"/>
      <c r="Q10" s="1157"/>
      <c r="R10" s="1156"/>
      <c r="S10" s="1156"/>
      <c r="T10" s="1156"/>
      <c r="U10" s="1156"/>
      <c r="V10" s="214"/>
      <c r="W10" s="443"/>
      <c r="X10" s="371" t="str">
        <f t="shared" si="2"/>
        <v/>
      </c>
      <c r="Y10" s="178"/>
      <c r="Z10" s="178"/>
      <c r="AA10" s="323"/>
      <c r="AB10" s="374"/>
      <c r="AC10" s="372"/>
      <c r="AD10" s="373"/>
    </row>
    <row r="11" spans="1:30" ht="73.5" customHeight="1" thickBot="1">
      <c r="A11" s="1146"/>
      <c r="B11" s="841" t="s">
        <v>13</v>
      </c>
      <c r="C11" s="610" t="s">
        <v>206</v>
      </c>
      <c r="D11" s="842" t="s">
        <v>312</v>
      </c>
      <c r="E11" s="610" t="s">
        <v>40</v>
      </c>
      <c r="F11" s="843"/>
      <c r="G11" s="844">
        <v>1471.42</v>
      </c>
      <c r="H11" s="845">
        <f>$C$16*G11</f>
        <v>25007.371468000001</v>
      </c>
      <c r="I11" s="846">
        <v>2</v>
      </c>
      <c r="J11" s="846">
        <f>+SUMIFS($Y$6:$Y$92,$V$6:$V$92,"ENTRADA",$W$6:$W$92,C11)</f>
        <v>0</v>
      </c>
      <c r="K11" s="846">
        <f>+SUMIFS($Y$6:$Y$92,$V$6:$V$92,"SALIDA",$W$6:$W$92,C11)</f>
        <v>0</v>
      </c>
      <c r="L11" s="847">
        <v>2</v>
      </c>
      <c r="M11" s="848">
        <v>0</v>
      </c>
      <c r="N11" s="849">
        <v>1</v>
      </c>
      <c r="O11" s="850">
        <f>+I11+J11-K11</f>
        <v>2</v>
      </c>
      <c r="P11" s="839">
        <f>IF(O11&gt;N11,4,(IF(O11&gt;M11,3,(IF(O11-L11&gt;0,2,1)))))</f>
        <v>4</v>
      </c>
      <c r="Q11" s="922" t="str">
        <f t="shared" si="0"/>
        <v/>
      </c>
      <c r="R11" s="921">
        <f>+SUMIFS($Y$6:$Y$246,$V$6:$V$246,"Requisicion",$W$6:$W$246,C11)</f>
        <v>0</v>
      </c>
      <c r="S11" s="1156"/>
      <c r="T11" s="1156"/>
      <c r="U11" s="1156"/>
      <c r="V11" s="214"/>
      <c r="W11" s="444"/>
      <c r="X11" s="371" t="str">
        <f t="shared" si="2"/>
        <v/>
      </c>
      <c r="Y11" s="178"/>
      <c r="Z11" s="178"/>
      <c r="AA11" s="323"/>
      <c r="AB11" s="374" t="str">
        <f t="shared" ref="AB11:AB44" si="3">IFERROR((VLOOKUP(W11,$C$6:$J$16,5,FALSE)),"")</f>
        <v/>
      </c>
      <c r="AC11" s="372" t="str">
        <f t="shared" si="1"/>
        <v/>
      </c>
      <c r="AD11" s="373" t="str">
        <f t="shared" ref="AD11:AD19" si="4">IF(V11="REQUISICION"," ",".")</f>
        <v>.</v>
      </c>
    </row>
    <row r="12" spans="1:30" ht="66.75" customHeight="1" thickBot="1">
      <c r="A12" s="102">
        <v>1</v>
      </c>
      <c r="B12" s="555" t="s">
        <v>14</v>
      </c>
      <c r="C12" s="843"/>
      <c r="D12" s="842" t="s">
        <v>255</v>
      </c>
      <c r="E12" s="610" t="s">
        <v>41</v>
      </c>
      <c r="F12" s="843"/>
      <c r="G12" s="844">
        <v>0</v>
      </c>
      <c r="H12" s="845">
        <f>$C$16*G12</f>
        <v>0</v>
      </c>
      <c r="I12" s="850">
        <v>0</v>
      </c>
      <c r="J12" s="846">
        <f>+SUMIFS($Y$6:$Y$92,$V$6:$V$92,"ENTRADA",$W$6:$W$92,C12)</f>
        <v>0</v>
      </c>
      <c r="K12" s="850">
        <f>+SUMIFS($Y$6:$Y$92,$V$6:$V$92,"SALIDA",$W$6:$W$92,C12)</f>
        <v>0</v>
      </c>
      <c r="L12" s="847">
        <v>2</v>
      </c>
      <c r="M12" s="851">
        <v>0</v>
      </c>
      <c r="N12" s="849">
        <v>1</v>
      </c>
      <c r="O12" s="850">
        <f>+I12+J12-K12</f>
        <v>0</v>
      </c>
      <c r="P12" s="839">
        <f>IF(O12&gt;N12,4,(IF(O12&gt;M12,3,(IF(O12-L12&gt;0,2,1)))))</f>
        <v>1</v>
      </c>
      <c r="Q12" s="380" t="str">
        <f>IF(R12&gt;0,"EN REQUISICION",(IF(P12=1,"SOLICITAR URGENTE",(IF(R12&gt;0,"",(IF(P12&lt;3,"SOLICITAR","")))))))</f>
        <v>SOLICITAR URGENTE</v>
      </c>
      <c r="R12" s="921">
        <f>+SUMIFS($Y$6:$Y$246,$V$6:$V$246,"Requisicion",$W$6:$W$246,C12)</f>
        <v>0</v>
      </c>
      <c r="S12" s="161"/>
      <c r="T12" s="21"/>
      <c r="U12" s="102"/>
      <c r="V12" s="214"/>
      <c r="W12" s="444"/>
      <c r="X12" s="371" t="str">
        <f t="shared" si="2"/>
        <v/>
      </c>
      <c r="Y12" s="178"/>
      <c r="Z12" s="178"/>
      <c r="AA12" s="323"/>
      <c r="AB12" s="374" t="str">
        <f t="shared" si="3"/>
        <v/>
      </c>
      <c r="AC12" s="372" t="str">
        <f t="shared" si="1"/>
        <v/>
      </c>
      <c r="AD12" s="373" t="str">
        <f t="shared" si="4"/>
        <v>.</v>
      </c>
    </row>
    <row r="13" spans="1:30" ht="63.75" customHeight="1" thickBot="1">
      <c r="A13" s="102">
        <v>1</v>
      </c>
      <c r="B13" s="994" t="s">
        <v>15</v>
      </c>
      <c r="C13" s="995"/>
      <c r="D13" s="986" t="s">
        <v>256</v>
      </c>
      <c r="E13" s="987" t="s">
        <v>42</v>
      </c>
      <c r="F13" s="995"/>
      <c r="G13" s="979">
        <v>0</v>
      </c>
      <c r="H13" s="980">
        <f>$C$16*G13</f>
        <v>0</v>
      </c>
      <c r="I13" s="981">
        <v>1</v>
      </c>
      <c r="J13" s="981">
        <f>+SUMIFS($Y$6:$Y$92,$V$6:$V$92,"ENTRADA",$W$6:$W$92,C13)</f>
        <v>0</v>
      </c>
      <c r="K13" s="984">
        <f>+SUMIFS($Y$6:$Y$92,$V$6:$V$92,"SALIDA",$W$6:$W$92,C13)</f>
        <v>0</v>
      </c>
      <c r="L13" s="982">
        <v>2</v>
      </c>
      <c r="M13" s="996">
        <v>0</v>
      </c>
      <c r="N13" s="983">
        <v>1</v>
      </c>
      <c r="O13" s="981">
        <f>+I13+J13-K13</f>
        <v>1</v>
      </c>
      <c r="P13" s="991">
        <f>IF(O13&gt;N13,4,(IF(O13&gt;M13,3,(IF(O13-L13&gt;0,2,1)))))</f>
        <v>3</v>
      </c>
      <c r="Q13" s="1004" t="str">
        <f t="shared" ref="Q13:Q15" si="5">IF(R13&gt;0,"EN REQUISICION",(IF(P13=1,"SOLICITAR URGENTE",(IF(R13&gt;0,"",(IF(P13&lt;3,"SOLICITAR","")))))))</f>
        <v/>
      </c>
      <c r="R13" s="921">
        <f>+SUMIFS($Y$6:$Y$246,$V$6:$V$246,"Requisicion",$W$6:$W$246,C13)</f>
        <v>0</v>
      </c>
      <c r="S13" s="161"/>
      <c r="T13" s="21"/>
      <c r="U13" s="102"/>
      <c r="V13" s="214"/>
      <c r="W13" s="443"/>
      <c r="X13" s="371" t="str">
        <f t="shared" si="2"/>
        <v/>
      </c>
      <c r="Y13" s="178"/>
      <c r="Z13" s="178"/>
      <c r="AA13" s="323"/>
      <c r="AB13" s="374" t="str">
        <f t="shared" si="3"/>
        <v/>
      </c>
      <c r="AC13" s="372" t="str">
        <f t="shared" si="1"/>
        <v/>
      </c>
      <c r="AD13" s="375" t="str">
        <f t="shared" si="4"/>
        <v>.</v>
      </c>
    </row>
    <row r="14" spans="1:30" s="102" customFormat="1" ht="63.75" customHeight="1" thickBot="1">
      <c r="B14" s="693" t="s">
        <v>13</v>
      </c>
      <c r="C14" s="946" t="s">
        <v>378</v>
      </c>
      <c r="D14" s="946" t="s">
        <v>377</v>
      </c>
      <c r="E14" s="946" t="s">
        <v>379</v>
      </c>
      <c r="F14" s="947"/>
      <c r="G14" s="681">
        <v>35.71</v>
      </c>
      <c r="H14" s="997">
        <f>$C$16*G14</f>
        <v>606.90573400000005</v>
      </c>
      <c r="I14" s="998">
        <v>0</v>
      </c>
      <c r="J14" s="998">
        <f>+SUMIFS($Y$6:$Y$92,$V$6:$V$92,"ENTRADA",$W$6:$W$92,C14)</f>
        <v>2</v>
      </c>
      <c r="K14" s="1001">
        <f>+SUMIFS($Y$6:$Y$92,$V$6:$V$92,"SALIDA",$W$6:$W$92,C14)</f>
        <v>0</v>
      </c>
      <c r="L14" s="999">
        <v>2</v>
      </c>
      <c r="M14" s="996">
        <v>0</v>
      </c>
      <c r="N14" s="1000">
        <v>1</v>
      </c>
      <c r="O14" s="998">
        <f>+I14+J14-K14</f>
        <v>2</v>
      </c>
      <c r="P14" s="1005">
        <f>IF(O14&gt;N14,4,(IF(O14&gt;M14,3,(IF(O14-L14&gt;0,2,1)))))</f>
        <v>4</v>
      </c>
      <c r="Q14" s="1004" t="str">
        <f t="shared" si="5"/>
        <v/>
      </c>
      <c r="R14" s="1002">
        <f t="shared" ref="R14:R15" si="6">+SUMIFS($Y$6:$Y$246,$V$6:$V$246,"Requisicion",$W$6:$W$246,C14)</f>
        <v>0</v>
      </c>
      <c r="S14" s="161"/>
      <c r="T14" s="21"/>
      <c r="V14" s="214"/>
      <c r="W14" s="443"/>
      <c r="X14" s="371" t="str">
        <f t="shared" si="2"/>
        <v/>
      </c>
      <c r="Y14" s="178"/>
      <c r="Z14" s="178"/>
      <c r="AA14" s="323"/>
      <c r="AB14" s="374"/>
      <c r="AC14" s="372"/>
      <c r="AD14" s="375"/>
    </row>
    <row r="15" spans="1:30" s="102" customFormat="1" ht="63.75" customHeight="1" thickBot="1">
      <c r="B15" s="841"/>
      <c r="C15" s="610" t="s">
        <v>446</v>
      </c>
      <c r="D15" s="842" t="s">
        <v>395</v>
      </c>
      <c r="E15" s="610" t="s">
        <v>396</v>
      </c>
      <c r="F15" s="843"/>
      <c r="G15" s="844"/>
      <c r="H15" s="845">
        <v>5108.57</v>
      </c>
      <c r="I15" s="846">
        <v>1</v>
      </c>
      <c r="J15" s="846">
        <f>+SUMIFS($Y$6:$Y$92,$V$6:$V$92,"ENTRADA",$W$6:$W$92,C15)</f>
        <v>0</v>
      </c>
      <c r="K15" s="850">
        <f>+SUMIFS($Y$6:$Y$92,$V$6:$V$92,"SALIDA",$W$6:$W$92,C15)</f>
        <v>0</v>
      </c>
      <c r="L15" s="847">
        <v>2</v>
      </c>
      <c r="M15" s="851">
        <v>0</v>
      </c>
      <c r="N15" s="849">
        <v>1</v>
      </c>
      <c r="O15" s="846">
        <f>+I15+J15-K15</f>
        <v>1</v>
      </c>
      <c r="P15" s="991">
        <f>IF(O15&gt;N15,4,(IF(O15&gt;M15,3,(IF(O15-L15&gt;0,2,1)))))</f>
        <v>3</v>
      </c>
      <c r="Q15" s="1004" t="str">
        <f t="shared" si="5"/>
        <v/>
      </c>
      <c r="R15" s="1002">
        <f t="shared" si="6"/>
        <v>0</v>
      </c>
      <c r="S15" s="161"/>
      <c r="T15" s="21"/>
      <c r="V15" s="214"/>
      <c r="W15" s="443"/>
      <c r="X15" s="371" t="str">
        <f t="shared" si="2"/>
        <v/>
      </c>
      <c r="Y15" s="178"/>
      <c r="Z15" s="178"/>
      <c r="AA15" s="323"/>
      <c r="AB15" s="374" t="str">
        <f t="shared" si="3"/>
        <v/>
      </c>
      <c r="AC15" s="372" t="str">
        <f t="shared" si="1"/>
        <v/>
      </c>
      <c r="AD15" s="375"/>
    </row>
    <row r="16" spans="1:30" ht="30" customHeight="1" thickBot="1">
      <c r="A16" s="21">
        <v>1</v>
      </c>
      <c r="B16" s="314" t="s">
        <v>35</v>
      </c>
      <c r="C16" s="322">
        <v>16.9954</v>
      </c>
      <c r="D16" s="8"/>
      <c r="E16" s="60"/>
      <c r="F16" s="60"/>
      <c r="G16" s="60"/>
      <c r="H16" s="61"/>
      <c r="I16" s="61"/>
      <c r="J16" s="32"/>
      <c r="L16" s="60"/>
      <c r="M16" s="41"/>
      <c r="N16" s="60"/>
      <c r="O16" s="4"/>
      <c r="P16" s="318"/>
      <c r="Q16" s="379"/>
      <c r="R16" s="435"/>
      <c r="S16"/>
      <c r="T16"/>
      <c r="U16"/>
      <c r="V16" s="214"/>
      <c r="W16" s="444"/>
      <c r="X16" s="371" t="str">
        <f t="shared" si="2"/>
        <v/>
      </c>
      <c r="Y16" s="178"/>
      <c r="Z16" s="178"/>
      <c r="AA16" s="323"/>
      <c r="AB16" s="374" t="str">
        <f t="shared" si="3"/>
        <v/>
      </c>
      <c r="AC16" s="372" t="str">
        <f t="shared" si="1"/>
        <v/>
      </c>
      <c r="AD16" s="375" t="str">
        <f t="shared" si="4"/>
        <v>.</v>
      </c>
    </row>
    <row r="17" spans="1:16286" ht="30" customHeight="1"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319"/>
      <c r="Q17" s="379"/>
      <c r="R17" s="435"/>
      <c r="S17"/>
      <c r="T17"/>
      <c r="U17"/>
      <c r="V17" s="214"/>
      <c r="W17" s="444"/>
      <c r="X17" s="371" t="str">
        <f t="shared" si="2"/>
        <v/>
      </c>
      <c r="Y17" s="178"/>
      <c r="Z17" s="178"/>
      <c r="AA17" s="323"/>
      <c r="AB17" s="374" t="str">
        <f t="shared" si="3"/>
        <v/>
      </c>
      <c r="AC17" s="372" t="str">
        <f t="shared" si="1"/>
        <v/>
      </c>
      <c r="AD17" s="375" t="str">
        <f t="shared" si="4"/>
        <v>.</v>
      </c>
    </row>
    <row r="18" spans="1:16286" ht="30" customHeight="1">
      <c r="Q18" s="380"/>
      <c r="S18"/>
      <c r="T18"/>
      <c r="U18"/>
      <c r="V18" s="214"/>
      <c r="W18" s="444"/>
      <c r="X18" s="371" t="str">
        <f t="shared" si="2"/>
        <v/>
      </c>
      <c r="Y18" s="178"/>
      <c r="Z18" s="178"/>
      <c r="AA18" s="323"/>
      <c r="AB18" s="374" t="str">
        <f t="shared" si="3"/>
        <v/>
      </c>
      <c r="AC18" s="372" t="str">
        <f t="shared" si="1"/>
        <v/>
      </c>
      <c r="AD18" s="375" t="str">
        <f t="shared" si="4"/>
        <v>.</v>
      </c>
    </row>
    <row r="19" spans="1:16286" ht="30" customHeight="1">
      <c r="Q19" s="325"/>
      <c r="R19"/>
      <c r="S19"/>
      <c r="T19"/>
      <c r="U19"/>
      <c r="V19" s="214"/>
      <c r="W19" s="444"/>
      <c r="X19" s="371" t="str">
        <f t="shared" si="2"/>
        <v/>
      </c>
      <c r="Y19" s="178"/>
      <c r="Z19" s="178"/>
      <c r="AA19" s="323"/>
      <c r="AB19" s="374" t="str">
        <f t="shared" si="3"/>
        <v/>
      </c>
      <c r="AC19" s="372" t="str">
        <f t="shared" si="1"/>
        <v/>
      </c>
      <c r="AD19" s="375" t="str">
        <f t="shared" si="4"/>
        <v>.</v>
      </c>
    </row>
    <row r="20" spans="1:16286" ht="30" customHeight="1">
      <c r="Q20" s="325"/>
      <c r="R20"/>
      <c r="S20" s="1"/>
      <c r="T20" s="1"/>
      <c r="U20" s="1"/>
      <c r="V20" s="214"/>
      <c r="W20" s="443"/>
      <c r="X20" s="371" t="str">
        <f t="shared" si="2"/>
        <v/>
      </c>
      <c r="Y20" s="178"/>
      <c r="Z20" s="178"/>
      <c r="AA20" s="323"/>
      <c r="AB20" s="374" t="str">
        <f t="shared" si="3"/>
        <v/>
      </c>
      <c r="AC20" s="372" t="str">
        <f t="shared" si="1"/>
        <v/>
      </c>
      <c r="AD20" s="375" t="str">
        <f t="shared" ref="AD20:AD70" si="7">IF(V20="REQUISICION"," ",".")</f>
        <v>.</v>
      </c>
    </row>
    <row r="21" spans="1:16286" ht="30" customHeight="1">
      <c r="Q21" s="380"/>
      <c r="R21" s="1"/>
      <c r="S21" s="21"/>
      <c r="T21" s="21"/>
      <c r="U21" s="21"/>
      <c r="V21" s="445"/>
      <c r="W21" s="370"/>
      <c r="X21" s="371" t="str">
        <f t="shared" si="2"/>
        <v/>
      </c>
      <c r="Y21" s="178"/>
      <c r="Z21" s="178"/>
      <c r="AA21" s="323"/>
      <c r="AB21" s="374" t="str">
        <f t="shared" si="3"/>
        <v/>
      </c>
      <c r="AC21" s="372" t="str">
        <f t="shared" si="1"/>
        <v/>
      </c>
      <c r="AD21" s="375" t="str">
        <f t="shared" si="7"/>
        <v>.</v>
      </c>
    </row>
    <row r="22" spans="1:16286" ht="30" customHeight="1">
      <c r="Q22" s="413"/>
      <c r="R22" s="21"/>
      <c r="S22" s="102"/>
      <c r="T22" s="102"/>
      <c r="U22" s="102"/>
      <c r="V22" s="214"/>
      <c r="W22" s="370"/>
      <c r="X22" s="371" t="str">
        <f t="shared" ref="X22:X44" si="8">IFERROR((VLOOKUP(W22,$C$6:$D$13,2,FALSE)),"")</f>
        <v/>
      </c>
      <c r="Y22" s="178"/>
      <c r="Z22" s="178"/>
      <c r="AA22" s="323"/>
      <c r="AB22" s="374" t="str">
        <f t="shared" si="3"/>
        <v/>
      </c>
      <c r="AC22" s="372" t="str">
        <f t="shared" si="1"/>
        <v/>
      </c>
      <c r="AD22" s="375" t="str">
        <f t="shared" si="7"/>
        <v>.</v>
      </c>
    </row>
    <row r="23" spans="1:16286" ht="30" customHeight="1">
      <c r="Q23" s="325"/>
      <c r="R23" s="102"/>
      <c r="S23" s="102"/>
      <c r="T23" s="102"/>
      <c r="U23" s="102"/>
      <c r="V23" s="214"/>
      <c r="W23" s="370"/>
      <c r="X23" s="371" t="str">
        <f t="shared" si="8"/>
        <v/>
      </c>
      <c r="Y23" s="178"/>
      <c r="Z23" s="178"/>
      <c r="AA23" s="323"/>
      <c r="AB23" s="374" t="str">
        <f t="shared" si="3"/>
        <v/>
      </c>
      <c r="AC23" s="372" t="str">
        <f t="shared" si="1"/>
        <v/>
      </c>
      <c r="AD23" s="375" t="str">
        <f t="shared" si="7"/>
        <v>.</v>
      </c>
    </row>
    <row r="24" spans="1:16286" ht="30" customHeight="1">
      <c r="Q24" s="325"/>
      <c r="R24" s="102"/>
      <c r="S24" s="102"/>
      <c r="T24" s="102"/>
      <c r="U24" s="102"/>
      <c r="V24" s="369"/>
      <c r="W24" s="444"/>
      <c r="X24" s="371" t="str">
        <f t="shared" si="8"/>
        <v/>
      </c>
      <c r="Y24" s="178"/>
      <c r="Z24" s="178"/>
      <c r="AA24" s="323"/>
      <c r="AB24" s="374" t="str">
        <f t="shared" si="3"/>
        <v/>
      </c>
      <c r="AC24" s="372" t="str">
        <f t="shared" si="1"/>
        <v/>
      </c>
      <c r="AD24" s="375" t="str">
        <f t="shared" si="7"/>
        <v>.</v>
      </c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  <c r="IY24" s="21"/>
      <c r="IZ24" s="21"/>
      <c r="JA24" s="21"/>
      <c r="JB24" s="21"/>
      <c r="JC24" s="21"/>
      <c r="JD24" s="21"/>
      <c r="JE24" s="21"/>
      <c r="JF24" s="21"/>
      <c r="JG24" s="21"/>
      <c r="JH24" s="21"/>
      <c r="JI24" s="21"/>
      <c r="JJ24" s="21"/>
      <c r="JK24" s="21"/>
      <c r="JL24" s="21"/>
      <c r="JM24" s="21"/>
      <c r="JN24" s="21"/>
      <c r="JO24" s="21"/>
      <c r="JP24" s="21"/>
      <c r="JQ24" s="21"/>
      <c r="JR24" s="21"/>
      <c r="JS24" s="21"/>
      <c r="JT24" s="21"/>
      <c r="JU24" s="21"/>
      <c r="JV24" s="21"/>
      <c r="JW24" s="21"/>
      <c r="JX24" s="21"/>
      <c r="JY24" s="21"/>
      <c r="JZ24" s="21"/>
      <c r="KA24" s="21"/>
      <c r="KB24" s="21"/>
      <c r="KC24" s="21"/>
      <c r="KD24" s="21"/>
      <c r="KE24" s="21"/>
      <c r="KF24" s="21"/>
      <c r="KG24" s="21"/>
      <c r="KH24" s="21"/>
      <c r="KI24" s="21"/>
      <c r="KJ24" s="21"/>
      <c r="KK24" s="21"/>
      <c r="KL24" s="21"/>
      <c r="KM24" s="21"/>
      <c r="KN24" s="21"/>
      <c r="KO24" s="21"/>
      <c r="KP24" s="21"/>
      <c r="KQ24" s="21"/>
      <c r="KR24" s="21"/>
      <c r="KS24" s="21"/>
      <c r="KT24" s="21"/>
      <c r="KU24" s="21"/>
      <c r="KV24" s="21"/>
      <c r="KW24" s="21"/>
      <c r="KX24" s="21"/>
      <c r="KY24" s="21"/>
      <c r="KZ24" s="21"/>
      <c r="LA24" s="21"/>
      <c r="LB24" s="21"/>
      <c r="LC24" s="21"/>
      <c r="LD24" s="21"/>
      <c r="LE24" s="21"/>
      <c r="LF24" s="21"/>
      <c r="LG24" s="21"/>
      <c r="LH24" s="21"/>
      <c r="LI24" s="21"/>
      <c r="LJ24" s="21"/>
      <c r="LK24" s="21"/>
      <c r="LL24" s="21"/>
      <c r="LM24" s="21"/>
      <c r="LN24" s="21"/>
      <c r="LO24" s="21"/>
      <c r="LP24" s="21"/>
      <c r="LQ24" s="21"/>
      <c r="LR24" s="21"/>
      <c r="LS24" s="21"/>
      <c r="LT24" s="21"/>
      <c r="LU24" s="21"/>
      <c r="LV24" s="21"/>
      <c r="LW24" s="21"/>
      <c r="LX24" s="21"/>
      <c r="LY24" s="21"/>
      <c r="LZ24" s="21"/>
      <c r="MA24" s="21"/>
      <c r="MB24" s="21"/>
      <c r="MC24" s="21"/>
      <c r="MD24" s="21"/>
      <c r="ME24" s="21"/>
      <c r="MF24" s="21"/>
      <c r="MG24" s="21"/>
      <c r="MH24" s="21"/>
      <c r="MI24" s="21"/>
      <c r="MJ24" s="21"/>
      <c r="MK24" s="21"/>
      <c r="ML24" s="21"/>
      <c r="MM24" s="21"/>
      <c r="MN24" s="21"/>
      <c r="MO24" s="21"/>
      <c r="MP24" s="21"/>
      <c r="MQ24" s="21"/>
      <c r="MR24" s="21"/>
      <c r="MS24" s="21"/>
      <c r="MT24" s="21"/>
      <c r="MU24" s="21"/>
      <c r="MV24" s="21"/>
      <c r="MW24" s="21"/>
      <c r="MX24" s="21"/>
      <c r="MY24" s="21"/>
      <c r="MZ24" s="21"/>
      <c r="NA24" s="21"/>
      <c r="NB24" s="21"/>
      <c r="NC24" s="21"/>
      <c r="ND24" s="21"/>
      <c r="NE24" s="21"/>
      <c r="NF24" s="21"/>
      <c r="NG24" s="21"/>
      <c r="NH24" s="21"/>
      <c r="NI24" s="21"/>
      <c r="NJ24" s="21"/>
      <c r="NK24" s="21"/>
      <c r="NL24" s="21"/>
      <c r="NM24" s="21"/>
      <c r="NN24" s="21"/>
      <c r="NO24" s="21"/>
      <c r="NP24" s="21"/>
      <c r="NQ24" s="21"/>
      <c r="NR24" s="21"/>
      <c r="NS24" s="21"/>
      <c r="NT24" s="21"/>
      <c r="NU24" s="21"/>
      <c r="NV24" s="21"/>
      <c r="NW24" s="21"/>
      <c r="NX24" s="21"/>
      <c r="NY24" s="21"/>
      <c r="NZ24" s="21"/>
      <c r="OA24" s="21"/>
      <c r="OB24" s="21"/>
      <c r="OC24" s="21"/>
      <c r="OD24" s="21"/>
      <c r="OE24" s="21"/>
      <c r="OF24" s="21"/>
      <c r="OG24" s="21"/>
      <c r="OH24" s="21"/>
      <c r="OI24" s="21"/>
      <c r="OJ24" s="21"/>
      <c r="OK24" s="21"/>
      <c r="OL24" s="21"/>
      <c r="OM24" s="21"/>
      <c r="ON24" s="21"/>
      <c r="OO24" s="21"/>
      <c r="OP24" s="21"/>
      <c r="OQ24" s="21"/>
      <c r="OR24" s="21"/>
      <c r="OS24" s="21"/>
      <c r="OT24" s="21"/>
      <c r="OU24" s="21"/>
      <c r="OV24" s="21"/>
      <c r="OW24" s="21"/>
      <c r="OX24" s="21"/>
      <c r="OY24" s="21"/>
      <c r="OZ24" s="21"/>
      <c r="PA24" s="21"/>
      <c r="PB24" s="21"/>
      <c r="PC24" s="21"/>
      <c r="PD24" s="21"/>
      <c r="PE24" s="21"/>
      <c r="PF24" s="21"/>
      <c r="PG24" s="21"/>
      <c r="PH24" s="21"/>
      <c r="PI24" s="21"/>
      <c r="PJ24" s="21"/>
      <c r="PK24" s="21"/>
      <c r="PL24" s="21"/>
      <c r="PM24" s="21"/>
      <c r="PN24" s="21"/>
      <c r="PO24" s="21"/>
      <c r="PP24" s="21"/>
      <c r="PQ24" s="21"/>
      <c r="PR24" s="21"/>
      <c r="PS24" s="21"/>
      <c r="PT24" s="21"/>
      <c r="PU24" s="21"/>
      <c r="PV24" s="21"/>
      <c r="PW24" s="21"/>
      <c r="PX24" s="21"/>
      <c r="PY24" s="21"/>
      <c r="PZ24" s="21"/>
      <c r="QA24" s="21"/>
      <c r="QB24" s="21"/>
      <c r="QC24" s="21"/>
      <c r="QD24" s="21"/>
      <c r="QE24" s="21"/>
      <c r="QF24" s="21"/>
      <c r="QG24" s="21"/>
      <c r="QH24" s="21"/>
      <c r="QI24" s="21"/>
      <c r="QJ24" s="21"/>
      <c r="QK24" s="21"/>
      <c r="QL24" s="21"/>
      <c r="QM24" s="21"/>
      <c r="QN24" s="21"/>
      <c r="QO24" s="21"/>
      <c r="QP24" s="21"/>
      <c r="QQ24" s="21"/>
      <c r="QR24" s="21"/>
      <c r="QS24" s="21"/>
      <c r="QT24" s="21"/>
      <c r="QU24" s="21"/>
      <c r="QV24" s="21"/>
      <c r="QW24" s="21"/>
      <c r="QX24" s="21"/>
      <c r="QY24" s="21"/>
      <c r="QZ24" s="21"/>
      <c r="RA24" s="21"/>
      <c r="RB24" s="21"/>
      <c r="RC24" s="21"/>
      <c r="RD24" s="21"/>
      <c r="RE24" s="21"/>
      <c r="RF24" s="21"/>
      <c r="RG24" s="21"/>
      <c r="RH24" s="21"/>
      <c r="RI24" s="21"/>
      <c r="RJ24" s="21"/>
      <c r="RK24" s="21"/>
      <c r="RL24" s="21"/>
      <c r="RM24" s="21"/>
      <c r="RN24" s="21"/>
      <c r="RO24" s="21"/>
      <c r="RP24" s="21"/>
      <c r="RQ24" s="21"/>
      <c r="RR24" s="21"/>
      <c r="RS24" s="21"/>
      <c r="RT24" s="21"/>
      <c r="RU24" s="21"/>
      <c r="RV24" s="21"/>
      <c r="RW24" s="21"/>
      <c r="RX24" s="21"/>
      <c r="RY24" s="21"/>
      <c r="RZ24" s="21"/>
      <c r="SA24" s="21"/>
      <c r="SB24" s="21"/>
      <c r="SC24" s="21"/>
      <c r="SD24" s="21"/>
      <c r="SE24" s="21"/>
      <c r="SF24" s="21"/>
      <c r="SG24" s="21"/>
      <c r="SH24" s="21"/>
      <c r="SI24" s="21"/>
      <c r="SJ24" s="21"/>
      <c r="SK24" s="21"/>
      <c r="SL24" s="21"/>
      <c r="SM24" s="21"/>
      <c r="SN24" s="21"/>
      <c r="SO24" s="21"/>
      <c r="SP24" s="21"/>
      <c r="SQ24" s="21"/>
      <c r="SR24" s="21"/>
      <c r="SS24" s="21"/>
      <c r="ST24" s="21"/>
      <c r="SU24" s="21"/>
      <c r="SV24" s="21"/>
      <c r="SW24" s="21"/>
      <c r="SX24" s="21"/>
      <c r="SY24" s="21"/>
      <c r="SZ24" s="21"/>
      <c r="TA24" s="21"/>
      <c r="TB24" s="21"/>
      <c r="TC24" s="21"/>
      <c r="TD24" s="21"/>
      <c r="TE24" s="21"/>
      <c r="TF24" s="21"/>
      <c r="TG24" s="21"/>
      <c r="TH24" s="21"/>
      <c r="TI24" s="21"/>
      <c r="TJ24" s="21"/>
      <c r="TK24" s="21"/>
      <c r="TL24" s="21"/>
      <c r="TM24" s="21"/>
      <c r="TN24" s="21"/>
      <c r="TO24" s="21"/>
      <c r="TP24" s="21"/>
      <c r="TQ24" s="21"/>
      <c r="TR24" s="21"/>
      <c r="TS24" s="21"/>
      <c r="TT24" s="21"/>
      <c r="TU24" s="21"/>
      <c r="TV24" s="21"/>
      <c r="TW24" s="21"/>
      <c r="TX24" s="21"/>
      <c r="TY24" s="21"/>
      <c r="TZ24" s="21"/>
      <c r="UA24" s="21"/>
      <c r="UB24" s="21"/>
      <c r="UC24" s="21"/>
      <c r="UD24" s="21"/>
      <c r="UE24" s="21"/>
      <c r="UF24" s="21"/>
      <c r="UG24" s="21"/>
      <c r="UH24" s="21"/>
      <c r="UI24" s="21"/>
      <c r="UJ24" s="21"/>
      <c r="UK24" s="21"/>
      <c r="UL24" s="21"/>
      <c r="UM24" s="21"/>
      <c r="UN24" s="21"/>
      <c r="UO24" s="21"/>
      <c r="UP24" s="21"/>
      <c r="UQ24" s="21"/>
      <c r="UR24" s="21"/>
      <c r="US24" s="21"/>
      <c r="UT24" s="21"/>
      <c r="UU24" s="21"/>
      <c r="UV24" s="21"/>
      <c r="UW24" s="21"/>
      <c r="UX24" s="21"/>
      <c r="UY24" s="21"/>
      <c r="UZ24" s="21"/>
      <c r="VA24" s="21"/>
      <c r="VB24" s="21"/>
      <c r="VC24" s="21"/>
      <c r="VD24" s="21"/>
      <c r="VE24" s="21"/>
      <c r="VF24" s="21"/>
      <c r="VG24" s="21"/>
      <c r="VH24" s="21"/>
      <c r="VI24" s="21"/>
      <c r="VJ24" s="21"/>
      <c r="VK24" s="21"/>
      <c r="VL24" s="21"/>
      <c r="VM24" s="21"/>
      <c r="VN24" s="21"/>
      <c r="VO24" s="21"/>
      <c r="VP24" s="21"/>
      <c r="VQ24" s="21"/>
      <c r="VR24" s="21"/>
      <c r="VS24" s="21"/>
      <c r="VT24" s="21"/>
      <c r="VU24" s="21"/>
      <c r="VV24" s="21"/>
      <c r="VW24" s="21"/>
      <c r="VX24" s="21"/>
      <c r="VY24" s="21"/>
      <c r="VZ24" s="21"/>
      <c r="WA24" s="21"/>
      <c r="WB24" s="21"/>
      <c r="WC24" s="21"/>
      <c r="WD24" s="21"/>
      <c r="WE24" s="21"/>
      <c r="WF24" s="21"/>
      <c r="WG24" s="21"/>
      <c r="WH24" s="21"/>
      <c r="WI24" s="21"/>
      <c r="WJ24" s="21"/>
      <c r="WK24" s="21"/>
      <c r="WL24" s="21"/>
      <c r="WM24" s="21"/>
      <c r="WN24" s="21"/>
      <c r="WO24" s="21"/>
      <c r="WP24" s="21"/>
      <c r="WQ24" s="21"/>
      <c r="WR24" s="21"/>
      <c r="WS24" s="21"/>
      <c r="WT24" s="21"/>
      <c r="WU24" s="21"/>
      <c r="WV24" s="21"/>
      <c r="WW24" s="21"/>
      <c r="WX24" s="21"/>
      <c r="WY24" s="21"/>
      <c r="WZ24" s="21"/>
      <c r="XA24" s="21"/>
      <c r="XB24" s="21"/>
      <c r="XC24" s="21"/>
      <c r="XD24" s="21"/>
      <c r="XE24" s="21"/>
      <c r="XF24" s="21"/>
      <c r="XG24" s="21"/>
      <c r="XH24" s="21"/>
      <c r="XI24" s="21"/>
      <c r="XJ24" s="21"/>
      <c r="XK24" s="21"/>
      <c r="XL24" s="21"/>
      <c r="XM24" s="21"/>
      <c r="XN24" s="21"/>
      <c r="XO24" s="21"/>
      <c r="XP24" s="21"/>
      <c r="XQ24" s="21"/>
      <c r="XR24" s="21"/>
      <c r="XS24" s="21"/>
      <c r="XT24" s="21"/>
      <c r="XU24" s="21"/>
      <c r="XV24" s="21"/>
      <c r="XW24" s="21"/>
      <c r="XX24" s="21"/>
      <c r="XY24" s="21"/>
      <c r="XZ24" s="21"/>
      <c r="YA24" s="21"/>
      <c r="YB24" s="21"/>
      <c r="YC24" s="21"/>
      <c r="YD24" s="21"/>
      <c r="YE24" s="21"/>
      <c r="YF24" s="21"/>
      <c r="YG24" s="21"/>
      <c r="YH24" s="21"/>
      <c r="YI24" s="21"/>
      <c r="YJ24" s="21"/>
      <c r="YK24" s="21"/>
      <c r="YL24" s="21"/>
      <c r="YM24" s="21"/>
      <c r="YN24" s="21"/>
      <c r="YO24" s="21"/>
      <c r="YP24" s="21"/>
      <c r="YQ24" s="21"/>
      <c r="YR24" s="21"/>
      <c r="YS24" s="21"/>
      <c r="YT24" s="21"/>
      <c r="YU24" s="21"/>
      <c r="YV24" s="21"/>
      <c r="YW24" s="21"/>
      <c r="YX24" s="21"/>
      <c r="YY24" s="21"/>
      <c r="YZ24" s="21"/>
      <c r="ZA24" s="21"/>
      <c r="ZB24" s="21"/>
      <c r="ZC24" s="21"/>
      <c r="ZD24" s="21"/>
      <c r="ZE24" s="21"/>
      <c r="ZF24" s="21"/>
      <c r="ZG24" s="21"/>
      <c r="ZH24" s="21"/>
      <c r="ZI24" s="21"/>
      <c r="ZJ24" s="21"/>
      <c r="ZK24" s="21"/>
      <c r="ZL24" s="21"/>
      <c r="ZM24" s="21"/>
      <c r="ZN24" s="21"/>
      <c r="ZO24" s="21"/>
      <c r="ZP24" s="21"/>
      <c r="ZQ24" s="21"/>
      <c r="ZR24" s="21"/>
      <c r="ZS24" s="21"/>
      <c r="ZT24" s="21"/>
      <c r="ZU24" s="21"/>
      <c r="ZV24" s="21"/>
      <c r="ZW24" s="21"/>
      <c r="ZX24" s="21"/>
      <c r="ZY24" s="21"/>
      <c r="ZZ24" s="21"/>
      <c r="AAA24" s="21"/>
      <c r="AAB24" s="21"/>
      <c r="AAC24" s="21"/>
      <c r="AAD24" s="21"/>
      <c r="AAE24" s="21"/>
      <c r="AAF24" s="21"/>
      <c r="AAG24" s="21"/>
      <c r="AAH24" s="21"/>
      <c r="AAI24" s="21"/>
      <c r="AAJ24" s="21"/>
      <c r="AAK24" s="21"/>
      <c r="AAL24" s="21"/>
      <c r="AAM24" s="21"/>
      <c r="AAN24" s="21"/>
      <c r="AAO24" s="21"/>
      <c r="AAP24" s="21"/>
      <c r="AAQ24" s="21"/>
      <c r="AAR24" s="21"/>
      <c r="AAS24" s="21"/>
      <c r="AAT24" s="21"/>
      <c r="AAU24" s="21"/>
      <c r="AAV24" s="21"/>
      <c r="AAW24" s="21"/>
      <c r="AAX24" s="21"/>
      <c r="AAY24" s="21"/>
      <c r="AAZ24" s="21"/>
      <c r="ABA24" s="21"/>
      <c r="ABB24" s="21"/>
      <c r="ABC24" s="21"/>
      <c r="ABD24" s="21"/>
      <c r="ABE24" s="21"/>
      <c r="ABF24" s="21"/>
      <c r="ABG24" s="21"/>
      <c r="ABH24" s="21"/>
      <c r="ABI24" s="21"/>
      <c r="ABJ24" s="21"/>
      <c r="ABK24" s="21"/>
      <c r="ABL24" s="21"/>
      <c r="ABM24" s="21"/>
      <c r="ABN24" s="21"/>
      <c r="ABO24" s="21"/>
      <c r="ABP24" s="21"/>
      <c r="ABQ24" s="21"/>
      <c r="ABR24" s="21"/>
      <c r="ABS24" s="21"/>
      <c r="ABT24" s="21"/>
      <c r="ABU24" s="21"/>
      <c r="ABV24" s="21"/>
      <c r="ABW24" s="21"/>
      <c r="ABX24" s="21"/>
      <c r="ABY24" s="21"/>
      <c r="ABZ24" s="21"/>
      <c r="ACA24" s="21"/>
      <c r="ACB24" s="21"/>
      <c r="ACC24" s="21"/>
      <c r="ACD24" s="21"/>
      <c r="ACE24" s="21"/>
      <c r="ACF24" s="21"/>
      <c r="ACG24" s="21"/>
      <c r="ACH24" s="21"/>
      <c r="ACI24" s="21"/>
      <c r="ACJ24" s="21"/>
      <c r="ACK24" s="21"/>
      <c r="ACL24" s="21"/>
      <c r="ACM24" s="21"/>
      <c r="ACN24" s="21"/>
      <c r="ACO24" s="21"/>
      <c r="ACP24" s="21"/>
      <c r="ACQ24" s="21"/>
      <c r="ACR24" s="21"/>
      <c r="ACS24" s="21"/>
      <c r="ACT24" s="21"/>
      <c r="ACU24" s="21"/>
      <c r="ACV24" s="21"/>
      <c r="ACW24" s="21"/>
      <c r="ACX24" s="21"/>
      <c r="ACY24" s="21"/>
      <c r="ACZ24" s="21"/>
      <c r="ADA24" s="21"/>
      <c r="ADB24" s="21"/>
      <c r="ADC24" s="21"/>
      <c r="ADD24" s="21"/>
      <c r="ADE24" s="21"/>
      <c r="ADF24" s="21"/>
      <c r="ADG24" s="21"/>
      <c r="ADH24" s="21"/>
      <c r="ADI24" s="21"/>
      <c r="ADJ24" s="21"/>
      <c r="ADK24" s="21"/>
      <c r="ADL24" s="21"/>
      <c r="ADM24" s="21"/>
      <c r="ADN24" s="21"/>
      <c r="ADO24" s="21"/>
      <c r="ADP24" s="21"/>
      <c r="ADQ24" s="21"/>
      <c r="ADR24" s="21"/>
      <c r="ADS24" s="21"/>
      <c r="ADT24" s="21"/>
      <c r="ADU24" s="21"/>
      <c r="ADV24" s="21"/>
      <c r="ADW24" s="21"/>
      <c r="ADX24" s="21"/>
      <c r="ADY24" s="21"/>
      <c r="ADZ24" s="21"/>
      <c r="AEA24" s="21"/>
      <c r="AEB24" s="21"/>
      <c r="AEC24" s="21"/>
      <c r="AED24" s="21"/>
      <c r="AEE24" s="21"/>
      <c r="AEF24" s="21"/>
      <c r="AEG24" s="21"/>
      <c r="AEH24" s="21"/>
      <c r="AEI24" s="21"/>
      <c r="AEJ24" s="21"/>
      <c r="AEK24" s="21"/>
      <c r="AEL24" s="21"/>
      <c r="AEM24" s="21"/>
      <c r="AEN24" s="21"/>
      <c r="AEO24" s="21"/>
      <c r="AEP24" s="21"/>
      <c r="AEQ24" s="21"/>
      <c r="AER24" s="21"/>
      <c r="AES24" s="21"/>
      <c r="AET24" s="21"/>
      <c r="AEU24" s="21"/>
      <c r="AEV24" s="21"/>
      <c r="AEW24" s="21"/>
      <c r="AEX24" s="21"/>
      <c r="AEY24" s="21"/>
      <c r="AEZ24" s="21"/>
      <c r="AFA24" s="21"/>
      <c r="AFB24" s="21"/>
      <c r="AFC24" s="21"/>
      <c r="AFD24" s="21"/>
      <c r="AFE24" s="21"/>
      <c r="AFF24" s="21"/>
      <c r="AFG24" s="21"/>
      <c r="AFH24" s="21"/>
      <c r="AFI24" s="21"/>
      <c r="AFJ24" s="21"/>
      <c r="AFK24" s="21"/>
      <c r="AFL24" s="21"/>
      <c r="AFM24" s="21"/>
      <c r="AFN24" s="21"/>
      <c r="AFO24" s="21"/>
      <c r="AFP24" s="21"/>
      <c r="AFQ24" s="21"/>
      <c r="AFR24" s="21"/>
      <c r="AFS24" s="21"/>
      <c r="AFT24" s="21"/>
      <c r="AFU24" s="21"/>
      <c r="AFV24" s="21"/>
      <c r="AFW24" s="21"/>
      <c r="AFX24" s="21"/>
      <c r="AFY24" s="21"/>
      <c r="AFZ24" s="21"/>
      <c r="AGA24" s="21"/>
      <c r="AGB24" s="21"/>
      <c r="AGC24" s="21"/>
      <c r="AGD24" s="21"/>
      <c r="AGE24" s="21"/>
      <c r="AGF24" s="21"/>
      <c r="AGG24" s="21"/>
      <c r="AGH24" s="21"/>
      <c r="AGI24" s="21"/>
      <c r="AGJ24" s="21"/>
      <c r="AGK24" s="21"/>
      <c r="AGL24" s="21"/>
      <c r="AGM24" s="21"/>
      <c r="AGN24" s="21"/>
      <c r="AGO24" s="21"/>
      <c r="AGP24" s="21"/>
      <c r="AGQ24" s="21"/>
      <c r="AGR24" s="21"/>
      <c r="AGS24" s="21"/>
      <c r="AGT24" s="21"/>
      <c r="AGU24" s="21"/>
      <c r="AGV24" s="21"/>
      <c r="AGW24" s="21"/>
      <c r="AGX24" s="21"/>
      <c r="AGY24" s="21"/>
      <c r="AGZ24" s="21"/>
      <c r="AHA24" s="21"/>
      <c r="AHB24" s="21"/>
      <c r="AHC24" s="21"/>
      <c r="AHD24" s="21"/>
      <c r="AHE24" s="21"/>
      <c r="AHF24" s="21"/>
      <c r="AHG24" s="21"/>
      <c r="AHH24" s="21"/>
      <c r="AHI24" s="21"/>
      <c r="AHJ24" s="21"/>
      <c r="AHK24" s="21"/>
      <c r="AHL24" s="21"/>
      <c r="AHM24" s="21"/>
      <c r="AHN24" s="21"/>
      <c r="AHO24" s="21"/>
      <c r="AHP24" s="21"/>
      <c r="AHQ24" s="21"/>
      <c r="AHR24" s="21"/>
      <c r="AHS24" s="21"/>
      <c r="AHT24" s="21"/>
      <c r="AHU24" s="21"/>
      <c r="AHV24" s="21"/>
      <c r="AHW24" s="21"/>
      <c r="AHX24" s="21"/>
      <c r="AHY24" s="21"/>
      <c r="AHZ24" s="21"/>
      <c r="AIA24" s="21"/>
      <c r="AIB24" s="21"/>
      <c r="AIC24" s="21"/>
      <c r="AID24" s="21"/>
      <c r="AIE24" s="21"/>
      <c r="AIF24" s="21"/>
      <c r="AIG24" s="21"/>
      <c r="AIH24" s="21"/>
      <c r="AII24" s="21"/>
      <c r="AIJ24" s="21"/>
      <c r="AIK24" s="21"/>
      <c r="AIL24" s="21"/>
      <c r="AIM24" s="21"/>
      <c r="AIN24" s="21"/>
      <c r="AIO24" s="21"/>
      <c r="AIP24" s="21"/>
      <c r="AIQ24" s="21"/>
      <c r="AIR24" s="21"/>
      <c r="AIS24" s="21"/>
      <c r="AIT24" s="21"/>
      <c r="AIU24" s="21"/>
      <c r="AIV24" s="21"/>
      <c r="AIW24" s="21"/>
      <c r="AIX24" s="21"/>
      <c r="AIY24" s="21"/>
      <c r="AIZ24" s="21"/>
      <c r="AJA24" s="21"/>
      <c r="AJB24" s="21"/>
      <c r="AJC24" s="21"/>
      <c r="AJD24" s="21"/>
      <c r="AJE24" s="21"/>
      <c r="AJF24" s="21"/>
      <c r="AJG24" s="21"/>
      <c r="AJH24" s="21"/>
      <c r="AJI24" s="21"/>
      <c r="AJJ24" s="21"/>
      <c r="AJK24" s="21"/>
      <c r="AJL24" s="21"/>
      <c r="AJM24" s="21"/>
      <c r="AJN24" s="21"/>
      <c r="AJO24" s="21"/>
      <c r="AJP24" s="21"/>
      <c r="AJQ24" s="21"/>
      <c r="AJR24" s="21"/>
      <c r="AJS24" s="21"/>
      <c r="AJT24" s="21"/>
      <c r="AJU24" s="21"/>
      <c r="AJV24" s="21"/>
      <c r="AJW24" s="21"/>
      <c r="AJX24" s="21"/>
      <c r="AJY24" s="21"/>
      <c r="AJZ24" s="21"/>
      <c r="AKA24" s="21"/>
      <c r="AKB24" s="21"/>
      <c r="AKC24" s="21"/>
      <c r="AKD24" s="21"/>
      <c r="AKE24" s="21"/>
      <c r="AKF24" s="21"/>
      <c r="AKG24" s="21"/>
      <c r="AKH24" s="21"/>
      <c r="AKI24" s="21"/>
      <c r="AKJ24" s="21"/>
      <c r="AKK24" s="21"/>
      <c r="AKL24" s="21"/>
      <c r="AKM24" s="21"/>
      <c r="AKN24" s="21"/>
      <c r="AKO24" s="21"/>
      <c r="AKP24" s="21"/>
      <c r="AKQ24" s="21"/>
      <c r="AKR24" s="21"/>
      <c r="AKS24" s="21"/>
      <c r="AKT24" s="21"/>
      <c r="AKU24" s="21"/>
      <c r="AKV24" s="21"/>
      <c r="AKW24" s="21"/>
      <c r="AKX24" s="21"/>
      <c r="AKY24" s="21"/>
      <c r="AKZ24" s="21"/>
      <c r="ALA24" s="21"/>
      <c r="ALB24" s="21"/>
      <c r="ALC24" s="21"/>
      <c r="ALD24" s="21"/>
      <c r="ALE24" s="21"/>
      <c r="ALF24" s="21"/>
      <c r="ALG24" s="21"/>
      <c r="ALH24" s="21"/>
      <c r="ALI24" s="21"/>
      <c r="ALJ24" s="21"/>
      <c r="ALK24" s="21"/>
      <c r="ALL24" s="21"/>
      <c r="ALM24" s="21"/>
      <c r="ALN24" s="21"/>
      <c r="ALO24" s="21"/>
      <c r="ALP24" s="21"/>
      <c r="ALQ24" s="21"/>
      <c r="ALR24" s="21"/>
      <c r="ALS24" s="21"/>
      <c r="ALT24" s="21"/>
      <c r="ALU24" s="21"/>
      <c r="ALV24" s="21"/>
      <c r="ALW24" s="21"/>
      <c r="ALX24" s="21"/>
      <c r="ALY24" s="21"/>
      <c r="ALZ24" s="21"/>
      <c r="AMA24" s="21"/>
      <c r="AMB24" s="21"/>
      <c r="AMC24" s="21"/>
      <c r="AMD24" s="21"/>
      <c r="AME24" s="21"/>
      <c r="AMF24" s="21"/>
      <c r="AMG24" s="21"/>
      <c r="AMH24" s="21"/>
      <c r="AMI24" s="21"/>
      <c r="AMJ24" s="21"/>
      <c r="AMK24" s="21"/>
      <c r="AML24" s="21"/>
      <c r="AMM24" s="21"/>
      <c r="AMN24" s="21"/>
      <c r="AMO24" s="21"/>
      <c r="AMP24" s="21"/>
      <c r="AMQ24" s="21"/>
      <c r="AMR24" s="21"/>
      <c r="AMS24" s="21"/>
      <c r="AMT24" s="21"/>
      <c r="AMU24" s="21"/>
      <c r="AMV24" s="21"/>
      <c r="AMW24" s="21"/>
      <c r="AMX24" s="21"/>
      <c r="AMY24" s="21"/>
      <c r="AMZ24" s="21"/>
      <c r="ANA24" s="21"/>
      <c r="ANB24" s="21"/>
      <c r="ANC24" s="21"/>
      <c r="AND24" s="21"/>
      <c r="ANE24" s="21"/>
      <c r="ANF24" s="21"/>
      <c r="ANG24" s="21"/>
      <c r="ANH24" s="21"/>
      <c r="ANI24" s="21"/>
      <c r="ANJ24" s="21"/>
      <c r="ANK24" s="21"/>
      <c r="ANL24" s="21"/>
      <c r="ANM24" s="21"/>
      <c r="ANN24" s="21"/>
      <c r="ANO24" s="21"/>
      <c r="ANP24" s="21"/>
      <c r="ANQ24" s="21"/>
      <c r="ANR24" s="21"/>
      <c r="ANS24" s="21"/>
      <c r="ANT24" s="21"/>
      <c r="ANU24" s="21"/>
      <c r="ANV24" s="21"/>
      <c r="ANW24" s="21"/>
      <c r="ANX24" s="21"/>
      <c r="ANY24" s="21"/>
      <c r="ANZ24" s="21"/>
      <c r="AOA24" s="21"/>
      <c r="AOB24" s="21"/>
      <c r="AOC24" s="21"/>
      <c r="AOD24" s="21"/>
      <c r="AOE24" s="21"/>
      <c r="AOF24" s="21"/>
      <c r="AOG24" s="21"/>
      <c r="AOH24" s="21"/>
      <c r="AOI24" s="21"/>
      <c r="AOJ24" s="21"/>
      <c r="AOK24" s="21"/>
      <c r="AOL24" s="21"/>
      <c r="AOM24" s="21"/>
      <c r="AON24" s="21"/>
      <c r="AOO24" s="21"/>
      <c r="AOP24" s="21"/>
      <c r="AOQ24" s="21"/>
      <c r="AOR24" s="21"/>
      <c r="AOS24" s="21"/>
      <c r="AOT24" s="21"/>
      <c r="AOU24" s="21"/>
      <c r="AOV24" s="21"/>
      <c r="AOW24" s="21"/>
      <c r="AOX24" s="21"/>
      <c r="AOY24" s="21"/>
      <c r="AOZ24" s="21"/>
      <c r="APA24" s="21"/>
      <c r="APB24" s="21"/>
      <c r="APC24" s="21"/>
      <c r="APD24" s="21"/>
      <c r="APE24" s="21"/>
      <c r="APF24" s="21"/>
      <c r="APG24" s="21"/>
      <c r="APH24" s="21"/>
      <c r="API24" s="21"/>
      <c r="APJ24" s="21"/>
      <c r="APK24" s="21"/>
      <c r="APL24" s="21"/>
      <c r="APM24" s="21"/>
      <c r="APN24" s="21"/>
      <c r="APO24" s="21"/>
      <c r="APP24" s="21"/>
      <c r="APQ24" s="21"/>
      <c r="APR24" s="21"/>
      <c r="APS24" s="21"/>
      <c r="APT24" s="21"/>
      <c r="APU24" s="21"/>
      <c r="APV24" s="21"/>
      <c r="APW24" s="21"/>
      <c r="APX24" s="21"/>
      <c r="APY24" s="21"/>
      <c r="APZ24" s="21"/>
      <c r="AQA24" s="21"/>
      <c r="AQB24" s="21"/>
      <c r="AQC24" s="21"/>
      <c r="AQD24" s="21"/>
      <c r="AQE24" s="21"/>
      <c r="AQF24" s="21"/>
      <c r="AQG24" s="21"/>
      <c r="AQH24" s="21"/>
      <c r="AQI24" s="21"/>
      <c r="AQJ24" s="21"/>
      <c r="AQK24" s="21"/>
      <c r="AQL24" s="21"/>
      <c r="AQM24" s="21"/>
      <c r="AQN24" s="21"/>
      <c r="AQO24" s="21"/>
      <c r="AQP24" s="21"/>
      <c r="AQQ24" s="21"/>
      <c r="AQR24" s="21"/>
      <c r="AQS24" s="21"/>
      <c r="AQT24" s="21"/>
      <c r="AQU24" s="21"/>
      <c r="AQV24" s="21"/>
      <c r="AQW24" s="21"/>
      <c r="AQX24" s="21"/>
      <c r="AQY24" s="21"/>
      <c r="AQZ24" s="21"/>
      <c r="ARA24" s="21"/>
      <c r="ARB24" s="21"/>
      <c r="ARC24" s="21"/>
      <c r="ARD24" s="21"/>
      <c r="ARE24" s="21"/>
      <c r="ARF24" s="21"/>
      <c r="ARG24" s="21"/>
      <c r="ARH24" s="21"/>
      <c r="ARI24" s="21"/>
      <c r="ARJ24" s="21"/>
      <c r="ARK24" s="21"/>
      <c r="ARL24" s="21"/>
      <c r="ARM24" s="21"/>
      <c r="ARN24" s="21"/>
      <c r="ARO24" s="21"/>
      <c r="ARP24" s="21"/>
      <c r="ARQ24" s="21"/>
      <c r="ARR24" s="21"/>
      <c r="ARS24" s="21"/>
      <c r="ART24" s="21"/>
      <c r="ARU24" s="21"/>
      <c r="ARV24" s="21"/>
      <c r="ARW24" s="21"/>
      <c r="ARX24" s="21"/>
      <c r="ARY24" s="21"/>
      <c r="ARZ24" s="21"/>
      <c r="ASA24" s="21"/>
      <c r="ASB24" s="21"/>
      <c r="ASC24" s="21"/>
      <c r="ASD24" s="21"/>
      <c r="ASE24" s="21"/>
      <c r="ASF24" s="21"/>
      <c r="ASG24" s="21"/>
      <c r="ASH24" s="21"/>
      <c r="ASI24" s="21"/>
      <c r="ASJ24" s="21"/>
      <c r="ASK24" s="21"/>
      <c r="ASL24" s="21"/>
      <c r="ASM24" s="21"/>
      <c r="ASN24" s="21"/>
      <c r="ASO24" s="21"/>
      <c r="ASP24" s="21"/>
      <c r="ASQ24" s="21"/>
      <c r="ASR24" s="21"/>
      <c r="ASS24" s="21"/>
      <c r="AST24" s="21"/>
      <c r="ASU24" s="21"/>
      <c r="ASV24" s="21"/>
      <c r="ASW24" s="21"/>
      <c r="ASX24" s="21"/>
      <c r="ASY24" s="21"/>
      <c r="ASZ24" s="21"/>
      <c r="ATA24" s="21"/>
      <c r="ATB24" s="21"/>
      <c r="ATC24" s="21"/>
      <c r="ATD24" s="21"/>
      <c r="ATE24" s="21"/>
      <c r="ATF24" s="21"/>
      <c r="ATG24" s="21"/>
      <c r="ATH24" s="21"/>
      <c r="ATI24" s="21"/>
      <c r="ATJ24" s="21"/>
      <c r="ATK24" s="21"/>
      <c r="ATL24" s="21"/>
      <c r="ATM24" s="21"/>
      <c r="ATN24" s="21"/>
      <c r="ATO24" s="21"/>
      <c r="ATP24" s="21"/>
      <c r="ATQ24" s="21"/>
      <c r="ATR24" s="21"/>
      <c r="ATS24" s="21"/>
      <c r="ATT24" s="21"/>
      <c r="ATU24" s="21"/>
      <c r="ATV24" s="21"/>
      <c r="ATW24" s="21"/>
      <c r="ATX24" s="21"/>
      <c r="ATY24" s="21"/>
      <c r="ATZ24" s="21"/>
      <c r="AUA24" s="21"/>
      <c r="AUB24" s="21"/>
      <c r="AUC24" s="21"/>
      <c r="AUD24" s="21"/>
      <c r="AUE24" s="21"/>
      <c r="AUF24" s="21"/>
      <c r="AUG24" s="21"/>
      <c r="AUH24" s="21"/>
      <c r="AUI24" s="21"/>
      <c r="AUJ24" s="21"/>
      <c r="AUK24" s="21"/>
      <c r="AUL24" s="21"/>
      <c r="AUM24" s="21"/>
      <c r="AUN24" s="21"/>
      <c r="AUO24" s="21"/>
      <c r="AUP24" s="21"/>
      <c r="AUQ24" s="21"/>
      <c r="AUR24" s="21"/>
      <c r="AUS24" s="21"/>
      <c r="AUT24" s="21"/>
      <c r="AUU24" s="21"/>
      <c r="AUV24" s="21"/>
      <c r="AUW24" s="21"/>
      <c r="AUX24" s="21"/>
      <c r="AUY24" s="21"/>
      <c r="AUZ24" s="21"/>
      <c r="AVA24" s="21"/>
      <c r="AVB24" s="21"/>
      <c r="AVC24" s="21"/>
      <c r="AVD24" s="21"/>
      <c r="AVE24" s="21"/>
      <c r="AVF24" s="21"/>
      <c r="AVG24" s="21"/>
      <c r="AVH24" s="21"/>
      <c r="AVI24" s="21"/>
      <c r="AVJ24" s="21"/>
      <c r="AVK24" s="21"/>
      <c r="AVL24" s="21"/>
      <c r="AVM24" s="21"/>
      <c r="AVN24" s="21"/>
      <c r="AVO24" s="21"/>
      <c r="AVP24" s="21"/>
      <c r="AVQ24" s="21"/>
      <c r="AVR24" s="21"/>
      <c r="AVS24" s="21"/>
      <c r="AVT24" s="21"/>
      <c r="AVU24" s="21"/>
      <c r="AVV24" s="21"/>
      <c r="AVW24" s="21"/>
      <c r="AVX24" s="21"/>
      <c r="AVY24" s="21"/>
      <c r="AVZ24" s="21"/>
      <c r="AWA24" s="21"/>
      <c r="AWB24" s="21"/>
      <c r="AWC24" s="21"/>
      <c r="AWD24" s="21"/>
      <c r="AWE24" s="21"/>
      <c r="AWF24" s="21"/>
      <c r="AWG24" s="21"/>
      <c r="AWH24" s="21"/>
      <c r="AWI24" s="21"/>
      <c r="AWJ24" s="21"/>
      <c r="AWK24" s="21"/>
      <c r="AWL24" s="21"/>
      <c r="AWM24" s="21"/>
      <c r="AWN24" s="21"/>
      <c r="AWO24" s="21"/>
      <c r="AWP24" s="21"/>
      <c r="AWQ24" s="21"/>
      <c r="AWR24" s="21"/>
      <c r="AWS24" s="21"/>
      <c r="AWT24" s="21"/>
      <c r="AWU24" s="21"/>
      <c r="AWV24" s="21"/>
      <c r="AWW24" s="21"/>
      <c r="AWX24" s="21"/>
      <c r="AWY24" s="21"/>
      <c r="AWZ24" s="21"/>
      <c r="AXA24" s="21"/>
      <c r="AXB24" s="21"/>
      <c r="AXC24" s="21"/>
      <c r="AXD24" s="21"/>
      <c r="AXE24" s="21"/>
      <c r="AXF24" s="21"/>
      <c r="AXG24" s="21"/>
      <c r="AXH24" s="21"/>
      <c r="AXI24" s="21"/>
      <c r="AXJ24" s="21"/>
      <c r="AXK24" s="21"/>
      <c r="AXL24" s="21"/>
      <c r="AXM24" s="21"/>
      <c r="AXN24" s="21"/>
      <c r="AXO24" s="21"/>
      <c r="AXP24" s="21"/>
      <c r="AXQ24" s="21"/>
      <c r="AXR24" s="21"/>
      <c r="AXS24" s="21"/>
      <c r="AXT24" s="21"/>
      <c r="AXU24" s="21"/>
      <c r="AXV24" s="21"/>
      <c r="AXW24" s="21"/>
      <c r="AXX24" s="21"/>
      <c r="AXY24" s="21"/>
      <c r="AXZ24" s="21"/>
      <c r="AYA24" s="21"/>
      <c r="AYB24" s="21"/>
      <c r="AYC24" s="21"/>
      <c r="AYD24" s="21"/>
      <c r="AYE24" s="21"/>
      <c r="AYF24" s="21"/>
      <c r="AYG24" s="21"/>
      <c r="AYH24" s="21"/>
      <c r="AYI24" s="21"/>
      <c r="AYJ24" s="21"/>
      <c r="AYK24" s="21"/>
      <c r="AYL24" s="21"/>
      <c r="AYM24" s="21"/>
      <c r="AYN24" s="21"/>
      <c r="AYO24" s="21"/>
      <c r="AYP24" s="21"/>
      <c r="AYQ24" s="21"/>
      <c r="AYR24" s="21"/>
      <c r="AYS24" s="21"/>
      <c r="AYT24" s="21"/>
      <c r="AYU24" s="21"/>
      <c r="AYV24" s="21"/>
      <c r="AYW24" s="21"/>
      <c r="AYX24" s="21"/>
      <c r="AYY24" s="21"/>
      <c r="AYZ24" s="21"/>
      <c r="AZA24" s="21"/>
      <c r="AZB24" s="21"/>
      <c r="AZC24" s="21"/>
      <c r="AZD24" s="21"/>
      <c r="AZE24" s="21"/>
      <c r="AZF24" s="21"/>
      <c r="AZG24" s="21"/>
      <c r="AZH24" s="21"/>
      <c r="AZI24" s="21"/>
      <c r="AZJ24" s="21"/>
      <c r="AZK24" s="21"/>
      <c r="AZL24" s="21"/>
      <c r="AZM24" s="21"/>
      <c r="AZN24" s="21"/>
      <c r="AZO24" s="21"/>
      <c r="AZP24" s="21"/>
      <c r="AZQ24" s="21"/>
      <c r="AZR24" s="21"/>
      <c r="AZS24" s="21"/>
      <c r="AZT24" s="21"/>
      <c r="AZU24" s="21"/>
      <c r="AZV24" s="21"/>
      <c r="AZW24" s="21"/>
      <c r="AZX24" s="21"/>
      <c r="AZY24" s="21"/>
      <c r="AZZ24" s="21"/>
      <c r="BAA24" s="21"/>
      <c r="BAB24" s="21"/>
      <c r="BAC24" s="21"/>
      <c r="BAD24" s="21"/>
      <c r="BAE24" s="21"/>
      <c r="BAF24" s="21"/>
      <c r="BAG24" s="21"/>
      <c r="BAH24" s="21"/>
      <c r="BAI24" s="21"/>
      <c r="BAJ24" s="21"/>
      <c r="BAK24" s="21"/>
      <c r="BAL24" s="21"/>
      <c r="BAM24" s="21"/>
      <c r="BAN24" s="21"/>
      <c r="BAO24" s="21"/>
      <c r="BAP24" s="21"/>
      <c r="BAQ24" s="21"/>
      <c r="BAR24" s="21"/>
      <c r="BAS24" s="21"/>
      <c r="BAT24" s="21"/>
      <c r="BAU24" s="21"/>
      <c r="BAV24" s="21"/>
      <c r="BAW24" s="21"/>
      <c r="BAX24" s="21"/>
      <c r="BAY24" s="21"/>
      <c r="BAZ24" s="21"/>
      <c r="BBA24" s="21"/>
      <c r="BBB24" s="21"/>
      <c r="BBC24" s="21"/>
      <c r="BBD24" s="21"/>
      <c r="BBE24" s="21"/>
      <c r="BBF24" s="21"/>
      <c r="BBG24" s="21"/>
      <c r="BBH24" s="21"/>
      <c r="BBI24" s="21"/>
      <c r="BBJ24" s="21"/>
      <c r="BBK24" s="21"/>
      <c r="BBL24" s="21"/>
      <c r="BBM24" s="21"/>
      <c r="BBN24" s="21"/>
      <c r="BBO24" s="21"/>
      <c r="BBP24" s="21"/>
      <c r="BBQ24" s="21"/>
      <c r="BBR24" s="21"/>
      <c r="BBS24" s="21"/>
      <c r="BBT24" s="21"/>
      <c r="BBU24" s="21"/>
      <c r="BBV24" s="21"/>
      <c r="BBW24" s="21"/>
      <c r="BBX24" s="21"/>
      <c r="BBY24" s="21"/>
      <c r="BBZ24" s="21"/>
      <c r="BCA24" s="21"/>
      <c r="BCB24" s="21"/>
      <c r="BCC24" s="21"/>
      <c r="BCD24" s="21"/>
      <c r="BCE24" s="21"/>
      <c r="BCF24" s="21"/>
      <c r="BCG24" s="21"/>
      <c r="BCH24" s="21"/>
      <c r="BCI24" s="21"/>
      <c r="BCJ24" s="21"/>
      <c r="BCK24" s="21"/>
      <c r="BCL24" s="21"/>
      <c r="BCM24" s="21"/>
      <c r="BCN24" s="21"/>
      <c r="BCO24" s="21"/>
      <c r="BCP24" s="21"/>
      <c r="BCQ24" s="21"/>
      <c r="BCR24" s="21"/>
      <c r="BCS24" s="21"/>
      <c r="BCT24" s="21"/>
      <c r="BCU24" s="21"/>
      <c r="BCV24" s="21"/>
      <c r="BCW24" s="21"/>
      <c r="BCX24" s="21"/>
      <c r="BCY24" s="21"/>
      <c r="BCZ24" s="21"/>
      <c r="BDA24" s="21"/>
      <c r="BDB24" s="21"/>
      <c r="BDC24" s="21"/>
      <c r="BDD24" s="21"/>
      <c r="BDE24" s="21"/>
      <c r="BDF24" s="21"/>
      <c r="BDG24" s="21"/>
      <c r="BDH24" s="21"/>
      <c r="BDI24" s="21"/>
      <c r="BDJ24" s="21"/>
      <c r="BDK24" s="21"/>
      <c r="BDL24" s="21"/>
      <c r="BDM24" s="21"/>
      <c r="BDN24" s="21"/>
      <c r="BDO24" s="21"/>
      <c r="BDP24" s="21"/>
      <c r="BDQ24" s="21"/>
      <c r="BDR24" s="21"/>
      <c r="BDS24" s="21"/>
      <c r="BDT24" s="21"/>
      <c r="BDU24" s="21"/>
      <c r="BDV24" s="21"/>
      <c r="BDW24" s="21"/>
      <c r="BDX24" s="21"/>
      <c r="BDY24" s="21"/>
      <c r="BDZ24" s="21"/>
      <c r="BEA24" s="21"/>
      <c r="BEB24" s="21"/>
      <c r="BEC24" s="21"/>
      <c r="BED24" s="21"/>
      <c r="BEE24" s="21"/>
      <c r="BEF24" s="21"/>
      <c r="BEG24" s="21"/>
      <c r="BEH24" s="21"/>
      <c r="BEI24" s="21"/>
      <c r="BEJ24" s="21"/>
      <c r="BEK24" s="21"/>
      <c r="BEL24" s="21"/>
      <c r="BEM24" s="21"/>
      <c r="BEN24" s="21"/>
      <c r="BEO24" s="21"/>
      <c r="BEP24" s="21"/>
      <c r="BEQ24" s="21"/>
      <c r="BER24" s="21"/>
      <c r="BES24" s="21"/>
      <c r="BET24" s="21"/>
      <c r="BEU24" s="21"/>
      <c r="BEV24" s="21"/>
      <c r="BEW24" s="21"/>
      <c r="BEX24" s="21"/>
      <c r="BEY24" s="21"/>
      <c r="BEZ24" s="21"/>
      <c r="BFA24" s="21"/>
      <c r="BFB24" s="21"/>
      <c r="BFC24" s="21"/>
      <c r="BFD24" s="21"/>
      <c r="BFE24" s="21"/>
      <c r="BFF24" s="21"/>
      <c r="BFG24" s="21"/>
      <c r="BFH24" s="21"/>
      <c r="BFI24" s="21"/>
      <c r="BFJ24" s="21"/>
      <c r="BFK24" s="21"/>
      <c r="BFL24" s="21"/>
      <c r="BFM24" s="21"/>
      <c r="BFN24" s="21"/>
      <c r="BFO24" s="21"/>
      <c r="BFP24" s="21"/>
      <c r="BFQ24" s="21"/>
      <c r="BFR24" s="21"/>
      <c r="BFS24" s="21"/>
      <c r="BFT24" s="21"/>
      <c r="BFU24" s="21"/>
      <c r="BFV24" s="21"/>
      <c r="BFW24" s="21"/>
      <c r="BFX24" s="21"/>
      <c r="BFY24" s="21"/>
      <c r="BFZ24" s="21"/>
      <c r="BGA24" s="21"/>
      <c r="BGB24" s="21"/>
      <c r="BGC24" s="21"/>
      <c r="BGD24" s="21"/>
      <c r="BGE24" s="21"/>
      <c r="BGF24" s="21"/>
      <c r="BGG24" s="21"/>
      <c r="BGH24" s="21"/>
      <c r="BGI24" s="21"/>
      <c r="BGJ24" s="21"/>
      <c r="BGK24" s="21"/>
      <c r="BGL24" s="21"/>
      <c r="BGM24" s="21"/>
      <c r="BGN24" s="21"/>
      <c r="BGO24" s="21"/>
      <c r="BGP24" s="21"/>
      <c r="BGQ24" s="21"/>
      <c r="BGR24" s="21"/>
      <c r="BGS24" s="21"/>
      <c r="BGT24" s="21"/>
      <c r="BGU24" s="21"/>
      <c r="BGV24" s="21"/>
      <c r="BGW24" s="21"/>
      <c r="BGX24" s="21"/>
      <c r="BGY24" s="21"/>
      <c r="BGZ24" s="21"/>
      <c r="BHA24" s="21"/>
      <c r="BHB24" s="21"/>
      <c r="BHC24" s="21"/>
      <c r="BHD24" s="21"/>
      <c r="BHE24" s="21"/>
      <c r="BHF24" s="21"/>
      <c r="BHG24" s="21"/>
      <c r="BHH24" s="21"/>
      <c r="BHI24" s="21"/>
      <c r="BHJ24" s="21"/>
      <c r="BHK24" s="21"/>
      <c r="BHL24" s="21"/>
      <c r="BHM24" s="21"/>
      <c r="BHN24" s="21"/>
      <c r="BHO24" s="21"/>
      <c r="BHP24" s="21"/>
      <c r="BHQ24" s="21"/>
      <c r="BHR24" s="21"/>
      <c r="BHS24" s="21"/>
      <c r="BHT24" s="21"/>
      <c r="BHU24" s="21"/>
      <c r="BHV24" s="21"/>
      <c r="BHW24" s="21"/>
      <c r="BHX24" s="21"/>
      <c r="BHY24" s="21"/>
      <c r="BHZ24" s="21"/>
      <c r="BIA24" s="21"/>
      <c r="BIB24" s="21"/>
      <c r="BIC24" s="21"/>
      <c r="BID24" s="21"/>
      <c r="BIE24" s="21"/>
      <c r="BIF24" s="21"/>
      <c r="BIG24" s="21"/>
      <c r="BIH24" s="21"/>
      <c r="BII24" s="21"/>
      <c r="BIJ24" s="21"/>
      <c r="BIK24" s="21"/>
      <c r="BIL24" s="21"/>
      <c r="BIM24" s="21"/>
      <c r="BIN24" s="21"/>
      <c r="BIO24" s="21"/>
      <c r="BIP24" s="21"/>
      <c r="BIQ24" s="21"/>
      <c r="BIR24" s="21"/>
      <c r="BIS24" s="21"/>
      <c r="BIT24" s="21"/>
      <c r="BIU24" s="21"/>
      <c r="BIV24" s="21"/>
      <c r="BIW24" s="21"/>
      <c r="BIX24" s="21"/>
      <c r="BIY24" s="21"/>
      <c r="BIZ24" s="21"/>
      <c r="BJA24" s="21"/>
      <c r="BJB24" s="21"/>
      <c r="BJC24" s="21"/>
      <c r="BJD24" s="21"/>
      <c r="BJE24" s="21"/>
      <c r="BJF24" s="21"/>
      <c r="BJG24" s="21"/>
      <c r="BJH24" s="21"/>
      <c r="BJI24" s="21"/>
      <c r="BJJ24" s="21"/>
      <c r="BJK24" s="21"/>
      <c r="BJL24" s="21"/>
      <c r="BJM24" s="21"/>
      <c r="BJN24" s="21"/>
      <c r="BJO24" s="21"/>
      <c r="BJP24" s="21"/>
      <c r="BJQ24" s="21"/>
      <c r="BJR24" s="21"/>
      <c r="BJS24" s="21"/>
      <c r="BJT24" s="21"/>
      <c r="BJU24" s="21"/>
      <c r="BJV24" s="21"/>
      <c r="BJW24" s="21"/>
      <c r="BJX24" s="21"/>
      <c r="BJY24" s="21"/>
      <c r="BJZ24" s="21"/>
      <c r="BKA24" s="21"/>
      <c r="BKB24" s="21"/>
      <c r="BKC24" s="21"/>
      <c r="BKD24" s="21"/>
      <c r="BKE24" s="21"/>
      <c r="BKF24" s="21"/>
      <c r="BKG24" s="21"/>
      <c r="BKH24" s="21"/>
      <c r="BKI24" s="21"/>
      <c r="BKJ24" s="21"/>
      <c r="BKK24" s="21"/>
      <c r="BKL24" s="21"/>
      <c r="BKM24" s="21"/>
      <c r="BKN24" s="21"/>
      <c r="BKO24" s="21"/>
      <c r="BKP24" s="21"/>
      <c r="BKQ24" s="21"/>
      <c r="BKR24" s="21"/>
      <c r="BKS24" s="21"/>
      <c r="BKT24" s="21"/>
      <c r="BKU24" s="21"/>
      <c r="BKV24" s="21"/>
      <c r="BKW24" s="21"/>
      <c r="BKX24" s="21"/>
      <c r="BKY24" s="21"/>
      <c r="BKZ24" s="21"/>
      <c r="BLA24" s="21"/>
      <c r="BLB24" s="21"/>
      <c r="BLC24" s="21"/>
      <c r="BLD24" s="21"/>
      <c r="BLE24" s="21"/>
      <c r="BLF24" s="21"/>
      <c r="BLG24" s="21"/>
      <c r="BLH24" s="21"/>
      <c r="BLI24" s="21"/>
      <c r="BLJ24" s="21"/>
      <c r="BLK24" s="21"/>
      <c r="BLL24" s="21"/>
      <c r="BLM24" s="21"/>
      <c r="BLN24" s="21"/>
      <c r="BLO24" s="21"/>
      <c r="BLP24" s="21"/>
      <c r="BLQ24" s="21"/>
      <c r="BLR24" s="21"/>
      <c r="BLS24" s="21"/>
      <c r="BLT24" s="21"/>
      <c r="BLU24" s="21"/>
      <c r="BLV24" s="21"/>
      <c r="BLW24" s="21"/>
      <c r="BLX24" s="21"/>
      <c r="BLY24" s="21"/>
      <c r="BLZ24" s="21"/>
      <c r="BMA24" s="21"/>
      <c r="BMB24" s="21"/>
      <c r="BMC24" s="21"/>
      <c r="BMD24" s="21"/>
      <c r="BME24" s="21"/>
      <c r="BMF24" s="21"/>
      <c r="BMG24" s="21"/>
      <c r="BMH24" s="21"/>
      <c r="BMI24" s="21"/>
      <c r="BMJ24" s="21"/>
      <c r="BMK24" s="21"/>
      <c r="BML24" s="21"/>
      <c r="BMM24" s="21"/>
      <c r="BMN24" s="21"/>
      <c r="BMO24" s="21"/>
      <c r="BMP24" s="21"/>
      <c r="BMQ24" s="21"/>
      <c r="BMR24" s="21"/>
      <c r="BMS24" s="21"/>
      <c r="BMT24" s="21"/>
      <c r="BMU24" s="21"/>
      <c r="BMV24" s="21"/>
      <c r="BMW24" s="21"/>
      <c r="BMX24" s="21"/>
      <c r="BMY24" s="21"/>
      <c r="BMZ24" s="21"/>
      <c r="BNA24" s="21"/>
      <c r="BNB24" s="21"/>
      <c r="BNC24" s="21"/>
      <c r="BND24" s="21"/>
      <c r="BNE24" s="21"/>
      <c r="BNF24" s="21"/>
      <c r="BNG24" s="21"/>
      <c r="BNH24" s="21"/>
      <c r="BNI24" s="21"/>
      <c r="BNJ24" s="21"/>
      <c r="BNK24" s="21"/>
      <c r="BNL24" s="21"/>
      <c r="BNM24" s="21"/>
      <c r="BNN24" s="21"/>
      <c r="BNO24" s="21"/>
      <c r="BNP24" s="21"/>
      <c r="BNQ24" s="21"/>
      <c r="BNR24" s="21"/>
      <c r="BNS24" s="21"/>
      <c r="BNT24" s="21"/>
      <c r="BNU24" s="21"/>
      <c r="BNV24" s="21"/>
      <c r="BNW24" s="21"/>
      <c r="BNX24" s="21"/>
      <c r="BNY24" s="21"/>
      <c r="BNZ24" s="21"/>
      <c r="BOA24" s="21"/>
      <c r="BOB24" s="21"/>
      <c r="BOC24" s="21"/>
      <c r="BOD24" s="21"/>
      <c r="BOE24" s="21"/>
      <c r="BOF24" s="21"/>
      <c r="BOG24" s="21"/>
      <c r="BOH24" s="21"/>
      <c r="BOI24" s="21"/>
      <c r="BOJ24" s="21"/>
      <c r="BOK24" s="21"/>
      <c r="BOL24" s="21"/>
      <c r="BOM24" s="21"/>
      <c r="BON24" s="21"/>
      <c r="BOO24" s="21"/>
      <c r="BOP24" s="21"/>
      <c r="BOQ24" s="21"/>
      <c r="BOR24" s="21"/>
      <c r="BOS24" s="21"/>
      <c r="BOT24" s="21"/>
      <c r="BOU24" s="21"/>
      <c r="BOV24" s="21"/>
      <c r="BOW24" s="21"/>
      <c r="BOX24" s="21"/>
      <c r="BOY24" s="21"/>
      <c r="BOZ24" s="21"/>
      <c r="BPA24" s="21"/>
      <c r="BPB24" s="21"/>
      <c r="BPC24" s="21"/>
      <c r="BPD24" s="21"/>
      <c r="BPE24" s="21"/>
      <c r="BPF24" s="21"/>
      <c r="BPG24" s="21"/>
      <c r="BPH24" s="21"/>
      <c r="BPI24" s="21"/>
      <c r="BPJ24" s="21"/>
      <c r="BPK24" s="21"/>
      <c r="BPL24" s="21"/>
      <c r="BPM24" s="21"/>
      <c r="BPN24" s="21"/>
      <c r="BPO24" s="21"/>
      <c r="BPP24" s="21"/>
      <c r="BPQ24" s="21"/>
      <c r="BPR24" s="21"/>
      <c r="BPS24" s="21"/>
      <c r="BPT24" s="21"/>
      <c r="BPU24" s="21"/>
      <c r="BPV24" s="21"/>
      <c r="BPW24" s="21"/>
      <c r="BPX24" s="21"/>
      <c r="BPY24" s="21"/>
      <c r="BPZ24" s="21"/>
      <c r="BQA24" s="21"/>
      <c r="BQB24" s="21"/>
      <c r="BQC24" s="21"/>
      <c r="BQD24" s="21"/>
      <c r="BQE24" s="21"/>
      <c r="BQF24" s="21"/>
      <c r="BQG24" s="21"/>
      <c r="BQH24" s="21"/>
      <c r="BQI24" s="21"/>
      <c r="BQJ24" s="21"/>
      <c r="BQK24" s="21"/>
      <c r="BQL24" s="21"/>
      <c r="BQM24" s="21"/>
      <c r="BQN24" s="21"/>
      <c r="BQO24" s="21"/>
      <c r="BQP24" s="21"/>
      <c r="BQQ24" s="21"/>
      <c r="BQR24" s="21"/>
      <c r="BQS24" s="21"/>
      <c r="BQT24" s="21"/>
      <c r="BQU24" s="21"/>
      <c r="BQV24" s="21"/>
      <c r="BQW24" s="21"/>
      <c r="BQX24" s="21"/>
      <c r="BQY24" s="21"/>
      <c r="BQZ24" s="21"/>
      <c r="BRA24" s="21"/>
      <c r="BRB24" s="21"/>
      <c r="BRC24" s="21"/>
      <c r="BRD24" s="21"/>
      <c r="BRE24" s="21"/>
      <c r="BRF24" s="21"/>
      <c r="BRG24" s="21"/>
      <c r="BRH24" s="21"/>
      <c r="BRI24" s="21"/>
      <c r="BRJ24" s="21"/>
      <c r="BRK24" s="21"/>
      <c r="BRL24" s="21"/>
      <c r="BRM24" s="21"/>
      <c r="BRN24" s="21"/>
      <c r="BRO24" s="21"/>
      <c r="BRP24" s="21"/>
      <c r="BRQ24" s="21"/>
      <c r="BRR24" s="21"/>
      <c r="BRS24" s="21"/>
      <c r="BRT24" s="21"/>
      <c r="BRU24" s="21"/>
      <c r="BRV24" s="21"/>
      <c r="BRW24" s="21"/>
      <c r="BRX24" s="21"/>
      <c r="BRY24" s="21"/>
      <c r="BRZ24" s="21"/>
      <c r="BSA24" s="21"/>
      <c r="BSB24" s="21"/>
      <c r="BSC24" s="21"/>
      <c r="BSD24" s="21"/>
      <c r="BSE24" s="21"/>
      <c r="BSF24" s="21"/>
      <c r="BSG24" s="21"/>
      <c r="BSH24" s="21"/>
      <c r="BSI24" s="21"/>
      <c r="BSJ24" s="21"/>
      <c r="BSK24" s="21"/>
      <c r="BSL24" s="21"/>
      <c r="BSM24" s="21"/>
      <c r="BSN24" s="21"/>
      <c r="BSO24" s="21"/>
      <c r="BSP24" s="21"/>
      <c r="BSQ24" s="21"/>
      <c r="BSR24" s="21"/>
      <c r="BSS24" s="21"/>
      <c r="BST24" s="21"/>
      <c r="BSU24" s="21"/>
      <c r="BSV24" s="21"/>
      <c r="BSW24" s="21"/>
      <c r="BSX24" s="21"/>
      <c r="BSY24" s="21"/>
      <c r="BSZ24" s="21"/>
      <c r="BTA24" s="21"/>
      <c r="BTB24" s="21"/>
      <c r="BTC24" s="21"/>
      <c r="BTD24" s="21"/>
      <c r="BTE24" s="21"/>
      <c r="BTF24" s="21"/>
      <c r="BTG24" s="21"/>
      <c r="BTH24" s="21"/>
      <c r="BTI24" s="21"/>
      <c r="BTJ24" s="21"/>
      <c r="BTK24" s="21"/>
      <c r="BTL24" s="21"/>
      <c r="BTM24" s="21"/>
      <c r="BTN24" s="21"/>
      <c r="BTO24" s="21"/>
      <c r="BTP24" s="21"/>
      <c r="BTQ24" s="21"/>
      <c r="BTR24" s="21"/>
      <c r="BTS24" s="21"/>
      <c r="BTT24" s="21"/>
      <c r="BTU24" s="21"/>
      <c r="BTV24" s="21"/>
      <c r="BTW24" s="21"/>
      <c r="BTX24" s="21"/>
      <c r="BTY24" s="21"/>
      <c r="BTZ24" s="21"/>
      <c r="BUA24" s="21"/>
      <c r="BUB24" s="21"/>
      <c r="BUC24" s="21"/>
      <c r="BUD24" s="21"/>
      <c r="BUE24" s="21"/>
      <c r="BUF24" s="21"/>
      <c r="BUG24" s="21"/>
      <c r="BUH24" s="21"/>
      <c r="BUI24" s="21"/>
      <c r="BUJ24" s="21"/>
      <c r="BUK24" s="21"/>
      <c r="BUL24" s="21"/>
      <c r="BUM24" s="21"/>
      <c r="BUN24" s="21"/>
      <c r="BUO24" s="21"/>
      <c r="BUP24" s="21"/>
      <c r="BUQ24" s="21"/>
      <c r="BUR24" s="21"/>
      <c r="BUS24" s="21"/>
      <c r="BUT24" s="21"/>
      <c r="BUU24" s="21"/>
      <c r="BUV24" s="21"/>
      <c r="BUW24" s="21"/>
      <c r="BUX24" s="21"/>
      <c r="BUY24" s="21"/>
      <c r="BUZ24" s="21"/>
      <c r="BVA24" s="21"/>
      <c r="BVB24" s="21"/>
      <c r="BVC24" s="21"/>
      <c r="BVD24" s="21"/>
      <c r="BVE24" s="21"/>
      <c r="BVF24" s="21"/>
      <c r="BVG24" s="21"/>
      <c r="BVH24" s="21"/>
      <c r="BVI24" s="21"/>
      <c r="BVJ24" s="21"/>
      <c r="BVK24" s="21"/>
      <c r="BVL24" s="21"/>
      <c r="BVM24" s="21"/>
      <c r="BVN24" s="21"/>
      <c r="BVO24" s="21"/>
      <c r="BVP24" s="21"/>
      <c r="BVQ24" s="21"/>
      <c r="BVR24" s="21"/>
      <c r="BVS24" s="21"/>
      <c r="BVT24" s="21"/>
      <c r="BVU24" s="21"/>
      <c r="BVV24" s="21"/>
      <c r="BVW24" s="21"/>
      <c r="BVX24" s="21"/>
      <c r="BVY24" s="21"/>
      <c r="BVZ24" s="21"/>
      <c r="BWA24" s="21"/>
      <c r="BWB24" s="21"/>
      <c r="BWC24" s="21"/>
      <c r="BWD24" s="21"/>
      <c r="BWE24" s="21"/>
      <c r="BWF24" s="21"/>
      <c r="BWG24" s="21"/>
      <c r="BWH24" s="21"/>
      <c r="BWI24" s="21"/>
      <c r="BWJ24" s="21"/>
      <c r="BWK24" s="21"/>
      <c r="BWL24" s="21"/>
      <c r="BWM24" s="21"/>
      <c r="BWN24" s="21"/>
      <c r="BWO24" s="21"/>
      <c r="BWP24" s="21"/>
      <c r="BWQ24" s="21"/>
      <c r="BWR24" s="21"/>
      <c r="BWS24" s="21"/>
      <c r="BWT24" s="21"/>
      <c r="BWU24" s="21"/>
      <c r="BWV24" s="21"/>
      <c r="BWW24" s="21"/>
      <c r="BWX24" s="21"/>
      <c r="BWY24" s="21"/>
      <c r="BWZ24" s="21"/>
      <c r="BXA24" s="21"/>
      <c r="BXB24" s="21"/>
      <c r="BXC24" s="21"/>
      <c r="BXD24" s="21"/>
      <c r="BXE24" s="21"/>
      <c r="BXF24" s="21"/>
      <c r="BXG24" s="21"/>
      <c r="BXH24" s="21"/>
      <c r="BXI24" s="21"/>
      <c r="BXJ24" s="21"/>
      <c r="BXK24" s="21"/>
      <c r="BXL24" s="21"/>
      <c r="BXM24" s="21"/>
      <c r="BXN24" s="21"/>
      <c r="BXO24" s="21"/>
      <c r="BXP24" s="21"/>
      <c r="BXQ24" s="21"/>
      <c r="BXR24" s="21"/>
      <c r="BXS24" s="21"/>
      <c r="BXT24" s="21"/>
      <c r="BXU24" s="21"/>
      <c r="BXV24" s="21"/>
      <c r="BXW24" s="21"/>
      <c r="BXX24" s="21"/>
      <c r="BXY24" s="21"/>
      <c r="BXZ24" s="21"/>
      <c r="BYA24" s="21"/>
      <c r="BYB24" s="21"/>
      <c r="BYC24" s="21"/>
      <c r="BYD24" s="21"/>
      <c r="BYE24" s="21"/>
      <c r="BYF24" s="21"/>
      <c r="BYG24" s="21"/>
      <c r="BYH24" s="21"/>
      <c r="BYI24" s="21"/>
      <c r="BYJ24" s="21"/>
      <c r="BYK24" s="21"/>
      <c r="BYL24" s="21"/>
      <c r="BYM24" s="21"/>
      <c r="BYN24" s="21"/>
      <c r="BYO24" s="21"/>
      <c r="BYP24" s="21"/>
      <c r="BYQ24" s="21"/>
      <c r="BYR24" s="21"/>
      <c r="BYS24" s="21"/>
      <c r="BYT24" s="21"/>
      <c r="BYU24" s="21"/>
      <c r="BYV24" s="21"/>
      <c r="BYW24" s="21"/>
      <c r="BYX24" s="21"/>
      <c r="BYY24" s="21"/>
      <c r="BYZ24" s="21"/>
      <c r="BZA24" s="21"/>
      <c r="BZB24" s="21"/>
      <c r="BZC24" s="21"/>
      <c r="BZD24" s="21"/>
      <c r="BZE24" s="21"/>
      <c r="BZF24" s="21"/>
      <c r="BZG24" s="21"/>
      <c r="BZH24" s="21"/>
      <c r="BZI24" s="21"/>
      <c r="BZJ24" s="21"/>
      <c r="BZK24" s="21"/>
      <c r="BZL24" s="21"/>
      <c r="BZM24" s="21"/>
      <c r="BZN24" s="21"/>
      <c r="BZO24" s="21"/>
      <c r="BZP24" s="21"/>
      <c r="BZQ24" s="21"/>
      <c r="BZR24" s="21"/>
      <c r="BZS24" s="21"/>
      <c r="BZT24" s="21"/>
      <c r="BZU24" s="21"/>
      <c r="BZV24" s="21"/>
      <c r="BZW24" s="21"/>
      <c r="BZX24" s="21"/>
      <c r="BZY24" s="21"/>
      <c r="BZZ24" s="21"/>
      <c r="CAA24" s="21"/>
      <c r="CAB24" s="21"/>
      <c r="CAC24" s="21"/>
      <c r="CAD24" s="21"/>
      <c r="CAE24" s="21"/>
      <c r="CAF24" s="21"/>
      <c r="CAG24" s="21"/>
      <c r="CAH24" s="21"/>
      <c r="CAI24" s="21"/>
      <c r="CAJ24" s="21"/>
      <c r="CAK24" s="21"/>
      <c r="CAL24" s="21"/>
      <c r="CAM24" s="21"/>
      <c r="CAN24" s="21"/>
      <c r="CAO24" s="21"/>
      <c r="CAP24" s="21"/>
      <c r="CAQ24" s="21"/>
      <c r="CAR24" s="21"/>
      <c r="CAS24" s="21"/>
      <c r="CAT24" s="21"/>
      <c r="CAU24" s="21"/>
      <c r="CAV24" s="21"/>
      <c r="CAW24" s="21"/>
      <c r="CAX24" s="21"/>
      <c r="CAY24" s="21"/>
      <c r="CAZ24" s="21"/>
      <c r="CBA24" s="21"/>
      <c r="CBB24" s="21"/>
      <c r="CBC24" s="21"/>
      <c r="CBD24" s="21"/>
      <c r="CBE24" s="21"/>
      <c r="CBF24" s="21"/>
      <c r="CBG24" s="21"/>
      <c r="CBH24" s="21"/>
      <c r="CBI24" s="21"/>
      <c r="CBJ24" s="21"/>
      <c r="CBK24" s="21"/>
      <c r="CBL24" s="21"/>
      <c r="CBM24" s="21"/>
      <c r="CBN24" s="21"/>
      <c r="CBO24" s="21"/>
      <c r="CBP24" s="21"/>
      <c r="CBQ24" s="21"/>
      <c r="CBR24" s="21"/>
      <c r="CBS24" s="21"/>
      <c r="CBT24" s="21"/>
      <c r="CBU24" s="21"/>
      <c r="CBV24" s="21"/>
      <c r="CBW24" s="21"/>
      <c r="CBX24" s="21"/>
      <c r="CBY24" s="21"/>
      <c r="CBZ24" s="21"/>
      <c r="CCA24" s="21"/>
      <c r="CCB24" s="21"/>
      <c r="CCC24" s="21"/>
      <c r="CCD24" s="21"/>
      <c r="CCE24" s="21"/>
      <c r="CCF24" s="21"/>
      <c r="CCG24" s="21"/>
      <c r="CCH24" s="21"/>
      <c r="CCI24" s="21"/>
      <c r="CCJ24" s="21"/>
      <c r="CCK24" s="21"/>
      <c r="CCL24" s="21"/>
      <c r="CCM24" s="21"/>
      <c r="CCN24" s="21"/>
      <c r="CCO24" s="21"/>
      <c r="CCP24" s="21"/>
      <c r="CCQ24" s="21"/>
      <c r="CCR24" s="21"/>
      <c r="CCS24" s="21"/>
      <c r="CCT24" s="21"/>
      <c r="CCU24" s="21"/>
      <c r="CCV24" s="21"/>
      <c r="CCW24" s="21"/>
      <c r="CCX24" s="21"/>
      <c r="CCY24" s="21"/>
      <c r="CCZ24" s="21"/>
      <c r="CDA24" s="21"/>
      <c r="CDB24" s="21"/>
      <c r="CDC24" s="21"/>
      <c r="CDD24" s="21"/>
      <c r="CDE24" s="21"/>
      <c r="CDF24" s="21"/>
      <c r="CDG24" s="21"/>
      <c r="CDH24" s="21"/>
      <c r="CDI24" s="21"/>
      <c r="CDJ24" s="21"/>
      <c r="CDK24" s="21"/>
      <c r="CDL24" s="21"/>
      <c r="CDM24" s="21"/>
      <c r="CDN24" s="21"/>
      <c r="CDO24" s="21"/>
      <c r="CDP24" s="21"/>
      <c r="CDQ24" s="21"/>
      <c r="CDR24" s="21"/>
      <c r="CDS24" s="21"/>
      <c r="CDT24" s="21"/>
      <c r="CDU24" s="21"/>
      <c r="CDV24" s="21"/>
      <c r="CDW24" s="21"/>
      <c r="CDX24" s="21"/>
      <c r="CDY24" s="21"/>
      <c r="CDZ24" s="21"/>
      <c r="CEA24" s="21"/>
      <c r="CEB24" s="21"/>
      <c r="CEC24" s="21"/>
      <c r="CED24" s="21"/>
      <c r="CEE24" s="21"/>
      <c r="CEF24" s="21"/>
      <c r="CEG24" s="21"/>
      <c r="CEH24" s="21"/>
      <c r="CEI24" s="21"/>
      <c r="CEJ24" s="21"/>
      <c r="CEK24" s="21"/>
      <c r="CEL24" s="21"/>
      <c r="CEM24" s="21"/>
      <c r="CEN24" s="21"/>
      <c r="CEO24" s="21"/>
      <c r="CEP24" s="21"/>
      <c r="CEQ24" s="21"/>
      <c r="CER24" s="21"/>
      <c r="CES24" s="21"/>
      <c r="CET24" s="21"/>
      <c r="CEU24" s="21"/>
      <c r="CEV24" s="21"/>
      <c r="CEW24" s="21"/>
      <c r="CEX24" s="21"/>
      <c r="CEY24" s="21"/>
      <c r="CEZ24" s="21"/>
      <c r="CFA24" s="21"/>
      <c r="CFB24" s="21"/>
      <c r="CFC24" s="21"/>
      <c r="CFD24" s="21"/>
      <c r="CFE24" s="21"/>
      <c r="CFF24" s="21"/>
      <c r="CFG24" s="21"/>
      <c r="CFH24" s="21"/>
      <c r="CFI24" s="21"/>
      <c r="CFJ24" s="21"/>
      <c r="CFK24" s="21"/>
      <c r="CFL24" s="21"/>
      <c r="CFM24" s="21"/>
      <c r="CFN24" s="21"/>
      <c r="CFO24" s="21"/>
      <c r="CFP24" s="21"/>
      <c r="CFQ24" s="21"/>
      <c r="CFR24" s="21"/>
      <c r="CFS24" s="21"/>
      <c r="CFT24" s="21"/>
      <c r="CFU24" s="21"/>
      <c r="CFV24" s="21"/>
      <c r="CFW24" s="21"/>
      <c r="CFX24" s="21"/>
      <c r="CFY24" s="21"/>
      <c r="CFZ24" s="21"/>
      <c r="CGA24" s="21"/>
      <c r="CGB24" s="21"/>
      <c r="CGC24" s="21"/>
      <c r="CGD24" s="21"/>
      <c r="CGE24" s="21"/>
      <c r="CGF24" s="21"/>
      <c r="CGG24" s="21"/>
      <c r="CGH24" s="21"/>
      <c r="CGI24" s="21"/>
      <c r="CGJ24" s="21"/>
      <c r="CGK24" s="21"/>
      <c r="CGL24" s="21"/>
      <c r="CGM24" s="21"/>
      <c r="CGN24" s="21"/>
      <c r="CGO24" s="21"/>
      <c r="CGP24" s="21"/>
      <c r="CGQ24" s="21"/>
      <c r="CGR24" s="21"/>
      <c r="CGS24" s="21"/>
      <c r="CGT24" s="21"/>
      <c r="CGU24" s="21"/>
      <c r="CGV24" s="21"/>
      <c r="CGW24" s="21"/>
      <c r="CGX24" s="21"/>
      <c r="CGY24" s="21"/>
      <c r="CGZ24" s="21"/>
      <c r="CHA24" s="21"/>
      <c r="CHB24" s="21"/>
      <c r="CHC24" s="21"/>
      <c r="CHD24" s="21"/>
      <c r="CHE24" s="21"/>
      <c r="CHF24" s="21"/>
      <c r="CHG24" s="21"/>
      <c r="CHH24" s="21"/>
      <c r="CHI24" s="21"/>
      <c r="CHJ24" s="21"/>
      <c r="CHK24" s="21"/>
      <c r="CHL24" s="21"/>
      <c r="CHM24" s="21"/>
      <c r="CHN24" s="21"/>
      <c r="CHO24" s="21"/>
      <c r="CHP24" s="21"/>
      <c r="CHQ24" s="21"/>
      <c r="CHR24" s="21"/>
      <c r="CHS24" s="21"/>
      <c r="CHT24" s="21"/>
      <c r="CHU24" s="21"/>
      <c r="CHV24" s="21"/>
      <c r="CHW24" s="21"/>
      <c r="CHX24" s="21"/>
      <c r="CHY24" s="21"/>
      <c r="CHZ24" s="21"/>
      <c r="CIA24" s="21"/>
      <c r="CIB24" s="21"/>
      <c r="CIC24" s="21"/>
      <c r="CID24" s="21"/>
      <c r="CIE24" s="21"/>
      <c r="CIF24" s="21"/>
      <c r="CIG24" s="21"/>
      <c r="CIH24" s="21"/>
      <c r="CII24" s="21"/>
      <c r="CIJ24" s="21"/>
      <c r="CIK24" s="21"/>
      <c r="CIL24" s="21"/>
      <c r="CIM24" s="21"/>
      <c r="CIN24" s="21"/>
      <c r="CIO24" s="21"/>
      <c r="CIP24" s="21"/>
      <c r="CIQ24" s="21"/>
      <c r="CIR24" s="21"/>
      <c r="CIS24" s="21"/>
      <c r="CIT24" s="21"/>
      <c r="CIU24" s="21"/>
      <c r="CIV24" s="21"/>
      <c r="CIW24" s="21"/>
      <c r="CIX24" s="21"/>
      <c r="CIY24" s="21"/>
      <c r="CIZ24" s="21"/>
      <c r="CJA24" s="21"/>
      <c r="CJB24" s="21"/>
      <c r="CJC24" s="21"/>
      <c r="CJD24" s="21"/>
      <c r="CJE24" s="21"/>
      <c r="CJF24" s="21"/>
      <c r="CJG24" s="21"/>
      <c r="CJH24" s="21"/>
      <c r="CJI24" s="21"/>
      <c r="CJJ24" s="21"/>
      <c r="CJK24" s="21"/>
      <c r="CJL24" s="21"/>
      <c r="CJM24" s="21"/>
      <c r="CJN24" s="21"/>
      <c r="CJO24" s="21"/>
      <c r="CJP24" s="21"/>
      <c r="CJQ24" s="21"/>
      <c r="CJR24" s="21"/>
      <c r="CJS24" s="21"/>
      <c r="CJT24" s="21"/>
      <c r="CJU24" s="21"/>
      <c r="CJV24" s="21"/>
      <c r="CJW24" s="21"/>
      <c r="CJX24" s="21"/>
      <c r="CJY24" s="21"/>
      <c r="CJZ24" s="21"/>
      <c r="CKA24" s="21"/>
      <c r="CKB24" s="21"/>
      <c r="CKC24" s="21"/>
      <c r="CKD24" s="21"/>
      <c r="CKE24" s="21"/>
      <c r="CKF24" s="21"/>
      <c r="CKG24" s="21"/>
      <c r="CKH24" s="21"/>
      <c r="CKI24" s="21"/>
      <c r="CKJ24" s="21"/>
      <c r="CKK24" s="21"/>
      <c r="CKL24" s="21"/>
      <c r="CKM24" s="21"/>
      <c r="CKN24" s="21"/>
      <c r="CKO24" s="21"/>
      <c r="CKP24" s="21"/>
      <c r="CKQ24" s="21"/>
      <c r="CKR24" s="21"/>
      <c r="CKS24" s="21"/>
      <c r="CKT24" s="21"/>
      <c r="CKU24" s="21"/>
      <c r="CKV24" s="21"/>
      <c r="CKW24" s="21"/>
      <c r="CKX24" s="21"/>
      <c r="CKY24" s="21"/>
      <c r="CKZ24" s="21"/>
      <c r="CLA24" s="21"/>
      <c r="CLB24" s="21"/>
      <c r="CLC24" s="21"/>
      <c r="CLD24" s="21"/>
      <c r="CLE24" s="21"/>
      <c r="CLF24" s="21"/>
      <c r="CLG24" s="21"/>
      <c r="CLH24" s="21"/>
      <c r="CLI24" s="21"/>
      <c r="CLJ24" s="21"/>
      <c r="CLK24" s="21"/>
      <c r="CLL24" s="21"/>
      <c r="CLM24" s="21"/>
      <c r="CLN24" s="21"/>
      <c r="CLO24" s="21"/>
      <c r="CLP24" s="21"/>
      <c r="CLQ24" s="21"/>
      <c r="CLR24" s="21"/>
      <c r="CLS24" s="21"/>
      <c r="CLT24" s="21"/>
      <c r="CLU24" s="21"/>
      <c r="CLV24" s="21"/>
      <c r="CLW24" s="21"/>
      <c r="CLX24" s="21"/>
      <c r="CLY24" s="21"/>
      <c r="CLZ24" s="21"/>
      <c r="CMA24" s="21"/>
      <c r="CMB24" s="21"/>
      <c r="CMC24" s="21"/>
      <c r="CMD24" s="21"/>
      <c r="CME24" s="21"/>
      <c r="CMF24" s="21"/>
      <c r="CMG24" s="21"/>
      <c r="CMH24" s="21"/>
      <c r="CMI24" s="21"/>
      <c r="CMJ24" s="21"/>
      <c r="CMK24" s="21"/>
      <c r="CML24" s="21"/>
      <c r="CMM24" s="21"/>
      <c r="CMN24" s="21"/>
      <c r="CMO24" s="21"/>
      <c r="CMP24" s="21"/>
      <c r="CMQ24" s="21"/>
      <c r="CMR24" s="21"/>
      <c r="CMS24" s="21"/>
      <c r="CMT24" s="21"/>
      <c r="CMU24" s="21"/>
      <c r="CMV24" s="21"/>
      <c r="CMW24" s="21"/>
      <c r="CMX24" s="21"/>
      <c r="CMY24" s="21"/>
      <c r="CMZ24" s="21"/>
      <c r="CNA24" s="21"/>
      <c r="CNB24" s="21"/>
      <c r="CNC24" s="21"/>
      <c r="CND24" s="21"/>
      <c r="CNE24" s="21"/>
      <c r="CNF24" s="21"/>
      <c r="CNG24" s="21"/>
      <c r="CNH24" s="21"/>
      <c r="CNI24" s="21"/>
      <c r="CNJ24" s="21"/>
      <c r="CNK24" s="21"/>
      <c r="CNL24" s="21"/>
      <c r="CNM24" s="21"/>
      <c r="CNN24" s="21"/>
      <c r="CNO24" s="21"/>
      <c r="CNP24" s="21"/>
      <c r="CNQ24" s="21"/>
      <c r="CNR24" s="21"/>
      <c r="CNS24" s="21"/>
      <c r="CNT24" s="21"/>
      <c r="CNU24" s="21"/>
      <c r="CNV24" s="21"/>
      <c r="CNW24" s="21"/>
      <c r="CNX24" s="21"/>
      <c r="CNY24" s="21"/>
      <c r="CNZ24" s="21"/>
      <c r="COA24" s="21"/>
      <c r="COB24" s="21"/>
      <c r="COC24" s="21"/>
      <c r="COD24" s="21"/>
      <c r="COE24" s="21"/>
      <c r="COF24" s="21"/>
      <c r="COG24" s="21"/>
      <c r="COH24" s="21"/>
      <c r="COI24" s="21"/>
      <c r="COJ24" s="21"/>
      <c r="COK24" s="21"/>
      <c r="COL24" s="21"/>
      <c r="COM24" s="21"/>
      <c r="CON24" s="21"/>
      <c r="COO24" s="21"/>
      <c r="COP24" s="21"/>
      <c r="COQ24" s="21"/>
      <c r="COR24" s="21"/>
      <c r="COS24" s="21"/>
      <c r="COT24" s="21"/>
      <c r="COU24" s="21"/>
      <c r="COV24" s="21"/>
      <c r="COW24" s="21"/>
      <c r="COX24" s="21"/>
      <c r="COY24" s="21"/>
      <c r="COZ24" s="21"/>
      <c r="CPA24" s="21"/>
      <c r="CPB24" s="21"/>
      <c r="CPC24" s="21"/>
      <c r="CPD24" s="21"/>
      <c r="CPE24" s="21"/>
      <c r="CPF24" s="21"/>
      <c r="CPG24" s="21"/>
      <c r="CPH24" s="21"/>
      <c r="CPI24" s="21"/>
      <c r="CPJ24" s="21"/>
      <c r="CPK24" s="21"/>
      <c r="CPL24" s="21"/>
      <c r="CPM24" s="21"/>
      <c r="CPN24" s="21"/>
      <c r="CPO24" s="21"/>
      <c r="CPP24" s="21"/>
      <c r="CPQ24" s="21"/>
      <c r="CPR24" s="21"/>
      <c r="CPS24" s="21"/>
      <c r="CPT24" s="21"/>
      <c r="CPU24" s="21"/>
      <c r="CPV24" s="21"/>
      <c r="CPW24" s="21"/>
      <c r="CPX24" s="21"/>
      <c r="CPY24" s="21"/>
      <c r="CPZ24" s="21"/>
      <c r="CQA24" s="21"/>
      <c r="CQB24" s="21"/>
      <c r="CQC24" s="21"/>
      <c r="CQD24" s="21"/>
      <c r="CQE24" s="21"/>
      <c r="CQF24" s="21"/>
      <c r="CQG24" s="21"/>
      <c r="CQH24" s="21"/>
      <c r="CQI24" s="21"/>
      <c r="CQJ24" s="21"/>
      <c r="CQK24" s="21"/>
      <c r="CQL24" s="21"/>
      <c r="CQM24" s="21"/>
      <c r="CQN24" s="21"/>
      <c r="CQO24" s="21"/>
      <c r="CQP24" s="21"/>
      <c r="CQQ24" s="21"/>
      <c r="CQR24" s="21"/>
      <c r="CQS24" s="21"/>
      <c r="CQT24" s="21"/>
      <c r="CQU24" s="21"/>
      <c r="CQV24" s="21"/>
      <c r="CQW24" s="21"/>
      <c r="CQX24" s="21"/>
      <c r="CQY24" s="21"/>
      <c r="CQZ24" s="21"/>
      <c r="CRA24" s="21"/>
      <c r="CRB24" s="21"/>
      <c r="CRC24" s="21"/>
      <c r="CRD24" s="21"/>
      <c r="CRE24" s="21"/>
      <c r="CRF24" s="21"/>
      <c r="CRG24" s="21"/>
      <c r="CRH24" s="21"/>
      <c r="CRI24" s="21"/>
      <c r="CRJ24" s="21"/>
      <c r="CRK24" s="21"/>
      <c r="CRL24" s="21"/>
      <c r="CRM24" s="21"/>
      <c r="CRN24" s="21"/>
      <c r="CRO24" s="21"/>
      <c r="CRP24" s="21"/>
      <c r="CRQ24" s="21"/>
      <c r="CRR24" s="21"/>
      <c r="CRS24" s="21"/>
      <c r="CRT24" s="21"/>
      <c r="CRU24" s="21"/>
      <c r="CRV24" s="21"/>
      <c r="CRW24" s="21"/>
      <c r="CRX24" s="21"/>
      <c r="CRY24" s="21"/>
      <c r="CRZ24" s="21"/>
      <c r="CSA24" s="21"/>
      <c r="CSB24" s="21"/>
      <c r="CSC24" s="21"/>
      <c r="CSD24" s="21"/>
      <c r="CSE24" s="21"/>
      <c r="CSF24" s="21"/>
      <c r="CSG24" s="21"/>
      <c r="CSH24" s="21"/>
      <c r="CSI24" s="21"/>
      <c r="CSJ24" s="21"/>
      <c r="CSK24" s="21"/>
      <c r="CSL24" s="21"/>
      <c r="CSM24" s="21"/>
      <c r="CSN24" s="21"/>
      <c r="CSO24" s="21"/>
      <c r="CSP24" s="21"/>
      <c r="CSQ24" s="21"/>
      <c r="CSR24" s="21"/>
      <c r="CSS24" s="21"/>
      <c r="CST24" s="21"/>
      <c r="CSU24" s="21"/>
      <c r="CSV24" s="21"/>
      <c r="CSW24" s="21"/>
      <c r="CSX24" s="21"/>
      <c r="CSY24" s="21"/>
      <c r="CSZ24" s="21"/>
      <c r="CTA24" s="21"/>
      <c r="CTB24" s="21"/>
      <c r="CTC24" s="21"/>
      <c r="CTD24" s="21"/>
      <c r="CTE24" s="21"/>
      <c r="CTF24" s="21"/>
      <c r="CTG24" s="21"/>
      <c r="CTH24" s="21"/>
      <c r="CTI24" s="21"/>
      <c r="CTJ24" s="21"/>
      <c r="CTK24" s="21"/>
      <c r="CTL24" s="21"/>
      <c r="CTM24" s="21"/>
      <c r="CTN24" s="21"/>
      <c r="CTO24" s="21"/>
      <c r="CTP24" s="21"/>
      <c r="CTQ24" s="21"/>
      <c r="CTR24" s="21"/>
      <c r="CTS24" s="21"/>
      <c r="CTT24" s="21"/>
      <c r="CTU24" s="21"/>
      <c r="CTV24" s="21"/>
      <c r="CTW24" s="21"/>
      <c r="CTX24" s="21"/>
      <c r="CTY24" s="21"/>
      <c r="CTZ24" s="21"/>
      <c r="CUA24" s="21"/>
      <c r="CUB24" s="21"/>
      <c r="CUC24" s="21"/>
      <c r="CUD24" s="21"/>
      <c r="CUE24" s="21"/>
      <c r="CUF24" s="21"/>
      <c r="CUG24" s="21"/>
      <c r="CUH24" s="21"/>
      <c r="CUI24" s="21"/>
      <c r="CUJ24" s="21"/>
      <c r="CUK24" s="21"/>
      <c r="CUL24" s="21"/>
      <c r="CUM24" s="21"/>
      <c r="CUN24" s="21"/>
      <c r="CUO24" s="21"/>
      <c r="CUP24" s="21"/>
      <c r="CUQ24" s="21"/>
      <c r="CUR24" s="21"/>
      <c r="CUS24" s="21"/>
      <c r="CUT24" s="21"/>
      <c r="CUU24" s="21"/>
      <c r="CUV24" s="21"/>
      <c r="CUW24" s="21"/>
      <c r="CUX24" s="21"/>
      <c r="CUY24" s="21"/>
      <c r="CUZ24" s="21"/>
      <c r="CVA24" s="21"/>
      <c r="CVB24" s="21"/>
      <c r="CVC24" s="21"/>
      <c r="CVD24" s="21"/>
      <c r="CVE24" s="21"/>
      <c r="CVF24" s="21"/>
      <c r="CVG24" s="21"/>
      <c r="CVH24" s="21"/>
      <c r="CVI24" s="21"/>
      <c r="CVJ24" s="21"/>
      <c r="CVK24" s="21"/>
      <c r="CVL24" s="21"/>
      <c r="CVM24" s="21"/>
      <c r="CVN24" s="21"/>
      <c r="CVO24" s="21"/>
      <c r="CVP24" s="21"/>
      <c r="CVQ24" s="21"/>
      <c r="CVR24" s="21"/>
      <c r="CVS24" s="21"/>
      <c r="CVT24" s="21"/>
      <c r="CVU24" s="21"/>
      <c r="CVV24" s="21"/>
      <c r="CVW24" s="21"/>
      <c r="CVX24" s="21"/>
      <c r="CVY24" s="21"/>
      <c r="CVZ24" s="21"/>
      <c r="CWA24" s="21"/>
      <c r="CWB24" s="21"/>
      <c r="CWC24" s="21"/>
      <c r="CWD24" s="21"/>
      <c r="CWE24" s="21"/>
      <c r="CWF24" s="21"/>
      <c r="CWG24" s="21"/>
      <c r="CWH24" s="21"/>
      <c r="CWI24" s="21"/>
      <c r="CWJ24" s="21"/>
      <c r="CWK24" s="21"/>
      <c r="CWL24" s="21"/>
      <c r="CWM24" s="21"/>
      <c r="CWN24" s="21"/>
      <c r="CWO24" s="21"/>
      <c r="CWP24" s="21"/>
      <c r="CWQ24" s="21"/>
      <c r="CWR24" s="21"/>
      <c r="CWS24" s="21"/>
      <c r="CWT24" s="21"/>
      <c r="CWU24" s="21"/>
      <c r="CWV24" s="21"/>
      <c r="CWW24" s="21"/>
      <c r="CWX24" s="21"/>
      <c r="CWY24" s="21"/>
      <c r="CWZ24" s="21"/>
      <c r="CXA24" s="21"/>
      <c r="CXB24" s="21"/>
      <c r="CXC24" s="21"/>
      <c r="CXD24" s="21"/>
      <c r="CXE24" s="21"/>
      <c r="CXF24" s="21"/>
      <c r="CXG24" s="21"/>
      <c r="CXH24" s="21"/>
      <c r="CXI24" s="21"/>
      <c r="CXJ24" s="21"/>
      <c r="CXK24" s="21"/>
      <c r="CXL24" s="21"/>
      <c r="CXM24" s="21"/>
      <c r="CXN24" s="21"/>
      <c r="CXO24" s="21"/>
      <c r="CXP24" s="21"/>
      <c r="CXQ24" s="21"/>
      <c r="CXR24" s="21"/>
      <c r="CXS24" s="21"/>
      <c r="CXT24" s="21"/>
      <c r="CXU24" s="21"/>
      <c r="CXV24" s="21"/>
      <c r="CXW24" s="21"/>
      <c r="CXX24" s="21"/>
      <c r="CXY24" s="21"/>
      <c r="CXZ24" s="21"/>
      <c r="CYA24" s="21"/>
      <c r="CYB24" s="21"/>
      <c r="CYC24" s="21"/>
      <c r="CYD24" s="21"/>
      <c r="CYE24" s="21"/>
      <c r="CYF24" s="21"/>
      <c r="CYG24" s="21"/>
      <c r="CYH24" s="21"/>
      <c r="CYI24" s="21"/>
      <c r="CYJ24" s="21"/>
      <c r="CYK24" s="21"/>
      <c r="CYL24" s="21"/>
      <c r="CYM24" s="21"/>
      <c r="CYN24" s="21"/>
      <c r="CYO24" s="21"/>
      <c r="CYP24" s="21"/>
      <c r="CYQ24" s="21"/>
      <c r="CYR24" s="21"/>
      <c r="CYS24" s="21"/>
      <c r="CYT24" s="21"/>
      <c r="CYU24" s="21"/>
      <c r="CYV24" s="21"/>
      <c r="CYW24" s="21"/>
      <c r="CYX24" s="21"/>
      <c r="CYY24" s="21"/>
      <c r="CYZ24" s="21"/>
      <c r="CZA24" s="21"/>
      <c r="CZB24" s="21"/>
      <c r="CZC24" s="21"/>
      <c r="CZD24" s="21"/>
      <c r="CZE24" s="21"/>
      <c r="CZF24" s="21"/>
      <c r="CZG24" s="21"/>
      <c r="CZH24" s="21"/>
      <c r="CZI24" s="21"/>
      <c r="CZJ24" s="21"/>
      <c r="CZK24" s="21"/>
      <c r="CZL24" s="21"/>
      <c r="CZM24" s="21"/>
      <c r="CZN24" s="21"/>
      <c r="CZO24" s="21"/>
      <c r="CZP24" s="21"/>
      <c r="CZQ24" s="21"/>
      <c r="CZR24" s="21"/>
      <c r="CZS24" s="21"/>
      <c r="CZT24" s="21"/>
      <c r="CZU24" s="21"/>
      <c r="CZV24" s="21"/>
      <c r="CZW24" s="21"/>
      <c r="CZX24" s="21"/>
      <c r="CZY24" s="21"/>
      <c r="CZZ24" s="21"/>
      <c r="DAA24" s="21"/>
      <c r="DAB24" s="21"/>
      <c r="DAC24" s="21"/>
      <c r="DAD24" s="21"/>
      <c r="DAE24" s="21"/>
      <c r="DAF24" s="21"/>
      <c r="DAG24" s="21"/>
      <c r="DAH24" s="21"/>
      <c r="DAI24" s="21"/>
      <c r="DAJ24" s="21"/>
      <c r="DAK24" s="21"/>
      <c r="DAL24" s="21"/>
      <c r="DAM24" s="21"/>
      <c r="DAN24" s="21"/>
      <c r="DAO24" s="21"/>
      <c r="DAP24" s="21"/>
      <c r="DAQ24" s="21"/>
      <c r="DAR24" s="21"/>
      <c r="DAS24" s="21"/>
      <c r="DAT24" s="21"/>
      <c r="DAU24" s="21"/>
      <c r="DAV24" s="21"/>
      <c r="DAW24" s="21"/>
      <c r="DAX24" s="21"/>
      <c r="DAY24" s="21"/>
      <c r="DAZ24" s="21"/>
      <c r="DBA24" s="21"/>
      <c r="DBB24" s="21"/>
      <c r="DBC24" s="21"/>
      <c r="DBD24" s="21"/>
      <c r="DBE24" s="21"/>
      <c r="DBF24" s="21"/>
      <c r="DBG24" s="21"/>
      <c r="DBH24" s="21"/>
      <c r="DBI24" s="21"/>
      <c r="DBJ24" s="21"/>
      <c r="DBK24" s="21"/>
      <c r="DBL24" s="21"/>
      <c r="DBM24" s="21"/>
      <c r="DBN24" s="21"/>
      <c r="DBO24" s="21"/>
      <c r="DBP24" s="21"/>
      <c r="DBQ24" s="21"/>
      <c r="DBR24" s="21"/>
      <c r="DBS24" s="21"/>
      <c r="DBT24" s="21"/>
      <c r="DBU24" s="21"/>
      <c r="DBV24" s="21"/>
      <c r="DBW24" s="21"/>
      <c r="DBX24" s="21"/>
      <c r="DBY24" s="21"/>
      <c r="DBZ24" s="21"/>
      <c r="DCA24" s="21"/>
      <c r="DCB24" s="21"/>
      <c r="DCC24" s="21"/>
      <c r="DCD24" s="21"/>
      <c r="DCE24" s="21"/>
      <c r="DCF24" s="21"/>
      <c r="DCG24" s="21"/>
      <c r="DCH24" s="21"/>
      <c r="DCI24" s="21"/>
      <c r="DCJ24" s="21"/>
      <c r="DCK24" s="21"/>
      <c r="DCL24" s="21"/>
      <c r="DCM24" s="21"/>
      <c r="DCN24" s="21"/>
      <c r="DCO24" s="21"/>
      <c r="DCP24" s="21"/>
      <c r="DCQ24" s="21"/>
      <c r="DCR24" s="21"/>
      <c r="DCS24" s="21"/>
      <c r="DCT24" s="21"/>
      <c r="DCU24" s="21"/>
      <c r="DCV24" s="21"/>
      <c r="DCW24" s="21"/>
      <c r="DCX24" s="21"/>
      <c r="DCY24" s="21"/>
      <c r="DCZ24" s="21"/>
      <c r="DDA24" s="21"/>
      <c r="DDB24" s="21"/>
      <c r="DDC24" s="21"/>
      <c r="DDD24" s="21"/>
      <c r="DDE24" s="21"/>
      <c r="DDF24" s="21"/>
      <c r="DDG24" s="21"/>
      <c r="DDH24" s="21"/>
      <c r="DDI24" s="21"/>
      <c r="DDJ24" s="21"/>
      <c r="DDK24" s="21"/>
      <c r="DDL24" s="21"/>
      <c r="DDM24" s="21"/>
      <c r="DDN24" s="21"/>
      <c r="DDO24" s="21"/>
      <c r="DDP24" s="21"/>
      <c r="DDQ24" s="21"/>
      <c r="DDR24" s="21"/>
      <c r="DDS24" s="21"/>
      <c r="DDT24" s="21"/>
      <c r="DDU24" s="21"/>
      <c r="DDV24" s="21"/>
      <c r="DDW24" s="21"/>
      <c r="DDX24" s="21"/>
      <c r="DDY24" s="21"/>
      <c r="DDZ24" s="21"/>
      <c r="DEA24" s="21"/>
      <c r="DEB24" s="21"/>
      <c r="DEC24" s="21"/>
      <c r="DED24" s="21"/>
      <c r="DEE24" s="21"/>
      <c r="DEF24" s="21"/>
      <c r="DEG24" s="21"/>
      <c r="DEH24" s="21"/>
      <c r="DEI24" s="21"/>
      <c r="DEJ24" s="21"/>
      <c r="DEK24" s="21"/>
      <c r="DEL24" s="21"/>
      <c r="DEM24" s="21"/>
      <c r="DEN24" s="21"/>
      <c r="DEO24" s="21"/>
      <c r="DEP24" s="21"/>
      <c r="DEQ24" s="21"/>
      <c r="DER24" s="21"/>
      <c r="DES24" s="21"/>
      <c r="DET24" s="21"/>
      <c r="DEU24" s="21"/>
      <c r="DEV24" s="21"/>
      <c r="DEW24" s="21"/>
      <c r="DEX24" s="21"/>
      <c r="DEY24" s="21"/>
      <c r="DEZ24" s="21"/>
      <c r="DFA24" s="21"/>
      <c r="DFB24" s="21"/>
      <c r="DFC24" s="21"/>
      <c r="DFD24" s="21"/>
      <c r="DFE24" s="21"/>
      <c r="DFF24" s="21"/>
      <c r="DFG24" s="21"/>
      <c r="DFH24" s="21"/>
      <c r="DFI24" s="21"/>
      <c r="DFJ24" s="21"/>
      <c r="DFK24" s="21"/>
      <c r="DFL24" s="21"/>
      <c r="DFM24" s="21"/>
      <c r="DFN24" s="21"/>
      <c r="DFO24" s="21"/>
      <c r="DFP24" s="21"/>
      <c r="DFQ24" s="21"/>
      <c r="DFR24" s="21"/>
      <c r="DFS24" s="21"/>
      <c r="DFT24" s="21"/>
      <c r="DFU24" s="21"/>
      <c r="DFV24" s="21"/>
      <c r="DFW24" s="21"/>
      <c r="DFX24" s="21"/>
      <c r="DFY24" s="21"/>
      <c r="DFZ24" s="21"/>
      <c r="DGA24" s="21"/>
      <c r="DGB24" s="21"/>
      <c r="DGC24" s="21"/>
      <c r="DGD24" s="21"/>
      <c r="DGE24" s="21"/>
      <c r="DGF24" s="21"/>
      <c r="DGG24" s="21"/>
      <c r="DGH24" s="21"/>
      <c r="DGI24" s="21"/>
      <c r="DGJ24" s="21"/>
      <c r="DGK24" s="21"/>
      <c r="DGL24" s="21"/>
      <c r="DGM24" s="21"/>
      <c r="DGN24" s="21"/>
      <c r="DGO24" s="21"/>
      <c r="DGP24" s="21"/>
      <c r="DGQ24" s="21"/>
      <c r="DGR24" s="21"/>
      <c r="DGS24" s="21"/>
      <c r="DGT24" s="21"/>
      <c r="DGU24" s="21"/>
      <c r="DGV24" s="21"/>
      <c r="DGW24" s="21"/>
      <c r="DGX24" s="21"/>
      <c r="DGY24" s="21"/>
      <c r="DGZ24" s="21"/>
      <c r="DHA24" s="21"/>
      <c r="DHB24" s="21"/>
      <c r="DHC24" s="21"/>
      <c r="DHD24" s="21"/>
      <c r="DHE24" s="21"/>
      <c r="DHF24" s="21"/>
      <c r="DHG24" s="21"/>
      <c r="DHH24" s="21"/>
      <c r="DHI24" s="21"/>
      <c r="DHJ24" s="21"/>
      <c r="DHK24" s="21"/>
      <c r="DHL24" s="21"/>
      <c r="DHM24" s="21"/>
      <c r="DHN24" s="21"/>
      <c r="DHO24" s="21"/>
      <c r="DHP24" s="21"/>
      <c r="DHQ24" s="21"/>
      <c r="DHR24" s="21"/>
      <c r="DHS24" s="21"/>
      <c r="DHT24" s="21"/>
      <c r="DHU24" s="21"/>
      <c r="DHV24" s="21"/>
      <c r="DHW24" s="21"/>
      <c r="DHX24" s="21"/>
      <c r="DHY24" s="21"/>
      <c r="DHZ24" s="21"/>
      <c r="DIA24" s="21"/>
      <c r="DIB24" s="21"/>
      <c r="DIC24" s="21"/>
      <c r="DID24" s="21"/>
      <c r="DIE24" s="21"/>
      <c r="DIF24" s="21"/>
      <c r="DIG24" s="21"/>
      <c r="DIH24" s="21"/>
      <c r="DII24" s="21"/>
      <c r="DIJ24" s="21"/>
      <c r="DIK24" s="21"/>
      <c r="DIL24" s="21"/>
      <c r="DIM24" s="21"/>
      <c r="DIN24" s="21"/>
      <c r="DIO24" s="21"/>
      <c r="DIP24" s="21"/>
      <c r="DIQ24" s="21"/>
      <c r="DIR24" s="21"/>
      <c r="DIS24" s="21"/>
      <c r="DIT24" s="21"/>
      <c r="DIU24" s="21"/>
      <c r="DIV24" s="21"/>
      <c r="DIW24" s="21"/>
      <c r="DIX24" s="21"/>
      <c r="DIY24" s="21"/>
      <c r="DIZ24" s="21"/>
      <c r="DJA24" s="21"/>
      <c r="DJB24" s="21"/>
      <c r="DJC24" s="21"/>
      <c r="DJD24" s="21"/>
      <c r="DJE24" s="21"/>
      <c r="DJF24" s="21"/>
      <c r="DJG24" s="21"/>
      <c r="DJH24" s="21"/>
      <c r="DJI24" s="21"/>
      <c r="DJJ24" s="21"/>
      <c r="DJK24" s="21"/>
      <c r="DJL24" s="21"/>
      <c r="DJM24" s="21"/>
      <c r="DJN24" s="21"/>
      <c r="DJO24" s="21"/>
      <c r="DJP24" s="21"/>
      <c r="DJQ24" s="21"/>
      <c r="DJR24" s="21"/>
      <c r="DJS24" s="21"/>
      <c r="DJT24" s="21"/>
      <c r="DJU24" s="21"/>
      <c r="DJV24" s="21"/>
      <c r="DJW24" s="21"/>
      <c r="DJX24" s="21"/>
      <c r="DJY24" s="21"/>
      <c r="DJZ24" s="21"/>
      <c r="DKA24" s="21"/>
      <c r="DKB24" s="21"/>
      <c r="DKC24" s="21"/>
      <c r="DKD24" s="21"/>
      <c r="DKE24" s="21"/>
      <c r="DKF24" s="21"/>
      <c r="DKG24" s="21"/>
      <c r="DKH24" s="21"/>
      <c r="DKI24" s="21"/>
      <c r="DKJ24" s="21"/>
      <c r="DKK24" s="21"/>
      <c r="DKL24" s="21"/>
      <c r="DKM24" s="21"/>
      <c r="DKN24" s="21"/>
      <c r="DKO24" s="21"/>
      <c r="DKP24" s="21"/>
      <c r="DKQ24" s="21"/>
      <c r="DKR24" s="21"/>
      <c r="DKS24" s="21"/>
      <c r="DKT24" s="21"/>
      <c r="DKU24" s="21"/>
      <c r="DKV24" s="21"/>
      <c r="DKW24" s="21"/>
      <c r="DKX24" s="21"/>
      <c r="DKY24" s="21"/>
      <c r="DKZ24" s="21"/>
      <c r="DLA24" s="21"/>
      <c r="DLB24" s="21"/>
      <c r="DLC24" s="21"/>
      <c r="DLD24" s="21"/>
      <c r="DLE24" s="21"/>
      <c r="DLF24" s="21"/>
      <c r="DLG24" s="21"/>
      <c r="DLH24" s="21"/>
      <c r="DLI24" s="21"/>
      <c r="DLJ24" s="21"/>
      <c r="DLK24" s="21"/>
      <c r="DLL24" s="21"/>
      <c r="DLM24" s="21"/>
      <c r="DLN24" s="21"/>
      <c r="DLO24" s="21"/>
      <c r="DLP24" s="21"/>
      <c r="DLQ24" s="21"/>
      <c r="DLR24" s="21"/>
      <c r="DLS24" s="21"/>
      <c r="DLT24" s="21"/>
      <c r="DLU24" s="21"/>
      <c r="DLV24" s="21"/>
      <c r="DLW24" s="21"/>
      <c r="DLX24" s="21"/>
      <c r="DLY24" s="21"/>
      <c r="DLZ24" s="21"/>
      <c r="DMA24" s="21"/>
      <c r="DMB24" s="21"/>
      <c r="DMC24" s="21"/>
      <c r="DMD24" s="21"/>
      <c r="DME24" s="21"/>
      <c r="DMF24" s="21"/>
      <c r="DMG24" s="21"/>
      <c r="DMH24" s="21"/>
      <c r="DMI24" s="21"/>
      <c r="DMJ24" s="21"/>
      <c r="DMK24" s="21"/>
      <c r="DML24" s="21"/>
      <c r="DMM24" s="21"/>
      <c r="DMN24" s="21"/>
      <c r="DMO24" s="21"/>
      <c r="DMP24" s="21"/>
      <c r="DMQ24" s="21"/>
      <c r="DMR24" s="21"/>
      <c r="DMS24" s="21"/>
      <c r="DMT24" s="21"/>
      <c r="DMU24" s="21"/>
      <c r="DMV24" s="21"/>
      <c r="DMW24" s="21"/>
      <c r="DMX24" s="21"/>
      <c r="DMY24" s="21"/>
      <c r="DMZ24" s="21"/>
      <c r="DNA24" s="21"/>
      <c r="DNB24" s="21"/>
      <c r="DNC24" s="21"/>
      <c r="DND24" s="21"/>
      <c r="DNE24" s="21"/>
      <c r="DNF24" s="21"/>
      <c r="DNG24" s="21"/>
      <c r="DNH24" s="21"/>
      <c r="DNI24" s="21"/>
      <c r="DNJ24" s="21"/>
      <c r="DNK24" s="21"/>
      <c r="DNL24" s="21"/>
      <c r="DNM24" s="21"/>
      <c r="DNN24" s="21"/>
      <c r="DNO24" s="21"/>
      <c r="DNP24" s="21"/>
      <c r="DNQ24" s="21"/>
      <c r="DNR24" s="21"/>
      <c r="DNS24" s="21"/>
      <c r="DNT24" s="21"/>
      <c r="DNU24" s="21"/>
      <c r="DNV24" s="21"/>
      <c r="DNW24" s="21"/>
      <c r="DNX24" s="21"/>
      <c r="DNY24" s="21"/>
      <c r="DNZ24" s="21"/>
      <c r="DOA24" s="21"/>
      <c r="DOB24" s="21"/>
      <c r="DOC24" s="21"/>
      <c r="DOD24" s="21"/>
      <c r="DOE24" s="21"/>
      <c r="DOF24" s="21"/>
      <c r="DOG24" s="21"/>
      <c r="DOH24" s="21"/>
      <c r="DOI24" s="21"/>
      <c r="DOJ24" s="21"/>
      <c r="DOK24" s="21"/>
      <c r="DOL24" s="21"/>
      <c r="DOM24" s="21"/>
      <c r="DON24" s="21"/>
      <c r="DOO24" s="21"/>
      <c r="DOP24" s="21"/>
      <c r="DOQ24" s="21"/>
      <c r="DOR24" s="21"/>
      <c r="DOS24" s="21"/>
      <c r="DOT24" s="21"/>
      <c r="DOU24" s="21"/>
      <c r="DOV24" s="21"/>
      <c r="DOW24" s="21"/>
      <c r="DOX24" s="21"/>
      <c r="DOY24" s="21"/>
      <c r="DOZ24" s="21"/>
      <c r="DPA24" s="21"/>
      <c r="DPB24" s="21"/>
      <c r="DPC24" s="21"/>
      <c r="DPD24" s="21"/>
      <c r="DPE24" s="21"/>
      <c r="DPF24" s="21"/>
      <c r="DPG24" s="21"/>
      <c r="DPH24" s="21"/>
      <c r="DPI24" s="21"/>
      <c r="DPJ24" s="21"/>
      <c r="DPK24" s="21"/>
      <c r="DPL24" s="21"/>
      <c r="DPM24" s="21"/>
      <c r="DPN24" s="21"/>
      <c r="DPO24" s="21"/>
      <c r="DPP24" s="21"/>
      <c r="DPQ24" s="21"/>
      <c r="DPR24" s="21"/>
      <c r="DPS24" s="21"/>
      <c r="DPT24" s="21"/>
      <c r="DPU24" s="21"/>
      <c r="DPV24" s="21"/>
      <c r="DPW24" s="21"/>
      <c r="DPX24" s="21"/>
      <c r="DPY24" s="21"/>
      <c r="DPZ24" s="21"/>
      <c r="DQA24" s="21"/>
      <c r="DQB24" s="21"/>
      <c r="DQC24" s="21"/>
      <c r="DQD24" s="21"/>
      <c r="DQE24" s="21"/>
      <c r="DQF24" s="21"/>
      <c r="DQG24" s="21"/>
      <c r="DQH24" s="21"/>
      <c r="DQI24" s="21"/>
      <c r="DQJ24" s="21"/>
      <c r="DQK24" s="21"/>
      <c r="DQL24" s="21"/>
      <c r="DQM24" s="21"/>
      <c r="DQN24" s="21"/>
      <c r="DQO24" s="21"/>
      <c r="DQP24" s="21"/>
      <c r="DQQ24" s="21"/>
      <c r="DQR24" s="21"/>
      <c r="DQS24" s="21"/>
      <c r="DQT24" s="21"/>
      <c r="DQU24" s="21"/>
      <c r="DQV24" s="21"/>
      <c r="DQW24" s="21"/>
      <c r="DQX24" s="21"/>
      <c r="DQY24" s="21"/>
      <c r="DQZ24" s="21"/>
      <c r="DRA24" s="21"/>
      <c r="DRB24" s="21"/>
      <c r="DRC24" s="21"/>
      <c r="DRD24" s="21"/>
      <c r="DRE24" s="21"/>
      <c r="DRF24" s="21"/>
      <c r="DRG24" s="21"/>
      <c r="DRH24" s="21"/>
      <c r="DRI24" s="21"/>
      <c r="DRJ24" s="21"/>
      <c r="DRK24" s="21"/>
      <c r="DRL24" s="21"/>
      <c r="DRM24" s="21"/>
      <c r="DRN24" s="21"/>
      <c r="DRO24" s="21"/>
      <c r="DRP24" s="21"/>
      <c r="DRQ24" s="21"/>
      <c r="DRR24" s="21"/>
      <c r="DRS24" s="21"/>
      <c r="DRT24" s="21"/>
      <c r="DRU24" s="21"/>
      <c r="DRV24" s="21"/>
      <c r="DRW24" s="21"/>
      <c r="DRX24" s="21"/>
      <c r="DRY24" s="21"/>
      <c r="DRZ24" s="21"/>
      <c r="DSA24" s="21"/>
      <c r="DSB24" s="21"/>
      <c r="DSC24" s="21"/>
      <c r="DSD24" s="21"/>
      <c r="DSE24" s="21"/>
      <c r="DSF24" s="21"/>
      <c r="DSG24" s="21"/>
      <c r="DSH24" s="21"/>
      <c r="DSI24" s="21"/>
      <c r="DSJ24" s="21"/>
      <c r="DSK24" s="21"/>
      <c r="DSL24" s="21"/>
      <c r="DSM24" s="21"/>
      <c r="DSN24" s="21"/>
      <c r="DSO24" s="21"/>
      <c r="DSP24" s="21"/>
      <c r="DSQ24" s="21"/>
      <c r="DSR24" s="21"/>
      <c r="DSS24" s="21"/>
      <c r="DST24" s="21"/>
      <c r="DSU24" s="21"/>
      <c r="DSV24" s="21"/>
      <c r="DSW24" s="21"/>
      <c r="DSX24" s="21"/>
      <c r="DSY24" s="21"/>
      <c r="DSZ24" s="21"/>
      <c r="DTA24" s="21"/>
      <c r="DTB24" s="21"/>
      <c r="DTC24" s="21"/>
      <c r="DTD24" s="21"/>
      <c r="DTE24" s="21"/>
      <c r="DTF24" s="21"/>
      <c r="DTG24" s="21"/>
      <c r="DTH24" s="21"/>
      <c r="DTI24" s="21"/>
      <c r="DTJ24" s="21"/>
      <c r="DTK24" s="21"/>
      <c r="DTL24" s="21"/>
      <c r="DTM24" s="21"/>
      <c r="DTN24" s="21"/>
      <c r="DTO24" s="21"/>
      <c r="DTP24" s="21"/>
      <c r="DTQ24" s="21"/>
      <c r="DTR24" s="21"/>
      <c r="DTS24" s="21"/>
      <c r="DTT24" s="21"/>
      <c r="DTU24" s="21"/>
      <c r="DTV24" s="21"/>
      <c r="DTW24" s="21"/>
      <c r="DTX24" s="21"/>
      <c r="DTY24" s="21"/>
      <c r="DTZ24" s="21"/>
      <c r="DUA24" s="21"/>
      <c r="DUB24" s="21"/>
      <c r="DUC24" s="21"/>
      <c r="DUD24" s="21"/>
      <c r="DUE24" s="21"/>
      <c r="DUF24" s="21"/>
      <c r="DUG24" s="21"/>
      <c r="DUH24" s="21"/>
      <c r="DUI24" s="21"/>
      <c r="DUJ24" s="21"/>
      <c r="DUK24" s="21"/>
      <c r="DUL24" s="21"/>
      <c r="DUM24" s="21"/>
      <c r="DUN24" s="21"/>
      <c r="DUO24" s="21"/>
      <c r="DUP24" s="21"/>
      <c r="DUQ24" s="21"/>
      <c r="DUR24" s="21"/>
      <c r="DUS24" s="21"/>
      <c r="DUT24" s="21"/>
      <c r="DUU24" s="21"/>
      <c r="DUV24" s="21"/>
      <c r="DUW24" s="21"/>
      <c r="DUX24" s="21"/>
      <c r="DUY24" s="21"/>
      <c r="DUZ24" s="21"/>
      <c r="DVA24" s="21"/>
      <c r="DVB24" s="21"/>
      <c r="DVC24" s="21"/>
      <c r="DVD24" s="21"/>
      <c r="DVE24" s="21"/>
      <c r="DVF24" s="21"/>
      <c r="DVG24" s="21"/>
      <c r="DVH24" s="21"/>
      <c r="DVI24" s="21"/>
      <c r="DVJ24" s="21"/>
      <c r="DVK24" s="21"/>
      <c r="DVL24" s="21"/>
      <c r="DVM24" s="21"/>
      <c r="DVN24" s="21"/>
      <c r="DVO24" s="21"/>
      <c r="DVP24" s="21"/>
      <c r="DVQ24" s="21"/>
      <c r="DVR24" s="21"/>
      <c r="DVS24" s="21"/>
      <c r="DVT24" s="21"/>
      <c r="DVU24" s="21"/>
      <c r="DVV24" s="21"/>
      <c r="DVW24" s="21"/>
      <c r="DVX24" s="21"/>
      <c r="DVY24" s="21"/>
      <c r="DVZ24" s="21"/>
      <c r="DWA24" s="21"/>
      <c r="DWB24" s="21"/>
      <c r="DWC24" s="21"/>
      <c r="DWD24" s="21"/>
      <c r="DWE24" s="21"/>
      <c r="DWF24" s="21"/>
      <c r="DWG24" s="21"/>
      <c r="DWH24" s="21"/>
      <c r="DWI24" s="21"/>
      <c r="DWJ24" s="21"/>
      <c r="DWK24" s="21"/>
      <c r="DWL24" s="21"/>
      <c r="DWM24" s="21"/>
      <c r="DWN24" s="21"/>
      <c r="DWO24" s="21"/>
      <c r="DWP24" s="21"/>
      <c r="DWQ24" s="21"/>
      <c r="DWR24" s="21"/>
      <c r="DWS24" s="21"/>
      <c r="DWT24" s="21"/>
      <c r="DWU24" s="21"/>
      <c r="DWV24" s="21"/>
      <c r="DWW24" s="21"/>
      <c r="DWX24" s="21"/>
      <c r="DWY24" s="21"/>
      <c r="DWZ24" s="21"/>
      <c r="DXA24" s="21"/>
      <c r="DXB24" s="21"/>
      <c r="DXC24" s="21"/>
      <c r="DXD24" s="21"/>
      <c r="DXE24" s="21"/>
      <c r="DXF24" s="21"/>
      <c r="DXG24" s="21"/>
      <c r="DXH24" s="21"/>
      <c r="DXI24" s="21"/>
      <c r="DXJ24" s="21"/>
      <c r="DXK24" s="21"/>
      <c r="DXL24" s="21"/>
      <c r="DXM24" s="21"/>
      <c r="DXN24" s="21"/>
      <c r="DXO24" s="21"/>
      <c r="DXP24" s="21"/>
      <c r="DXQ24" s="21"/>
      <c r="DXR24" s="21"/>
      <c r="DXS24" s="21"/>
      <c r="DXT24" s="21"/>
      <c r="DXU24" s="21"/>
      <c r="DXV24" s="21"/>
      <c r="DXW24" s="21"/>
      <c r="DXX24" s="21"/>
      <c r="DXY24" s="21"/>
      <c r="DXZ24" s="21"/>
      <c r="DYA24" s="21"/>
      <c r="DYB24" s="21"/>
      <c r="DYC24" s="21"/>
      <c r="DYD24" s="21"/>
      <c r="DYE24" s="21"/>
      <c r="DYF24" s="21"/>
      <c r="DYG24" s="21"/>
      <c r="DYH24" s="21"/>
      <c r="DYI24" s="21"/>
      <c r="DYJ24" s="21"/>
      <c r="DYK24" s="21"/>
      <c r="DYL24" s="21"/>
      <c r="DYM24" s="21"/>
      <c r="DYN24" s="21"/>
      <c r="DYO24" s="21"/>
      <c r="DYP24" s="21"/>
      <c r="DYQ24" s="21"/>
      <c r="DYR24" s="21"/>
      <c r="DYS24" s="21"/>
      <c r="DYT24" s="21"/>
      <c r="DYU24" s="21"/>
      <c r="DYV24" s="21"/>
      <c r="DYW24" s="21"/>
      <c r="DYX24" s="21"/>
      <c r="DYY24" s="21"/>
      <c r="DYZ24" s="21"/>
      <c r="DZA24" s="21"/>
      <c r="DZB24" s="21"/>
      <c r="DZC24" s="21"/>
      <c r="DZD24" s="21"/>
      <c r="DZE24" s="21"/>
      <c r="DZF24" s="21"/>
      <c r="DZG24" s="21"/>
      <c r="DZH24" s="21"/>
      <c r="DZI24" s="21"/>
      <c r="DZJ24" s="21"/>
      <c r="DZK24" s="21"/>
      <c r="DZL24" s="21"/>
      <c r="DZM24" s="21"/>
      <c r="DZN24" s="21"/>
      <c r="DZO24" s="21"/>
      <c r="DZP24" s="21"/>
      <c r="DZQ24" s="21"/>
      <c r="DZR24" s="21"/>
      <c r="DZS24" s="21"/>
      <c r="DZT24" s="21"/>
      <c r="DZU24" s="21"/>
      <c r="DZV24" s="21"/>
      <c r="DZW24" s="21"/>
      <c r="DZX24" s="21"/>
      <c r="DZY24" s="21"/>
      <c r="DZZ24" s="21"/>
      <c r="EAA24" s="21"/>
      <c r="EAB24" s="21"/>
      <c r="EAC24" s="21"/>
      <c r="EAD24" s="21"/>
      <c r="EAE24" s="21"/>
      <c r="EAF24" s="21"/>
      <c r="EAG24" s="21"/>
      <c r="EAH24" s="21"/>
      <c r="EAI24" s="21"/>
      <c r="EAJ24" s="21"/>
      <c r="EAK24" s="21"/>
      <c r="EAL24" s="21"/>
      <c r="EAM24" s="21"/>
      <c r="EAN24" s="21"/>
      <c r="EAO24" s="21"/>
      <c r="EAP24" s="21"/>
      <c r="EAQ24" s="21"/>
      <c r="EAR24" s="21"/>
      <c r="EAS24" s="21"/>
      <c r="EAT24" s="21"/>
      <c r="EAU24" s="21"/>
      <c r="EAV24" s="21"/>
      <c r="EAW24" s="21"/>
      <c r="EAX24" s="21"/>
      <c r="EAY24" s="21"/>
      <c r="EAZ24" s="21"/>
      <c r="EBA24" s="21"/>
      <c r="EBB24" s="21"/>
      <c r="EBC24" s="21"/>
      <c r="EBD24" s="21"/>
      <c r="EBE24" s="21"/>
      <c r="EBF24" s="21"/>
      <c r="EBG24" s="21"/>
      <c r="EBH24" s="21"/>
      <c r="EBI24" s="21"/>
      <c r="EBJ24" s="21"/>
      <c r="EBK24" s="21"/>
      <c r="EBL24" s="21"/>
      <c r="EBM24" s="21"/>
      <c r="EBN24" s="21"/>
      <c r="EBO24" s="21"/>
      <c r="EBP24" s="21"/>
      <c r="EBQ24" s="21"/>
      <c r="EBR24" s="21"/>
      <c r="EBS24" s="21"/>
      <c r="EBT24" s="21"/>
      <c r="EBU24" s="21"/>
      <c r="EBV24" s="21"/>
      <c r="EBW24" s="21"/>
      <c r="EBX24" s="21"/>
      <c r="EBY24" s="21"/>
      <c r="EBZ24" s="21"/>
      <c r="ECA24" s="21"/>
      <c r="ECB24" s="21"/>
      <c r="ECC24" s="21"/>
      <c r="ECD24" s="21"/>
      <c r="ECE24" s="21"/>
      <c r="ECF24" s="21"/>
      <c r="ECG24" s="21"/>
      <c r="ECH24" s="21"/>
      <c r="ECI24" s="21"/>
      <c r="ECJ24" s="21"/>
      <c r="ECK24" s="21"/>
      <c r="ECL24" s="21"/>
      <c r="ECM24" s="21"/>
      <c r="ECN24" s="21"/>
      <c r="ECO24" s="21"/>
      <c r="ECP24" s="21"/>
      <c r="ECQ24" s="21"/>
      <c r="ECR24" s="21"/>
      <c r="ECS24" s="21"/>
      <c r="ECT24" s="21"/>
      <c r="ECU24" s="21"/>
      <c r="ECV24" s="21"/>
      <c r="ECW24" s="21"/>
      <c r="ECX24" s="21"/>
      <c r="ECY24" s="21"/>
      <c r="ECZ24" s="21"/>
      <c r="EDA24" s="21"/>
      <c r="EDB24" s="21"/>
      <c r="EDC24" s="21"/>
      <c r="EDD24" s="21"/>
      <c r="EDE24" s="21"/>
      <c r="EDF24" s="21"/>
      <c r="EDG24" s="21"/>
      <c r="EDH24" s="21"/>
      <c r="EDI24" s="21"/>
      <c r="EDJ24" s="21"/>
      <c r="EDK24" s="21"/>
      <c r="EDL24" s="21"/>
      <c r="EDM24" s="21"/>
      <c r="EDN24" s="21"/>
      <c r="EDO24" s="21"/>
      <c r="EDP24" s="21"/>
      <c r="EDQ24" s="21"/>
      <c r="EDR24" s="21"/>
      <c r="EDS24" s="21"/>
      <c r="EDT24" s="21"/>
      <c r="EDU24" s="21"/>
      <c r="EDV24" s="21"/>
      <c r="EDW24" s="21"/>
      <c r="EDX24" s="21"/>
      <c r="EDY24" s="21"/>
      <c r="EDZ24" s="21"/>
      <c r="EEA24" s="21"/>
      <c r="EEB24" s="21"/>
      <c r="EEC24" s="21"/>
      <c r="EED24" s="21"/>
      <c r="EEE24" s="21"/>
      <c r="EEF24" s="21"/>
      <c r="EEG24" s="21"/>
      <c r="EEH24" s="21"/>
      <c r="EEI24" s="21"/>
      <c r="EEJ24" s="21"/>
      <c r="EEK24" s="21"/>
      <c r="EEL24" s="21"/>
      <c r="EEM24" s="21"/>
      <c r="EEN24" s="21"/>
      <c r="EEO24" s="21"/>
      <c r="EEP24" s="21"/>
      <c r="EEQ24" s="21"/>
      <c r="EER24" s="21"/>
      <c r="EES24" s="21"/>
      <c r="EET24" s="21"/>
      <c r="EEU24" s="21"/>
      <c r="EEV24" s="21"/>
      <c r="EEW24" s="21"/>
      <c r="EEX24" s="21"/>
      <c r="EEY24" s="21"/>
      <c r="EEZ24" s="21"/>
      <c r="EFA24" s="21"/>
      <c r="EFB24" s="21"/>
      <c r="EFC24" s="21"/>
      <c r="EFD24" s="21"/>
      <c r="EFE24" s="21"/>
      <c r="EFF24" s="21"/>
      <c r="EFG24" s="21"/>
      <c r="EFH24" s="21"/>
      <c r="EFI24" s="21"/>
      <c r="EFJ24" s="21"/>
      <c r="EFK24" s="21"/>
      <c r="EFL24" s="21"/>
      <c r="EFM24" s="21"/>
      <c r="EFN24" s="21"/>
      <c r="EFO24" s="21"/>
      <c r="EFP24" s="21"/>
      <c r="EFQ24" s="21"/>
      <c r="EFR24" s="21"/>
      <c r="EFS24" s="21"/>
      <c r="EFT24" s="21"/>
      <c r="EFU24" s="21"/>
      <c r="EFV24" s="21"/>
      <c r="EFW24" s="21"/>
      <c r="EFX24" s="21"/>
      <c r="EFY24" s="21"/>
      <c r="EFZ24" s="21"/>
      <c r="EGA24" s="21"/>
      <c r="EGB24" s="21"/>
      <c r="EGC24" s="21"/>
      <c r="EGD24" s="21"/>
      <c r="EGE24" s="21"/>
      <c r="EGF24" s="21"/>
      <c r="EGG24" s="21"/>
      <c r="EGH24" s="21"/>
      <c r="EGI24" s="21"/>
      <c r="EGJ24" s="21"/>
      <c r="EGK24" s="21"/>
      <c r="EGL24" s="21"/>
      <c r="EGM24" s="21"/>
      <c r="EGN24" s="21"/>
      <c r="EGO24" s="21"/>
      <c r="EGP24" s="21"/>
      <c r="EGQ24" s="21"/>
      <c r="EGR24" s="21"/>
      <c r="EGS24" s="21"/>
      <c r="EGT24" s="21"/>
      <c r="EGU24" s="21"/>
      <c r="EGV24" s="21"/>
      <c r="EGW24" s="21"/>
      <c r="EGX24" s="21"/>
      <c r="EGY24" s="21"/>
      <c r="EGZ24" s="21"/>
      <c r="EHA24" s="21"/>
      <c r="EHB24" s="21"/>
      <c r="EHC24" s="21"/>
      <c r="EHD24" s="21"/>
      <c r="EHE24" s="21"/>
      <c r="EHF24" s="21"/>
      <c r="EHG24" s="21"/>
      <c r="EHH24" s="21"/>
      <c r="EHI24" s="21"/>
      <c r="EHJ24" s="21"/>
      <c r="EHK24" s="21"/>
      <c r="EHL24" s="21"/>
      <c r="EHM24" s="21"/>
      <c r="EHN24" s="21"/>
      <c r="EHO24" s="21"/>
      <c r="EHP24" s="21"/>
      <c r="EHQ24" s="21"/>
      <c r="EHR24" s="21"/>
      <c r="EHS24" s="21"/>
      <c r="EHT24" s="21"/>
      <c r="EHU24" s="21"/>
      <c r="EHV24" s="21"/>
      <c r="EHW24" s="21"/>
      <c r="EHX24" s="21"/>
      <c r="EHY24" s="21"/>
      <c r="EHZ24" s="21"/>
      <c r="EIA24" s="21"/>
      <c r="EIB24" s="21"/>
      <c r="EIC24" s="21"/>
      <c r="EID24" s="21"/>
      <c r="EIE24" s="21"/>
      <c r="EIF24" s="21"/>
      <c r="EIG24" s="21"/>
      <c r="EIH24" s="21"/>
      <c r="EII24" s="21"/>
      <c r="EIJ24" s="21"/>
      <c r="EIK24" s="21"/>
      <c r="EIL24" s="21"/>
      <c r="EIM24" s="21"/>
      <c r="EIN24" s="21"/>
      <c r="EIO24" s="21"/>
      <c r="EIP24" s="21"/>
      <c r="EIQ24" s="21"/>
      <c r="EIR24" s="21"/>
      <c r="EIS24" s="21"/>
      <c r="EIT24" s="21"/>
      <c r="EIU24" s="21"/>
      <c r="EIV24" s="21"/>
      <c r="EIW24" s="21"/>
      <c r="EIX24" s="21"/>
      <c r="EIY24" s="21"/>
      <c r="EIZ24" s="21"/>
      <c r="EJA24" s="21"/>
      <c r="EJB24" s="21"/>
      <c r="EJC24" s="21"/>
      <c r="EJD24" s="21"/>
      <c r="EJE24" s="21"/>
      <c r="EJF24" s="21"/>
      <c r="EJG24" s="21"/>
      <c r="EJH24" s="21"/>
      <c r="EJI24" s="21"/>
      <c r="EJJ24" s="21"/>
      <c r="EJK24" s="21"/>
      <c r="EJL24" s="21"/>
      <c r="EJM24" s="21"/>
      <c r="EJN24" s="21"/>
      <c r="EJO24" s="21"/>
      <c r="EJP24" s="21"/>
      <c r="EJQ24" s="21"/>
      <c r="EJR24" s="21"/>
      <c r="EJS24" s="21"/>
      <c r="EJT24" s="21"/>
      <c r="EJU24" s="21"/>
      <c r="EJV24" s="21"/>
      <c r="EJW24" s="21"/>
      <c r="EJX24" s="21"/>
      <c r="EJY24" s="21"/>
      <c r="EJZ24" s="21"/>
      <c r="EKA24" s="21"/>
      <c r="EKB24" s="21"/>
      <c r="EKC24" s="21"/>
      <c r="EKD24" s="21"/>
      <c r="EKE24" s="21"/>
      <c r="EKF24" s="21"/>
      <c r="EKG24" s="21"/>
      <c r="EKH24" s="21"/>
      <c r="EKI24" s="21"/>
      <c r="EKJ24" s="21"/>
      <c r="EKK24" s="21"/>
      <c r="EKL24" s="21"/>
      <c r="EKM24" s="21"/>
      <c r="EKN24" s="21"/>
      <c r="EKO24" s="21"/>
      <c r="EKP24" s="21"/>
      <c r="EKQ24" s="21"/>
      <c r="EKR24" s="21"/>
      <c r="EKS24" s="21"/>
      <c r="EKT24" s="21"/>
      <c r="EKU24" s="21"/>
      <c r="EKV24" s="21"/>
      <c r="EKW24" s="21"/>
      <c r="EKX24" s="21"/>
      <c r="EKY24" s="21"/>
      <c r="EKZ24" s="21"/>
      <c r="ELA24" s="21"/>
      <c r="ELB24" s="21"/>
      <c r="ELC24" s="21"/>
      <c r="ELD24" s="21"/>
      <c r="ELE24" s="21"/>
      <c r="ELF24" s="21"/>
      <c r="ELG24" s="21"/>
      <c r="ELH24" s="21"/>
      <c r="ELI24" s="21"/>
      <c r="ELJ24" s="21"/>
      <c r="ELK24" s="21"/>
      <c r="ELL24" s="21"/>
      <c r="ELM24" s="21"/>
      <c r="ELN24" s="21"/>
      <c r="ELO24" s="21"/>
      <c r="ELP24" s="21"/>
      <c r="ELQ24" s="21"/>
      <c r="ELR24" s="21"/>
      <c r="ELS24" s="21"/>
      <c r="ELT24" s="21"/>
      <c r="ELU24" s="21"/>
      <c r="ELV24" s="21"/>
      <c r="ELW24" s="21"/>
      <c r="ELX24" s="21"/>
      <c r="ELY24" s="21"/>
      <c r="ELZ24" s="21"/>
      <c r="EMA24" s="21"/>
      <c r="EMB24" s="21"/>
      <c r="EMC24" s="21"/>
      <c r="EMD24" s="21"/>
      <c r="EME24" s="21"/>
      <c r="EMF24" s="21"/>
      <c r="EMG24" s="21"/>
      <c r="EMH24" s="21"/>
      <c r="EMI24" s="21"/>
      <c r="EMJ24" s="21"/>
      <c r="EMK24" s="21"/>
      <c r="EML24" s="21"/>
      <c r="EMM24" s="21"/>
      <c r="EMN24" s="21"/>
      <c r="EMO24" s="21"/>
      <c r="EMP24" s="21"/>
      <c r="EMQ24" s="21"/>
      <c r="EMR24" s="21"/>
      <c r="EMS24" s="21"/>
      <c r="EMT24" s="21"/>
      <c r="EMU24" s="21"/>
      <c r="EMV24" s="21"/>
      <c r="EMW24" s="21"/>
      <c r="EMX24" s="21"/>
      <c r="EMY24" s="21"/>
      <c r="EMZ24" s="21"/>
      <c r="ENA24" s="21"/>
      <c r="ENB24" s="21"/>
      <c r="ENC24" s="21"/>
      <c r="END24" s="21"/>
      <c r="ENE24" s="21"/>
      <c r="ENF24" s="21"/>
      <c r="ENG24" s="21"/>
      <c r="ENH24" s="21"/>
      <c r="ENI24" s="21"/>
      <c r="ENJ24" s="21"/>
      <c r="ENK24" s="21"/>
      <c r="ENL24" s="21"/>
      <c r="ENM24" s="21"/>
      <c r="ENN24" s="21"/>
      <c r="ENO24" s="21"/>
      <c r="ENP24" s="21"/>
      <c r="ENQ24" s="21"/>
      <c r="ENR24" s="21"/>
      <c r="ENS24" s="21"/>
      <c r="ENT24" s="21"/>
      <c r="ENU24" s="21"/>
      <c r="ENV24" s="21"/>
      <c r="ENW24" s="21"/>
      <c r="ENX24" s="21"/>
      <c r="ENY24" s="21"/>
      <c r="ENZ24" s="21"/>
      <c r="EOA24" s="21"/>
      <c r="EOB24" s="21"/>
      <c r="EOC24" s="21"/>
      <c r="EOD24" s="21"/>
      <c r="EOE24" s="21"/>
      <c r="EOF24" s="21"/>
      <c r="EOG24" s="21"/>
      <c r="EOH24" s="21"/>
      <c r="EOI24" s="21"/>
      <c r="EOJ24" s="21"/>
      <c r="EOK24" s="21"/>
      <c r="EOL24" s="21"/>
      <c r="EOM24" s="21"/>
      <c r="EON24" s="21"/>
      <c r="EOO24" s="21"/>
      <c r="EOP24" s="21"/>
      <c r="EOQ24" s="21"/>
      <c r="EOR24" s="21"/>
      <c r="EOS24" s="21"/>
      <c r="EOT24" s="21"/>
      <c r="EOU24" s="21"/>
      <c r="EOV24" s="21"/>
      <c r="EOW24" s="21"/>
      <c r="EOX24" s="21"/>
      <c r="EOY24" s="21"/>
      <c r="EOZ24" s="21"/>
      <c r="EPA24" s="21"/>
      <c r="EPB24" s="21"/>
      <c r="EPC24" s="21"/>
      <c r="EPD24" s="21"/>
      <c r="EPE24" s="21"/>
      <c r="EPF24" s="21"/>
      <c r="EPG24" s="21"/>
      <c r="EPH24" s="21"/>
      <c r="EPI24" s="21"/>
      <c r="EPJ24" s="21"/>
      <c r="EPK24" s="21"/>
      <c r="EPL24" s="21"/>
      <c r="EPM24" s="21"/>
      <c r="EPN24" s="21"/>
      <c r="EPO24" s="21"/>
      <c r="EPP24" s="21"/>
      <c r="EPQ24" s="21"/>
      <c r="EPR24" s="21"/>
      <c r="EPS24" s="21"/>
      <c r="EPT24" s="21"/>
      <c r="EPU24" s="21"/>
      <c r="EPV24" s="21"/>
      <c r="EPW24" s="21"/>
      <c r="EPX24" s="21"/>
      <c r="EPY24" s="21"/>
      <c r="EPZ24" s="21"/>
      <c r="EQA24" s="21"/>
      <c r="EQB24" s="21"/>
      <c r="EQC24" s="21"/>
      <c r="EQD24" s="21"/>
      <c r="EQE24" s="21"/>
      <c r="EQF24" s="21"/>
      <c r="EQG24" s="21"/>
      <c r="EQH24" s="21"/>
      <c r="EQI24" s="21"/>
      <c r="EQJ24" s="21"/>
      <c r="EQK24" s="21"/>
      <c r="EQL24" s="21"/>
      <c r="EQM24" s="21"/>
      <c r="EQN24" s="21"/>
      <c r="EQO24" s="21"/>
      <c r="EQP24" s="21"/>
      <c r="EQQ24" s="21"/>
      <c r="EQR24" s="21"/>
      <c r="EQS24" s="21"/>
      <c r="EQT24" s="21"/>
      <c r="EQU24" s="21"/>
      <c r="EQV24" s="21"/>
      <c r="EQW24" s="21"/>
      <c r="EQX24" s="21"/>
      <c r="EQY24" s="21"/>
      <c r="EQZ24" s="21"/>
      <c r="ERA24" s="21"/>
      <c r="ERB24" s="21"/>
      <c r="ERC24" s="21"/>
      <c r="ERD24" s="21"/>
      <c r="ERE24" s="21"/>
      <c r="ERF24" s="21"/>
      <c r="ERG24" s="21"/>
      <c r="ERH24" s="21"/>
      <c r="ERI24" s="21"/>
      <c r="ERJ24" s="21"/>
      <c r="ERK24" s="21"/>
      <c r="ERL24" s="21"/>
      <c r="ERM24" s="21"/>
      <c r="ERN24" s="21"/>
      <c r="ERO24" s="21"/>
      <c r="ERP24" s="21"/>
      <c r="ERQ24" s="21"/>
      <c r="ERR24" s="21"/>
      <c r="ERS24" s="21"/>
      <c r="ERT24" s="21"/>
      <c r="ERU24" s="21"/>
      <c r="ERV24" s="21"/>
      <c r="ERW24" s="21"/>
      <c r="ERX24" s="21"/>
      <c r="ERY24" s="21"/>
      <c r="ERZ24" s="21"/>
      <c r="ESA24" s="21"/>
      <c r="ESB24" s="21"/>
      <c r="ESC24" s="21"/>
      <c r="ESD24" s="21"/>
      <c r="ESE24" s="21"/>
      <c r="ESF24" s="21"/>
      <c r="ESG24" s="21"/>
      <c r="ESH24" s="21"/>
      <c r="ESI24" s="21"/>
      <c r="ESJ24" s="21"/>
      <c r="ESK24" s="21"/>
      <c r="ESL24" s="21"/>
      <c r="ESM24" s="21"/>
      <c r="ESN24" s="21"/>
      <c r="ESO24" s="21"/>
      <c r="ESP24" s="21"/>
      <c r="ESQ24" s="21"/>
      <c r="ESR24" s="21"/>
      <c r="ESS24" s="21"/>
      <c r="EST24" s="21"/>
      <c r="ESU24" s="21"/>
      <c r="ESV24" s="21"/>
      <c r="ESW24" s="21"/>
      <c r="ESX24" s="21"/>
      <c r="ESY24" s="21"/>
      <c r="ESZ24" s="21"/>
      <c r="ETA24" s="21"/>
      <c r="ETB24" s="21"/>
      <c r="ETC24" s="21"/>
      <c r="ETD24" s="21"/>
      <c r="ETE24" s="21"/>
      <c r="ETF24" s="21"/>
      <c r="ETG24" s="21"/>
      <c r="ETH24" s="21"/>
      <c r="ETI24" s="21"/>
      <c r="ETJ24" s="21"/>
      <c r="ETK24" s="21"/>
      <c r="ETL24" s="21"/>
      <c r="ETM24" s="21"/>
      <c r="ETN24" s="21"/>
      <c r="ETO24" s="21"/>
      <c r="ETP24" s="21"/>
      <c r="ETQ24" s="21"/>
      <c r="ETR24" s="21"/>
      <c r="ETS24" s="21"/>
      <c r="ETT24" s="21"/>
      <c r="ETU24" s="21"/>
      <c r="ETV24" s="21"/>
      <c r="ETW24" s="21"/>
      <c r="ETX24" s="21"/>
      <c r="ETY24" s="21"/>
      <c r="ETZ24" s="21"/>
      <c r="EUA24" s="21"/>
      <c r="EUB24" s="21"/>
      <c r="EUC24" s="21"/>
      <c r="EUD24" s="21"/>
      <c r="EUE24" s="21"/>
      <c r="EUF24" s="21"/>
      <c r="EUG24" s="21"/>
      <c r="EUH24" s="21"/>
      <c r="EUI24" s="21"/>
      <c r="EUJ24" s="21"/>
      <c r="EUK24" s="21"/>
      <c r="EUL24" s="21"/>
      <c r="EUM24" s="21"/>
      <c r="EUN24" s="21"/>
      <c r="EUO24" s="21"/>
      <c r="EUP24" s="21"/>
      <c r="EUQ24" s="21"/>
      <c r="EUR24" s="21"/>
      <c r="EUS24" s="21"/>
      <c r="EUT24" s="21"/>
      <c r="EUU24" s="21"/>
      <c r="EUV24" s="21"/>
      <c r="EUW24" s="21"/>
      <c r="EUX24" s="21"/>
      <c r="EUY24" s="21"/>
      <c r="EUZ24" s="21"/>
      <c r="EVA24" s="21"/>
      <c r="EVB24" s="21"/>
      <c r="EVC24" s="21"/>
      <c r="EVD24" s="21"/>
      <c r="EVE24" s="21"/>
      <c r="EVF24" s="21"/>
      <c r="EVG24" s="21"/>
      <c r="EVH24" s="21"/>
      <c r="EVI24" s="21"/>
      <c r="EVJ24" s="21"/>
      <c r="EVK24" s="21"/>
      <c r="EVL24" s="21"/>
      <c r="EVM24" s="21"/>
      <c r="EVN24" s="21"/>
      <c r="EVO24" s="21"/>
      <c r="EVP24" s="21"/>
      <c r="EVQ24" s="21"/>
      <c r="EVR24" s="21"/>
      <c r="EVS24" s="21"/>
      <c r="EVT24" s="21"/>
      <c r="EVU24" s="21"/>
      <c r="EVV24" s="21"/>
      <c r="EVW24" s="21"/>
      <c r="EVX24" s="21"/>
      <c r="EVY24" s="21"/>
      <c r="EVZ24" s="21"/>
      <c r="EWA24" s="21"/>
      <c r="EWB24" s="21"/>
      <c r="EWC24" s="21"/>
      <c r="EWD24" s="21"/>
      <c r="EWE24" s="21"/>
      <c r="EWF24" s="21"/>
      <c r="EWG24" s="21"/>
      <c r="EWH24" s="21"/>
      <c r="EWI24" s="21"/>
      <c r="EWJ24" s="21"/>
      <c r="EWK24" s="21"/>
      <c r="EWL24" s="21"/>
      <c r="EWM24" s="21"/>
      <c r="EWN24" s="21"/>
      <c r="EWO24" s="21"/>
      <c r="EWP24" s="21"/>
      <c r="EWQ24" s="21"/>
      <c r="EWR24" s="21"/>
      <c r="EWS24" s="21"/>
      <c r="EWT24" s="21"/>
      <c r="EWU24" s="21"/>
      <c r="EWV24" s="21"/>
      <c r="EWW24" s="21"/>
      <c r="EWX24" s="21"/>
      <c r="EWY24" s="21"/>
      <c r="EWZ24" s="21"/>
      <c r="EXA24" s="21"/>
      <c r="EXB24" s="21"/>
      <c r="EXC24" s="21"/>
      <c r="EXD24" s="21"/>
      <c r="EXE24" s="21"/>
      <c r="EXF24" s="21"/>
      <c r="EXG24" s="21"/>
      <c r="EXH24" s="21"/>
      <c r="EXI24" s="21"/>
      <c r="EXJ24" s="21"/>
      <c r="EXK24" s="21"/>
      <c r="EXL24" s="21"/>
      <c r="EXM24" s="21"/>
      <c r="EXN24" s="21"/>
      <c r="EXO24" s="21"/>
      <c r="EXP24" s="21"/>
      <c r="EXQ24" s="21"/>
      <c r="EXR24" s="21"/>
      <c r="EXS24" s="21"/>
      <c r="EXT24" s="21"/>
      <c r="EXU24" s="21"/>
      <c r="EXV24" s="21"/>
      <c r="EXW24" s="21"/>
      <c r="EXX24" s="21"/>
      <c r="EXY24" s="21"/>
      <c r="EXZ24" s="21"/>
      <c r="EYA24" s="21"/>
      <c r="EYB24" s="21"/>
      <c r="EYC24" s="21"/>
      <c r="EYD24" s="21"/>
      <c r="EYE24" s="21"/>
      <c r="EYF24" s="21"/>
      <c r="EYG24" s="21"/>
      <c r="EYH24" s="21"/>
      <c r="EYI24" s="21"/>
      <c r="EYJ24" s="21"/>
      <c r="EYK24" s="21"/>
      <c r="EYL24" s="21"/>
      <c r="EYM24" s="21"/>
      <c r="EYN24" s="21"/>
      <c r="EYO24" s="21"/>
      <c r="EYP24" s="21"/>
      <c r="EYQ24" s="21"/>
      <c r="EYR24" s="21"/>
      <c r="EYS24" s="21"/>
      <c r="EYT24" s="21"/>
      <c r="EYU24" s="21"/>
      <c r="EYV24" s="21"/>
      <c r="EYW24" s="21"/>
      <c r="EYX24" s="21"/>
      <c r="EYY24" s="21"/>
      <c r="EYZ24" s="21"/>
      <c r="EZA24" s="21"/>
      <c r="EZB24" s="21"/>
      <c r="EZC24" s="21"/>
      <c r="EZD24" s="21"/>
      <c r="EZE24" s="21"/>
      <c r="EZF24" s="21"/>
      <c r="EZG24" s="21"/>
      <c r="EZH24" s="21"/>
      <c r="EZI24" s="21"/>
      <c r="EZJ24" s="21"/>
      <c r="EZK24" s="21"/>
      <c r="EZL24" s="21"/>
      <c r="EZM24" s="21"/>
      <c r="EZN24" s="21"/>
      <c r="EZO24" s="21"/>
      <c r="EZP24" s="21"/>
      <c r="EZQ24" s="21"/>
      <c r="EZR24" s="21"/>
      <c r="EZS24" s="21"/>
      <c r="EZT24" s="21"/>
      <c r="EZU24" s="21"/>
      <c r="EZV24" s="21"/>
      <c r="EZW24" s="21"/>
      <c r="EZX24" s="21"/>
      <c r="EZY24" s="21"/>
      <c r="EZZ24" s="21"/>
      <c r="FAA24" s="21"/>
      <c r="FAB24" s="21"/>
      <c r="FAC24" s="21"/>
      <c r="FAD24" s="21"/>
      <c r="FAE24" s="21"/>
      <c r="FAF24" s="21"/>
      <c r="FAG24" s="21"/>
      <c r="FAH24" s="21"/>
      <c r="FAI24" s="21"/>
      <c r="FAJ24" s="21"/>
      <c r="FAK24" s="21"/>
      <c r="FAL24" s="21"/>
      <c r="FAM24" s="21"/>
      <c r="FAN24" s="21"/>
      <c r="FAO24" s="21"/>
      <c r="FAP24" s="21"/>
      <c r="FAQ24" s="21"/>
      <c r="FAR24" s="21"/>
      <c r="FAS24" s="21"/>
      <c r="FAT24" s="21"/>
      <c r="FAU24" s="21"/>
      <c r="FAV24" s="21"/>
      <c r="FAW24" s="21"/>
      <c r="FAX24" s="21"/>
      <c r="FAY24" s="21"/>
      <c r="FAZ24" s="21"/>
      <c r="FBA24" s="21"/>
      <c r="FBB24" s="21"/>
      <c r="FBC24" s="21"/>
      <c r="FBD24" s="21"/>
      <c r="FBE24" s="21"/>
      <c r="FBF24" s="21"/>
      <c r="FBG24" s="21"/>
      <c r="FBH24" s="21"/>
      <c r="FBI24" s="21"/>
      <c r="FBJ24" s="21"/>
      <c r="FBK24" s="21"/>
      <c r="FBL24" s="21"/>
      <c r="FBM24" s="21"/>
      <c r="FBN24" s="21"/>
      <c r="FBO24" s="21"/>
      <c r="FBP24" s="21"/>
      <c r="FBQ24" s="21"/>
      <c r="FBR24" s="21"/>
      <c r="FBS24" s="21"/>
      <c r="FBT24" s="21"/>
      <c r="FBU24" s="21"/>
      <c r="FBV24" s="21"/>
      <c r="FBW24" s="21"/>
      <c r="FBX24" s="21"/>
      <c r="FBY24" s="21"/>
      <c r="FBZ24" s="21"/>
      <c r="FCA24" s="21"/>
      <c r="FCB24" s="21"/>
      <c r="FCC24" s="21"/>
      <c r="FCD24" s="21"/>
      <c r="FCE24" s="21"/>
      <c r="FCF24" s="21"/>
      <c r="FCG24" s="21"/>
      <c r="FCH24" s="21"/>
      <c r="FCI24" s="21"/>
      <c r="FCJ24" s="21"/>
      <c r="FCK24" s="21"/>
      <c r="FCL24" s="21"/>
      <c r="FCM24" s="21"/>
      <c r="FCN24" s="21"/>
      <c r="FCO24" s="21"/>
      <c r="FCP24" s="21"/>
      <c r="FCQ24" s="21"/>
      <c r="FCR24" s="21"/>
      <c r="FCS24" s="21"/>
      <c r="FCT24" s="21"/>
      <c r="FCU24" s="21"/>
      <c r="FCV24" s="21"/>
      <c r="FCW24" s="21"/>
      <c r="FCX24" s="21"/>
      <c r="FCY24" s="21"/>
      <c r="FCZ24" s="21"/>
      <c r="FDA24" s="21"/>
      <c r="FDB24" s="21"/>
      <c r="FDC24" s="21"/>
      <c r="FDD24" s="21"/>
      <c r="FDE24" s="21"/>
      <c r="FDF24" s="21"/>
      <c r="FDG24" s="21"/>
      <c r="FDH24" s="21"/>
      <c r="FDI24" s="21"/>
      <c r="FDJ24" s="21"/>
      <c r="FDK24" s="21"/>
      <c r="FDL24" s="21"/>
      <c r="FDM24" s="21"/>
      <c r="FDN24" s="21"/>
      <c r="FDO24" s="21"/>
      <c r="FDP24" s="21"/>
      <c r="FDQ24" s="21"/>
      <c r="FDR24" s="21"/>
      <c r="FDS24" s="21"/>
      <c r="FDT24" s="21"/>
      <c r="FDU24" s="21"/>
      <c r="FDV24" s="21"/>
      <c r="FDW24" s="21"/>
      <c r="FDX24" s="21"/>
      <c r="FDY24" s="21"/>
      <c r="FDZ24" s="21"/>
      <c r="FEA24" s="21"/>
      <c r="FEB24" s="21"/>
      <c r="FEC24" s="21"/>
      <c r="FED24" s="21"/>
      <c r="FEE24" s="21"/>
      <c r="FEF24" s="21"/>
      <c r="FEG24" s="21"/>
      <c r="FEH24" s="21"/>
      <c r="FEI24" s="21"/>
      <c r="FEJ24" s="21"/>
      <c r="FEK24" s="21"/>
      <c r="FEL24" s="21"/>
      <c r="FEM24" s="21"/>
      <c r="FEN24" s="21"/>
      <c r="FEO24" s="21"/>
      <c r="FEP24" s="21"/>
      <c r="FEQ24" s="21"/>
      <c r="FER24" s="21"/>
      <c r="FES24" s="21"/>
      <c r="FET24" s="21"/>
      <c r="FEU24" s="21"/>
      <c r="FEV24" s="21"/>
      <c r="FEW24" s="21"/>
      <c r="FEX24" s="21"/>
      <c r="FEY24" s="21"/>
      <c r="FEZ24" s="21"/>
      <c r="FFA24" s="21"/>
      <c r="FFB24" s="21"/>
      <c r="FFC24" s="21"/>
      <c r="FFD24" s="21"/>
      <c r="FFE24" s="21"/>
      <c r="FFF24" s="21"/>
      <c r="FFG24" s="21"/>
      <c r="FFH24" s="21"/>
      <c r="FFI24" s="21"/>
      <c r="FFJ24" s="21"/>
      <c r="FFK24" s="21"/>
      <c r="FFL24" s="21"/>
      <c r="FFM24" s="21"/>
      <c r="FFN24" s="21"/>
      <c r="FFO24" s="21"/>
      <c r="FFP24" s="21"/>
      <c r="FFQ24" s="21"/>
      <c r="FFR24" s="21"/>
      <c r="FFS24" s="21"/>
      <c r="FFT24" s="21"/>
      <c r="FFU24" s="21"/>
      <c r="FFV24" s="21"/>
      <c r="FFW24" s="21"/>
      <c r="FFX24" s="21"/>
      <c r="FFY24" s="21"/>
      <c r="FFZ24" s="21"/>
      <c r="FGA24" s="21"/>
      <c r="FGB24" s="21"/>
      <c r="FGC24" s="21"/>
      <c r="FGD24" s="21"/>
      <c r="FGE24" s="21"/>
      <c r="FGF24" s="21"/>
      <c r="FGG24" s="21"/>
      <c r="FGH24" s="21"/>
      <c r="FGI24" s="21"/>
      <c r="FGJ24" s="21"/>
      <c r="FGK24" s="21"/>
      <c r="FGL24" s="21"/>
      <c r="FGM24" s="21"/>
      <c r="FGN24" s="21"/>
      <c r="FGO24" s="21"/>
      <c r="FGP24" s="21"/>
      <c r="FGQ24" s="21"/>
      <c r="FGR24" s="21"/>
      <c r="FGS24" s="21"/>
      <c r="FGT24" s="21"/>
      <c r="FGU24" s="21"/>
      <c r="FGV24" s="21"/>
      <c r="FGW24" s="21"/>
      <c r="FGX24" s="21"/>
      <c r="FGY24" s="21"/>
      <c r="FGZ24" s="21"/>
      <c r="FHA24" s="21"/>
      <c r="FHB24" s="21"/>
      <c r="FHC24" s="21"/>
      <c r="FHD24" s="21"/>
      <c r="FHE24" s="21"/>
      <c r="FHF24" s="21"/>
      <c r="FHG24" s="21"/>
      <c r="FHH24" s="21"/>
      <c r="FHI24" s="21"/>
      <c r="FHJ24" s="21"/>
      <c r="FHK24" s="21"/>
      <c r="FHL24" s="21"/>
      <c r="FHM24" s="21"/>
      <c r="FHN24" s="21"/>
      <c r="FHO24" s="21"/>
      <c r="FHP24" s="21"/>
      <c r="FHQ24" s="21"/>
      <c r="FHR24" s="21"/>
      <c r="FHS24" s="21"/>
      <c r="FHT24" s="21"/>
      <c r="FHU24" s="21"/>
      <c r="FHV24" s="21"/>
      <c r="FHW24" s="21"/>
      <c r="FHX24" s="21"/>
      <c r="FHY24" s="21"/>
      <c r="FHZ24" s="21"/>
      <c r="FIA24" s="21"/>
      <c r="FIB24" s="21"/>
      <c r="FIC24" s="21"/>
      <c r="FID24" s="21"/>
      <c r="FIE24" s="21"/>
      <c r="FIF24" s="21"/>
      <c r="FIG24" s="21"/>
      <c r="FIH24" s="21"/>
      <c r="FII24" s="21"/>
      <c r="FIJ24" s="21"/>
      <c r="FIK24" s="21"/>
      <c r="FIL24" s="21"/>
      <c r="FIM24" s="21"/>
      <c r="FIN24" s="21"/>
      <c r="FIO24" s="21"/>
      <c r="FIP24" s="21"/>
      <c r="FIQ24" s="21"/>
      <c r="FIR24" s="21"/>
      <c r="FIS24" s="21"/>
      <c r="FIT24" s="21"/>
      <c r="FIU24" s="21"/>
      <c r="FIV24" s="21"/>
      <c r="FIW24" s="21"/>
      <c r="FIX24" s="21"/>
      <c r="FIY24" s="21"/>
      <c r="FIZ24" s="21"/>
      <c r="FJA24" s="21"/>
      <c r="FJB24" s="21"/>
      <c r="FJC24" s="21"/>
      <c r="FJD24" s="21"/>
      <c r="FJE24" s="21"/>
      <c r="FJF24" s="21"/>
      <c r="FJG24" s="21"/>
      <c r="FJH24" s="21"/>
      <c r="FJI24" s="21"/>
      <c r="FJJ24" s="21"/>
      <c r="FJK24" s="21"/>
      <c r="FJL24" s="21"/>
      <c r="FJM24" s="21"/>
      <c r="FJN24" s="21"/>
      <c r="FJO24" s="21"/>
      <c r="FJP24" s="21"/>
      <c r="FJQ24" s="21"/>
      <c r="FJR24" s="21"/>
      <c r="FJS24" s="21"/>
      <c r="FJT24" s="21"/>
      <c r="FJU24" s="21"/>
      <c r="FJV24" s="21"/>
      <c r="FJW24" s="21"/>
      <c r="FJX24" s="21"/>
      <c r="FJY24" s="21"/>
      <c r="FJZ24" s="21"/>
      <c r="FKA24" s="21"/>
      <c r="FKB24" s="21"/>
      <c r="FKC24" s="21"/>
      <c r="FKD24" s="21"/>
      <c r="FKE24" s="21"/>
      <c r="FKF24" s="21"/>
      <c r="FKG24" s="21"/>
      <c r="FKH24" s="21"/>
      <c r="FKI24" s="21"/>
      <c r="FKJ24" s="21"/>
      <c r="FKK24" s="21"/>
      <c r="FKL24" s="21"/>
      <c r="FKM24" s="21"/>
      <c r="FKN24" s="21"/>
      <c r="FKO24" s="21"/>
      <c r="FKP24" s="21"/>
      <c r="FKQ24" s="21"/>
      <c r="FKR24" s="21"/>
      <c r="FKS24" s="21"/>
      <c r="FKT24" s="21"/>
      <c r="FKU24" s="21"/>
      <c r="FKV24" s="21"/>
      <c r="FKW24" s="21"/>
      <c r="FKX24" s="21"/>
      <c r="FKY24" s="21"/>
      <c r="FKZ24" s="21"/>
      <c r="FLA24" s="21"/>
      <c r="FLB24" s="21"/>
      <c r="FLC24" s="21"/>
      <c r="FLD24" s="21"/>
      <c r="FLE24" s="21"/>
      <c r="FLF24" s="21"/>
      <c r="FLG24" s="21"/>
      <c r="FLH24" s="21"/>
      <c r="FLI24" s="21"/>
      <c r="FLJ24" s="21"/>
      <c r="FLK24" s="21"/>
      <c r="FLL24" s="21"/>
      <c r="FLM24" s="21"/>
      <c r="FLN24" s="21"/>
      <c r="FLO24" s="21"/>
      <c r="FLP24" s="21"/>
      <c r="FLQ24" s="21"/>
      <c r="FLR24" s="21"/>
      <c r="FLS24" s="21"/>
      <c r="FLT24" s="21"/>
      <c r="FLU24" s="21"/>
      <c r="FLV24" s="21"/>
      <c r="FLW24" s="21"/>
      <c r="FLX24" s="21"/>
      <c r="FLY24" s="21"/>
      <c r="FLZ24" s="21"/>
      <c r="FMA24" s="21"/>
      <c r="FMB24" s="21"/>
      <c r="FMC24" s="21"/>
      <c r="FMD24" s="21"/>
      <c r="FME24" s="21"/>
      <c r="FMF24" s="21"/>
      <c r="FMG24" s="21"/>
      <c r="FMH24" s="21"/>
      <c r="FMI24" s="21"/>
      <c r="FMJ24" s="21"/>
      <c r="FMK24" s="21"/>
      <c r="FML24" s="21"/>
      <c r="FMM24" s="21"/>
      <c r="FMN24" s="21"/>
      <c r="FMO24" s="21"/>
      <c r="FMP24" s="21"/>
      <c r="FMQ24" s="21"/>
      <c r="FMR24" s="21"/>
      <c r="FMS24" s="21"/>
      <c r="FMT24" s="21"/>
      <c r="FMU24" s="21"/>
      <c r="FMV24" s="21"/>
      <c r="FMW24" s="21"/>
      <c r="FMX24" s="21"/>
      <c r="FMY24" s="21"/>
      <c r="FMZ24" s="21"/>
      <c r="FNA24" s="21"/>
      <c r="FNB24" s="21"/>
      <c r="FNC24" s="21"/>
      <c r="FND24" s="21"/>
      <c r="FNE24" s="21"/>
      <c r="FNF24" s="21"/>
      <c r="FNG24" s="21"/>
      <c r="FNH24" s="21"/>
      <c r="FNI24" s="21"/>
      <c r="FNJ24" s="21"/>
      <c r="FNK24" s="21"/>
      <c r="FNL24" s="21"/>
      <c r="FNM24" s="21"/>
      <c r="FNN24" s="21"/>
      <c r="FNO24" s="21"/>
      <c r="FNP24" s="21"/>
      <c r="FNQ24" s="21"/>
      <c r="FNR24" s="21"/>
      <c r="FNS24" s="21"/>
      <c r="FNT24" s="21"/>
      <c r="FNU24" s="21"/>
      <c r="FNV24" s="21"/>
      <c r="FNW24" s="21"/>
      <c r="FNX24" s="21"/>
      <c r="FNY24" s="21"/>
      <c r="FNZ24" s="21"/>
      <c r="FOA24" s="21"/>
      <c r="FOB24" s="21"/>
      <c r="FOC24" s="21"/>
      <c r="FOD24" s="21"/>
      <c r="FOE24" s="21"/>
      <c r="FOF24" s="21"/>
      <c r="FOG24" s="21"/>
      <c r="FOH24" s="21"/>
      <c r="FOI24" s="21"/>
      <c r="FOJ24" s="21"/>
      <c r="FOK24" s="21"/>
      <c r="FOL24" s="21"/>
      <c r="FOM24" s="21"/>
      <c r="FON24" s="21"/>
      <c r="FOO24" s="21"/>
      <c r="FOP24" s="21"/>
      <c r="FOQ24" s="21"/>
      <c r="FOR24" s="21"/>
      <c r="FOS24" s="21"/>
      <c r="FOT24" s="21"/>
      <c r="FOU24" s="21"/>
      <c r="FOV24" s="21"/>
      <c r="FOW24" s="21"/>
      <c r="FOX24" s="21"/>
      <c r="FOY24" s="21"/>
      <c r="FOZ24" s="21"/>
      <c r="FPA24" s="21"/>
      <c r="FPB24" s="21"/>
      <c r="FPC24" s="21"/>
      <c r="FPD24" s="21"/>
      <c r="FPE24" s="21"/>
      <c r="FPF24" s="21"/>
      <c r="FPG24" s="21"/>
      <c r="FPH24" s="21"/>
      <c r="FPI24" s="21"/>
      <c r="FPJ24" s="21"/>
      <c r="FPK24" s="21"/>
      <c r="FPL24" s="21"/>
      <c r="FPM24" s="21"/>
      <c r="FPN24" s="21"/>
      <c r="FPO24" s="21"/>
      <c r="FPP24" s="21"/>
      <c r="FPQ24" s="21"/>
      <c r="FPR24" s="21"/>
      <c r="FPS24" s="21"/>
      <c r="FPT24" s="21"/>
      <c r="FPU24" s="21"/>
      <c r="FPV24" s="21"/>
      <c r="FPW24" s="21"/>
      <c r="FPX24" s="21"/>
      <c r="FPY24" s="21"/>
      <c r="FPZ24" s="21"/>
      <c r="FQA24" s="21"/>
      <c r="FQB24" s="21"/>
      <c r="FQC24" s="21"/>
      <c r="FQD24" s="21"/>
      <c r="FQE24" s="21"/>
      <c r="FQF24" s="21"/>
      <c r="FQG24" s="21"/>
      <c r="FQH24" s="21"/>
      <c r="FQI24" s="21"/>
      <c r="FQJ24" s="21"/>
      <c r="FQK24" s="21"/>
      <c r="FQL24" s="21"/>
      <c r="FQM24" s="21"/>
      <c r="FQN24" s="21"/>
      <c r="FQO24" s="21"/>
      <c r="FQP24" s="21"/>
      <c r="FQQ24" s="21"/>
      <c r="FQR24" s="21"/>
      <c r="FQS24" s="21"/>
      <c r="FQT24" s="21"/>
      <c r="FQU24" s="21"/>
      <c r="FQV24" s="21"/>
      <c r="FQW24" s="21"/>
      <c r="FQX24" s="21"/>
      <c r="FQY24" s="21"/>
      <c r="FQZ24" s="21"/>
      <c r="FRA24" s="21"/>
      <c r="FRB24" s="21"/>
      <c r="FRC24" s="21"/>
      <c r="FRD24" s="21"/>
      <c r="FRE24" s="21"/>
      <c r="FRF24" s="21"/>
      <c r="FRG24" s="21"/>
      <c r="FRH24" s="21"/>
      <c r="FRI24" s="21"/>
      <c r="FRJ24" s="21"/>
      <c r="FRK24" s="21"/>
      <c r="FRL24" s="21"/>
      <c r="FRM24" s="21"/>
      <c r="FRN24" s="21"/>
      <c r="FRO24" s="21"/>
      <c r="FRP24" s="21"/>
      <c r="FRQ24" s="21"/>
      <c r="FRR24" s="21"/>
      <c r="FRS24" s="21"/>
      <c r="FRT24" s="21"/>
      <c r="FRU24" s="21"/>
      <c r="FRV24" s="21"/>
      <c r="FRW24" s="21"/>
      <c r="FRX24" s="21"/>
      <c r="FRY24" s="21"/>
      <c r="FRZ24" s="21"/>
      <c r="FSA24" s="21"/>
      <c r="FSB24" s="21"/>
      <c r="FSC24" s="21"/>
      <c r="FSD24" s="21"/>
      <c r="FSE24" s="21"/>
      <c r="FSF24" s="21"/>
      <c r="FSG24" s="21"/>
      <c r="FSH24" s="21"/>
      <c r="FSI24" s="21"/>
      <c r="FSJ24" s="21"/>
      <c r="FSK24" s="21"/>
      <c r="FSL24" s="21"/>
      <c r="FSM24" s="21"/>
      <c r="FSN24" s="21"/>
      <c r="FSO24" s="21"/>
      <c r="FSP24" s="21"/>
      <c r="FSQ24" s="21"/>
      <c r="FSR24" s="21"/>
      <c r="FSS24" s="21"/>
      <c r="FST24" s="21"/>
      <c r="FSU24" s="21"/>
      <c r="FSV24" s="21"/>
      <c r="FSW24" s="21"/>
      <c r="FSX24" s="21"/>
      <c r="FSY24" s="21"/>
      <c r="FSZ24" s="21"/>
      <c r="FTA24" s="21"/>
      <c r="FTB24" s="21"/>
      <c r="FTC24" s="21"/>
      <c r="FTD24" s="21"/>
      <c r="FTE24" s="21"/>
      <c r="FTF24" s="21"/>
      <c r="FTG24" s="21"/>
      <c r="FTH24" s="21"/>
      <c r="FTI24" s="21"/>
      <c r="FTJ24" s="21"/>
      <c r="FTK24" s="21"/>
      <c r="FTL24" s="21"/>
      <c r="FTM24" s="21"/>
      <c r="FTN24" s="21"/>
      <c r="FTO24" s="21"/>
      <c r="FTP24" s="21"/>
      <c r="FTQ24" s="21"/>
      <c r="FTR24" s="21"/>
      <c r="FTS24" s="21"/>
      <c r="FTT24" s="21"/>
      <c r="FTU24" s="21"/>
      <c r="FTV24" s="21"/>
      <c r="FTW24" s="21"/>
      <c r="FTX24" s="21"/>
      <c r="FTY24" s="21"/>
      <c r="FTZ24" s="21"/>
      <c r="FUA24" s="21"/>
      <c r="FUB24" s="21"/>
      <c r="FUC24" s="21"/>
      <c r="FUD24" s="21"/>
      <c r="FUE24" s="21"/>
      <c r="FUF24" s="21"/>
      <c r="FUG24" s="21"/>
      <c r="FUH24" s="21"/>
      <c r="FUI24" s="21"/>
      <c r="FUJ24" s="21"/>
      <c r="FUK24" s="21"/>
      <c r="FUL24" s="21"/>
      <c r="FUM24" s="21"/>
      <c r="FUN24" s="21"/>
      <c r="FUO24" s="21"/>
      <c r="FUP24" s="21"/>
      <c r="FUQ24" s="21"/>
      <c r="FUR24" s="21"/>
      <c r="FUS24" s="21"/>
      <c r="FUT24" s="21"/>
      <c r="FUU24" s="21"/>
      <c r="FUV24" s="21"/>
      <c r="FUW24" s="21"/>
      <c r="FUX24" s="21"/>
      <c r="FUY24" s="21"/>
      <c r="FUZ24" s="21"/>
      <c r="FVA24" s="21"/>
      <c r="FVB24" s="21"/>
      <c r="FVC24" s="21"/>
      <c r="FVD24" s="21"/>
      <c r="FVE24" s="21"/>
      <c r="FVF24" s="21"/>
      <c r="FVG24" s="21"/>
      <c r="FVH24" s="21"/>
      <c r="FVI24" s="21"/>
      <c r="FVJ24" s="21"/>
      <c r="FVK24" s="21"/>
      <c r="FVL24" s="21"/>
      <c r="FVM24" s="21"/>
      <c r="FVN24" s="21"/>
      <c r="FVO24" s="21"/>
      <c r="FVP24" s="21"/>
      <c r="FVQ24" s="21"/>
      <c r="FVR24" s="21"/>
      <c r="FVS24" s="21"/>
      <c r="FVT24" s="21"/>
      <c r="FVU24" s="21"/>
      <c r="FVV24" s="21"/>
      <c r="FVW24" s="21"/>
      <c r="FVX24" s="21"/>
      <c r="FVY24" s="21"/>
      <c r="FVZ24" s="21"/>
      <c r="FWA24" s="21"/>
      <c r="FWB24" s="21"/>
      <c r="FWC24" s="21"/>
      <c r="FWD24" s="21"/>
      <c r="FWE24" s="21"/>
      <c r="FWF24" s="21"/>
      <c r="FWG24" s="21"/>
      <c r="FWH24" s="21"/>
      <c r="FWI24" s="21"/>
      <c r="FWJ24" s="21"/>
      <c r="FWK24" s="21"/>
      <c r="FWL24" s="21"/>
      <c r="FWM24" s="21"/>
      <c r="FWN24" s="21"/>
      <c r="FWO24" s="21"/>
      <c r="FWP24" s="21"/>
      <c r="FWQ24" s="21"/>
      <c r="FWR24" s="21"/>
      <c r="FWS24" s="21"/>
      <c r="FWT24" s="21"/>
      <c r="FWU24" s="21"/>
      <c r="FWV24" s="21"/>
      <c r="FWW24" s="21"/>
      <c r="FWX24" s="21"/>
      <c r="FWY24" s="21"/>
      <c r="FWZ24" s="21"/>
      <c r="FXA24" s="21"/>
      <c r="FXB24" s="21"/>
      <c r="FXC24" s="21"/>
      <c r="FXD24" s="21"/>
      <c r="FXE24" s="21"/>
      <c r="FXF24" s="21"/>
      <c r="FXG24" s="21"/>
      <c r="FXH24" s="21"/>
      <c r="FXI24" s="21"/>
      <c r="FXJ24" s="21"/>
      <c r="FXK24" s="21"/>
      <c r="FXL24" s="21"/>
      <c r="FXM24" s="21"/>
      <c r="FXN24" s="21"/>
      <c r="FXO24" s="21"/>
      <c r="FXP24" s="21"/>
      <c r="FXQ24" s="21"/>
      <c r="FXR24" s="21"/>
      <c r="FXS24" s="21"/>
      <c r="FXT24" s="21"/>
      <c r="FXU24" s="21"/>
      <c r="FXV24" s="21"/>
      <c r="FXW24" s="21"/>
      <c r="FXX24" s="21"/>
      <c r="FXY24" s="21"/>
      <c r="FXZ24" s="21"/>
      <c r="FYA24" s="21"/>
      <c r="FYB24" s="21"/>
      <c r="FYC24" s="21"/>
      <c r="FYD24" s="21"/>
      <c r="FYE24" s="21"/>
      <c r="FYF24" s="21"/>
      <c r="FYG24" s="21"/>
      <c r="FYH24" s="21"/>
      <c r="FYI24" s="21"/>
      <c r="FYJ24" s="21"/>
      <c r="FYK24" s="21"/>
      <c r="FYL24" s="21"/>
      <c r="FYM24" s="21"/>
      <c r="FYN24" s="21"/>
      <c r="FYO24" s="21"/>
      <c r="FYP24" s="21"/>
      <c r="FYQ24" s="21"/>
      <c r="FYR24" s="21"/>
      <c r="FYS24" s="21"/>
      <c r="FYT24" s="21"/>
      <c r="FYU24" s="21"/>
      <c r="FYV24" s="21"/>
      <c r="FYW24" s="21"/>
      <c r="FYX24" s="21"/>
      <c r="FYY24" s="21"/>
      <c r="FYZ24" s="21"/>
      <c r="FZA24" s="21"/>
      <c r="FZB24" s="21"/>
      <c r="FZC24" s="21"/>
      <c r="FZD24" s="21"/>
      <c r="FZE24" s="21"/>
      <c r="FZF24" s="21"/>
      <c r="FZG24" s="21"/>
      <c r="FZH24" s="21"/>
      <c r="FZI24" s="21"/>
      <c r="FZJ24" s="21"/>
      <c r="FZK24" s="21"/>
      <c r="FZL24" s="21"/>
      <c r="FZM24" s="21"/>
      <c r="FZN24" s="21"/>
      <c r="FZO24" s="21"/>
      <c r="FZP24" s="21"/>
      <c r="FZQ24" s="21"/>
      <c r="FZR24" s="21"/>
      <c r="FZS24" s="21"/>
      <c r="FZT24" s="21"/>
      <c r="FZU24" s="21"/>
      <c r="FZV24" s="21"/>
      <c r="FZW24" s="21"/>
      <c r="FZX24" s="21"/>
      <c r="FZY24" s="21"/>
      <c r="FZZ24" s="21"/>
      <c r="GAA24" s="21"/>
      <c r="GAB24" s="21"/>
      <c r="GAC24" s="21"/>
      <c r="GAD24" s="21"/>
      <c r="GAE24" s="21"/>
      <c r="GAF24" s="21"/>
      <c r="GAG24" s="21"/>
      <c r="GAH24" s="21"/>
      <c r="GAI24" s="21"/>
      <c r="GAJ24" s="21"/>
      <c r="GAK24" s="21"/>
      <c r="GAL24" s="21"/>
      <c r="GAM24" s="21"/>
      <c r="GAN24" s="21"/>
      <c r="GAO24" s="21"/>
      <c r="GAP24" s="21"/>
      <c r="GAQ24" s="21"/>
      <c r="GAR24" s="21"/>
      <c r="GAS24" s="21"/>
      <c r="GAT24" s="21"/>
      <c r="GAU24" s="21"/>
      <c r="GAV24" s="21"/>
      <c r="GAW24" s="21"/>
      <c r="GAX24" s="21"/>
      <c r="GAY24" s="21"/>
      <c r="GAZ24" s="21"/>
      <c r="GBA24" s="21"/>
      <c r="GBB24" s="21"/>
      <c r="GBC24" s="21"/>
      <c r="GBD24" s="21"/>
      <c r="GBE24" s="21"/>
      <c r="GBF24" s="21"/>
      <c r="GBG24" s="21"/>
      <c r="GBH24" s="21"/>
      <c r="GBI24" s="21"/>
      <c r="GBJ24" s="21"/>
      <c r="GBK24" s="21"/>
      <c r="GBL24" s="21"/>
      <c r="GBM24" s="21"/>
      <c r="GBN24" s="21"/>
      <c r="GBO24" s="21"/>
      <c r="GBP24" s="21"/>
      <c r="GBQ24" s="21"/>
      <c r="GBR24" s="21"/>
      <c r="GBS24" s="21"/>
      <c r="GBT24" s="21"/>
      <c r="GBU24" s="21"/>
      <c r="GBV24" s="21"/>
      <c r="GBW24" s="21"/>
      <c r="GBX24" s="21"/>
      <c r="GBY24" s="21"/>
      <c r="GBZ24" s="21"/>
      <c r="GCA24" s="21"/>
      <c r="GCB24" s="21"/>
      <c r="GCC24" s="21"/>
      <c r="GCD24" s="21"/>
      <c r="GCE24" s="21"/>
      <c r="GCF24" s="21"/>
      <c r="GCG24" s="21"/>
      <c r="GCH24" s="21"/>
      <c r="GCI24" s="21"/>
      <c r="GCJ24" s="21"/>
      <c r="GCK24" s="21"/>
      <c r="GCL24" s="21"/>
      <c r="GCM24" s="21"/>
      <c r="GCN24" s="21"/>
      <c r="GCO24" s="21"/>
      <c r="GCP24" s="21"/>
      <c r="GCQ24" s="21"/>
      <c r="GCR24" s="21"/>
      <c r="GCS24" s="21"/>
      <c r="GCT24" s="21"/>
      <c r="GCU24" s="21"/>
      <c r="GCV24" s="21"/>
      <c r="GCW24" s="21"/>
      <c r="GCX24" s="21"/>
      <c r="GCY24" s="21"/>
      <c r="GCZ24" s="21"/>
      <c r="GDA24" s="21"/>
      <c r="GDB24" s="21"/>
      <c r="GDC24" s="21"/>
      <c r="GDD24" s="21"/>
      <c r="GDE24" s="21"/>
      <c r="GDF24" s="21"/>
      <c r="GDG24" s="21"/>
      <c r="GDH24" s="21"/>
      <c r="GDI24" s="21"/>
      <c r="GDJ24" s="21"/>
      <c r="GDK24" s="21"/>
      <c r="GDL24" s="21"/>
      <c r="GDM24" s="21"/>
      <c r="GDN24" s="21"/>
      <c r="GDO24" s="21"/>
      <c r="GDP24" s="21"/>
      <c r="GDQ24" s="21"/>
      <c r="GDR24" s="21"/>
      <c r="GDS24" s="21"/>
      <c r="GDT24" s="21"/>
      <c r="GDU24" s="21"/>
      <c r="GDV24" s="21"/>
      <c r="GDW24" s="21"/>
      <c r="GDX24" s="21"/>
      <c r="GDY24" s="21"/>
      <c r="GDZ24" s="21"/>
      <c r="GEA24" s="21"/>
      <c r="GEB24" s="21"/>
      <c r="GEC24" s="21"/>
      <c r="GED24" s="21"/>
      <c r="GEE24" s="21"/>
      <c r="GEF24" s="21"/>
      <c r="GEG24" s="21"/>
      <c r="GEH24" s="21"/>
      <c r="GEI24" s="21"/>
      <c r="GEJ24" s="21"/>
      <c r="GEK24" s="21"/>
      <c r="GEL24" s="21"/>
      <c r="GEM24" s="21"/>
      <c r="GEN24" s="21"/>
      <c r="GEO24" s="21"/>
      <c r="GEP24" s="21"/>
      <c r="GEQ24" s="21"/>
      <c r="GER24" s="21"/>
      <c r="GES24" s="21"/>
      <c r="GET24" s="21"/>
      <c r="GEU24" s="21"/>
      <c r="GEV24" s="21"/>
      <c r="GEW24" s="21"/>
      <c r="GEX24" s="21"/>
      <c r="GEY24" s="21"/>
      <c r="GEZ24" s="21"/>
      <c r="GFA24" s="21"/>
      <c r="GFB24" s="21"/>
      <c r="GFC24" s="21"/>
      <c r="GFD24" s="21"/>
      <c r="GFE24" s="21"/>
      <c r="GFF24" s="21"/>
      <c r="GFG24" s="21"/>
      <c r="GFH24" s="21"/>
      <c r="GFI24" s="21"/>
      <c r="GFJ24" s="21"/>
      <c r="GFK24" s="21"/>
      <c r="GFL24" s="21"/>
      <c r="GFM24" s="21"/>
      <c r="GFN24" s="21"/>
      <c r="GFO24" s="21"/>
      <c r="GFP24" s="21"/>
      <c r="GFQ24" s="21"/>
      <c r="GFR24" s="21"/>
      <c r="GFS24" s="21"/>
      <c r="GFT24" s="21"/>
      <c r="GFU24" s="21"/>
      <c r="GFV24" s="21"/>
      <c r="GFW24" s="21"/>
      <c r="GFX24" s="21"/>
      <c r="GFY24" s="21"/>
      <c r="GFZ24" s="21"/>
      <c r="GGA24" s="21"/>
      <c r="GGB24" s="21"/>
      <c r="GGC24" s="21"/>
      <c r="GGD24" s="21"/>
      <c r="GGE24" s="21"/>
      <c r="GGF24" s="21"/>
      <c r="GGG24" s="21"/>
      <c r="GGH24" s="21"/>
      <c r="GGI24" s="21"/>
      <c r="GGJ24" s="21"/>
      <c r="GGK24" s="21"/>
      <c r="GGL24" s="21"/>
      <c r="GGM24" s="21"/>
      <c r="GGN24" s="21"/>
      <c r="GGO24" s="21"/>
      <c r="GGP24" s="21"/>
      <c r="GGQ24" s="21"/>
      <c r="GGR24" s="21"/>
      <c r="GGS24" s="21"/>
      <c r="GGT24" s="21"/>
      <c r="GGU24" s="21"/>
      <c r="GGV24" s="21"/>
      <c r="GGW24" s="21"/>
      <c r="GGX24" s="21"/>
      <c r="GGY24" s="21"/>
      <c r="GGZ24" s="21"/>
      <c r="GHA24" s="21"/>
      <c r="GHB24" s="21"/>
      <c r="GHC24" s="21"/>
      <c r="GHD24" s="21"/>
      <c r="GHE24" s="21"/>
      <c r="GHF24" s="21"/>
      <c r="GHG24" s="21"/>
      <c r="GHH24" s="21"/>
      <c r="GHI24" s="21"/>
      <c r="GHJ24" s="21"/>
      <c r="GHK24" s="21"/>
      <c r="GHL24" s="21"/>
      <c r="GHM24" s="21"/>
      <c r="GHN24" s="21"/>
      <c r="GHO24" s="21"/>
      <c r="GHP24" s="21"/>
      <c r="GHQ24" s="21"/>
      <c r="GHR24" s="21"/>
      <c r="GHS24" s="21"/>
      <c r="GHT24" s="21"/>
      <c r="GHU24" s="21"/>
      <c r="GHV24" s="21"/>
      <c r="GHW24" s="21"/>
      <c r="GHX24" s="21"/>
      <c r="GHY24" s="21"/>
      <c r="GHZ24" s="21"/>
      <c r="GIA24" s="21"/>
      <c r="GIB24" s="21"/>
      <c r="GIC24" s="21"/>
      <c r="GID24" s="21"/>
      <c r="GIE24" s="21"/>
      <c r="GIF24" s="21"/>
      <c r="GIG24" s="21"/>
      <c r="GIH24" s="21"/>
      <c r="GII24" s="21"/>
      <c r="GIJ24" s="21"/>
      <c r="GIK24" s="21"/>
      <c r="GIL24" s="21"/>
      <c r="GIM24" s="21"/>
      <c r="GIN24" s="21"/>
      <c r="GIO24" s="21"/>
      <c r="GIP24" s="21"/>
      <c r="GIQ24" s="21"/>
      <c r="GIR24" s="21"/>
      <c r="GIS24" s="21"/>
      <c r="GIT24" s="21"/>
      <c r="GIU24" s="21"/>
      <c r="GIV24" s="21"/>
      <c r="GIW24" s="21"/>
      <c r="GIX24" s="21"/>
      <c r="GIY24" s="21"/>
      <c r="GIZ24" s="21"/>
      <c r="GJA24" s="21"/>
      <c r="GJB24" s="21"/>
      <c r="GJC24" s="21"/>
      <c r="GJD24" s="21"/>
      <c r="GJE24" s="21"/>
      <c r="GJF24" s="21"/>
      <c r="GJG24" s="21"/>
      <c r="GJH24" s="21"/>
      <c r="GJI24" s="21"/>
      <c r="GJJ24" s="21"/>
      <c r="GJK24" s="21"/>
      <c r="GJL24" s="21"/>
      <c r="GJM24" s="21"/>
      <c r="GJN24" s="21"/>
      <c r="GJO24" s="21"/>
      <c r="GJP24" s="21"/>
      <c r="GJQ24" s="21"/>
      <c r="GJR24" s="21"/>
      <c r="GJS24" s="21"/>
      <c r="GJT24" s="21"/>
      <c r="GJU24" s="21"/>
      <c r="GJV24" s="21"/>
      <c r="GJW24" s="21"/>
      <c r="GJX24" s="21"/>
      <c r="GJY24" s="21"/>
      <c r="GJZ24" s="21"/>
      <c r="GKA24" s="21"/>
      <c r="GKB24" s="21"/>
      <c r="GKC24" s="21"/>
      <c r="GKD24" s="21"/>
      <c r="GKE24" s="21"/>
      <c r="GKF24" s="21"/>
      <c r="GKG24" s="21"/>
      <c r="GKH24" s="21"/>
      <c r="GKI24" s="21"/>
      <c r="GKJ24" s="21"/>
      <c r="GKK24" s="21"/>
      <c r="GKL24" s="21"/>
      <c r="GKM24" s="21"/>
      <c r="GKN24" s="21"/>
      <c r="GKO24" s="21"/>
      <c r="GKP24" s="21"/>
      <c r="GKQ24" s="21"/>
      <c r="GKR24" s="21"/>
      <c r="GKS24" s="21"/>
      <c r="GKT24" s="21"/>
      <c r="GKU24" s="21"/>
      <c r="GKV24" s="21"/>
      <c r="GKW24" s="21"/>
      <c r="GKX24" s="21"/>
      <c r="GKY24" s="21"/>
      <c r="GKZ24" s="21"/>
      <c r="GLA24" s="21"/>
      <c r="GLB24" s="21"/>
      <c r="GLC24" s="21"/>
      <c r="GLD24" s="21"/>
      <c r="GLE24" s="21"/>
      <c r="GLF24" s="21"/>
      <c r="GLG24" s="21"/>
      <c r="GLH24" s="21"/>
      <c r="GLI24" s="21"/>
      <c r="GLJ24" s="21"/>
      <c r="GLK24" s="21"/>
      <c r="GLL24" s="21"/>
      <c r="GLM24" s="21"/>
      <c r="GLN24" s="21"/>
      <c r="GLO24" s="21"/>
      <c r="GLP24" s="21"/>
      <c r="GLQ24" s="21"/>
      <c r="GLR24" s="21"/>
      <c r="GLS24" s="21"/>
      <c r="GLT24" s="21"/>
      <c r="GLU24" s="21"/>
      <c r="GLV24" s="21"/>
      <c r="GLW24" s="21"/>
      <c r="GLX24" s="21"/>
      <c r="GLY24" s="21"/>
      <c r="GLZ24" s="21"/>
      <c r="GMA24" s="21"/>
      <c r="GMB24" s="21"/>
      <c r="GMC24" s="21"/>
      <c r="GMD24" s="21"/>
      <c r="GME24" s="21"/>
      <c r="GMF24" s="21"/>
      <c r="GMG24" s="21"/>
      <c r="GMH24" s="21"/>
      <c r="GMI24" s="21"/>
      <c r="GMJ24" s="21"/>
      <c r="GMK24" s="21"/>
      <c r="GML24" s="21"/>
      <c r="GMM24" s="21"/>
      <c r="GMN24" s="21"/>
      <c r="GMO24" s="21"/>
      <c r="GMP24" s="21"/>
      <c r="GMQ24" s="21"/>
      <c r="GMR24" s="21"/>
      <c r="GMS24" s="21"/>
      <c r="GMT24" s="21"/>
      <c r="GMU24" s="21"/>
      <c r="GMV24" s="21"/>
      <c r="GMW24" s="21"/>
      <c r="GMX24" s="21"/>
      <c r="GMY24" s="21"/>
      <c r="GMZ24" s="21"/>
      <c r="GNA24" s="21"/>
      <c r="GNB24" s="21"/>
      <c r="GNC24" s="21"/>
      <c r="GND24" s="21"/>
      <c r="GNE24" s="21"/>
      <c r="GNF24" s="21"/>
      <c r="GNG24" s="21"/>
      <c r="GNH24" s="21"/>
      <c r="GNI24" s="21"/>
      <c r="GNJ24" s="21"/>
      <c r="GNK24" s="21"/>
      <c r="GNL24" s="21"/>
      <c r="GNM24" s="21"/>
      <c r="GNN24" s="21"/>
      <c r="GNO24" s="21"/>
      <c r="GNP24" s="21"/>
      <c r="GNQ24" s="21"/>
      <c r="GNR24" s="21"/>
      <c r="GNS24" s="21"/>
      <c r="GNT24" s="21"/>
      <c r="GNU24" s="21"/>
      <c r="GNV24" s="21"/>
      <c r="GNW24" s="21"/>
      <c r="GNX24" s="21"/>
      <c r="GNY24" s="21"/>
      <c r="GNZ24" s="21"/>
      <c r="GOA24" s="21"/>
      <c r="GOB24" s="21"/>
      <c r="GOC24" s="21"/>
      <c r="GOD24" s="21"/>
      <c r="GOE24" s="21"/>
      <c r="GOF24" s="21"/>
      <c r="GOG24" s="21"/>
      <c r="GOH24" s="21"/>
      <c r="GOI24" s="21"/>
      <c r="GOJ24" s="21"/>
      <c r="GOK24" s="21"/>
      <c r="GOL24" s="21"/>
      <c r="GOM24" s="21"/>
      <c r="GON24" s="21"/>
      <c r="GOO24" s="21"/>
      <c r="GOP24" s="21"/>
      <c r="GOQ24" s="21"/>
      <c r="GOR24" s="21"/>
      <c r="GOS24" s="21"/>
      <c r="GOT24" s="21"/>
      <c r="GOU24" s="21"/>
      <c r="GOV24" s="21"/>
      <c r="GOW24" s="21"/>
      <c r="GOX24" s="21"/>
      <c r="GOY24" s="21"/>
      <c r="GOZ24" s="21"/>
      <c r="GPA24" s="21"/>
      <c r="GPB24" s="21"/>
      <c r="GPC24" s="21"/>
      <c r="GPD24" s="21"/>
      <c r="GPE24" s="21"/>
      <c r="GPF24" s="21"/>
      <c r="GPG24" s="21"/>
      <c r="GPH24" s="21"/>
      <c r="GPI24" s="21"/>
      <c r="GPJ24" s="21"/>
      <c r="GPK24" s="21"/>
      <c r="GPL24" s="21"/>
      <c r="GPM24" s="21"/>
      <c r="GPN24" s="21"/>
      <c r="GPO24" s="21"/>
      <c r="GPP24" s="21"/>
      <c r="GPQ24" s="21"/>
      <c r="GPR24" s="21"/>
      <c r="GPS24" s="21"/>
      <c r="GPT24" s="21"/>
      <c r="GPU24" s="21"/>
      <c r="GPV24" s="21"/>
      <c r="GPW24" s="21"/>
      <c r="GPX24" s="21"/>
      <c r="GPY24" s="21"/>
      <c r="GPZ24" s="21"/>
      <c r="GQA24" s="21"/>
      <c r="GQB24" s="21"/>
      <c r="GQC24" s="21"/>
      <c r="GQD24" s="21"/>
      <c r="GQE24" s="21"/>
      <c r="GQF24" s="21"/>
      <c r="GQG24" s="21"/>
      <c r="GQH24" s="21"/>
      <c r="GQI24" s="21"/>
      <c r="GQJ24" s="21"/>
      <c r="GQK24" s="21"/>
      <c r="GQL24" s="21"/>
      <c r="GQM24" s="21"/>
      <c r="GQN24" s="21"/>
      <c r="GQO24" s="21"/>
      <c r="GQP24" s="21"/>
      <c r="GQQ24" s="21"/>
      <c r="GQR24" s="21"/>
      <c r="GQS24" s="21"/>
      <c r="GQT24" s="21"/>
      <c r="GQU24" s="21"/>
      <c r="GQV24" s="21"/>
      <c r="GQW24" s="21"/>
      <c r="GQX24" s="21"/>
      <c r="GQY24" s="21"/>
      <c r="GQZ24" s="21"/>
      <c r="GRA24" s="21"/>
      <c r="GRB24" s="21"/>
      <c r="GRC24" s="21"/>
      <c r="GRD24" s="21"/>
      <c r="GRE24" s="21"/>
      <c r="GRF24" s="21"/>
      <c r="GRG24" s="21"/>
      <c r="GRH24" s="21"/>
      <c r="GRI24" s="21"/>
      <c r="GRJ24" s="21"/>
      <c r="GRK24" s="21"/>
      <c r="GRL24" s="21"/>
      <c r="GRM24" s="21"/>
      <c r="GRN24" s="21"/>
      <c r="GRO24" s="21"/>
      <c r="GRP24" s="21"/>
      <c r="GRQ24" s="21"/>
      <c r="GRR24" s="21"/>
      <c r="GRS24" s="21"/>
      <c r="GRT24" s="21"/>
      <c r="GRU24" s="21"/>
      <c r="GRV24" s="21"/>
      <c r="GRW24" s="21"/>
      <c r="GRX24" s="21"/>
      <c r="GRY24" s="21"/>
      <c r="GRZ24" s="21"/>
      <c r="GSA24" s="21"/>
      <c r="GSB24" s="21"/>
      <c r="GSC24" s="21"/>
      <c r="GSD24" s="21"/>
      <c r="GSE24" s="21"/>
      <c r="GSF24" s="21"/>
      <c r="GSG24" s="21"/>
      <c r="GSH24" s="21"/>
      <c r="GSI24" s="21"/>
      <c r="GSJ24" s="21"/>
      <c r="GSK24" s="21"/>
      <c r="GSL24" s="21"/>
      <c r="GSM24" s="21"/>
      <c r="GSN24" s="21"/>
      <c r="GSO24" s="21"/>
      <c r="GSP24" s="21"/>
      <c r="GSQ24" s="21"/>
      <c r="GSR24" s="21"/>
      <c r="GSS24" s="21"/>
      <c r="GST24" s="21"/>
      <c r="GSU24" s="21"/>
      <c r="GSV24" s="21"/>
      <c r="GSW24" s="21"/>
      <c r="GSX24" s="21"/>
      <c r="GSY24" s="21"/>
      <c r="GSZ24" s="21"/>
      <c r="GTA24" s="21"/>
      <c r="GTB24" s="21"/>
      <c r="GTC24" s="21"/>
      <c r="GTD24" s="21"/>
      <c r="GTE24" s="21"/>
      <c r="GTF24" s="21"/>
      <c r="GTG24" s="21"/>
      <c r="GTH24" s="21"/>
      <c r="GTI24" s="21"/>
      <c r="GTJ24" s="21"/>
      <c r="GTK24" s="21"/>
      <c r="GTL24" s="21"/>
      <c r="GTM24" s="21"/>
      <c r="GTN24" s="21"/>
      <c r="GTO24" s="21"/>
      <c r="GTP24" s="21"/>
      <c r="GTQ24" s="21"/>
      <c r="GTR24" s="21"/>
      <c r="GTS24" s="21"/>
      <c r="GTT24" s="21"/>
      <c r="GTU24" s="21"/>
      <c r="GTV24" s="21"/>
      <c r="GTW24" s="21"/>
      <c r="GTX24" s="21"/>
      <c r="GTY24" s="21"/>
      <c r="GTZ24" s="21"/>
      <c r="GUA24" s="21"/>
      <c r="GUB24" s="21"/>
      <c r="GUC24" s="21"/>
      <c r="GUD24" s="21"/>
      <c r="GUE24" s="21"/>
      <c r="GUF24" s="21"/>
      <c r="GUG24" s="21"/>
      <c r="GUH24" s="21"/>
      <c r="GUI24" s="21"/>
      <c r="GUJ24" s="21"/>
      <c r="GUK24" s="21"/>
      <c r="GUL24" s="21"/>
      <c r="GUM24" s="21"/>
      <c r="GUN24" s="21"/>
      <c r="GUO24" s="21"/>
      <c r="GUP24" s="21"/>
      <c r="GUQ24" s="21"/>
      <c r="GUR24" s="21"/>
      <c r="GUS24" s="21"/>
      <c r="GUT24" s="21"/>
      <c r="GUU24" s="21"/>
      <c r="GUV24" s="21"/>
      <c r="GUW24" s="21"/>
      <c r="GUX24" s="21"/>
      <c r="GUY24" s="21"/>
      <c r="GUZ24" s="21"/>
      <c r="GVA24" s="21"/>
      <c r="GVB24" s="21"/>
      <c r="GVC24" s="21"/>
      <c r="GVD24" s="21"/>
      <c r="GVE24" s="21"/>
      <c r="GVF24" s="21"/>
      <c r="GVG24" s="21"/>
      <c r="GVH24" s="21"/>
      <c r="GVI24" s="21"/>
      <c r="GVJ24" s="21"/>
      <c r="GVK24" s="21"/>
      <c r="GVL24" s="21"/>
      <c r="GVM24" s="21"/>
      <c r="GVN24" s="21"/>
      <c r="GVO24" s="21"/>
      <c r="GVP24" s="21"/>
      <c r="GVQ24" s="21"/>
      <c r="GVR24" s="21"/>
      <c r="GVS24" s="21"/>
      <c r="GVT24" s="21"/>
      <c r="GVU24" s="21"/>
      <c r="GVV24" s="21"/>
      <c r="GVW24" s="21"/>
      <c r="GVX24" s="21"/>
      <c r="GVY24" s="21"/>
      <c r="GVZ24" s="21"/>
      <c r="GWA24" s="21"/>
      <c r="GWB24" s="21"/>
      <c r="GWC24" s="21"/>
      <c r="GWD24" s="21"/>
      <c r="GWE24" s="21"/>
      <c r="GWF24" s="21"/>
      <c r="GWG24" s="21"/>
      <c r="GWH24" s="21"/>
      <c r="GWI24" s="21"/>
      <c r="GWJ24" s="21"/>
      <c r="GWK24" s="21"/>
      <c r="GWL24" s="21"/>
      <c r="GWM24" s="21"/>
      <c r="GWN24" s="21"/>
      <c r="GWO24" s="21"/>
      <c r="GWP24" s="21"/>
      <c r="GWQ24" s="21"/>
      <c r="GWR24" s="21"/>
      <c r="GWS24" s="21"/>
      <c r="GWT24" s="21"/>
      <c r="GWU24" s="21"/>
      <c r="GWV24" s="21"/>
      <c r="GWW24" s="21"/>
      <c r="GWX24" s="21"/>
      <c r="GWY24" s="21"/>
      <c r="GWZ24" s="21"/>
      <c r="GXA24" s="21"/>
      <c r="GXB24" s="21"/>
      <c r="GXC24" s="21"/>
      <c r="GXD24" s="21"/>
      <c r="GXE24" s="21"/>
      <c r="GXF24" s="21"/>
      <c r="GXG24" s="21"/>
      <c r="GXH24" s="21"/>
      <c r="GXI24" s="21"/>
      <c r="GXJ24" s="21"/>
      <c r="GXK24" s="21"/>
      <c r="GXL24" s="21"/>
      <c r="GXM24" s="21"/>
      <c r="GXN24" s="21"/>
      <c r="GXO24" s="21"/>
      <c r="GXP24" s="21"/>
      <c r="GXQ24" s="21"/>
      <c r="GXR24" s="21"/>
      <c r="GXS24" s="21"/>
      <c r="GXT24" s="21"/>
      <c r="GXU24" s="21"/>
      <c r="GXV24" s="21"/>
      <c r="GXW24" s="21"/>
      <c r="GXX24" s="21"/>
      <c r="GXY24" s="21"/>
      <c r="GXZ24" s="21"/>
      <c r="GYA24" s="21"/>
      <c r="GYB24" s="21"/>
      <c r="GYC24" s="21"/>
      <c r="GYD24" s="21"/>
      <c r="GYE24" s="21"/>
      <c r="GYF24" s="21"/>
      <c r="GYG24" s="21"/>
      <c r="GYH24" s="21"/>
      <c r="GYI24" s="21"/>
      <c r="GYJ24" s="21"/>
      <c r="GYK24" s="21"/>
      <c r="GYL24" s="21"/>
      <c r="GYM24" s="21"/>
      <c r="GYN24" s="21"/>
      <c r="GYO24" s="21"/>
      <c r="GYP24" s="21"/>
      <c r="GYQ24" s="21"/>
      <c r="GYR24" s="21"/>
      <c r="GYS24" s="21"/>
      <c r="GYT24" s="21"/>
      <c r="GYU24" s="21"/>
      <c r="GYV24" s="21"/>
      <c r="GYW24" s="21"/>
      <c r="GYX24" s="21"/>
      <c r="GYY24" s="21"/>
      <c r="GYZ24" s="21"/>
      <c r="GZA24" s="21"/>
      <c r="GZB24" s="21"/>
      <c r="GZC24" s="21"/>
      <c r="GZD24" s="21"/>
      <c r="GZE24" s="21"/>
      <c r="GZF24" s="21"/>
      <c r="GZG24" s="21"/>
      <c r="GZH24" s="21"/>
      <c r="GZI24" s="21"/>
      <c r="GZJ24" s="21"/>
      <c r="GZK24" s="21"/>
      <c r="GZL24" s="21"/>
      <c r="GZM24" s="21"/>
      <c r="GZN24" s="21"/>
      <c r="GZO24" s="21"/>
      <c r="GZP24" s="21"/>
      <c r="GZQ24" s="21"/>
      <c r="GZR24" s="21"/>
      <c r="GZS24" s="21"/>
      <c r="GZT24" s="21"/>
      <c r="GZU24" s="21"/>
      <c r="GZV24" s="21"/>
      <c r="GZW24" s="21"/>
      <c r="GZX24" s="21"/>
      <c r="GZY24" s="21"/>
      <c r="GZZ24" s="21"/>
      <c r="HAA24" s="21"/>
      <c r="HAB24" s="21"/>
      <c r="HAC24" s="21"/>
      <c r="HAD24" s="21"/>
      <c r="HAE24" s="21"/>
      <c r="HAF24" s="21"/>
      <c r="HAG24" s="21"/>
      <c r="HAH24" s="21"/>
      <c r="HAI24" s="21"/>
      <c r="HAJ24" s="21"/>
      <c r="HAK24" s="21"/>
      <c r="HAL24" s="21"/>
      <c r="HAM24" s="21"/>
      <c r="HAN24" s="21"/>
      <c r="HAO24" s="21"/>
      <c r="HAP24" s="21"/>
      <c r="HAQ24" s="21"/>
      <c r="HAR24" s="21"/>
      <c r="HAS24" s="21"/>
      <c r="HAT24" s="21"/>
      <c r="HAU24" s="21"/>
      <c r="HAV24" s="21"/>
      <c r="HAW24" s="21"/>
      <c r="HAX24" s="21"/>
      <c r="HAY24" s="21"/>
      <c r="HAZ24" s="21"/>
      <c r="HBA24" s="21"/>
      <c r="HBB24" s="21"/>
      <c r="HBC24" s="21"/>
      <c r="HBD24" s="21"/>
      <c r="HBE24" s="21"/>
      <c r="HBF24" s="21"/>
      <c r="HBG24" s="21"/>
      <c r="HBH24" s="21"/>
      <c r="HBI24" s="21"/>
      <c r="HBJ24" s="21"/>
      <c r="HBK24" s="21"/>
      <c r="HBL24" s="21"/>
      <c r="HBM24" s="21"/>
      <c r="HBN24" s="21"/>
      <c r="HBO24" s="21"/>
      <c r="HBP24" s="21"/>
      <c r="HBQ24" s="21"/>
      <c r="HBR24" s="21"/>
      <c r="HBS24" s="21"/>
      <c r="HBT24" s="21"/>
      <c r="HBU24" s="21"/>
      <c r="HBV24" s="21"/>
      <c r="HBW24" s="21"/>
      <c r="HBX24" s="21"/>
      <c r="HBY24" s="21"/>
      <c r="HBZ24" s="21"/>
      <c r="HCA24" s="21"/>
      <c r="HCB24" s="21"/>
      <c r="HCC24" s="21"/>
      <c r="HCD24" s="21"/>
      <c r="HCE24" s="21"/>
      <c r="HCF24" s="21"/>
      <c r="HCG24" s="21"/>
      <c r="HCH24" s="21"/>
      <c r="HCI24" s="21"/>
      <c r="HCJ24" s="21"/>
      <c r="HCK24" s="21"/>
      <c r="HCL24" s="21"/>
      <c r="HCM24" s="21"/>
      <c r="HCN24" s="21"/>
      <c r="HCO24" s="21"/>
      <c r="HCP24" s="21"/>
      <c r="HCQ24" s="21"/>
      <c r="HCR24" s="21"/>
      <c r="HCS24" s="21"/>
      <c r="HCT24" s="21"/>
      <c r="HCU24" s="21"/>
      <c r="HCV24" s="21"/>
      <c r="HCW24" s="21"/>
      <c r="HCX24" s="21"/>
      <c r="HCY24" s="21"/>
      <c r="HCZ24" s="21"/>
      <c r="HDA24" s="21"/>
      <c r="HDB24" s="21"/>
      <c r="HDC24" s="21"/>
      <c r="HDD24" s="21"/>
      <c r="HDE24" s="21"/>
      <c r="HDF24" s="21"/>
      <c r="HDG24" s="21"/>
      <c r="HDH24" s="21"/>
      <c r="HDI24" s="21"/>
      <c r="HDJ24" s="21"/>
      <c r="HDK24" s="21"/>
      <c r="HDL24" s="21"/>
      <c r="HDM24" s="21"/>
      <c r="HDN24" s="21"/>
      <c r="HDO24" s="21"/>
      <c r="HDP24" s="21"/>
      <c r="HDQ24" s="21"/>
      <c r="HDR24" s="21"/>
      <c r="HDS24" s="21"/>
      <c r="HDT24" s="21"/>
      <c r="HDU24" s="21"/>
      <c r="HDV24" s="21"/>
      <c r="HDW24" s="21"/>
      <c r="HDX24" s="21"/>
      <c r="HDY24" s="21"/>
      <c r="HDZ24" s="21"/>
      <c r="HEA24" s="21"/>
      <c r="HEB24" s="21"/>
      <c r="HEC24" s="21"/>
      <c r="HED24" s="21"/>
      <c r="HEE24" s="21"/>
      <c r="HEF24" s="21"/>
      <c r="HEG24" s="21"/>
      <c r="HEH24" s="21"/>
      <c r="HEI24" s="21"/>
      <c r="HEJ24" s="21"/>
      <c r="HEK24" s="21"/>
      <c r="HEL24" s="21"/>
      <c r="HEM24" s="21"/>
      <c r="HEN24" s="21"/>
      <c r="HEO24" s="21"/>
      <c r="HEP24" s="21"/>
      <c r="HEQ24" s="21"/>
      <c r="HER24" s="21"/>
      <c r="HES24" s="21"/>
      <c r="HET24" s="21"/>
      <c r="HEU24" s="21"/>
      <c r="HEV24" s="21"/>
      <c r="HEW24" s="21"/>
      <c r="HEX24" s="21"/>
      <c r="HEY24" s="21"/>
      <c r="HEZ24" s="21"/>
      <c r="HFA24" s="21"/>
      <c r="HFB24" s="21"/>
      <c r="HFC24" s="21"/>
      <c r="HFD24" s="21"/>
      <c r="HFE24" s="21"/>
      <c r="HFF24" s="21"/>
      <c r="HFG24" s="21"/>
      <c r="HFH24" s="21"/>
      <c r="HFI24" s="21"/>
      <c r="HFJ24" s="21"/>
      <c r="HFK24" s="21"/>
      <c r="HFL24" s="21"/>
      <c r="HFM24" s="21"/>
      <c r="HFN24" s="21"/>
      <c r="HFO24" s="21"/>
      <c r="HFP24" s="21"/>
      <c r="HFQ24" s="21"/>
      <c r="HFR24" s="21"/>
      <c r="HFS24" s="21"/>
      <c r="HFT24" s="21"/>
      <c r="HFU24" s="21"/>
      <c r="HFV24" s="21"/>
      <c r="HFW24" s="21"/>
      <c r="HFX24" s="21"/>
      <c r="HFY24" s="21"/>
      <c r="HFZ24" s="21"/>
      <c r="HGA24" s="21"/>
      <c r="HGB24" s="21"/>
      <c r="HGC24" s="21"/>
      <c r="HGD24" s="21"/>
      <c r="HGE24" s="21"/>
      <c r="HGF24" s="21"/>
      <c r="HGG24" s="21"/>
      <c r="HGH24" s="21"/>
      <c r="HGI24" s="21"/>
      <c r="HGJ24" s="21"/>
      <c r="HGK24" s="21"/>
      <c r="HGL24" s="21"/>
      <c r="HGM24" s="21"/>
      <c r="HGN24" s="21"/>
      <c r="HGO24" s="21"/>
      <c r="HGP24" s="21"/>
      <c r="HGQ24" s="21"/>
      <c r="HGR24" s="21"/>
      <c r="HGS24" s="21"/>
      <c r="HGT24" s="21"/>
      <c r="HGU24" s="21"/>
      <c r="HGV24" s="21"/>
      <c r="HGW24" s="21"/>
      <c r="HGX24" s="21"/>
      <c r="HGY24" s="21"/>
      <c r="HGZ24" s="21"/>
      <c r="HHA24" s="21"/>
      <c r="HHB24" s="21"/>
      <c r="HHC24" s="21"/>
      <c r="HHD24" s="21"/>
      <c r="HHE24" s="21"/>
      <c r="HHF24" s="21"/>
      <c r="HHG24" s="21"/>
      <c r="HHH24" s="21"/>
      <c r="HHI24" s="21"/>
      <c r="HHJ24" s="21"/>
      <c r="HHK24" s="21"/>
      <c r="HHL24" s="21"/>
      <c r="HHM24" s="21"/>
      <c r="HHN24" s="21"/>
      <c r="HHO24" s="21"/>
      <c r="HHP24" s="21"/>
      <c r="HHQ24" s="21"/>
      <c r="HHR24" s="21"/>
      <c r="HHS24" s="21"/>
      <c r="HHT24" s="21"/>
      <c r="HHU24" s="21"/>
      <c r="HHV24" s="21"/>
      <c r="HHW24" s="21"/>
      <c r="HHX24" s="21"/>
      <c r="HHY24" s="21"/>
      <c r="HHZ24" s="21"/>
      <c r="HIA24" s="21"/>
      <c r="HIB24" s="21"/>
      <c r="HIC24" s="21"/>
      <c r="HID24" s="21"/>
      <c r="HIE24" s="21"/>
      <c r="HIF24" s="21"/>
      <c r="HIG24" s="21"/>
      <c r="HIH24" s="21"/>
      <c r="HII24" s="21"/>
      <c r="HIJ24" s="21"/>
      <c r="HIK24" s="21"/>
      <c r="HIL24" s="21"/>
      <c r="HIM24" s="21"/>
      <c r="HIN24" s="21"/>
      <c r="HIO24" s="21"/>
      <c r="HIP24" s="21"/>
      <c r="HIQ24" s="21"/>
      <c r="HIR24" s="21"/>
      <c r="HIS24" s="21"/>
      <c r="HIT24" s="21"/>
      <c r="HIU24" s="21"/>
      <c r="HIV24" s="21"/>
      <c r="HIW24" s="21"/>
      <c r="HIX24" s="21"/>
      <c r="HIY24" s="21"/>
      <c r="HIZ24" s="21"/>
      <c r="HJA24" s="21"/>
      <c r="HJB24" s="21"/>
      <c r="HJC24" s="21"/>
      <c r="HJD24" s="21"/>
      <c r="HJE24" s="21"/>
      <c r="HJF24" s="21"/>
      <c r="HJG24" s="21"/>
      <c r="HJH24" s="21"/>
      <c r="HJI24" s="21"/>
      <c r="HJJ24" s="21"/>
      <c r="HJK24" s="21"/>
      <c r="HJL24" s="21"/>
      <c r="HJM24" s="21"/>
      <c r="HJN24" s="21"/>
      <c r="HJO24" s="21"/>
      <c r="HJP24" s="21"/>
      <c r="HJQ24" s="21"/>
      <c r="HJR24" s="21"/>
      <c r="HJS24" s="21"/>
      <c r="HJT24" s="21"/>
      <c r="HJU24" s="21"/>
      <c r="HJV24" s="21"/>
      <c r="HJW24" s="21"/>
      <c r="HJX24" s="21"/>
      <c r="HJY24" s="21"/>
      <c r="HJZ24" s="21"/>
      <c r="HKA24" s="21"/>
      <c r="HKB24" s="21"/>
      <c r="HKC24" s="21"/>
      <c r="HKD24" s="21"/>
      <c r="HKE24" s="21"/>
      <c r="HKF24" s="21"/>
      <c r="HKG24" s="21"/>
      <c r="HKH24" s="21"/>
      <c r="HKI24" s="21"/>
      <c r="HKJ24" s="21"/>
      <c r="HKK24" s="21"/>
      <c r="HKL24" s="21"/>
      <c r="HKM24" s="21"/>
      <c r="HKN24" s="21"/>
      <c r="HKO24" s="21"/>
      <c r="HKP24" s="21"/>
      <c r="HKQ24" s="21"/>
      <c r="HKR24" s="21"/>
      <c r="HKS24" s="21"/>
      <c r="HKT24" s="21"/>
      <c r="HKU24" s="21"/>
      <c r="HKV24" s="21"/>
      <c r="HKW24" s="21"/>
      <c r="HKX24" s="21"/>
      <c r="HKY24" s="21"/>
      <c r="HKZ24" s="21"/>
      <c r="HLA24" s="21"/>
      <c r="HLB24" s="21"/>
      <c r="HLC24" s="21"/>
      <c r="HLD24" s="21"/>
      <c r="HLE24" s="21"/>
      <c r="HLF24" s="21"/>
      <c r="HLG24" s="21"/>
      <c r="HLH24" s="21"/>
      <c r="HLI24" s="21"/>
      <c r="HLJ24" s="21"/>
      <c r="HLK24" s="21"/>
      <c r="HLL24" s="21"/>
      <c r="HLM24" s="21"/>
      <c r="HLN24" s="21"/>
      <c r="HLO24" s="21"/>
      <c r="HLP24" s="21"/>
      <c r="HLQ24" s="21"/>
      <c r="HLR24" s="21"/>
      <c r="HLS24" s="21"/>
      <c r="HLT24" s="21"/>
      <c r="HLU24" s="21"/>
      <c r="HLV24" s="21"/>
      <c r="HLW24" s="21"/>
      <c r="HLX24" s="21"/>
      <c r="HLY24" s="21"/>
      <c r="HLZ24" s="21"/>
      <c r="HMA24" s="21"/>
      <c r="HMB24" s="21"/>
      <c r="HMC24" s="21"/>
      <c r="HMD24" s="21"/>
      <c r="HME24" s="21"/>
      <c r="HMF24" s="21"/>
      <c r="HMG24" s="21"/>
      <c r="HMH24" s="21"/>
      <c r="HMI24" s="21"/>
      <c r="HMJ24" s="21"/>
      <c r="HMK24" s="21"/>
      <c r="HML24" s="21"/>
      <c r="HMM24" s="21"/>
      <c r="HMN24" s="21"/>
      <c r="HMO24" s="21"/>
      <c r="HMP24" s="21"/>
      <c r="HMQ24" s="21"/>
      <c r="HMR24" s="21"/>
      <c r="HMS24" s="21"/>
      <c r="HMT24" s="21"/>
      <c r="HMU24" s="21"/>
      <c r="HMV24" s="21"/>
      <c r="HMW24" s="21"/>
      <c r="HMX24" s="21"/>
      <c r="HMY24" s="21"/>
      <c r="HMZ24" s="21"/>
      <c r="HNA24" s="21"/>
      <c r="HNB24" s="21"/>
      <c r="HNC24" s="21"/>
      <c r="HND24" s="21"/>
      <c r="HNE24" s="21"/>
      <c r="HNF24" s="21"/>
      <c r="HNG24" s="21"/>
      <c r="HNH24" s="21"/>
      <c r="HNI24" s="21"/>
      <c r="HNJ24" s="21"/>
      <c r="HNK24" s="21"/>
      <c r="HNL24" s="21"/>
      <c r="HNM24" s="21"/>
      <c r="HNN24" s="21"/>
      <c r="HNO24" s="21"/>
      <c r="HNP24" s="21"/>
      <c r="HNQ24" s="21"/>
      <c r="HNR24" s="21"/>
      <c r="HNS24" s="21"/>
      <c r="HNT24" s="21"/>
      <c r="HNU24" s="21"/>
      <c r="HNV24" s="21"/>
      <c r="HNW24" s="21"/>
      <c r="HNX24" s="21"/>
      <c r="HNY24" s="21"/>
      <c r="HNZ24" s="21"/>
      <c r="HOA24" s="21"/>
      <c r="HOB24" s="21"/>
      <c r="HOC24" s="21"/>
      <c r="HOD24" s="21"/>
      <c r="HOE24" s="21"/>
      <c r="HOF24" s="21"/>
      <c r="HOG24" s="21"/>
      <c r="HOH24" s="21"/>
      <c r="HOI24" s="21"/>
      <c r="HOJ24" s="21"/>
      <c r="HOK24" s="21"/>
      <c r="HOL24" s="21"/>
      <c r="HOM24" s="21"/>
      <c r="HON24" s="21"/>
      <c r="HOO24" s="21"/>
      <c r="HOP24" s="21"/>
      <c r="HOQ24" s="21"/>
      <c r="HOR24" s="21"/>
      <c r="HOS24" s="21"/>
      <c r="HOT24" s="21"/>
      <c r="HOU24" s="21"/>
      <c r="HOV24" s="21"/>
      <c r="HOW24" s="21"/>
      <c r="HOX24" s="21"/>
      <c r="HOY24" s="21"/>
      <c r="HOZ24" s="21"/>
      <c r="HPA24" s="21"/>
      <c r="HPB24" s="21"/>
      <c r="HPC24" s="21"/>
      <c r="HPD24" s="21"/>
      <c r="HPE24" s="21"/>
      <c r="HPF24" s="21"/>
      <c r="HPG24" s="21"/>
      <c r="HPH24" s="21"/>
      <c r="HPI24" s="21"/>
      <c r="HPJ24" s="21"/>
      <c r="HPK24" s="21"/>
      <c r="HPL24" s="21"/>
      <c r="HPM24" s="21"/>
      <c r="HPN24" s="21"/>
      <c r="HPO24" s="21"/>
      <c r="HPP24" s="21"/>
      <c r="HPQ24" s="21"/>
      <c r="HPR24" s="21"/>
      <c r="HPS24" s="21"/>
      <c r="HPT24" s="21"/>
      <c r="HPU24" s="21"/>
      <c r="HPV24" s="21"/>
      <c r="HPW24" s="21"/>
      <c r="HPX24" s="21"/>
      <c r="HPY24" s="21"/>
      <c r="HPZ24" s="21"/>
      <c r="HQA24" s="21"/>
      <c r="HQB24" s="21"/>
      <c r="HQC24" s="21"/>
      <c r="HQD24" s="21"/>
      <c r="HQE24" s="21"/>
      <c r="HQF24" s="21"/>
      <c r="HQG24" s="21"/>
      <c r="HQH24" s="21"/>
      <c r="HQI24" s="21"/>
      <c r="HQJ24" s="21"/>
      <c r="HQK24" s="21"/>
      <c r="HQL24" s="21"/>
      <c r="HQM24" s="21"/>
      <c r="HQN24" s="21"/>
      <c r="HQO24" s="21"/>
      <c r="HQP24" s="21"/>
      <c r="HQQ24" s="21"/>
      <c r="HQR24" s="21"/>
      <c r="HQS24" s="21"/>
      <c r="HQT24" s="21"/>
      <c r="HQU24" s="21"/>
      <c r="HQV24" s="21"/>
      <c r="HQW24" s="21"/>
      <c r="HQX24" s="21"/>
      <c r="HQY24" s="21"/>
      <c r="HQZ24" s="21"/>
      <c r="HRA24" s="21"/>
      <c r="HRB24" s="21"/>
      <c r="HRC24" s="21"/>
      <c r="HRD24" s="21"/>
      <c r="HRE24" s="21"/>
      <c r="HRF24" s="21"/>
      <c r="HRG24" s="21"/>
      <c r="HRH24" s="21"/>
      <c r="HRI24" s="21"/>
      <c r="HRJ24" s="21"/>
      <c r="HRK24" s="21"/>
      <c r="HRL24" s="21"/>
      <c r="HRM24" s="21"/>
      <c r="HRN24" s="21"/>
      <c r="HRO24" s="21"/>
      <c r="HRP24" s="21"/>
      <c r="HRQ24" s="21"/>
      <c r="HRR24" s="21"/>
      <c r="HRS24" s="21"/>
      <c r="HRT24" s="21"/>
      <c r="HRU24" s="21"/>
      <c r="HRV24" s="21"/>
      <c r="HRW24" s="21"/>
      <c r="HRX24" s="21"/>
      <c r="HRY24" s="21"/>
      <c r="HRZ24" s="21"/>
      <c r="HSA24" s="21"/>
      <c r="HSB24" s="21"/>
      <c r="HSC24" s="21"/>
      <c r="HSD24" s="21"/>
      <c r="HSE24" s="21"/>
      <c r="HSF24" s="21"/>
      <c r="HSG24" s="21"/>
      <c r="HSH24" s="21"/>
      <c r="HSI24" s="21"/>
      <c r="HSJ24" s="21"/>
      <c r="HSK24" s="21"/>
      <c r="HSL24" s="21"/>
      <c r="HSM24" s="21"/>
      <c r="HSN24" s="21"/>
      <c r="HSO24" s="21"/>
      <c r="HSP24" s="21"/>
      <c r="HSQ24" s="21"/>
      <c r="HSR24" s="21"/>
      <c r="HSS24" s="21"/>
      <c r="HST24" s="21"/>
      <c r="HSU24" s="21"/>
      <c r="HSV24" s="21"/>
      <c r="HSW24" s="21"/>
      <c r="HSX24" s="21"/>
      <c r="HSY24" s="21"/>
      <c r="HSZ24" s="21"/>
      <c r="HTA24" s="21"/>
      <c r="HTB24" s="21"/>
      <c r="HTC24" s="21"/>
      <c r="HTD24" s="21"/>
      <c r="HTE24" s="21"/>
      <c r="HTF24" s="21"/>
      <c r="HTG24" s="21"/>
      <c r="HTH24" s="21"/>
      <c r="HTI24" s="21"/>
      <c r="HTJ24" s="21"/>
      <c r="HTK24" s="21"/>
      <c r="HTL24" s="21"/>
      <c r="HTM24" s="21"/>
      <c r="HTN24" s="21"/>
      <c r="HTO24" s="21"/>
      <c r="HTP24" s="21"/>
      <c r="HTQ24" s="21"/>
      <c r="HTR24" s="21"/>
      <c r="HTS24" s="21"/>
      <c r="HTT24" s="21"/>
      <c r="HTU24" s="21"/>
      <c r="HTV24" s="21"/>
      <c r="HTW24" s="21"/>
      <c r="HTX24" s="21"/>
      <c r="HTY24" s="21"/>
      <c r="HTZ24" s="21"/>
      <c r="HUA24" s="21"/>
      <c r="HUB24" s="21"/>
      <c r="HUC24" s="21"/>
      <c r="HUD24" s="21"/>
      <c r="HUE24" s="21"/>
      <c r="HUF24" s="21"/>
      <c r="HUG24" s="21"/>
      <c r="HUH24" s="21"/>
      <c r="HUI24" s="21"/>
      <c r="HUJ24" s="21"/>
      <c r="HUK24" s="21"/>
      <c r="HUL24" s="21"/>
      <c r="HUM24" s="21"/>
      <c r="HUN24" s="21"/>
      <c r="HUO24" s="21"/>
      <c r="HUP24" s="21"/>
      <c r="HUQ24" s="21"/>
      <c r="HUR24" s="21"/>
      <c r="HUS24" s="21"/>
      <c r="HUT24" s="21"/>
      <c r="HUU24" s="21"/>
      <c r="HUV24" s="21"/>
      <c r="HUW24" s="21"/>
      <c r="HUX24" s="21"/>
      <c r="HUY24" s="21"/>
      <c r="HUZ24" s="21"/>
      <c r="HVA24" s="21"/>
      <c r="HVB24" s="21"/>
      <c r="HVC24" s="21"/>
      <c r="HVD24" s="21"/>
      <c r="HVE24" s="21"/>
      <c r="HVF24" s="21"/>
      <c r="HVG24" s="21"/>
      <c r="HVH24" s="21"/>
      <c r="HVI24" s="21"/>
      <c r="HVJ24" s="21"/>
      <c r="HVK24" s="21"/>
      <c r="HVL24" s="21"/>
      <c r="HVM24" s="21"/>
      <c r="HVN24" s="21"/>
      <c r="HVO24" s="21"/>
      <c r="HVP24" s="21"/>
      <c r="HVQ24" s="21"/>
      <c r="HVR24" s="21"/>
      <c r="HVS24" s="21"/>
      <c r="HVT24" s="21"/>
      <c r="HVU24" s="21"/>
      <c r="HVV24" s="21"/>
      <c r="HVW24" s="21"/>
      <c r="HVX24" s="21"/>
      <c r="HVY24" s="21"/>
      <c r="HVZ24" s="21"/>
      <c r="HWA24" s="21"/>
      <c r="HWB24" s="21"/>
      <c r="HWC24" s="21"/>
      <c r="HWD24" s="21"/>
      <c r="HWE24" s="21"/>
      <c r="HWF24" s="21"/>
      <c r="HWG24" s="21"/>
      <c r="HWH24" s="21"/>
      <c r="HWI24" s="21"/>
      <c r="HWJ24" s="21"/>
      <c r="HWK24" s="21"/>
      <c r="HWL24" s="21"/>
      <c r="HWM24" s="21"/>
      <c r="HWN24" s="21"/>
      <c r="HWO24" s="21"/>
      <c r="HWP24" s="21"/>
      <c r="HWQ24" s="21"/>
      <c r="HWR24" s="21"/>
      <c r="HWS24" s="21"/>
      <c r="HWT24" s="21"/>
      <c r="HWU24" s="21"/>
      <c r="HWV24" s="21"/>
      <c r="HWW24" s="21"/>
      <c r="HWX24" s="21"/>
      <c r="HWY24" s="21"/>
      <c r="HWZ24" s="21"/>
      <c r="HXA24" s="21"/>
      <c r="HXB24" s="21"/>
      <c r="HXC24" s="21"/>
      <c r="HXD24" s="21"/>
      <c r="HXE24" s="21"/>
      <c r="HXF24" s="21"/>
      <c r="HXG24" s="21"/>
      <c r="HXH24" s="21"/>
      <c r="HXI24" s="21"/>
      <c r="HXJ24" s="21"/>
      <c r="HXK24" s="21"/>
      <c r="HXL24" s="21"/>
      <c r="HXM24" s="21"/>
      <c r="HXN24" s="21"/>
      <c r="HXO24" s="21"/>
      <c r="HXP24" s="21"/>
      <c r="HXQ24" s="21"/>
      <c r="HXR24" s="21"/>
      <c r="HXS24" s="21"/>
      <c r="HXT24" s="21"/>
      <c r="HXU24" s="21"/>
      <c r="HXV24" s="21"/>
      <c r="HXW24" s="21"/>
      <c r="HXX24" s="21"/>
      <c r="HXY24" s="21"/>
      <c r="HXZ24" s="21"/>
      <c r="HYA24" s="21"/>
      <c r="HYB24" s="21"/>
      <c r="HYC24" s="21"/>
      <c r="HYD24" s="21"/>
      <c r="HYE24" s="21"/>
      <c r="HYF24" s="21"/>
      <c r="HYG24" s="21"/>
      <c r="HYH24" s="21"/>
      <c r="HYI24" s="21"/>
      <c r="HYJ24" s="21"/>
      <c r="HYK24" s="21"/>
      <c r="HYL24" s="21"/>
      <c r="HYM24" s="21"/>
      <c r="HYN24" s="21"/>
      <c r="HYO24" s="21"/>
      <c r="HYP24" s="21"/>
      <c r="HYQ24" s="21"/>
      <c r="HYR24" s="21"/>
      <c r="HYS24" s="21"/>
      <c r="HYT24" s="21"/>
      <c r="HYU24" s="21"/>
      <c r="HYV24" s="21"/>
      <c r="HYW24" s="21"/>
      <c r="HYX24" s="21"/>
      <c r="HYY24" s="21"/>
      <c r="HYZ24" s="21"/>
      <c r="HZA24" s="21"/>
      <c r="HZB24" s="21"/>
      <c r="HZC24" s="21"/>
      <c r="HZD24" s="21"/>
      <c r="HZE24" s="21"/>
      <c r="HZF24" s="21"/>
      <c r="HZG24" s="21"/>
      <c r="HZH24" s="21"/>
      <c r="HZI24" s="21"/>
      <c r="HZJ24" s="21"/>
      <c r="HZK24" s="21"/>
      <c r="HZL24" s="21"/>
      <c r="HZM24" s="21"/>
      <c r="HZN24" s="21"/>
      <c r="HZO24" s="21"/>
      <c r="HZP24" s="21"/>
      <c r="HZQ24" s="21"/>
      <c r="HZR24" s="21"/>
      <c r="HZS24" s="21"/>
      <c r="HZT24" s="21"/>
      <c r="HZU24" s="21"/>
      <c r="HZV24" s="21"/>
      <c r="HZW24" s="21"/>
      <c r="HZX24" s="21"/>
      <c r="HZY24" s="21"/>
      <c r="HZZ24" s="21"/>
      <c r="IAA24" s="21"/>
      <c r="IAB24" s="21"/>
      <c r="IAC24" s="21"/>
      <c r="IAD24" s="21"/>
      <c r="IAE24" s="21"/>
      <c r="IAF24" s="21"/>
      <c r="IAG24" s="21"/>
      <c r="IAH24" s="21"/>
      <c r="IAI24" s="21"/>
      <c r="IAJ24" s="21"/>
      <c r="IAK24" s="21"/>
      <c r="IAL24" s="21"/>
      <c r="IAM24" s="21"/>
      <c r="IAN24" s="21"/>
      <c r="IAO24" s="21"/>
      <c r="IAP24" s="21"/>
      <c r="IAQ24" s="21"/>
      <c r="IAR24" s="21"/>
      <c r="IAS24" s="21"/>
      <c r="IAT24" s="21"/>
      <c r="IAU24" s="21"/>
      <c r="IAV24" s="21"/>
      <c r="IAW24" s="21"/>
      <c r="IAX24" s="21"/>
      <c r="IAY24" s="21"/>
      <c r="IAZ24" s="21"/>
      <c r="IBA24" s="21"/>
      <c r="IBB24" s="21"/>
      <c r="IBC24" s="21"/>
      <c r="IBD24" s="21"/>
      <c r="IBE24" s="21"/>
      <c r="IBF24" s="21"/>
      <c r="IBG24" s="21"/>
      <c r="IBH24" s="21"/>
      <c r="IBI24" s="21"/>
      <c r="IBJ24" s="21"/>
      <c r="IBK24" s="21"/>
      <c r="IBL24" s="21"/>
      <c r="IBM24" s="21"/>
      <c r="IBN24" s="21"/>
      <c r="IBO24" s="21"/>
      <c r="IBP24" s="21"/>
      <c r="IBQ24" s="21"/>
      <c r="IBR24" s="21"/>
      <c r="IBS24" s="21"/>
      <c r="IBT24" s="21"/>
      <c r="IBU24" s="21"/>
      <c r="IBV24" s="21"/>
      <c r="IBW24" s="21"/>
      <c r="IBX24" s="21"/>
      <c r="IBY24" s="21"/>
      <c r="IBZ24" s="21"/>
      <c r="ICA24" s="21"/>
      <c r="ICB24" s="21"/>
      <c r="ICC24" s="21"/>
      <c r="ICD24" s="21"/>
      <c r="ICE24" s="21"/>
      <c r="ICF24" s="21"/>
      <c r="ICG24" s="21"/>
      <c r="ICH24" s="21"/>
      <c r="ICI24" s="21"/>
      <c r="ICJ24" s="21"/>
      <c r="ICK24" s="21"/>
      <c r="ICL24" s="21"/>
      <c r="ICM24" s="21"/>
      <c r="ICN24" s="21"/>
      <c r="ICO24" s="21"/>
      <c r="ICP24" s="21"/>
      <c r="ICQ24" s="21"/>
      <c r="ICR24" s="21"/>
      <c r="ICS24" s="21"/>
      <c r="ICT24" s="21"/>
      <c r="ICU24" s="21"/>
      <c r="ICV24" s="21"/>
      <c r="ICW24" s="21"/>
      <c r="ICX24" s="21"/>
      <c r="ICY24" s="21"/>
      <c r="ICZ24" s="21"/>
      <c r="IDA24" s="21"/>
      <c r="IDB24" s="21"/>
      <c r="IDC24" s="21"/>
      <c r="IDD24" s="21"/>
      <c r="IDE24" s="21"/>
      <c r="IDF24" s="21"/>
      <c r="IDG24" s="21"/>
      <c r="IDH24" s="21"/>
      <c r="IDI24" s="21"/>
      <c r="IDJ24" s="21"/>
      <c r="IDK24" s="21"/>
      <c r="IDL24" s="21"/>
      <c r="IDM24" s="21"/>
      <c r="IDN24" s="21"/>
      <c r="IDO24" s="21"/>
      <c r="IDP24" s="21"/>
      <c r="IDQ24" s="21"/>
      <c r="IDR24" s="21"/>
      <c r="IDS24" s="21"/>
      <c r="IDT24" s="21"/>
      <c r="IDU24" s="21"/>
      <c r="IDV24" s="21"/>
      <c r="IDW24" s="21"/>
      <c r="IDX24" s="21"/>
      <c r="IDY24" s="21"/>
      <c r="IDZ24" s="21"/>
      <c r="IEA24" s="21"/>
      <c r="IEB24" s="21"/>
      <c r="IEC24" s="21"/>
      <c r="IED24" s="21"/>
      <c r="IEE24" s="21"/>
      <c r="IEF24" s="21"/>
      <c r="IEG24" s="21"/>
      <c r="IEH24" s="21"/>
      <c r="IEI24" s="21"/>
      <c r="IEJ24" s="21"/>
      <c r="IEK24" s="21"/>
      <c r="IEL24" s="21"/>
      <c r="IEM24" s="21"/>
      <c r="IEN24" s="21"/>
      <c r="IEO24" s="21"/>
      <c r="IEP24" s="21"/>
      <c r="IEQ24" s="21"/>
      <c r="IER24" s="21"/>
      <c r="IES24" s="21"/>
      <c r="IET24" s="21"/>
      <c r="IEU24" s="21"/>
      <c r="IEV24" s="21"/>
      <c r="IEW24" s="21"/>
      <c r="IEX24" s="21"/>
      <c r="IEY24" s="21"/>
      <c r="IEZ24" s="21"/>
      <c r="IFA24" s="21"/>
      <c r="IFB24" s="21"/>
      <c r="IFC24" s="21"/>
      <c r="IFD24" s="21"/>
      <c r="IFE24" s="21"/>
      <c r="IFF24" s="21"/>
      <c r="IFG24" s="21"/>
      <c r="IFH24" s="21"/>
      <c r="IFI24" s="21"/>
      <c r="IFJ24" s="21"/>
      <c r="IFK24" s="21"/>
      <c r="IFL24" s="21"/>
      <c r="IFM24" s="21"/>
      <c r="IFN24" s="21"/>
      <c r="IFO24" s="21"/>
      <c r="IFP24" s="21"/>
      <c r="IFQ24" s="21"/>
      <c r="IFR24" s="21"/>
      <c r="IFS24" s="21"/>
      <c r="IFT24" s="21"/>
      <c r="IFU24" s="21"/>
      <c r="IFV24" s="21"/>
      <c r="IFW24" s="21"/>
      <c r="IFX24" s="21"/>
      <c r="IFY24" s="21"/>
      <c r="IFZ24" s="21"/>
      <c r="IGA24" s="21"/>
      <c r="IGB24" s="21"/>
      <c r="IGC24" s="21"/>
      <c r="IGD24" s="21"/>
      <c r="IGE24" s="21"/>
      <c r="IGF24" s="21"/>
      <c r="IGG24" s="21"/>
      <c r="IGH24" s="21"/>
      <c r="IGI24" s="21"/>
      <c r="IGJ24" s="21"/>
      <c r="IGK24" s="21"/>
      <c r="IGL24" s="21"/>
      <c r="IGM24" s="21"/>
      <c r="IGN24" s="21"/>
      <c r="IGO24" s="21"/>
      <c r="IGP24" s="21"/>
      <c r="IGQ24" s="21"/>
      <c r="IGR24" s="21"/>
      <c r="IGS24" s="21"/>
      <c r="IGT24" s="21"/>
      <c r="IGU24" s="21"/>
      <c r="IGV24" s="21"/>
      <c r="IGW24" s="21"/>
      <c r="IGX24" s="21"/>
      <c r="IGY24" s="21"/>
      <c r="IGZ24" s="21"/>
      <c r="IHA24" s="21"/>
      <c r="IHB24" s="21"/>
      <c r="IHC24" s="21"/>
      <c r="IHD24" s="21"/>
      <c r="IHE24" s="21"/>
      <c r="IHF24" s="21"/>
      <c r="IHG24" s="21"/>
      <c r="IHH24" s="21"/>
      <c r="IHI24" s="21"/>
      <c r="IHJ24" s="21"/>
      <c r="IHK24" s="21"/>
      <c r="IHL24" s="21"/>
      <c r="IHM24" s="21"/>
      <c r="IHN24" s="21"/>
      <c r="IHO24" s="21"/>
      <c r="IHP24" s="21"/>
      <c r="IHQ24" s="21"/>
      <c r="IHR24" s="21"/>
      <c r="IHS24" s="21"/>
      <c r="IHT24" s="21"/>
      <c r="IHU24" s="21"/>
      <c r="IHV24" s="21"/>
      <c r="IHW24" s="21"/>
      <c r="IHX24" s="21"/>
      <c r="IHY24" s="21"/>
      <c r="IHZ24" s="21"/>
      <c r="IIA24" s="21"/>
      <c r="IIB24" s="21"/>
      <c r="IIC24" s="21"/>
      <c r="IID24" s="21"/>
      <c r="IIE24" s="21"/>
      <c r="IIF24" s="21"/>
      <c r="IIG24" s="21"/>
      <c r="IIH24" s="21"/>
      <c r="III24" s="21"/>
      <c r="IIJ24" s="21"/>
      <c r="IIK24" s="21"/>
      <c r="IIL24" s="21"/>
      <c r="IIM24" s="21"/>
      <c r="IIN24" s="21"/>
      <c r="IIO24" s="21"/>
      <c r="IIP24" s="21"/>
      <c r="IIQ24" s="21"/>
      <c r="IIR24" s="21"/>
      <c r="IIS24" s="21"/>
      <c r="IIT24" s="21"/>
      <c r="IIU24" s="21"/>
      <c r="IIV24" s="21"/>
      <c r="IIW24" s="21"/>
      <c r="IIX24" s="21"/>
      <c r="IIY24" s="21"/>
      <c r="IIZ24" s="21"/>
      <c r="IJA24" s="21"/>
      <c r="IJB24" s="21"/>
      <c r="IJC24" s="21"/>
      <c r="IJD24" s="21"/>
      <c r="IJE24" s="21"/>
      <c r="IJF24" s="21"/>
      <c r="IJG24" s="21"/>
      <c r="IJH24" s="21"/>
      <c r="IJI24" s="21"/>
      <c r="IJJ24" s="21"/>
      <c r="IJK24" s="21"/>
      <c r="IJL24" s="21"/>
      <c r="IJM24" s="21"/>
      <c r="IJN24" s="21"/>
      <c r="IJO24" s="21"/>
      <c r="IJP24" s="21"/>
      <c r="IJQ24" s="21"/>
      <c r="IJR24" s="21"/>
      <c r="IJS24" s="21"/>
      <c r="IJT24" s="21"/>
      <c r="IJU24" s="21"/>
      <c r="IJV24" s="21"/>
      <c r="IJW24" s="21"/>
      <c r="IJX24" s="21"/>
      <c r="IJY24" s="21"/>
      <c r="IJZ24" s="21"/>
      <c r="IKA24" s="21"/>
      <c r="IKB24" s="21"/>
      <c r="IKC24" s="21"/>
      <c r="IKD24" s="21"/>
      <c r="IKE24" s="21"/>
      <c r="IKF24" s="21"/>
      <c r="IKG24" s="21"/>
      <c r="IKH24" s="21"/>
      <c r="IKI24" s="21"/>
      <c r="IKJ24" s="21"/>
      <c r="IKK24" s="21"/>
      <c r="IKL24" s="21"/>
      <c r="IKM24" s="21"/>
      <c r="IKN24" s="21"/>
      <c r="IKO24" s="21"/>
      <c r="IKP24" s="21"/>
      <c r="IKQ24" s="21"/>
      <c r="IKR24" s="21"/>
      <c r="IKS24" s="21"/>
      <c r="IKT24" s="21"/>
      <c r="IKU24" s="21"/>
      <c r="IKV24" s="21"/>
      <c r="IKW24" s="21"/>
      <c r="IKX24" s="21"/>
      <c r="IKY24" s="21"/>
      <c r="IKZ24" s="21"/>
      <c r="ILA24" s="21"/>
      <c r="ILB24" s="21"/>
      <c r="ILC24" s="21"/>
      <c r="ILD24" s="21"/>
      <c r="ILE24" s="21"/>
      <c r="ILF24" s="21"/>
      <c r="ILG24" s="21"/>
      <c r="ILH24" s="21"/>
      <c r="ILI24" s="21"/>
      <c r="ILJ24" s="21"/>
      <c r="ILK24" s="21"/>
      <c r="ILL24" s="21"/>
      <c r="ILM24" s="21"/>
      <c r="ILN24" s="21"/>
      <c r="ILO24" s="21"/>
      <c r="ILP24" s="21"/>
      <c r="ILQ24" s="21"/>
      <c r="ILR24" s="21"/>
      <c r="ILS24" s="21"/>
      <c r="ILT24" s="21"/>
      <c r="ILU24" s="21"/>
      <c r="ILV24" s="21"/>
      <c r="ILW24" s="21"/>
      <c r="ILX24" s="21"/>
      <c r="ILY24" s="21"/>
      <c r="ILZ24" s="21"/>
      <c r="IMA24" s="21"/>
      <c r="IMB24" s="21"/>
      <c r="IMC24" s="21"/>
      <c r="IMD24" s="21"/>
      <c r="IME24" s="21"/>
      <c r="IMF24" s="21"/>
      <c r="IMG24" s="21"/>
      <c r="IMH24" s="21"/>
      <c r="IMI24" s="21"/>
      <c r="IMJ24" s="21"/>
      <c r="IMK24" s="21"/>
      <c r="IML24" s="21"/>
      <c r="IMM24" s="21"/>
      <c r="IMN24" s="21"/>
      <c r="IMO24" s="21"/>
      <c r="IMP24" s="21"/>
      <c r="IMQ24" s="21"/>
      <c r="IMR24" s="21"/>
      <c r="IMS24" s="21"/>
      <c r="IMT24" s="21"/>
      <c r="IMU24" s="21"/>
      <c r="IMV24" s="21"/>
      <c r="IMW24" s="21"/>
      <c r="IMX24" s="21"/>
      <c r="IMY24" s="21"/>
      <c r="IMZ24" s="21"/>
      <c r="INA24" s="21"/>
      <c r="INB24" s="21"/>
      <c r="INC24" s="21"/>
      <c r="IND24" s="21"/>
      <c r="INE24" s="21"/>
      <c r="INF24" s="21"/>
      <c r="ING24" s="21"/>
      <c r="INH24" s="21"/>
      <c r="INI24" s="21"/>
      <c r="INJ24" s="21"/>
      <c r="INK24" s="21"/>
      <c r="INL24" s="21"/>
      <c r="INM24" s="21"/>
      <c r="INN24" s="21"/>
      <c r="INO24" s="21"/>
      <c r="INP24" s="21"/>
      <c r="INQ24" s="21"/>
      <c r="INR24" s="21"/>
      <c r="INS24" s="21"/>
      <c r="INT24" s="21"/>
      <c r="INU24" s="21"/>
      <c r="INV24" s="21"/>
      <c r="INW24" s="21"/>
      <c r="INX24" s="21"/>
      <c r="INY24" s="21"/>
      <c r="INZ24" s="21"/>
      <c r="IOA24" s="21"/>
      <c r="IOB24" s="21"/>
      <c r="IOC24" s="21"/>
      <c r="IOD24" s="21"/>
      <c r="IOE24" s="21"/>
      <c r="IOF24" s="21"/>
      <c r="IOG24" s="21"/>
      <c r="IOH24" s="21"/>
      <c r="IOI24" s="21"/>
      <c r="IOJ24" s="21"/>
      <c r="IOK24" s="21"/>
      <c r="IOL24" s="21"/>
      <c r="IOM24" s="21"/>
      <c r="ION24" s="21"/>
      <c r="IOO24" s="21"/>
      <c r="IOP24" s="21"/>
      <c r="IOQ24" s="21"/>
      <c r="IOR24" s="21"/>
      <c r="IOS24" s="21"/>
      <c r="IOT24" s="21"/>
      <c r="IOU24" s="21"/>
      <c r="IOV24" s="21"/>
      <c r="IOW24" s="21"/>
      <c r="IOX24" s="21"/>
      <c r="IOY24" s="21"/>
      <c r="IOZ24" s="21"/>
      <c r="IPA24" s="21"/>
      <c r="IPB24" s="21"/>
      <c r="IPC24" s="21"/>
      <c r="IPD24" s="21"/>
      <c r="IPE24" s="21"/>
      <c r="IPF24" s="21"/>
      <c r="IPG24" s="21"/>
      <c r="IPH24" s="21"/>
      <c r="IPI24" s="21"/>
      <c r="IPJ24" s="21"/>
      <c r="IPK24" s="21"/>
      <c r="IPL24" s="21"/>
      <c r="IPM24" s="21"/>
      <c r="IPN24" s="21"/>
      <c r="IPO24" s="21"/>
      <c r="IPP24" s="21"/>
      <c r="IPQ24" s="21"/>
      <c r="IPR24" s="21"/>
      <c r="IPS24" s="21"/>
      <c r="IPT24" s="21"/>
      <c r="IPU24" s="21"/>
      <c r="IPV24" s="21"/>
      <c r="IPW24" s="21"/>
      <c r="IPX24" s="21"/>
      <c r="IPY24" s="21"/>
      <c r="IPZ24" s="21"/>
      <c r="IQA24" s="21"/>
      <c r="IQB24" s="21"/>
      <c r="IQC24" s="21"/>
      <c r="IQD24" s="21"/>
      <c r="IQE24" s="21"/>
      <c r="IQF24" s="21"/>
      <c r="IQG24" s="21"/>
      <c r="IQH24" s="21"/>
      <c r="IQI24" s="21"/>
      <c r="IQJ24" s="21"/>
      <c r="IQK24" s="21"/>
      <c r="IQL24" s="21"/>
      <c r="IQM24" s="21"/>
      <c r="IQN24" s="21"/>
      <c r="IQO24" s="21"/>
      <c r="IQP24" s="21"/>
      <c r="IQQ24" s="21"/>
      <c r="IQR24" s="21"/>
      <c r="IQS24" s="21"/>
      <c r="IQT24" s="21"/>
      <c r="IQU24" s="21"/>
      <c r="IQV24" s="21"/>
      <c r="IQW24" s="21"/>
      <c r="IQX24" s="21"/>
      <c r="IQY24" s="21"/>
      <c r="IQZ24" s="21"/>
      <c r="IRA24" s="21"/>
      <c r="IRB24" s="21"/>
      <c r="IRC24" s="21"/>
      <c r="IRD24" s="21"/>
      <c r="IRE24" s="21"/>
      <c r="IRF24" s="21"/>
      <c r="IRG24" s="21"/>
      <c r="IRH24" s="21"/>
      <c r="IRI24" s="21"/>
      <c r="IRJ24" s="21"/>
      <c r="IRK24" s="21"/>
      <c r="IRL24" s="21"/>
      <c r="IRM24" s="21"/>
      <c r="IRN24" s="21"/>
      <c r="IRO24" s="21"/>
      <c r="IRP24" s="21"/>
      <c r="IRQ24" s="21"/>
      <c r="IRR24" s="21"/>
      <c r="IRS24" s="21"/>
      <c r="IRT24" s="21"/>
      <c r="IRU24" s="21"/>
      <c r="IRV24" s="21"/>
      <c r="IRW24" s="21"/>
      <c r="IRX24" s="21"/>
      <c r="IRY24" s="21"/>
      <c r="IRZ24" s="21"/>
      <c r="ISA24" s="21"/>
      <c r="ISB24" s="21"/>
      <c r="ISC24" s="21"/>
      <c r="ISD24" s="21"/>
      <c r="ISE24" s="21"/>
      <c r="ISF24" s="21"/>
      <c r="ISG24" s="21"/>
      <c r="ISH24" s="21"/>
      <c r="ISI24" s="21"/>
      <c r="ISJ24" s="21"/>
      <c r="ISK24" s="21"/>
      <c r="ISL24" s="21"/>
      <c r="ISM24" s="21"/>
      <c r="ISN24" s="21"/>
      <c r="ISO24" s="21"/>
      <c r="ISP24" s="21"/>
      <c r="ISQ24" s="21"/>
      <c r="ISR24" s="21"/>
      <c r="ISS24" s="21"/>
      <c r="IST24" s="21"/>
      <c r="ISU24" s="21"/>
      <c r="ISV24" s="21"/>
      <c r="ISW24" s="21"/>
      <c r="ISX24" s="21"/>
      <c r="ISY24" s="21"/>
      <c r="ISZ24" s="21"/>
      <c r="ITA24" s="21"/>
      <c r="ITB24" s="21"/>
      <c r="ITC24" s="21"/>
      <c r="ITD24" s="21"/>
      <c r="ITE24" s="21"/>
      <c r="ITF24" s="21"/>
      <c r="ITG24" s="21"/>
      <c r="ITH24" s="21"/>
      <c r="ITI24" s="21"/>
      <c r="ITJ24" s="21"/>
      <c r="ITK24" s="21"/>
      <c r="ITL24" s="21"/>
      <c r="ITM24" s="21"/>
      <c r="ITN24" s="21"/>
      <c r="ITO24" s="21"/>
      <c r="ITP24" s="21"/>
      <c r="ITQ24" s="21"/>
      <c r="ITR24" s="21"/>
      <c r="ITS24" s="21"/>
      <c r="ITT24" s="21"/>
      <c r="ITU24" s="21"/>
      <c r="ITV24" s="21"/>
      <c r="ITW24" s="21"/>
      <c r="ITX24" s="21"/>
      <c r="ITY24" s="21"/>
      <c r="ITZ24" s="21"/>
      <c r="IUA24" s="21"/>
      <c r="IUB24" s="21"/>
      <c r="IUC24" s="21"/>
      <c r="IUD24" s="21"/>
      <c r="IUE24" s="21"/>
      <c r="IUF24" s="21"/>
      <c r="IUG24" s="21"/>
      <c r="IUH24" s="21"/>
      <c r="IUI24" s="21"/>
      <c r="IUJ24" s="21"/>
      <c r="IUK24" s="21"/>
      <c r="IUL24" s="21"/>
      <c r="IUM24" s="21"/>
      <c r="IUN24" s="21"/>
      <c r="IUO24" s="21"/>
      <c r="IUP24" s="21"/>
      <c r="IUQ24" s="21"/>
      <c r="IUR24" s="21"/>
      <c r="IUS24" s="21"/>
      <c r="IUT24" s="21"/>
      <c r="IUU24" s="21"/>
      <c r="IUV24" s="21"/>
      <c r="IUW24" s="21"/>
      <c r="IUX24" s="21"/>
      <c r="IUY24" s="21"/>
      <c r="IUZ24" s="21"/>
      <c r="IVA24" s="21"/>
      <c r="IVB24" s="21"/>
      <c r="IVC24" s="21"/>
      <c r="IVD24" s="21"/>
      <c r="IVE24" s="21"/>
      <c r="IVF24" s="21"/>
      <c r="IVG24" s="21"/>
      <c r="IVH24" s="21"/>
      <c r="IVI24" s="21"/>
      <c r="IVJ24" s="21"/>
      <c r="IVK24" s="21"/>
      <c r="IVL24" s="21"/>
      <c r="IVM24" s="21"/>
      <c r="IVN24" s="21"/>
      <c r="IVO24" s="21"/>
      <c r="IVP24" s="21"/>
      <c r="IVQ24" s="21"/>
      <c r="IVR24" s="21"/>
      <c r="IVS24" s="21"/>
      <c r="IVT24" s="21"/>
      <c r="IVU24" s="21"/>
      <c r="IVV24" s="21"/>
      <c r="IVW24" s="21"/>
      <c r="IVX24" s="21"/>
      <c r="IVY24" s="21"/>
      <c r="IVZ24" s="21"/>
      <c r="IWA24" s="21"/>
      <c r="IWB24" s="21"/>
      <c r="IWC24" s="21"/>
      <c r="IWD24" s="21"/>
      <c r="IWE24" s="21"/>
      <c r="IWF24" s="21"/>
      <c r="IWG24" s="21"/>
      <c r="IWH24" s="21"/>
      <c r="IWI24" s="21"/>
      <c r="IWJ24" s="21"/>
      <c r="IWK24" s="21"/>
      <c r="IWL24" s="21"/>
      <c r="IWM24" s="21"/>
      <c r="IWN24" s="21"/>
      <c r="IWO24" s="21"/>
      <c r="IWP24" s="21"/>
      <c r="IWQ24" s="21"/>
      <c r="IWR24" s="21"/>
      <c r="IWS24" s="21"/>
      <c r="IWT24" s="21"/>
      <c r="IWU24" s="21"/>
      <c r="IWV24" s="21"/>
      <c r="IWW24" s="21"/>
      <c r="IWX24" s="21"/>
      <c r="IWY24" s="21"/>
      <c r="IWZ24" s="21"/>
      <c r="IXA24" s="21"/>
      <c r="IXB24" s="21"/>
      <c r="IXC24" s="21"/>
      <c r="IXD24" s="21"/>
      <c r="IXE24" s="21"/>
      <c r="IXF24" s="21"/>
      <c r="IXG24" s="21"/>
      <c r="IXH24" s="21"/>
      <c r="IXI24" s="21"/>
      <c r="IXJ24" s="21"/>
      <c r="IXK24" s="21"/>
      <c r="IXL24" s="21"/>
      <c r="IXM24" s="21"/>
      <c r="IXN24" s="21"/>
      <c r="IXO24" s="21"/>
      <c r="IXP24" s="21"/>
      <c r="IXQ24" s="21"/>
      <c r="IXR24" s="21"/>
      <c r="IXS24" s="21"/>
      <c r="IXT24" s="21"/>
      <c r="IXU24" s="21"/>
      <c r="IXV24" s="21"/>
      <c r="IXW24" s="21"/>
      <c r="IXX24" s="21"/>
      <c r="IXY24" s="21"/>
      <c r="IXZ24" s="21"/>
      <c r="IYA24" s="21"/>
      <c r="IYB24" s="21"/>
      <c r="IYC24" s="21"/>
      <c r="IYD24" s="21"/>
      <c r="IYE24" s="21"/>
      <c r="IYF24" s="21"/>
      <c r="IYG24" s="21"/>
      <c r="IYH24" s="21"/>
      <c r="IYI24" s="21"/>
      <c r="IYJ24" s="21"/>
      <c r="IYK24" s="21"/>
      <c r="IYL24" s="21"/>
      <c r="IYM24" s="21"/>
      <c r="IYN24" s="21"/>
      <c r="IYO24" s="21"/>
      <c r="IYP24" s="21"/>
      <c r="IYQ24" s="21"/>
      <c r="IYR24" s="21"/>
      <c r="IYS24" s="21"/>
      <c r="IYT24" s="21"/>
      <c r="IYU24" s="21"/>
      <c r="IYV24" s="21"/>
      <c r="IYW24" s="21"/>
      <c r="IYX24" s="21"/>
      <c r="IYY24" s="21"/>
      <c r="IYZ24" s="21"/>
      <c r="IZA24" s="21"/>
      <c r="IZB24" s="21"/>
      <c r="IZC24" s="21"/>
      <c r="IZD24" s="21"/>
      <c r="IZE24" s="21"/>
      <c r="IZF24" s="21"/>
      <c r="IZG24" s="21"/>
      <c r="IZH24" s="21"/>
      <c r="IZI24" s="21"/>
      <c r="IZJ24" s="21"/>
      <c r="IZK24" s="21"/>
      <c r="IZL24" s="21"/>
      <c r="IZM24" s="21"/>
      <c r="IZN24" s="21"/>
      <c r="IZO24" s="21"/>
      <c r="IZP24" s="21"/>
      <c r="IZQ24" s="21"/>
      <c r="IZR24" s="21"/>
      <c r="IZS24" s="21"/>
      <c r="IZT24" s="21"/>
      <c r="IZU24" s="21"/>
      <c r="IZV24" s="21"/>
      <c r="IZW24" s="21"/>
      <c r="IZX24" s="21"/>
      <c r="IZY24" s="21"/>
      <c r="IZZ24" s="21"/>
      <c r="JAA24" s="21"/>
      <c r="JAB24" s="21"/>
      <c r="JAC24" s="21"/>
      <c r="JAD24" s="21"/>
      <c r="JAE24" s="21"/>
      <c r="JAF24" s="21"/>
      <c r="JAG24" s="21"/>
      <c r="JAH24" s="21"/>
      <c r="JAI24" s="21"/>
      <c r="JAJ24" s="21"/>
      <c r="JAK24" s="21"/>
      <c r="JAL24" s="21"/>
      <c r="JAM24" s="21"/>
      <c r="JAN24" s="21"/>
      <c r="JAO24" s="21"/>
      <c r="JAP24" s="21"/>
      <c r="JAQ24" s="21"/>
      <c r="JAR24" s="21"/>
      <c r="JAS24" s="21"/>
      <c r="JAT24" s="21"/>
      <c r="JAU24" s="21"/>
      <c r="JAV24" s="21"/>
      <c r="JAW24" s="21"/>
      <c r="JAX24" s="21"/>
      <c r="JAY24" s="21"/>
      <c r="JAZ24" s="21"/>
      <c r="JBA24" s="21"/>
      <c r="JBB24" s="21"/>
      <c r="JBC24" s="21"/>
      <c r="JBD24" s="21"/>
      <c r="JBE24" s="21"/>
      <c r="JBF24" s="21"/>
      <c r="JBG24" s="21"/>
      <c r="JBH24" s="21"/>
      <c r="JBI24" s="21"/>
      <c r="JBJ24" s="21"/>
      <c r="JBK24" s="21"/>
      <c r="JBL24" s="21"/>
      <c r="JBM24" s="21"/>
      <c r="JBN24" s="21"/>
      <c r="JBO24" s="21"/>
      <c r="JBP24" s="21"/>
      <c r="JBQ24" s="21"/>
      <c r="JBR24" s="21"/>
      <c r="JBS24" s="21"/>
      <c r="JBT24" s="21"/>
      <c r="JBU24" s="21"/>
      <c r="JBV24" s="21"/>
      <c r="JBW24" s="21"/>
      <c r="JBX24" s="21"/>
      <c r="JBY24" s="21"/>
      <c r="JBZ24" s="21"/>
      <c r="JCA24" s="21"/>
      <c r="JCB24" s="21"/>
      <c r="JCC24" s="21"/>
      <c r="JCD24" s="21"/>
      <c r="JCE24" s="21"/>
      <c r="JCF24" s="21"/>
      <c r="JCG24" s="21"/>
      <c r="JCH24" s="21"/>
      <c r="JCI24" s="21"/>
      <c r="JCJ24" s="21"/>
      <c r="JCK24" s="21"/>
      <c r="JCL24" s="21"/>
      <c r="JCM24" s="21"/>
      <c r="JCN24" s="21"/>
      <c r="JCO24" s="21"/>
      <c r="JCP24" s="21"/>
      <c r="JCQ24" s="21"/>
      <c r="JCR24" s="21"/>
      <c r="JCS24" s="21"/>
      <c r="JCT24" s="21"/>
      <c r="JCU24" s="21"/>
      <c r="JCV24" s="21"/>
      <c r="JCW24" s="21"/>
      <c r="JCX24" s="21"/>
      <c r="JCY24" s="21"/>
      <c r="JCZ24" s="21"/>
      <c r="JDA24" s="21"/>
      <c r="JDB24" s="21"/>
      <c r="JDC24" s="21"/>
      <c r="JDD24" s="21"/>
      <c r="JDE24" s="21"/>
      <c r="JDF24" s="21"/>
      <c r="JDG24" s="21"/>
      <c r="JDH24" s="21"/>
      <c r="JDI24" s="21"/>
      <c r="JDJ24" s="21"/>
      <c r="JDK24" s="21"/>
      <c r="JDL24" s="21"/>
      <c r="JDM24" s="21"/>
      <c r="JDN24" s="21"/>
      <c r="JDO24" s="21"/>
      <c r="JDP24" s="21"/>
      <c r="JDQ24" s="21"/>
      <c r="JDR24" s="21"/>
      <c r="JDS24" s="21"/>
      <c r="JDT24" s="21"/>
      <c r="JDU24" s="21"/>
      <c r="JDV24" s="21"/>
      <c r="JDW24" s="21"/>
      <c r="JDX24" s="21"/>
      <c r="JDY24" s="21"/>
      <c r="JDZ24" s="21"/>
      <c r="JEA24" s="21"/>
      <c r="JEB24" s="21"/>
      <c r="JEC24" s="21"/>
      <c r="JED24" s="21"/>
      <c r="JEE24" s="21"/>
      <c r="JEF24" s="21"/>
      <c r="JEG24" s="21"/>
      <c r="JEH24" s="21"/>
      <c r="JEI24" s="21"/>
      <c r="JEJ24" s="21"/>
      <c r="JEK24" s="21"/>
      <c r="JEL24" s="21"/>
      <c r="JEM24" s="21"/>
      <c r="JEN24" s="21"/>
      <c r="JEO24" s="21"/>
      <c r="JEP24" s="21"/>
      <c r="JEQ24" s="21"/>
      <c r="JER24" s="21"/>
      <c r="JES24" s="21"/>
      <c r="JET24" s="21"/>
      <c r="JEU24" s="21"/>
      <c r="JEV24" s="21"/>
      <c r="JEW24" s="21"/>
      <c r="JEX24" s="21"/>
      <c r="JEY24" s="21"/>
      <c r="JEZ24" s="21"/>
      <c r="JFA24" s="21"/>
      <c r="JFB24" s="21"/>
      <c r="JFC24" s="21"/>
      <c r="JFD24" s="21"/>
      <c r="JFE24" s="21"/>
      <c r="JFF24" s="21"/>
      <c r="JFG24" s="21"/>
      <c r="JFH24" s="21"/>
      <c r="JFI24" s="21"/>
      <c r="JFJ24" s="21"/>
      <c r="JFK24" s="21"/>
      <c r="JFL24" s="21"/>
      <c r="JFM24" s="21"/>
      <c r="JFN24" s="21"/>
      <c r="JFO24" s="21"/>
      <c r="JFP24" s="21"/>
      <c r="JFQ24" s="21"/>
      <c r="JFR24" s="21"/>
      <c r="JFS24" s="21"/>
      <c r="JFT24" s="21"/>
      <c r="JFU24" s="21"/>
      <c r="JFV24" s="21"/>
      <c r="JFW24" s="21"/>
      <c r="JFX24" s="21"/>
      <c r="JFY24" s="21"/>
      <c r="JFZ24" s="21"/>
      <c r="JGA24" s="21"/>
      <c r="JGB24" s="21"/>
      <c r="JGC24" s="21"/>
      <c r="JGD24" s="21"/>
      <c r="JGE24" s="21"/>
      <c r="JGF24" s="21"/>
      <c r="JGG24" s="21"/>
      <c r="JGH24" s="21"/>
      <c r="JGI24" s="21"/>
      <c r="JGJ24" s="21"/>
      <c r="JGK24" s="21"/>
      <c r="JGL24" s="21"/>
      <c r="JGM24" s="21"/>
      <c r="JGN24" s="21"/>
      <c r="JGO24" s="21"/>
      <c r="JGP24" s="21"/>
      <c r="JGQ24" s="21"/>
      <c r="JGR24" s="21"/>
      <c r="JGS24" s="21"/>
      <c r="JGT24" s="21"/>
      <c r="JGU24" s="21"/>
      <c r="JGV24" s="21"/>
      <c r="JGW24" s="21"/>
      <c r="JGX24" s="21"/>
      <c r="JGY24" s="21"/>
      <c r="JGZ24" s="21"/>
      <c r="JHA24" s="21"/>
      <c r="JHB24" s="21"/>
      <c r="JHC24" s="21"/>
      <c r="JHD24" s="21"/>
      <c r="JHE24" s="21"/>
      <c r="JHF24" s="21"/>
      <c r="JHG24" s="21"/>
      <c r="JHH24" s="21"/>
      <c r="JHI24" s="21"/>
      <c r="JHJ24" s="21"/>
      <c r="JHK24" s="21"/>
      <c r="JHL24" s="21"/>
      <c r="JHM24" s="21"/>
      <c r="JHN24" s="21"/>
      <c r="JHO24" s="21"/>
      <c r="JHP24" s="21"/>
      <c r="JHQ24" s="21"/>
      <c r="JHR24" s="21"/>
      <c r="JHS24" s="21"/>
      <c r="JHT24" s="21"/>
      <c r="JHU24" s="21"/>
      <c r="JHV24" s="21"/>
      <c r="JHW24" s="21"/>
      <c r="JHX24" s="21"/>
      <c r="JHY24" s="21"/>
      <c r="JHZ24" s="21"/>
      <c r="JIA24" s="21"/>
      <c r="JIB24" s="21"/>
      <c r="JIC24" s="21"/>
      <c r="JID24" s="21"/>
      <c r="JIE24" s="21"/>
      <c r="JIF24" s="21"/>
      <c r="JIG24" s="21"/>
      <c r="JIH24" s="21"/>
      <c r="JII24" s="21"/>
      <c r="JIJ24" s="21"/>
      <c r="JIK24" s="21"/>
      <c r="JIL24" s="21"/>
      <c r="JIM24" s="21"/>
      <c r="JIN24" s="21"/>
      <c r="JIO24" s="21"/>
      <c r="JIP24" s="21"/>
      <c r="JIQ24" s="21"/>
      <c r="JIR24" s="21"/>
      <c r="JIS24" s="21"/>
      <c r="JIT24" s="21"/>
      <c r="JIU24" s="21"/>
      <c r="JIV24" s="21"/>
      <c r="JIW24" s="21"/>
      <c r="JIX24" s="21"/>
      <c r="JIY24" s="21"/>
      <c r="JIZ24" s="21"/>
      <c r="JJA24" s="21"/>
      <c r="JJB24" s="21"/>
      <c r="JJC24" s="21"/>
      <c r="JJD24" s="21"/>
      <c r="JJE24" s="21"/>
      <c r="JJF24" s="21"/>
      <c r="JJG24" s="21"/>
      <c r="JJH24" s="21"/>
      <c r="JJI24" s="21"/>
      <c r="JJJ24" s="21"/>
      <c r="JJK24" s="21"/>
      <c r="JJL24" s="21"/>
      <c r="JJM24" s="21"/>
      <c r="JJN24" s="21"/>
      <c r="JJO24" s="21"/>
      <c r="JJP24" s="21"/>
      <c r="JJQ24" s="21"/>
      <c r="JJR24" s="21"/>
      <c r="JJS24" s="21"/>
      <c r="JJT24" s="21"/>
      <c r="JJU24" s="21"/>
      <c r="JJV24" s="21"/>
      <c r="JJW24" s="21"/>
      <c r="JJX24" s="21"/>
      <c r="JJY24" s="21"/>
      <c r="JJZ24" s="21"/>
      <c r="JKA24" s="21"/>
      <c r="JKB24" s="21"/>
      <c r="JKC24" s="21"/>
      <c r="JKD24" s="21"/>
      <c r="JKE24" s="21"/>
      <c r="JKF24" s="21"/>
      <c r="JKG24" s="21"/>
      <c r="JKH24" s="21"/>
      <c r="JKI24" s="21"/>
      <c r="JKJ24" s="21"/>
      <c r="JKK24" s="21"/>
      <c r="JKL24" s="21"/>
      <c r="JKM24" s="21"/>
      <c r="JKN24" s="21"/>
      <c r="JKO24" s="21"/>
      <c r="JKP24" s="21"/>
      <c r="JKQ24" s="21"/>
      <c r="JKR24" s="21"/>
      <c r="JKS24" s="21"/>
      <c r="JKT24" s="21"/>
      <c r="JKU24" s="21"/>
      <c r="JKV24" s="21"/>
      <c r="JKW24" s="21"/>
      <c r="JKX24" s="21"/>
      <c r="JKY24" s="21"/>
      <c r="JKZ24" s="21"/>
      <c r="JLA24" s="21"/>
      <c r="JLB24" s="21"/>
      <c r="JLC24" s="21"/>
      <c r="JLD24" s="21"/>
      <c r="JLE24" s="21"/>
      <c r="JLF24" s="21"/>
      <c r="JLG24" s="21"/>
      <c r="JLH24" s="21"/>
      <c r="JLI24" s="21"/>
      <c r="JLJ24" s="21"/>
      <c r="JLK24" s="21"/>
      <c r="JLL24" s="21"/>
      <c r="JLM24" s="21"/>
      <c r="JLN24" s="21"/>
      <c r="JLO24" s="21"/>
      <c r="JLP24" s="21"/>
      <c r="JLQ24" s="21"/>
      <c r="JLR24" s="21"/>
      <c r="JLS24" s="21"/>
      <c r="JLT24" s="21"/>
      <c r="JLU24" s="21"/>
      <c r="JLV24" s="21"/>
      <c r="JLW24" s="21"/>
      <c r="JLX24" s="21"/>
      <c r="JLY24" s="21"/>
      <c r="JLZ24" s="21"/>
      <c r="JMA24" s="21"/>
      <c r="JMB24" s="21"/>
      <c r="JMC24" s="21"/>
      <c r="JMD24" s="21"/>
      <c r="JME24" s="21"/>
      <c r="JMF24" s="21"/>
      <c r="JMG24" s="21"/>
      <c r="JMH24" s="21"/>
      <c r="JMI24" s="21"/>
      <c r="JMJ24" s="21"/>
      <c r="JMK24" s="21"/>
      <c r="JML24" s="21"/>
      <c r="JMM24" s="21"/>
      <c r="JMN24" s="21"/>
      <c r="JMO24" s="21"/>
      <c r="JMP24" s="21"/>
      <c r="JMQ24" s="21"/>
      <c r="JMR24" s="21"/>
      <c r="JMS24" s="21"/>
      <c r="JMT24" s="21"/>
      <c r="JMU24" s="21"/>
      <c r="JMV24" s="21"/>
      <c r="JMW24" s="21"/>
      <c r="JMX24" s="21"/>
      <c r="JMY24" s="21"/>
      <c r="JMZ24" s="21"/>
      <c r="JNA24" s="21"/>
      <c r="JNB24" s="21"/>
      <c r="JNC24" s="21"/>
      <c r="JND24" s="21"/>
      <c r="JNE24" s="21"/>
      <c r="JNF24" s="21"/>
      <c r="JNG24" s="21"/>
      <c r="JNH24" s="21"/>
      <c r="JNI24" s="21"/>
      <c r="JNJ24" s="21"/>
      <c r="JNK24" s="21"/>
      <c r="JNL24" s="21"/>
      <c r="JNM24" s="21"/>
      <c r="JNN24" s="21"/>
      <c r="JNO24" s="21"/>
      <c r="JNP24" s="21"/>
      <c r="JNQ24" s="21"/>
      <c r="JNR24" s="21"/>
      <c r="JNS24" s="21"/>
      <c r="JNT24" s="21"/>
      <c r="JNU24" s="21"/>
      <c r="JNV24" s="21"/>
      <c r="JNW24" s="21"/>
      <c r="JNX24" s="21"/>
      <c r="JNY24" s="21"/>
      <c r="JNZ24" s="21"/>
      <c r="JOA24" s="21"/>
      <c r="JOB24" s="21"/>
      <c r="JOC24" s="21"/>
      <c r="JOD24" s="21"/>
      <c r="JOE24" s="21"/>
      <c r="JOF24" s="21"/>
      <c r="JOG24" s="21"/>
      <c r="JOH24" s="21"/>
      <c r="JOI24" s="21"/>
      <c r="JOJ24" s="21"/>
      <c r="JOK24" s="21"/>
      <c r="JOL24" s="21"/>
      <c r="JOM24" s="21"/>
      <c r="JON24" s="21"/>
      <c r="JOO24" s="21"/>
      <c r="JOP24" s="21"/>
      <c r="JOQ24" s="21"/>
      <c r="JOR24" s="21"/>
      <c r="JOS24" s="21"/>
      <c r="JOT24" s="21"/>
      <c r="JOU24" s="21"/>
      <c r="JOV24" s="21"/>
      <c r="JOW24" s="21"/>
      <c r="JOX24" s="21"/>
      <c r="JOY24" s="21"/>
      <c r="JOZ24" s="21"/>
      <c r="JPA24" s="21"/>
      <c r="JPB24" s="21"/>
      <c r="JPC24" s="21"/>
      <c r="JPD24" s="21"/>
      <c r="JPE24" s="21"/>
      <c r="JPF24" s="21"/>
      <c r="JPG24" s="21"/>
      <c r="JPH24" s="21"/>
      <c r="JPI24" s="21"/>
      <c r="JPJ24" s="21"/>
      <c r="JPK24" s="21"/>
      <c r="JPL24" s="21"/>
      <c r="JPM24" s="21"/>
      <c r="JPN24" s="21"/>
      <c r="JPO24" s="21"/>
      <c r="JPP24" s="21"/>
      <c r="JPQ24" s="21"/>
      <c r="JPR24" s="21"/>
      <c r="JPS24" s="21"/>
      <c r="JPT24" s="21"/>
      <c r="JPU24" s="21"/>
      <c r="JPV24" s="21"/>
      <c r="JPW24" s="21"/>
      <c r="JPX24" s="21"/>
      <c r="JPY24" s="21"/>
      <c r="JPZ24" s="21"/>
      <c r="JQA24" s="21"/>
      <c r="JQB24" s="21"/>
      <c r="JQC24" s="21"/>
      <c r="JQD24" s="21"/>
      <c r="JQE24" s="21"/>
      <c r="JQF24" s="21"/>
      <c r="JQG24" s="21"/>
      <c r="JQH24" s="21"/>
      <c r="JQI24" s="21"/>
      <c r="JQJ24" s="21"/>
      <c r="JQK24" s="21"/>
      <c r="JQL24" s="21"/>
      <c r="JQM24" s="21"/>
      <c r="JQN24" s="21"/>
      <c r="JQO24" s="21"/>
      <c r="JQP24" s="21"/>
      <c r="JQQ24" s="21"/>
      <c r="JQR24" s="21"/>
      <c r="JQS24" s="21"/>
      <c r="JQT24" s="21"/>
      <c r="JQU24" s="21"/>
      <c r="JQV24" s="21"/>
      <c r="JQW24" s="21"/>
      <c r="JQX24" s="21"/>
      <c r="JQY24" s="21"/>
      <c r="JQZ24" s="21"/>
      <c r="JRA24" s="21"/>
      <c r="JRB24" s="21"/>
      <c r="JRC24" s="21"/>
      <c r="JRD24" s="21"/>
      <c r="JRE24" s="21"/>
      <c r="JRF24" s="21"/>
      <c r="JRG24" s="21"/>
      <c r="JRH24" s="21"/>
      <c r="JRI24" s="21"/>
      <c r="JRJ24" s="21"/>
      <c r="JRK24" s="21"/>
      <c r="JRL24" s="21"/>
      <c r="JRM24" s="21"/>
      <c r="JRN24" s="21"/>
      <c r="JRO24" s="21"/>
      <c r="JRP24" s="21"/>
      <c r="JRQ24" s="21"/>
      <c r="JRR24" s="21"/>
      <c r="JRS24" s="21"/>
      <c r="JRT24" s="21"/>
      <c r="JRU24" s="21"/>
      <c r="JRV24" s="21"/>
      <c r="JRW24" s="21"/>
      <c r="JRX24" s="21"/>
      <c r="JRY24" s="21"/>
      <c r="JRZ24" s="21"/>
      <c r="JSA24" s="21"/>
      <c r="JSB24" s="21"/>
      <c r="JSC24" s="21"/>
      <c r="JSD24" s="21"/>
      <c r="JSE24" s="21"/>
      <c r="JSF24" s="21"/>
      <c r="JSG24" s="21"/>
      <c r="JSH24" s="21"/>
      <c r="JSI24" s="21"/>
      <c r="JSJ24" s="21"/>
      <c r="JSK24" s="21"/>
      <c r="JSL24" s="21"/>
      <c r="JSM24" s="21"/>
      <c r="JSN24" s="21"/>
      <c r="JSO24" s="21"/>
      <c r="JSP24" s="21"/>
      <c r="JSQ24" s="21"/>
      <c r="JSR24" s="21"/>
      <c r="JSS24" s="21"/>
      <c r="JST24" s="21"/>
      <c r="JSU24" s="21"/>
      <c r="JSV24" s="21"/>
      <c r="JSW24" s="21"/>
      <c r="JSX24" s="21"/>
      <c r="JSY24" s="21"/>
      <c r="JSZ24" s="21"/>
      <c r="JTA24" s="21"/>
      <c r="JTB24" s="21"/>
      <c r="JTC24" s="21"/>
      <c r="JTD24" s="21"/>
      <c r="JTE24" s="21"/>
      <c r="JTF24" s="21"/>
      <c r="JTG24" s="21"/>
      <c r="JTH24" s="21"/>
      <c r="JTI24" s="21"/>
      <c r="JTJ24" s="21"/>
      <c r="JTK24" s="21"/>
      <c r="JTL24" s="21"/>
      <c r="JTM24" s="21"/>
      <c r="JTN24" s="21"/>
      <c r="JTO24" s="21"/>
      <c r="JTP24" s="21"/>
      <c r="JTQ24" s="21"/>
      <c r="JTR24" s="21"/>
      <c r="JTS24" s="21"/>
      <c r="JTT24" s="21"/>
      <c r="JTU24" s="21"/>
      <c r="JTV24" s="21"/>
      <c r="JTW24" s="21"/>
      <c r="JTX24" s="21"/>
      <c r="JTY24" s="21"/>
      <c r="JTZ24" s="21"/>
      <c r="JUA24" s="21"/>
      <c r="JUB24" s="21"/>
      <c r="JUC24" s="21"/>
      <c r="JUD24" s="21"/>
      <c r="JUE24" s="21"/>
      <c r="JUF24" s="21"/>
      <c r="JUG24" s="21"/>
      <c r="JUH24" s="21"/>
      <c r="JUI24" s="21"/>
      <c r="JUJ24" s="21"/>
      <c r="JUK24" s="21"/>
      <c r="JUL24" s="21"/>
      <c r="JUM24" s="21"/>
      <c r="JUN24" s="21"/>
      <c r="JUO24" s="21"/>
      <c r="JUP24" s="21"/>
      <c r="JUQ24" s="21"/>
      <c r="JUR24" s="21"/>
      <c r="JUS24" s="21"/>
      <c r="JUT24" s="21"/>
      <c r="JUU24" s="21"/>
      <c r="JUV24" s="21"/>
      <c r="JUW24" s="21"/>
      <c r="JUX24" s="21"/>
      <c r="JUY24" s="21"/>
      <c r="JUZ24" s="21"/>
      <c r="JVA24" s="21"/>
      <c r="JVB24" s="21"/>
      <c r="JVC24" s="21"/>
      <c r="JVD24" s="21"/>
      <c r="JVE24" s="21"/>
      <c r="JVF24" s="21"/>
      <c r="JVG24" s="21"/>
      <c r="JVH24" s="21"/>
      <c r="JVI24" s="21"/>
      <c r="JVJ24" s="21"/>
      <c r="JVK24" s="21"/>
      <c r="JVL24" s="21"/>
      <c r="JVM24" s="21"/>
      <c r="JVN24" s="21"/>
      <c r="JVO24" s="21"/>
      <c r="JVP24" s="21"/>
      <c r="JVQ24" s="21"/>
      <c r="JVR24" s="21"/>
      <c r="JVS24" s="21"/>
      <c r="JVT24" s="21"/>
      <c r="JVU24" s="21"/>
      <c r="JVV24" s="21"/>
      <c r="JVW24" s="21"/>
      <c r="JVX24" s="21"/>
      <c r="JVY24" s="21"/>
      <c r="JVZ24" s="21"/>
      <c r="JWA24" s="21"/>
      <c r="JWB24" s="21"/>
      <c r="JWC24" s="21"/>
      <c r="JWD24" s="21"/>
      <c r="JWE24" s="21"/>
      <c r="JWF24" s="21"/>
      <c r="JWG24" s="21"/>
      <c r="JWH24" s="21"/>
      <c r="JWI24" s="21"/>
      <c r="JWJ24" s="21"/>
      <c r="JWK24" s="21"/>
      <c r="JWL24" s="21"/>
      <c r="JWM24" s="21"/>
      <c r="JWN24" s="21"/>
      <c r="JWO24" s="21"/>
      <c r="JWP24" s="21"/>
      <c r="JWQ24" s="21"/>
      <c r="JWR24" s="21"/>
      <c r="JWS24" s="21"/>
      <c r="JWT24" s="21"/>
      <c r="JWU24" s="21"/>
      <c r="JWV24" s="21"/>
      <c r="JWW24" s="21"/>
      <c r="JWX24" s="21"/>
      <c r="JWY24" s="21"/>
      <c r="JWZ24" s="21"/>
      <c r="JXA24" s="21"/>
      <c r="JXB24" s="21"/>
      <c r="JXC24" s="21"/>
      <c r="JXD24" s="21"/>
      <c r="JXE24" s="21"/>
      <c r="JXF24" s="21"/>
      <c r="JXG24" s="21"/>
      <c r="JXH24" s="21"/>
      <c r="JXI24" s="21"/>
      <c r="JXJ24" s="21"/>
      <c r="JXK24" s="21"/>
      <c r="JXL24" s="21"/>
      <c r="JXM24" s="21"/>
      <c r="JXN24" s="21"/>
      <c r="JXO24" s="21"/>
      <c r="JXP24" s="21"/>
      <c r="JXQ24" s="21"/>
      <c r="JXR24" s="21"/>
      <c r="JXS24" s="21"/>
      <c r="JXT24" s="21"/>
      <c r="JXU24" s="21"/>
      <c r="JXV24" s="21"/>
      <c r="JXW24" s="21"/>
      <c r="JXX24" s="21"/>
      <c r="JXY24" s="21"/>
      <c r="JXZ24" s="21"/>
      <c r="JYA24" s="21"/>
      <c r="JYB24" s="21"/>
      <c r="JYC24" s="21"/>
      <c r="JYD24" s="21"/>
      <c r="JYE24" s="21"/>
      <c r="JYF24" s="21"/>
      <c r="JYG24" s="21"/>
      <c r="JYH24" s="21"/>
      <c r="JYI24" s="21"/>
      <c r="JYJ24" s="21"/>
      <c r="JYK24" s="21"/>
      <c r="JYL24" s="21"/>
      <c r="JYM24" s="21"/>
      <c r="JYN24" s="21"/>
      <c r="JYO24" s="21"/>
      <c r="JYP24" s="21"/>
      <c r="JYQ24" s="21"/>
      <c r="JYR24" s="21"/>
      <c r="JYS24" s="21"/>
      <c r="JYT24" s="21"/>
      <c r="JYU24" s="21"/>
      <c r="JYV24" s="21"/>
      <c r="JYW24" s="21"/>
      <c r="JYX24" s="21"/>
      <c r="JYY24" s="21"/>
      <c r="JYZ24" s="21"/>
      <c r="JZA24" s="21"/>
      <c r="JZB24" s="21"/>
      <c r="JZC24" s="21"/>
      <c r="JZD24" s="21"/>
      <c r="JZE24" s="21"/>
      <c r="JZF24" s="21"/>
      <c r="JZG24" s="21"/>
      <c r="JZH24" s="21"/>
      <c r="JZI24" s="21"/>
      <c r="JZJ24" s="21"/>
      <c r="JZK24" s="21"/>
      <c r="JZL24" s="21"/>
      <c r="JZM24" s="21"/>
      <c r="JZN24" s="21"/>
      <c r="JZO24" s="21"/>
      <c r="JZP24" s="21"/>
      <c r="JZQ24" s="21"/>
      <c r="JZR24" s="21"/>
      <c r="JZS24" s="21"/>
      <c r="JZT24" s="21"/>
      <c r="JZU24" s="21"/>
      <c r="JZV24" s="21"/>
      <c r="JZW24" s="21"/>
      <c r="JZX24" s="21"/>
      <c r="JZY24" s="21"/>
      <c r="JZZ24" s="21"/>
      <c r="KAA24" s="21"/>
      <c r="KAB24" s="21"/>
      <c r="KAC24" s="21"/>
      <c r="KAD24" s="21"/>
      <c r="KAE24" s="21"/>
      <c r="KAF24" s="21"/>
      <c r="KAG24" s="21"/>
      <c r="KAH24" s="21"/>
      <c r="KAI24" s="21"/>
      <c r="KAJ24" s="21"/>
      <c r="KAK24" s="21"/>
      <c r="KAL24" s="21"/>
      <c r="KAM24" s="21"/>
      <c r="KAN24" s="21"/>
      <c r="KAO24" s="21"/>
      <c r="KAP24" s="21"/>
      <c r="KAQ24" s="21"/>
      <c r="KAR24" s="21"/>
      <c r="KAS24" s="21"/>
      <c r="KAT24" s="21"/>
      <c r="KAU24" s="21"/>
      <c r="KAV24" s="21"/>
      <c r="KAW24" s="21"/>
      <c r="KAX24" s="21"/>
      <c r="KAY24" s="21"/>
      <c r="KAZ24" s="21"/>
      <c r="KBA24" s="21"/>
      <c r="KBB24" s="21"/>
      <c r="KBC24" s="21"/>
      <c r="KBD24" s="21"/>
      <c r="KBE24" s="21"/>
      <c r="KBF24" s="21"/>
      <c r="KBG24" s="21"/>
      <c r="KBH24" s="21"/>
      <c r="KBI24" s="21"/>
      <c r="KBJ24" s="21"/>
      <c r="KBK24" s="21"/>
      <c r="KBL24" s="21"/>
      <c r="KBM24" s="21"/>
      <c r="KBN24" s="21"/>
      <c r="KBO24" s="21"/>
      <c r="KBP24" s="21"/>
      <c r="KBQ24" s="21"/>
      <c r="KBR24" s="21"/>
      <c r="KBS24" s="21"/>
      <c r="KBT24" s="21"/>
      <c r="KBU24" s="21"/>
      <c r="KBV24" s="21"/>
      <c r="KBW24" s="21"/>
      <c r="KBX24" s="21"/>
      <c r="KBY24" s="21"/>
      <c r="KBZ24" s="21"/>
      <c r="KCA24" s="21"/>
      <c r="KCB24" s="21"/>
      <c r="KCC24" s="21"/>
      <c r="KCD24" s="21"/>
      <c r="KCE24" s="21"/>
      <c r="KCF24" s="21"/>
      <c r="KCG24" s="21"/>
      <c r="KCH24" s="21"/>
      <c r="KCI24" s="21"/>
      <c r="KCJ24" s="21"/>
      <c r="KCK24" s="21"/>
      <c r="KCL24" s="21"/>
      <c r="KCM24" s="21"/>
      <c r="KCN24" s="21"/>
      <c r="KCO24" s="21"/>
      <c r="KCP24" s="21"/>
      <c r="KCQ24" s="21"/>
      <c r="KCR24" s="21"/>
      <c r="KCS24" s="21"/>
      <c r="KCT24" s="21"/>
      <c r="KCU24" s="21"/>
      <c r="KCV24" s="21"/>
      <c r="KCW24" s="21"/>
      <c r="KCX24" s="21"/>
      <c r="KCY24" s="21"/>
      <c r="KCZ24" s="21"/>
      <c r="KDA24" s="21"/>
      <c r="KDB24" s="21"/>
      <c r="KDC24" s="21"/>
      <c r="KDD24" s="21"/>
      <c r="KDE24" s="21"/>
      <c r="KDF24" s="21"/>
      <c r="KDG24" s="21"/>
      <c r="KDH24" s="21"/>
      <c r="KDI24" s="21"/>
      <c r="KDJ24" s="21"/>
      <c r="KDK24" s="21"/>
      <c r="KDL24" s="21"/>
      <c r="KDM24" s="21"/>
      <c r="KDN24" s="21"/>
      <c r="KDO24" s="21"/>
      <c r="KDP24" s="21"/>
      <c r="KDQ24" s="21"/>
      <c r="KDR24" s="21"/>
      <c r="KDS24" s="21"/>
      <c r="KDT24" s="21"/>
      <c r="KDU24" s="21"/>
      <c r="KDV24" s="21"/>
      <c r="KDW24" s="21"/>
      <c r="KDX24" s="21"/>
      <c r="KDY24" s="21"/>
      <c r="KDZ24" s="21"/>
      <c r="KEA24" s="21"/>
      <c r="KEB24" s="21"/>
      <c r="KEC24" s="21"/>
      <c r="KED24" s="21"/>
      <c r="KEE24" s="21"/>
      <c r="KEF24" s="21"/>
      <c r="KEG24" s="21"/>
      <c r="KEH24" s="21"/>
      <c r="KEI24" s="21"/>
      <c r="KEJ24" s="21"/>
      <c r="KEK24" s="21"/>
      <c r="KEL24" s="21"/>
      <c r="KEM24" s="21"/>
      <c r="KEN24" s="21"/>
      <c r="KEO24" s="21"/>
      <c r="KEP24" s="21"/>
      <c r="KEQ24" s="21"/>
      <c r="KER24" s="21"/>
      <c r="KES24" s="21"/>
      <c r="KET24" s="21"/>
      <c r="KEU24" s="21"/>
      <c r="KEV24" s="21"/>
      <c r="KEW24" s="21"/>
      <c r="KEX24" s="21"/>
      <c r="KEY24" s="21"/>
      <c r="KEZ24" s="21"/>
      <c r="KFA24" s="21"/>
      <c r="KFB24" s="21"/>
      <c r="KFC24" s="21"/>
      <c r="KFD24" s="21"/>
      <c r="KFE24" s="21"/>
      <c r="KFF24" s="21"/>
      <c r="KFG24" s="21"/>
      <c r="KFH24" s="21"/>
      <c r="KFI24" s="21"/>
      <c r="KFJ24" s="21"/>
      <c r="KFK24" s="21"/>
      <c r="KFL24" s="21"/>
      <c r="KFM24" s="21"/>
      <c r="KFN24" s="21"/>
      <c r="KFO24" s="21"/>
      <c r="KFP24" s="21"/>
      <c r="KFQ24" s="21"/>
      <c r="KFR24" s="21"/>
      <c r="KFS24" s="21"/>
      <c r="KFT24" s="21"/>
      <c r="KFU24" s="21"/>
      <c r="KFV24" s="21"/>
      <c r="KFW24" s="21"/>
      <c r="KFX24" s="21"/>
      <c r="KFY24" s="21"/>
      <c r="KFZ24" s="21"/>
      <c r="KGA24" s="21"/>
      <c r="KGB24" s="21"/>
      <c r="KGC24" s="21"/>
      <c r="KGD24" s="21"/>
      <c r="KGE24" s="21"/>
      <c r="KGF24" s="21"/>
      <c r="KGG24" s="21"/>
      <c r="KGH24" s="21"/>
      <c r="KGI24" s="21"/>
      <c r="KGJ24" s="21"/>
      <c r="KGK24" s="21"/>
      <c r="KGL24" s="21"/>
      <c r="KGM24" s="21"/>
      <c r="KGN24" s="21"/>
      <c r="KGO24" s="21"/>
      <c r="KGP24" s="21"/>
      <c r="KGQ24" s="21"/>
      <c r="KGR24" s="21"/>
      <c r="KGS24" s="21"/>
      <c r="KGT24" s="21"/>
      <c r="KGU24" s="21"/>
      <c r="KGV24" s="21"/>
      <c r="KGW24" s="21"/>
      <c r="KGX24" s="21"/>
      <c r="KGY24" s="21"/>
      <c r="KGZ24" s="21"/>
      <c r="KHA24" s="21"/>
      <c r="KHB24" s="21"/>
      <c r="KHC24" s="21"/>
      <c r="KHD24" s="21"/>
      <c r="KHE24" s="21"/>
      <c r="KHF24" s="21"/>
      <c r="KHG24" s="21"/>
      <c r="KHH24" s="21"/>
      <c r="KHI24" s="21"/>
      <c r="KHJ24" s="21"/>
      <c r="KHK24" s="21"/>
      <c r="KHL24" s="21"/>
      <c r="KHM24" s="21"/>
      <c r="KHN24" s="21"/>
      <c r="KHO24" s="21"/>
      <c r="KHP24" s="21"/>
      <c r="KHQ24" s="21"/>
      <c r="KHR24" s="21"/>
      <c r="KHS24" s="21"/>
      <c r="KHT24" s="21"/>
      <c r="KHU24" s="21"/>
      <c r="KHV24" s="21"/>
      <c r="KHW24" s="21"/>
      <c r="KHX24" s="21"/>
      <c r="KHY24" s="21"/>
      <c r="KHZ24" s="21"/>
      <c r="KIA24" s="21"/>
      <c r="KIB24" s="21"/>
      <c r="KIC24" s="21"/>
      <c r="KID24" s="21"/>
      <c r="KIE24" s="21"/>
      <c r="KIF24" s="21"/>
      <c r="KIG24" s="21"/>
      <c r="KIH24" s="21"/>
      <c r="KII24" s="21"/>
      <c r="KIJ24" s="21"/>
      <c r="KIK24" s="21"/>
      <c r="KIL24" s="21"/>
      <c r="KIM24" s="21"/>
      <c r="KIN24" s="21"/>
      <c r="KIO24" s="21"/>
      <c r="KIP24" s="21"/>
      <c r="KIQ24" s="21"/>
      <c r="KIR24" s="21"/>
      <c r="KIS24" s="21"/>
      <c r="KIT24" s="21"/>
      <c r="KIU24" s="21"/>
      <c r="KIV24" s="21"/>
      <c r="KIW24" s="21"/>
      <c r="KIX24" s="21"/>
      <c r="KIY24" s="21"/>
      <c r="KIZ24" s="21"/>
      <c r="KJA24" s="21"/>
      <c r="KJB24" s="21"/>
      <c r="KJC24" s="21"/>
      <c r="KJD24" s="21"/>
      <c r="KJE24" s="21"/>
      <c r="KJF24" s="21"/>
      <c r="KJG24" s="21"/>
      <c r="KJH24" s="21"/>
      <c r="KJI24" s="21"/>
      <c r="KJJ24" s="21"/>
      <c r="KJK24" s="21"/>
      <c r="KJL24" s="21"/>
      <c r="KJM24" s="21"/>
      <c r="KJN24" s="21"/>
      <c r="KJO24" s="21"/>
      <c r="KJP24" s="21"/>
      <c r="KJQ24" s="21"/>
      <c r="KJR24" s="21"/>
      <c r="KJS24" s="21"/>
      <c r="KJT24" s="21"/>
      <c r="KJU24" s="21"/>
      <c r="KJV24" s="21"/>
      <c r="KJW24" s="21"/>
      <c r="KJX24" s="21"/>
      <c r="KJY24" s="21"/>
      <c r="KJZ24" s="21"/>
      <c r="KKA24" s="21"/>
      <c r="KKB24" s="21"/>
      <c r="KKC24" s="21"/>
      <c r="KKD24" s="21"/>
      <c r="KKE24" s="21"/>
      <c r="KKF24" s="21"/>
      <c r="KKG24" s="21"/>
      <c r="KKH24" s="21"/>
      <c r="KKI24" s="21"/>
      <c r="KKJ24" s="21"/>
      <c r="KKK24" s="21"/>
      <c r="KKL24" s="21"/>
      <c r="KKM24" s="21"/>
      <c r="KKN24" s="21"/>
      <c r="KKO24" s="21"/>
      <c r="KKP24" s="21"/>
      <c r="KKQ24" s="21"/>
      <c r="KKR24" s="21"/>
      <c r="KKS24" s="21"/>
      <c r="KKT24" s="21"/>
      <c r="KKU24" s="21"/>
      <c r="KKV24" s="21"/>
      <c r="KKW24" s="21"/>
      <c r="KKX24" s="21"/>
      <c r="KKY24" s="21"/>
      <c r="KKZ24" s="21"/>
      <c r="KLA24" s="21"/>
      <c r="KLB24" s="21"/>
      <c r="KLC24" s="21"/>
      <c r="KLD24" s="21"/>
      <c r="KLE24" s="21"/>
      <c r="KLF24" s="21"/>
      <c r="KLG24" s="21"/>
      <c r="KLH24" s="21"/>
      <c r="KLI24" s="21"/>
      <c r="KLJ24" s="21"/>
      <c r="KLK24" s="21"/>
      <c r="KLL24" s="21"/>
      <c r="KLM24" s="21"/>
      <c r="KLN24" s="21"/>
      <c r="KLO24" s="21"/>
      <c r="KLP24" s="21"/>
      <c r="KLQ24" s="21"/>
      <c r="KLR24" s="21"/>
      <c r="KLS24" s="21"/>
      <c r="KLT24" s="21"/>
      <c r="KLU24" s="21"/>
      <c r="KLV24" s="21"/>
      <c r="KLW24" s="21"/>
      <c r="KLX24" s="21"/>
      <c r="KLY24" s="21"/>
      <c r="KLZ24" s="21"/>
      <c r="KMA24" s="21"/>
      <c r="KMB24" s="21"/>
      <c r="KMC24" s="21"/>
      <c r="KMD24" s="21"/>
      <c r="KME24" s="21"/>
      <c r="KMF24" s="21"/>
      <c r="KMG24" s="21"/>
      <c r="KMH24" s="21"/>
      <c r="KMI24" s="21"/>
      <c r="KMJ24" s="21"/>
      <c r="KMK24" s="21"/>
      <c r="KML24" s="21"/>
      <c r="KMM24" s="21"/>
      <c r="KMN24" s="21"/>
      <c r="KMO24" s="21"/>
      <c r="KMP24" s="21"/>
      <c r="KMQ24" s="21"/>
      <c r="KMR24" s="21"/>
      <c r="KMS24" s="21"/>
      <c r="KMT24" s="21"/>
      <c r="KMU24" s="21"/>
      <c r="KMV24" s="21"/>
      <c r="KMW24" s="21"/>
      <c r="KMX24" s="21"/>
      <c r="KMY24" s="21"/>
      <c r="KMZ24" s="21"/>
      <c r="KNA24" s="21"/>
      <c r="KNB24" s="21"/>
      <c r="KNC24" s="21"/>
      <c r="KND24" s="21"/>
      <c r="KNE24" s="21"/>
      <c r="KNF24" s="21"/>
      <c r="KNG24" s="21"/>
      <c r="KNH24" s="21"/>
      <c r="KNI24" s="21"/>
      <c r="KNJ24" s="21"/>
      <c r="KNK24" s="21"/>
      <c r="KNL24" s="21"/>
      <c r="KNM24" s="21"/>
      <c r="KNN24" s="21"/>
      <c r="KNO24" s="21"/>
      <c r="KNP24" s="21"/>
      <c r="KNQ24" s="21"/>
      <c r="KNR24" s="21"/>
      <c r="KNS24" s="21"/>
      <c r="KNT24" s="21"/>
      <c r="KNU24" s="21"/>
      <c r="KNV24" s="21"/>
      <c r="KNW24" s="21"/>
      <c r="KNX24" s="21"/>
      <c r="KNY24" s="21"/>
      <c r="KNZ24" s="21"/>
      <c r="KOA24" s="21"/>
      <c r="KOB24" s="21"/>
      <c r="KOC24" s="21"/>
      <c r="KOD24" s="21"/>
      <c r="KOE24" s="21"/>
      <c r="KOF24" s="21"/>
      <c r="KOG24" s="21"/>
      <c r="KOH24" s="21"/>
      <c r="KOI24" s="21"/>
      <c r="KOJ24" s="21"/>
      <c r="KOK24" s="21"/>
      <c r="KOL24" s="21"/>
      <c r="KOM24" s="21"/>
      <c r="KON24" s="21"/>
      <c r="KOO24" s="21"/>
      <c r="KOP24" s="21"/>
      <c r="KOQ24" s="21"/>
      <c r="KOR24" s="21"/>
      <c r="KOS24" s="21"/>
      <c r="KOT24" s="21"/>
      <c r="KOU24" s="21"/>
      <c r="KOV24" s="21"/>
      <c r="KOW24" s="21"/>
      <c r="KOX24" s="21"/>
      <c r="KOY24" s="21"/>
      <c r="KOZ24" s="21"/>
      <c r="KPA24" s="21"/>
      <c r="KPB24" s="21"/>
      <c r="KPC24" s="21"/>
      <c r="KPD24" s="21"/>
      <c r="KPE24" s="21"/>
      <c r="KPF24" s="21"/>
      <c r="KPG24" s="21"/>
      <c r="KPH24" s="21"/>
      <c r="KPI24" s="21"/>
      <c r="KPJ24" s="21"/>
      <c r="KPK24" s="21"/>
      <c r="KPL24" s="21"/>
      <c r="KPM24" s="21"/>
      <c r="KPN24" s="21"/>
      <c r="KPO24" s="21"/>
      <c r="KPP24" s="21"/>
      <c r="KPQ24" s="21"/>
      <c r="KPR24" s="21"/>
      <c r="KPS24" s="21"/>
      <c r="KPT24" s="21"/>
      <c r="KPU24" s="21"/>
      <c r="KPV24" s="21"/>
      <c r="KPW24" s="21"/>
      <c r="KPX24" s="21"/>
      <c r="KPY24" s="21"/>
      <c r="KPZ24" s="21"/>
      <c r="KQA24" s="21"/>
      <c r="KQB24" s="21"/>
      <c r="KQC24" s="21"/>
      <c r="KQD24" s="21"/>
      <c r="KQE24" s="21"/>
      <c r="KQF24" s="21"/>
      <c r="KQG24" s="21"/>
      <c r="KQH24" s="21"/>
      <c r="KQI24" s="21"/>
      <c r="KQJ24" s="21"/>
      <c r="KQK24" s="21"/>
      <c r="KQL24" s="21"/>
      <c r="KQM24" s="21"/>
      <c r="KQN24" s="21"/>
      <c r="KQO24" s="21"/>
      <c r="KQP24" s="21"/>
      <c r="KQQ24" s="21"/>
      <c r="KQR24" s="21"/>
      <c r="KQS24" s="21"/>
      <c r="KQT24" s="21"/>
      <c r="KQU24" s="21"/>
      <c r="KQV24" s="21"/>
      <c r="KQW24" s="21"/>
      <c r="KQX24" s="21"/>
      <c r="KQY24" s="21"/>
      <c r="KQZ24" s="21"/>
      <c r="KRA24" s="21"/>
      <c r="KRB24" s="21"/>
      <c r="KRC24" s="21"/>
      <c r="KRD24" s="21"/>
      <c r="KRE24" s="21"/>
      <c r="KRF24" s="21"/>
      <c r="KRG24" s="21"/>
      <c r="KRH24" s="21"/>
      <c r="KRI24" s="21"/>
      <c r="KRJ24" s="21"/>
      <c r="KRK24" s="21"/>
      <c r="KRL24" s="21"/>
      <c r="KRM24" s="21"/>
      <c r="KRN24" s="21"/>
      <c r="KRO24" s="21"/>
      <c r="KRP24" s="21"/>
      <c r="KRQ24" s="21"/>
      <c r="KRR24" s="21"/>
      <c r="KRS24" s="21"/>
      <c r="KRT24" s="21"/>
      <c r="KRU24" s="21"/>
      <c r="KRV24" s="21"/>
      <c r="KRW24" s="21"/>
      <c r="KRX24" s="21"/>
      <c r="KRY24" s="21"/>
      <c r="KRZ24" s="21"/>
      <c r="KSA24" s="21"/>
      <c r="KSB24" s="21"/>
      <c r="KSC24" s="21"/>
      <c r="KSD24" s="21"/>
      <c r="KSE24" s="21"/>
      <c r="KSF24" s="21"/>
      <c r="KSG24" s="21"/>
      <c r="KSH24" s="21"/>
      <c r="KSI24" s="21"/>
      <c r="KSJ24" s="21"/>
      <c r="KSK24" s="21"/>
      <c r="KSL24" s="21"/>
      <c r="KSM24" s="21"/>
      <c r="KSN24" s="21"/>
      <c r="KSO24" s="21"/>
      <c r="KSP24" s="21"/>
      <c r="KSQ24" s="21"/>
      <c r="KSR24" s="21"/>
      <c r="KSS24" s="21"/>
      <c r="KST24" s="21"/>
      <c r="KSU24" s="21"/>
      <c r="KSV24" s="21"/>
      <c r="KSW24" s="21"/>
      <c r="KSX24" s="21"/>
      <c r="KSY24" s="21"/>
      <c r="KSZ24" s="21"/>
      <c r="KTA24" s="21"/>
      <c r="KTB24" s="21"/>
      <c r="KTC24" s="21"/>
      <c r="KTD24" s="21"/>
      <c r="KTE24" s="21"/>
      <c r="KTF24" s="21"/>
      <c r="KTG24" s="21"/>
      <c r="KTH24" s="21"/>
      <c r="KTI24" s="21"/>
      <c r="KTJ24" s="21"/>
      <c r="KTK24" s="21"/>
      <c r="KTL24" s="21"/>
      <c r="KTM24" s="21"/>
      <c r="KTN24" s="21"/>
      <c r="KTO24" s="21"/>
      <c r="KTP24" s="21"/>
      <c r="KTQ24" s="21"/>
      <c r="KTR24" s="21"/>
      <c r="KTS24" s="21"/>
      <c r="KTT24" s="21"/>
      <c r="KTU24" s="21"/>
      <c r="KTV24" s="21"/>
      <c r="KTW24" s="21"/>
      <c r="KTX24" s="21"/>
      <c r="KTY24" s="21"/>
      <c r="KTZ24" s="21"/>
      <c r="KUA24" s="21"/>
      <c r="KUB24" s="21"/>
      <c r="KUC24" s="21"/>
      <c r="KUD24" s="21"/>
      <c r="KUE24" s="21"/>
      <c r="KUF24" s="21"/>
      <c r="KUG24" s="21"/>
      <c r="KUH24" s="21"/>
      <c r="KUI24" s="21"/>
      <c r="KUJ24" s="21"/>
      <c r="KUK24" s="21"/>
      <c r="KUL24" s="21"/>
      <c r="KUM24" s="21"/>
      <c r="KUN24" s="21"/>
      <c r="KUO24" s="21"/>
      <c r="KUP24" s="21"/>
      <c r="KUQ24" s="21"/>
      <c r="KUR24" s="21"/>
      <c r="KUS24" s="21"/>
      <c r="KUT24" s="21"/>
      <c r="KUU24" s="21"/>
      <c r="KUV24" s="21"/>
      <c r="KUW24" s="21"/>
      <c r="KUX24" s="21"/>
      <c r="KUY24" s="21"/>
      <c r="KUZ24" s="21"/>
      <c r="KVA24" s="21"/>
      <c r="KVB24" s="21"/>
      <c r="KVC24" s="21"/>
      <c r="KVD24" s="21"/>
      <c r="KVE24" s="21"/>
      <c r="KVF24" s="21"/>
      <c r="KVG24" s="21"/>
      <c r="KVH24" s="21"/>
      <c r="KVI24" s="21"/>
      <c r="KVJ24" s="21"/>
      <c r="KVK24" s="21"/>
      <c r="KVL24" s="21"/>
      <c r="KVM24" s="21"/>
      <c r="KVN24" s="21"/>
      <c r="KVO24" s="21"/>
      <c r="KVP24" s="21"/>
      <c r="KVQ24" s="21"/>
      <c r="KVR24" s="21"/>
      <c r="KVS24" s="21"/>
      <c r="KVT24" s="21"/>
      <c r="KVU24" s="21"/>
      <c r="KVV24" s="21"/>
      <c r="KVW24" s="21"/>
      <c r="KVX24" s="21"/>
      <c r="KVY24" s="21"/>
      <c r="KVZ24" s="21"/>
      <c r="KWA24" s="21"/>
      <c r="KWB24" s="21"/>
      <c r="KWC24" s="21"/>
      <c r="KWD24" s="21"/>
      <c r="KWE24" s="21"/>
      <c r="KWF24" s="21"/>
      <c r="KWG24" s="21"/>
      <c r="KWH24" s="21"/>
      <c r="KWI24" s="21"/>
      <c r="KWJ24" s="21"/>
      <c r="KWK24" s="21"/>
      <c r="KWL24" s="21"/>
      <c r="KWM24" s="21"/>
      <c r="KWN24" s="21"/>
      <c r="KWO24" s="21"/>
      <c r="KWP24" s="21"/>
      <c r="KWQ24" s="21"/>
      <c r="KWR24" s="21"/>
      <c r="KWS24" s="21"/>
      <c r="KWT24" s="21"/>
      <c r="KWU24" s="21"/>
      <c r="KWV24" s="21"/>
      <c r="KWW24" s="21"/>
      <c r="KWX24" s="21"/>
      <c r="KWY24" s="21"/>
      <c r="KWZ24" s="21"/>
      <c r="KXA24" s="21"/>
      <c r="KXB24" s="21"/>
      <c r="KXC24" s="21"/>
      <c r="KXD24" s="21"/>
      <c r="KXE24" s="21"/>
      <c r="KXF24" s="21"/>
      <c r="KXG24" s="21"/>
      <c r="KXH24" s="21"/>
      <c r="KXI24" s="21"/>
      <c r="KXJ24" s="21"/>
      <c r="KXK24" s="21"/>
      <c r="KXL24" s="21"/>
      <c r="KXM24" s="21"/>
      <c r="KXN24" s="21"/>
      <c r="KXO24" s="21"/>
      <c r="KXP24" s="21"/>
      <c r="KXQ24" s="21"/>
      <c r="KXR24" s="21"/>
      <c r="KXS24" s="21"/>
      <c r="KXT24" s="21"/>
      <c r="KXU24" s="21"/>
      <c r="KXV24" s="21"/>
      <c r="KXW24" s="21"/>
      <c r="KXX24" s="21"/>
      <c r="KXY24" s="21"/>
      <c r="KXZ24" s="21"/>
      <c r="KYA24" s="21"/>
      <c r="KYB24" s="21"/>
      <c r="KYC24" s="21"/>
      <c r="KYD24" s="21"/>
      <c r="KYE24" s="21"/>
      <c r="KYF24" s="21"/>
      <c r="KYG24" s="21"/>
      <c r="KYH24" s="21"/>
      <c r="KYI24" s="21"/>
      <c r="KYJ24" s="21"/>
      <c r="KYK24" s="21"/>
      <c r="KYL24" s="21"/>
      <c r="KYM24" s="21"/>
      <c r="KYN24" s="21"/>
      <c r="KYO24" s="21"/>
      <c r="KYP24" s="21"/>
      <c r="KYQ24" s="21"/>
      <c r="KYR24" s="21"/>
      <c r="KYS24" s="21"/>
      <c r="KYT24" s="21"/>
      <c r="KYU24" s="21"/>
      <c r="KYV24" s="21"/>
      <c r="KYW24" s="21"/>
      <c r="KYX24" s="21"/>
      <c r="KYY24" s="21"/>
      <c r="KYZ24" s="21"/>
      <c r="KZA24" s="21"/>
      <c r="KZB24" s="21"/>
      <c r="KZC24" s="21"/>
      <c r="KZD24" s="21"/>
      <c r="KZE24" s="21"/>
      <c r="KZF24" s="21"/>
      <c r="KZG24" s="21"/>
      <c r="KZH24" s="21"/>
      <c r="KZI24" s="21"/>
      <c r="KZJ24" s="21"/>
      <c r="KZK24" s="21"/>
      <c r="KZL24" s="21"/>
      <c r="KZM24" s="21"/>
      <c r="KZN24" s="21"/>
      <c r="KZO24" s="21"/>
      <c r="KZP24" s="21"/>
      <c r="KZQ24" s="21"/>
      <c r="KZR24" s="21"/>
      <c r="KZS24" s="21"/>
      <c r="KZT24" s="21"/>
      <c r="KZU24" s="21"/>
      <c r="KZV24" s="21"/>
      <c r="KZW24" s="21"/>
      <c r="KZX24" s="21"/>
      <c r="KZY24" s="21"/>
      <c r="KZZ24" s="21"/>
      <c r="LAA24" s="21"/>
      <c r="LAB24" s="21"/>
      <c r="LAC24" s="21"/>
      <c r="LAD24" s="21"/>
      <c r="LAE24" s="21"/>
      <c r="LAF24" s="21"/>
      <c r="LAG24" s="21"/>
      <c r="LAH24" s="21"/>
      <c r="LAI24" s="21"/>
      <c r="LAJ24" s="21"/>
      <c r="LAK24" s="21"/>
      <c r="LAL24" s="21"/>
      <c r="LAM24" s="21"/>
      <c r="LAN24" s="21"/>
      <c r="LAO24" s="21"/>
      <c r="LAP24" s="21"/>
      <c r="LAQ24" s="21"/>
      <c r="LAR24" s="21"/>
      <c r="LAS24" s="21"/>
      <c r="LAT24" s="21"/>
      <c r="LAU24" s="21"/>
      <c r="LAV24" s="21"/>
      <c r="LAW24" s="21"/>
      <c r="LAX24" s="21"/>
      <c r="LAY24" s="21"/>
      <c r="LAZ24" s="21"/>
      <c r="LBA24" s="21"/>
      <c r="LBB24" s="21"/>
      <c r="LBC24" s="21"/>
      <c r="LBD24" s="21"/>
      <c r="LBE24" s="21"/>
      <c r="LBF24" s="21"/>
      <c r="LBG24" s="21"/>
      <c r="LBH24" s="21"/>
      <c r="LBI24" s="21"/>
      <c r="LBJ24" s="21"/>
      <c r="LBK24" s="21"/>
      <c r="LBL24" s="21"/>
      <c r="LBM24" s="21"/>
      <c r="LBN24" s="21"/>
      <c r="LBO24" s="21"/>
      <c r="LBP24" s="21"/>
      <c r="LBQ24" s="21"/>
      <c r="LBR24" s="21"/>
      <c r="LBS24" s="21"/>
      <c r="LBT24" s="21"/>
      <c r="LBU24" s="21"/>
      <c r="LBV24" s="21"/>
      <c r="LBW24" s="21"/>
      <c r="LBX24" s="21"/>
      <c r="LBY24" s="21"/>
      <c r="LBZ24" s="21"/>
      <c r="LCA24" s="21"/>
      <c r="LCB24" s="21"/>
      <c r="LCC24" s="21"/>
      <c r="LCD24" s="21"/>
      <c r="LCE24" s="21"/>
      <c r="LCF24" s="21"/>
      <c r="LCG24" s="21"/>
      <c r="LCH24" s="21"/>
      <c r="LCI24" s="21"/>
      <c r="LCJ24" s="21"/>
      <c r="LCK24" s="21"/>
      <c r="LCL24" s="21"/>
      <c r="LCM24" s="21"/>
      <c r="LCN24" s="21"/>
      <c r="LCO24" s="21"/>
      <c r="LCP24" s="21"/>
      <c r="LCQ24" s="21"/>
      <c r="LCR24" s="21"/>
      <c r="LCS24" s="21"/>
      <c r="LCT24" s="21"/>
      <c r="LCU24" s="21"/>
      <c r="LCV24" s="21"/>
      <c r="LCW24" s="21"/>
      <c r="LCX24" s="21"/>
      <c r="LCY24" s="21"/>
      <c r="LCZ24" s="21"/>
      <c r="LDA24" s="21"/>
      <c r="LDB24" s="21"/>
      <c r="LDC24" s="21"/>
      <c r="LDD24" s="21"/>
      <c r="LDE24" s="21"/>
      <c r="LDF24" s="21"/>
      <c r="LDG24" s="21"/>
      <c r="LDH24" s="21"/>
      <c r="LDI24" s="21"/>
      <c r="LDJ24" s="21"/>
      <c r="LDK24" s="21"/>
      <c r="LDL24" s="21"/>
      <c r="LDM24" s="21"/>
      <c r="LDN24" s="21"/>
      <c r="LDO24" s="21"/>
      <c r="LDP24" s="21"/>
      <c r="LDQ24" s="21"/>
      <c r="LDR24" s="21"/>
      <c r="LDS24" s="21"/>
      <c r="LDT24" s="21"/>
      <c r="LDU24" s="21"/>
      <c r="LDV24" s="21"/>
      <c r="LDW24" s="21"/>
      <c r="LDX24" s="21"/>
      <c r="LDY24" s="21"/>
      <c r="LDZ24" s="21"/>
      <c r="LEA24" s="21"/>
      <c r="LEB24" s="21"/>
      <c r="LEC24" s="21"/>
      <c r="LED24" s="21"/>
      <c r="LEE24" s="21"/>
      <c r="LEF24" s="21"/>
      <c r="LEG24" s="21"/>
      <c r="LEH24" s="21"/>
      <c r="LEI24" s="21"/>
      <c r="LEJ24" s="21"/>
      <c r="LEK24" s="21"/>
      <c r="LEL24" s="21"/>
      <c r="LEM24" s="21"/>
      <c r="LEN24" s="21"/>
      <c r="LEO24" s="21"/>
      <c r="LEP24" s="21"/>
      <c r="LEQ24" s="21"/>
      <c r="LER24" s="21"/>
      <c r="LES24" s="21"/>
      <c r="LET24" s="21"/>
      <c r="LEU24" s="21"/>
      <c r="LEV24" s="21"/>
      <c r="LEW24" s="21"/>
      <c r="LEX24" s="21"/>
      <c r="LEY24" s="21"/>
      <c r="LEZ24" s="21"/>
      <c r="LFA24" s="21"/>
      <c r="LFB24" s="21"/>
      <c r="LFC24" s="21"/>
      <c r="LFD24" s="21"/>
      <c r="LFE24" s="21"/>
      <c r="LFF24" s="21"/>
      <c r="LFG24" s="21"/>
      <c r="LFH24" s="21"/>
      <c r="LFI24" s="21"/>
      <c r="LFJ24" s="21"/>
      <c r="LFK24" s="21"/>
      <c r="LFL24" s="21"/>
      <c r="LFM24" s="21"/>
      <c r="LFN24" s="21"/>
      <c r="LFO24" s="21"/>
      <c r="LFP24" s="21"/>
      <c r="LFQ24" s="21"/>
      <c r="LFR24" s="21"/>
      <c r="LFS24" s="21"/>
      <c r="LFT24" s="21"/>
      <c r="LFU24" s="21"/>
      <c r="LFV24" s="21"/>
      <c r="LFW24" s="21"/>
      <c r="LFX24" s="21"/>
      <c r="LFY24" s="21"/>
      <c r="LFZ24" s="21"/>
      <c r="LGA24" s="21"/>
      <c r="LGB24" s="21"/>
      <c r="LGC24" s="21"/>
      <c r="LGD24" s="21"/>
      <c r="LGE24" s="21"/>
      <c r="LGF24" s="21"/>
      <c r="LGG24" s="21"/>
      <c r="LGH24" s="21"/>
      <c r="LGI24" s="21"/>
      <c r="LGJ24" s="21"/>
      <c r="LGK24" s="21"/>
      <c r="LGL24" s="21"/>
      <c r="LGM24" s="21"/>
      <c r="LGN24" s="21"/>
      <c r="LGO24" s="21"/>
      <c r="LGP24" s="21"/>
      <c r="LGQ24" s="21"/>
      <c r="LGR24" s="21"/>
      <c r="LGS24" s="21"/>
      <c r="LGT24" s="21"/>
      <c r="LGU24" s="21"/>
      <c r="LGV24" s="21"/>
      <c r="LGW24" s="21"/>
      <c r="LGX24" s="21"/>
      <c r="LGY24" s="21"/>
      <c r="LGZ24" s="21"/>
      <c r="LHA24" s="21"/>
      <c r="LHB24" s="21"/>
      <c r="LHC24" s="21"/>
      <c r="LHD24" s="21"/>
      <c r="LHE24" s="21"/>
      <c r="LHF24" s="21"/>
      <c r="LHG24" s="21"/>
      <c r="LHH24" s="21"/>
      <c r="LHI24" s="21"/>
      <c r="LHJ24" s="21"/>
      <c r="LHK24" s="21"/>
      <c r="LHL24" s="21"/>
      <c r="LHM24" s="21"/>
      <c r="LHN24" s="21"/>
      <c r="LHO24" s="21"/>
      <c r="LHP24" s="21"/>
      <c r="LHQ24" s="21"/>
      <c r="LHR24" s="21"/>
      <c r="LHS24" s="21"/>
      <c r="LHT24" s="21"/>
      <c r="LHU24" s="21"/>
      <c r="LHV24" s="21"/>
      <c r="LHW24" s="21"/>
      <c r="LHX24" s="21"/>
      <c r="LHY24" s="21"/>
      <c r="LHZ24" s="21"/>
      <c r="LIA24" s="21"/>
      <c r="LIB24" s="21"/>
      <c r="LIC24" s="21"/>
      <c r="LID24" s="21"/>
      <c r="LIE24" s="21"/>
      <c r="LIF24" s="21"/>
      <c r="LIG24" s="21"/>
      <c r="LIH24" s="21"/>
      <c r="LII24" s="21"/>
      <c r="LIJ24" s="21"/>
      <c r="LIK24" s="21"/>
      <c r="LIL24" s="21"/>
      <c r="LIM24" s="21"/>
      <c r="LIN24" s="21"/>
      <c r="LIO24" s="21"/>
      <c r="LIP24" s="21"/>
      <c r="LIQ24" s="21"/>
      <c r="LIR24" s="21"/>
      <c r="LIS24" s="21"/>
      <c r="LIT24" s="21"/>
      <c r="LIU24" s="21"/>
      <c r="LIV24" s="21"/>
      <c r="LIW24" s="21"/>
      <c r="LIX24" s="21"/>
      <c r="LIY24" s="21"/>
      <c r="LIZ24" s="21"/>
      <c r="LJA24" s="21"/>
      <c r="LJB24" s="21"/>
      <c r="LJC24" s="21"/>
      <c r="LJD24" s="21"/>
      <c r="LJE24" s="21"/>
      <c r="LJF24" s="21"/>
      <c r="LJG24" s="21"/>
      <c r="LJH24" s="21"/>
      <c r="LJI24" s="21"/>
      <c r="LJJ24" s="21"/>
      <c r="LJK24" s="21"/>
      <c r="LJL24" s="21"/>
      <c r="LJM24" s="21"/>
      <c r="LJN24" s="21"/>
      <c r="LJO24" s="21"/>
      <c r="LJP24" s="21"/>
      <c r="LJQ24" s="21"/>
      <c r="LJR24" s="21"/>
      <c r="LJS24" s="21"/>
      <c r="LJT24" s="21"/>
      <c r="LJU24" s="21"/>
      <c r="LJV24" s="21"/>
      <c r="LJW24" s="21"/>
      <c r="LJX24" s="21"/>
      <c r="LJY24" s="21"/>
      <c r="LJZ24" s="21"/>
      <c r="LKA24" s="21"/>
      <c r="LKB24" s="21"/>
      <c r="LKC24" s="21"/>
      <c r="LKD24" s="21"/>
      <c r="LKE24" s="21"/>
      <c r="LKF24" s="21"/>
      <c r="LKG24" s="21"/>
      <c r="LKH24" s="21"/>
      <c r="LKI24" s="21"/>
      <c r="LKJ24" s="21"/>
      <c r="LKK24" s="21"/>
      <c r="LKL24" s="21"/>
      <c r="LKM24" s="21"/>
      <c r="LKN24" s="21"/>
      <c r="LKO24" s="21"/>
      <c r="LKP24" s="21"/>
      <c r="LKQ24" s="21"/>
      <c r="LKR24" s="21"/>
      <c r="LKS24" s="21"/>
      <c r="LKT24" s="21"/>
      <c r="LKU24" s="21"/>
      <c r="LKV24" s="21"/>
      <c r="LKW24" s="21"/>
      <c r="LKX24" s="21"/>
      <c r="LKY24" s="21"/>
      <c r="LKZ24" s="21"/>
      <c r="LLA24" s="21"/>
      <c r="LLB24" s="21"/>
      <c r="LLC24" s="21"/>
      <c r="LLD24" s="21"/>
      <c r="LLE24" s="21"/>
      <c r="LLF24" s="21"/>
      <c r="LLG24" s="21"/>
      <c r="LLH24" s="21"/>
      <c r="LLI24" s="21"/>
      <c r="LLJ24" s="21"/>
      <c r="LLK24" s="21"/>
      <c r="LLL24" s="21"/>
      <c r="LLM24" s="21"/>
      <c r="LLN24" s="21"/>
      <c r="LLO24" s="21"/>
      <c r="LLP24" s="21"/>
      <c r="LLQ24" s="21"/>
      <c r="LLR24" s="21"/>
      <c r="LLS24" s="21"/>
      <c r="LLT24" s="21"/>
      <c r="LLU24" s="21"/>
      <c r="LLV24" s="21"/>
      <c r="LLW24" s="21"/>
      <c r="LLX24" s="21"/>
      <c r="LLY24" s="21"/>
      <c r="LLZ24" s="21"/>
      <c r="LMA24" s="21"/>
      <c r="LMB24" s="21"/>
      <c r="LMC24" s="21"/>
      <c r="LMD24" s="21"/>
      <c r="LME24" s="21"/>
      <c r="LMF24" s="21"/>
      <c r="LMG24" s="21"/>
      <c r="LMH24" s="21"/>
      <c r="LMI24" s="21"/>
      <c r="LMJ24" s="21"/>
      <c r="LMK24" s="21"/>
      <c r="LML24" s="21"/>
      <c r="LMM24" s="21"/>
      <c r="LMN24" s="21"/>
      <c r="LMO24" s="21"/>
      <c r="LMP24" s="21"/>
      <c r="LMQ24" s="21"/>
      <c r="LMR24" s="21"/>
      <c r="LMS24" s="21"/>
      <c r="LMT24" s="21"/>
      <c r="LMU24" s="21"/>
      <c r="LMV24" s="21"/>
      <c r="LMW24" s="21"/>
      <c r="LMX24" s="21"/>
      <c r="LMY24" s="21"/>
      <c r="LMZ24" s="21"/>
      <c r="LNA24" s="21"/>
      <c r="LNB24" s="21"/>
      <c r="LNC24" s="21"/>
      <c r="LND24" s="21"/>
      <c r="LNE24" s="21"/>
      <c r="LNF24" s="21"/>
      <c r="LNG24" s="21"/>
      <c r="LNH24" s="21"/>
      <c r="LNI24" s="21"/>
      <c r="LNJ24" s="21"/>
      <c r="LNK24" s="21"/>
      <c r="LNL24" s="21"/>
      <c r="LNM24" s="21"/>
      <c r="LNN24" s="21"/>
      <c r="LNO24" s="21"/>
      <c r="LNP24" s="21"/>
      <c r="LNQ24" s="21"/>
      <c r="LNR24" s="21"/>
      <c r="LNS24" s="21"/>
      <c r="LNT24" s="21"/>
      <c r="LNU24" s="21"/>
      <c r="LNV24" s="21"/>
      <c r="LNW24" s="21"/>
      <c r="LNX24" s="21"/>
      <c r="LNY24" s="21"/>
      <c r="LNZ24" s="21"/>
      <c r="LOA24" s="21"/>
      <c r="LOB24" s="21"/>
      <c r="LOC24" s="21"/>
      <c r="LOD24" s="21"/>
      <c r="LOE24" s="21"/>
      <c r="LOF24" s="21"/>
      <c r="LOG24" s="21"/>
      <c r="LOH24" s="21"/>
      <c r="LOI24" s="21"/>
      <c r="LOJ24" s="21"/>
      <c r="LOK24" s="21"/>
      <c r="LOL24" s="21"/>
      <c r="LOM24" s="21"/>
      <c r="LON24" s="21"/>
      <c r="LOO24" s="21"/>
      <c r="LOP24" s="21"/>
      <c r="LOQ24" s="21"/>
      <c r="LOR24" s="21"/>
      <c r="LOS24" s="21"/>
      <c r="LOT24" s="21"/>
      <c r="LOU24" s="21"/>
      <c r="LOV24" s="21"/>
      <c r="LOW24" s="21"/>
      <c r="LOX24" s="21"/>
      <c r="LOY24" s="21"/>
      <c r="LOZ24" s="21"/>
      <c r="LPA24" s="21"/>
      <c r="LPB24" s="21"/>
      <c r="LPC24" s="21"/>
      <c r="LPD24" s="21"/>
      <c r="LPE24" s="21"/>
      <c r="LPF24" s="21"/>
      <c r="LPG24" s="21"/>
      <c r="LPH24" s="21"/>
      <c r="LPI24" s="21"/>
      <c r="LPJ24" s="21"/>
      <c r="LPK24" s="21"/>
      <c r="LPL24" s="21"/>
      <c r="LPM24" s="21"/>
      <c r="LPN24" s="21"/>
      <c r="LPO24" s="21"/>
      <c r="LPP24" s="21"/>
      <c r="LPQ24" s="21"/>
      <c r="LPR24" s="21"/>
      <c r="LPS24" s="21"/>
      <c r="LPT24" s="21"/>
      <c r="LPU24" s="21"/>
      <c r="LPV24" s="21"/>
      <c r="LPW24" s="21"/>
      <c r="LPX24" s="21"/>
      <c r="LPY24" s="21"/>
      <c r="LPZ24" s="21"/>
      <c r="LQA24" s="21"/>
      <c r="LQB24" s="21"/>
      <c r="LQC24" s="21"/>
      <c r="LQD24" s="21"/>
      <c r="LQE24" s="21"/>
      <c r="LQF24" s="21"/>
      <c r="LQG24" s="21"/>
      <c r="LQH24" s="21"/>
      <c r="LQI24" s="21"/>
      <c r="LQJ24" s="21"/>
      <c r="LQK24" s="21"/>
      <c r="LQL24" s="21"/>
      <c r="LQM24" s="21"/>
      <c r="LQN24" s="21"/>
      <c r="LQO24" s="21"/>
      <c r="LQP24" s="21"/>
      <c r="LQQ24" s="21"/>
      <c r="LQR24" s="21"/>
      <c r="LQS24" s="21"/>
      <c r="LQT24" s="21"/>
      <c r="LQU24" s="21"/>
      <c r="LQV24" s="21"/>
      <c r="LQW24" s="21"/>
      <c r="LQX24" s="21"/>
      <c r="LQY24" s="21"/>
      <c r="LQZ24" s="21"/>
      <c r="LRA24" s="21"/>
      <c r="LRB24" s="21"/>
      <c r="LRC24" s="21"/>
      <c r="LRD24" s="21"/>
      <c r="LRE24" s="21"/>
      <c r="LRF24" s="21"/>
      <c r="LRG24" s="21"/>
      <c r="LRH24" s="21"/>
      <c r="LRI24" s="21"/>
      <c r="LRJ24" s="21"/>
      <c r="LRK24" s="21"/>
      <c r="LRL24" s="21"/>
      <c r="LRM24" s="21"/>
      <c r="LRN24" s="21"/>
      <c r="LRO24" s="21"/>
      <c r="LRP24" s="21"/>
      <c r="LRQ24" s="21"/>
      <c r="LRR24" s="21"/>
      <c r="LRS24" s="21"/>
      <c r="LRT24" s="21"/>
      <c r="LRU24" s="21"/>
      <c r="LRV24" s="21"/>
      <c r="LRW24" s="21"/>
      <c r="LRX24" s="21"/>
      <c r="LRY24" s="21"/>
      <c r="LRZ24" s="21"/>
      <c r="LSA24" s="21"/>
      <c r="LSB24" s="21"/>
      <c r="LSC24" s="21"/>
      <c r="LSD24" s="21"/>
      <c r="LSE24" s="21"/>
      <c r="LSF24" s="21"/>
      <c r="LSG24" s="21"/>
      <c r="LSH24" s="21"/>
      <c r="LSI24" s="21"/>
      <c r="LSJ24" s="21"/>
      <c r="LSK24" s="21"/>
      <c r="LSL24" s="21"/>
      <c r="LSM24" s="21"/>
      <c r="LSN24" s="21"/>
      <c r="LSO24" s="21"/>
      <c r="LSP24" s="21"/>
      <c r="LSQ24" s="21"/>
      <c r="LSR24" s="21"/>
      <c r="LSS24" s="21"/>
      <c r="LST24" s="21"/>
      <c r="LSU24" s="21"/>
      <c r="LSV24" s="21"/>
      <c r="LSW24" s="21"/>
      <c r="LSX24" s="21"/>
      <c r="LSY24" s="21"/>
      <c r="LSZ24" s="21"/>
      <c r="LTA24" s="21"/>
      <c r="LTB24" s="21"/>
      <c r="LTC24" s="21"/>
      <c r="LTD24" s="21"/>
      <c r="LTE24" s="21"/>
      <c r="LTF24" s="21"/>
      <c r="LTG24" s="21"/>
      <c r="LTH24" s="21"/>
      <c r="LTI24" s="21"/>
      <c r="LTJ24" s="21"/>
      <c r="LTK24" s="21"/>
      <c r="LTL24" s="21"/>
      <c r="LTM24" s="21"/>
      <c r="LTN24" s="21"/>
      <c r="LTO24" s="21"/>
      <c r="LTP24" s="21"/>
      <c r="LTQ24" s="21"/>
      <c r="LTR24" s="21"/>
      <c r="LTS24" s="21"/>
      <c r="LTT24" s="21"/>
      <c r="LTU24" s="21"/>
      <c r="LTV24" s="21"/>
      <c r="LTW24" s="21"/>
      <c r="LTX24" s="21"/>
      <c r="LTY24" s="21"/>
      <c r="LTZ24" s="21"/>
      <c r="LUA24" s="21"/>
      <c r="LUB24" s="21"/>
      <c r="LUC24" s="21"/>
      <c r="LUD24" s="21"/>
      <c r="LUE24" s="21"/>
      <c r="LUF24" s="21"/>
      <c r="LUG24" s="21"/>
      <c r="LUH24" s="21"/>
      <c r="LUI24" s="21"/>
      <c r="LUJ24" s="21"/>
      <c r="LUK24" s="21"/>
      <c r="LUL24" s="21"/>
      <c r="LUM24" s="21"/>
      <c r="LUN24" s="21"/>
      <c r="LUO24" s="21"/>
      <c r="LUP24" s="21"/>
      <c r="LUQ24" s="21"/>
      <c r="LUR24" s="21"/>
      <c r="LUS24" s="21"/>
      <c r="LUT24" s="21"/>
      <c r="LUU24" s="21"/>
      <c r="LUV24" s="21"/>
      <c r="LUW24" s="21"/>
      <c r="LUX24" s="21"/>
      <c r="LUY24" s="21"/>
      <c r="LUZ24" s="21"/>
      <c r="LVA24" s="21"/>
      <c r="LVB24" s="21"/>
      <c r="LVC24" s="21"/>
      <c r="LVD24" s="21"/>
      <c r="LVE24" s="21"/>
      <c r="LVF24" s="21"/>
      <c r="LVG24" s="21"/>
      <c r="LVH24" s="21"/>
      <c r="LVI24" s="21"/>
      <c r="LVJ24" s="21"/>
      <c r="LVK24" s="21"/>
      <c r="LVL24" s="21"/>
      <c r="LVM24" s="21"/>
      <c r="LVN24" s="21"/>
      <c r="LVO24" s="21"/>
      <c r="LVP24" s="21"/>
      <c r="LVQ24" s="21"/>
      <c r="LVR24" s="21"/>
      <c r="LVS24" s="21"/>
      <c r="LVT24" s="21"/>
      <c r="LVU24" s="21"/>
      <c r="LVV24" s="21"/>
      <c r="LVW24" s="21"/>
      <c r="LVX24" s="21"/>
      <c r="LVY24" s="21"/>
      <c r="LVZ24" s="21"/>
      <c r="LWA24" s="21"/>
      <c r="LWB24" s="21"/>
      <c r="LWC24" s="21"/>
      <c r="LWD24" s="21"/>
      <c r="LWE24" s="21"/>
      <c r="LWF24" s="21"/>
      <c r="LWG24" s="21"/>
      <c r="LWH24" s="21"/>
      <c r="LWI24" s="21"/>
      <c r="LWJ24" s="21"/>
      <c r="LWK24" s="21"/>
      <c r="LWL24" s="21"/>
      <c r="LWM24" s="21"/>
      <c r="LWN24" s="21"/>
      <c r="LWO24" s="21"/>
      <c r="LWP24" s="21"/>
      <c r="LWQ24" s="21"/>
      <c r="LWR24" s="21"/>
      <c r="LWS24" s="21"/>
      <c r="LWT24" s="21"/>
      <c r="LWU24" s="21"/>
      <c r="LWV24" s="21"/>
      <c r="LWW24" s="21"/>
      <c r="LWX24" s="21"/>
      <c r="LWY24" s="21"/>
      <c r="LWZ24" s="21"/>
      <c r="LXA24" s="21"/>
      <c r="LXB24" s="21"/>
      <c r="LXC24" s="21"/>
      <c r="LXD24" s="21"/>
      <c r="LXE24" s="21"/>
      <c r="LXF24" s="21"/>
      <c r="LXG24" s="21"/>
      <c r="LXH24" s="21"/>
      <c r="LXI24" s="21"/>
      <c r="LXJ24" s="21"/>
      <c r="LXK24" s="21"/>
      <c r="LXL24" s="21"/>
      <c r="LXM24" s="21"/>
      <c r="LXN24" s="21"/>
      <c r="LXO24" s="21"/>
      <c r="LXP24" s="21"/>
      <c r="LXQ24" s="21"/>
      <c r="LXR24" s="21"/>
      <c r="LXS24" s="21"/>
      <c r="LXT24" s="21"/>
      <c r="LXU24" s="21"/>
      <c r="LXV24" s="21"/>
      <c r="LXW24" s="21"/>
      <c r="LXX24" s="21"/>
      <c r="LXY24" s="21"/>
      <c r="LXZ24" s="21"/>
      <c r="LYA24" s="21"/>
      <c r="LYB24" s="21"/>
      <c r="LYC24" s="21"/>
      <c r="LYD24" s="21"/>
      <c r="LYE24" s="21"/>
      <c r="LYF24" s="21"/>
      <c r="LYG24" s="21"/>
      <c r="LYH24" s="21"/>
      <c r="LYI24" s="21"/>
      <c r="LYJ24" s="21"/>
      <c r="LYK24" s="21"/>
      <c r="LYL24" s="21"/>
      <c r="LYM24" s="21"/>
      <c r="LYN24" s="21"/>
      <c r="LYO24" s="21"/>
      <c r="LYP24" s="21"/>
      <c r="LYQ24" s="21"/>
      <c r="LYR24" s="21"/>
      <c r="LYS24" s="21"/>
      <c r="LYT24" s="21"/>
      <c r="LYU24" s="21"/>
      <c r="LYV24" s="21"/>
      <c r="LYW24" s="21"/>
      <c r="LYX24" s="21"/>
      <c r="LYY24" s="21"/>
      <c r="LYZ24" s="21"/>
      <c r="LZA24" s="21"/>
      <c r="LZB24" s="21"/>
      <c r="LZC24" s="21"/>
      <c r="LZD24" s="21"/>
      <c r="LZE24" s="21"/>
      <c r="LZF24" s="21"/>
      <c r="LZG24" s="21"/>
      <c r="LZH24" s="21"/>
      <c r="LZI24" s="21"/>
      <c r="LZJ24" s="21"/>
      <c r="LZK24" s="21"/>
      <c r="LZL24" s="21"/>
      <c r="LZM24" s="21"/>
      <c r="LZN24" s="21"/>
      <c r="LZO24" s="21"/>
      <c r="LZP24" s="21"/>
      <c r="LZQ24" s="21"/>
      <c r="LZR24" s="21"/>
      <c r="LZS24" s="21"/>
      <c r="LZT24" s="21"/>
      <c r="LZU24" s="21"/>
      <c r="LZV24" s="21"/>
      <c r="LZW24" s="21"/>
      <c r="LZX24" s="21"/>
      <c r="LZY24" s="21"/>
      <c r="LZZ24" s="21"/>
      <c r="MAA24" s="21"/>
      <c r="MAB24" s="21"/>
      <c r="MAC24" s="21"/>
      <c r="MAD24" s="21"/>
      <c r="MAE24" s="21"/>
      <c r="MAF24" s="21"/>
      <c r="MAG24" s="21"/>
      <c r="MAH24" s="21"/>
      <c r="MAI24" s="21"/>
      <c r="MAJ24" s="21"/>
      <c r="MAK24" s="21"/>
      <c r="MAL24" s="21"/>
      <c r="MAM24" s="21"/>
      <c r="MAN24" s="21"/>
      <c r="MAO24" s="21"/>
      <c r="MAP24" s="21"/>
      <c r="MAQ24" s="21"/>
      <c r="MAR24" s="21"/>
      <c r="MAS24" s="21"/>
      <c r="MAT24" s="21"/>
      <c r="MAU24" s="21"/>
      <c r="MAV24" s="21"/>
      <c r="MAW24" s="21"/>
      <c r="MAX24" s="21"/>
      <c r="MAY24" s="21"/>
      <c r="MAZ24" s="21"/>
      <c r="MBA24" s="21"/>
      <c r="MBB24" s="21"/>
      <c r="MBC24" s="21"/>
      <c r="MBD24" s="21"/>
      <c r="MBE24" s="21"/>
      <c r="MBF24" s="21"/>
      <c r="MBG24" s="21"/>
      <c r="MBH24" s="21"/>
      <c r="MBI24" s="21"/>
      <c r="MBJ24" s="21"/>
      <c r="MBK24" s="21"/>
      <c r="MBL24" s="21"/>
      <c r="MBM24" s="21"/>
      <c r="MBN24" s="21"/>
      <c r="MBO24" s="21"/>
      <c r="MBP24" s="21"/>
      <c r="MBQ24" s="21"/>
      <c r="MBR24" s="21"/>
      <c r="MBS24" s="21"/>
      <c r="MBT24" s="21"/>
      <c r="MBU24" s="21"/>
      <c r="MBV24" s="21"/>
      <c r="MBW24" s="21"/>
      <c r="MBX24" s="21"/>
      <c r="MBY24" s="21"/>
      <c r="MBZ24" s="21"/>
      <c r="MCA24" s="21"/>
      <c r="MCB24" s="21"/>
      <c r="MCC24" s="21"/>
      <c r="MCD24" s="21"/>
      <c r="MCE24" s="21"/>
      <c r="MCF24" s="21"/>
      <c r="MCG24" s="21"/>
      <c r="MCH24" s="21"/>
      <c r="MCI24" s="21"/>
      <c r="MCJ24" s="21"/>
      <c r="MCK24" s="21"/>
      <c r="MCL24" s="21"/>
      <c r="MCM24" s="21"/>
      <c r="MCN24" s="21"/>
      <c r="MCO24" s="21"/>
      <c r="MCP24" s="21"/>
      <c r="MCQ24" s="21"/>
      <c r="MCR24" s="21"/>
      <c r="MCS24" s="21"/>
      <c r="MCT24" s="21"/>
      <c r="MCU24" s="21"/>
      <c r="MCV24" s="21"/>
      <c r="MCW24" s="21"/>
      <c r="MCX24" s="21"/>
      <c r="MCY24" s="21"/>
      <c r="MCZ24" s="21"/>
      <c r="MDA24" s="21"/>
      <c r="MDB24" s="21"/>
      <c r="MDC24" s="21"/>
      <c r="MDD24" s="21"/>
      <c r="MDE24" s="21"/>
      <c r="MDF24" s="21"/>
      <c r="MDG24" s="21"/>
      <c r="MDH24" s="21"/>
      <c r="MDI24" s="21"/>
      <c r="MDJ24" s="21"/>
      <c r="MDK24" s="21"/>
      <c r="MDL24" s="21"/>
      <c r="MDM24" s="21"/>
      <c r="MDN24" s="21"/>
      <c r="MDO24" s="21"/>
      <c r="MDP24" s="21"/>
      <c r="MDQ24" s="21"/>
      <c r="MDR24" s="21"/>
      <c r="MDS24" s="21"/>
      <c r="MDT24" s="21"/>
      <c r="MDU24" s="21"/>
      <c r="MDV24" s="21"/>
      <c r="MDW24" s="21"/>
      <c r="MDX24" s="21"/>
      <c r="MDY24" s="21"/>
      <c r="MDZ24" s="21"/>
      <c r="MEA24" s="21"/>
      <c r="MEB24" s="21"/>
      <c r="MEC24" s="21"/>
      <c r="MED24" s="21"/>
      <c r="MEE24" s="21"/>
      <c r="MEF24" s="21"/>
      <c r="MEG24" s="21"/>
      <c r="MEH24" s="21"/>
      <c r="MEI24" s="21"/>
      <c r="MEJ24" s="21"/>
      <c r="MEK24" s="21"/>
      <c r="MEL24" s="21"/>
      <c r="MEM24" s="21"/>
      <c r="MEN24" s="21"/>
      <c r="MEO24" s="21"/>
      <c r="MEP24" s="21"/>
      <c r="MEQ24" s="21"/>
      <c r="MER24" s="21"/>
      <c r="MES24" s="21"/>
      <c r="MET24" s="21"/>
      <c r="MEU24" s="21"/>
      <c r="MEV24" s="21"/>
      <c r="MEW24" s="21"/>
      <c r="MEX24" s="21"/>
      <c r="MEY24" s="21"/>
      <c r="MEZ24" s="21"/>
      <c r="MFA24" s="21"/>
      <c r="MFB24" s="21"/>
      <c r="MFC24" s="21"/>
      <c r="MFD24" s="21"/>
      <c r="MFE24" s="21"/>
      <c r="MFF24" s="21"/>
      <c r="MFG24" s="21"/>
      <c r="MFH24" s="21"/>
      <c r="MFI24" s="21"/>
      <c r="MFJ24" s="21"/>
      <c r="MFK24" s="21"/>
      <c r="MFL24" s="21"/>
      <c r="MFM24" s="21"/>
      <c r="MFN24" s="21"/>
      <c r="MFO24" s="21"/>
      <c r="MFP24" s="21"/>
      <c r="MFQ24" s="21"/>
      <c r="MFR24" s="21"/>
      <c r="MFS24" s="21"/>
      <c r="MFT24" s="21"/>
      <c r="MFU24" s="21"/>
      <c r="MFV24" s="21"/>
      <c r="MFW24" s="21"/>
      <c r="MFX24" s="21"/>
      <c r="MFY24" s="21"/>
      <c r="MFZ24" s="21"/>
      <c r="MGA24" s="21"/>
      <c r="MGB24" s="21"/>
      <c r="MGC24" s="21"/>
      <c r="MGD24" s="21"/>
      <c r="MGE24" s="21"/>
      <c r="MGF24" s="21"/>
      <c r="MGG24" s="21"/>
      <c r="MGH24" s="21"/>
      <c r="MGI24" s="21"/>
      <c r="MGJ24" s="21"/>
      <c r="MGK24" s="21"/>
      <c r="MGL24" s="21"/>
      <c r="MGM24" s="21"/>
      <c r="MGN24" s="21"/>
      <c r="MGO24" s="21"/>
      <c r="MGP24" s="21"/>
      <c r="MGQ24" s="21"/>
      <c r="MGR24" s="21"/>
      <c r="MGS24" s="21"/>
      <c r="MGT24" s="21"/>
      <c r="MGU24" s="21"/>
      <c r="MGV24" s="21"/>
      <c r="MGW24" s="21"/>
      <c r="MGX24" s="21"/>
      <c r="MGY24" s="21"/>
      <c r="MGZ24" s="21"/>
      <c r="MHA24" s="21"/>
      <c r="MHB24" s="21"/>
      <c r="MHC24" s="21"/>
      <c r="MHD24" s="21"/>
      <c r="MHE24" s="21"/>
      <c r="MHF24" s="21"/>
      <c r="MHG24" s="21"/>
      <c r="MHH24" s="21"/>
      <c r="MHI24" s="21"/>
      <c r="MHJ24" s="21"/>
      <c r="MHK24" s="21"/>
      <c r="MHL24" s="21"/>
      <c r="MHM24" s="21"/>
      <c r="MHN24" s="21"/>
      <c r="MHO24" s="21"/>
      <c r="MHP24" s="21"/>
      <c r="MHQ24" s="21"/>
      <c r="MHR24" s="21"/>
      <c r="MHS24" s="21"/>
      <c r="MHT24" s="21"/>
      <c r="MHU24" s="21"/>
      <c r="MHV24" s="21"/>
      <c r="MHW24" s="21"/>
      <c r="MHX24" s="21"/>
      <c r="MHY24" s="21"/>
      <c r="MHZ24" s="21"/>
      <c r="MIA24" s="21"/>
      <c r="MIB24" s="21"/>
      <c r="MIC24" s="21"/>
      <c r="MID24" s="21"/>
      <c r="MIE24" s="21"/>
      <c r="MIF24" s="21"/>
      <c r="MIG24" s="21"/>
      <c r="MIH24" s="21"/>
      <c r="MII24" s="21"/>
      <c r="MIJ24" s="21"/>
      <c r="MIK24" s="21"/>
      <c r="MIL24" s="21"/>
      <c r="MIM24" s="21"/>
      <c r="MIN24" s="21"/>
      <c r="MIO24" s="21"/>
      <c r="MIP24" s="21"/>
      <c r="MIQ24" s="21"/>
      <c r="MIR24" s="21"/>
      <c r="MIS24" s="21"/>
      <c r="MIT24" s="21"/>
      <c r="MIU24" s="21"/>
      <c r="MIV24" s="21"/>
      <c r="MIW24" s="21"/>
      <c r="MIX24" s="21"/>
      <c r="MIY24" s="21"/>
      <c r="MIZ24" s="21"/>
      <c r="MJA24" s="21"/>
      <c r="MJB24" s="21"/>
      <c r="MJC24" s="21"/>
      <c r="MJD24" s="21"/>
      <c r="MJE24" s="21"/>
      <c r="MJF24" s="21"/>
      <c r="MJG24" s="21"/>
      <c r="MJH24" s="21"/>
      <c r="MJI24" s="21"/>
      <c r="MJJ24" s="21"/>
      <c r="MJK24" s="21"/>
      <c r="MJL24" s="21"/>
      <c r="MJM24" s="21"/>
      <c r="MJN24" s="21"/>
      <c r="MJO24" s="21"/>
      <c r="MJP24" s="21"/>
      <c r="MJQ24" s="21"/>
      <c r="MJR24" s="21"/>
      <c r="MJS24" s="21"/>
      <c r="MJT24" s="21"/>
      <c r="MJU24" s="21"/>
      <c r="MJV24" s="21"/>
      <c r="MJW24" s="21"/>
      <c r="MJX24" s="21"/>
      <c r="MJY24" s="21"/>
      <c r="MJZ24" s="21"/>
      <c r="MKA24" s="21"/>
      <c r="MKB24" s="21"/>
      <c r="MKC24" s="21"/>
      <c r="MKD24" s="21"/>
      <c r="MKE24" s="21"/>
      <c r="MKF24" s="21"/>
      <c r="MKG24" s="21"/>
      <c r="MKH24" s="21"/>
      <c r="MKI24" s="21"/>
      <c r="MKJ24" s="21"/>
      <c r="MKK24" s="21"/>
      <c r="MKL24" s="21"/>
      <c r="MKM24" s="21"/>
      <c r="MKN24" s="21"/>
      <c r="MKO24" s="21"/>
      <c r="MKP24" s="21"/>
      <c r="MKQ24" s="21"/>
      <c r="MKR24" s="21"/>
      <c r="MKS24" s="21"/>
      <c r="MKT24" s="21"/>
      <c r="MKU24" s="21"/>
      <c r="MKV24" s="21"/>
      <c r="MKW24" s="21"/>
      <c r="MKX24" s="21"/>
      <c r="MKY24" s="21"/>
      <c r="MKZ24" s="21"/>
      <c r="MLA24" s="21"/>
      <c r="MLB24" s="21"/>
      <c r="MLC24" s="21"/>
      <c r="MLD24" s="21"/>
      <c r="MLE24" s="21"/>
      <c r="MLF24" s="21"/>
      <c r="MLG24" s="21"/>
      <c r="MLH24" s="21"/>
      <c r="MLI24" s="21"/>
      <c r="MLJ24" s="21"/>
      <c r="MLK24" s="21"/>
      <c r="MLL24" s="21"/>
      <c r="MLM24" s="21"/>
      <c r="MLN24" s="21"/>
      <c r="MLO24" s="21"/>
      <c r="MLP24" s="21"/>
      <c r="MLQ24" s="21"/>
      <c r="MLR24" s="21"/>
      <c r="MLS24" s="21"/>
      <c r="MLT24" s="21"/>
      <c r="MLU24" s="21"/>
      <c r="MLV24" s="21"/>
      <c r="MLW24" s="21"/>
      <c r="MLX24" s="21"/>
      <c r="MLY24" s="21"/>
      <c r="MLZ24" s="21"/>
      <c r="MMA24" s="21"/>
      <c r="MMB24" s="21"/>
      <c r="MMC24" s="21"/>
      <c r="MMD24" s="21"/>
      <c r="MME24" s="21"/>
      <c r="MMF24" s="21"/>
      <c r="MMG24" s="21"/>
      <c r="MMH24" s="21"/>
      <c r="MMI24" s="21"/>
      <c r="MMJ24" s="21"/>
      <c r="MMK24" s="21"/>
      <c r="MML24" s="21"/>
      <c r="MMM24" s="21"/>
      <c r="MMN24" s="21"/>
      <c r="MMO24" s="21"/>
      <c r="MMP24" s="21"/>
      <c r="MMQ24" s="21"/>
      <c r="MMR24" s="21"/>
      <c r="MMS24" s="21"/>
      <c r="MMT24" s="21"/>
      <c r="MMU24" s="21"/>
      <c r="MMV24" s="21"/>
      <c r="MMW24" s="21"/>
      <c r="MMX24" s="21"/>
      <c r="MMY24" s="21"/>
      <c r="MMZ24" s="21"/>
      <c r="MNA24" s="21"/>
      <c r="MNB24" s="21"/>
      <c r="MNC24" s="21"/>
      <c r="MND24" s="21"/>
      <c r="MNE24" s="21"/>
      <c r="MNF24" s="21"/>
      <c r="MNG24" s="21"/>
      <c r="MNH24" s="21"/>
      <c r="MNI24" s="21"/>
      <c r="MNJ24" s="21"/>
      <c r="MNK24" s="21"/>
      <c r="MNL24" s="21"/>
      <c r="MNM24" s="21"/>
      <c r="MNN24" s="21"/>
      <c r="MNO24" s="21"/>
      <c r="MNP24" s="21"/>
      <c r="MNQ24" s="21"/>
      <c r="MNR24" s="21"/>
      <c r="MNS24" s="21"/>
      <c r="MNT24" s="21"/>
      <c r="MNU24" s="21"/>
      <c r="MNV24" s="21"/>
      <c r="MNW24" s="21"/>
      <c r="MNX24" s="21"/>
      <c r="MNY24" s="21"/>
      <c r="MNZ24" s="21"/>
      <c r="MOA24" s="21"/>
      <c r="MOB24" s="21"/>
      <c r="MOC24" s="21"/>
      <c r="MOD24" s="21"/>
      <c r="MOE24" s="21"/>
      <c r="MOF24" s="21"/>
      <c r="MOG24" s="21"/>
      <c r="MOH24" s="21"/>
      <c r="MOI24" s="21"/>
      <c r="MOJ24" s="21"/>
      <c r="MOK24" s="21"/>
      <c r="MOL24" s="21"/>
      <c r="MOM24" s="21"/>
      <c r="MON24" s="21"/>
      <c r="MOO24" s="21"/>
      <c r="MOP24" s="21"/>
      <c r="MOQ24" s="21"/>
      <c r="MOR24" s="21"/>
      <c r="MOS24" s="21"/>
      <c r="MOT24" s="21"/>
      <c r="MOU24" s="21"/>
      <c r="MOV24" s="21"/>
      <c r="MOW24" s="21"/>
      <c r="MOX24" s="21"/>
      <c r="MOY24" s="21"/>
      <c r="MOZ24" s="21"/>
      <c r="MPA24" s="21"/>
      <c r="MPB24" s="21"/>
      <c r="MPC24" s="21"/>
      <c r="MPD24" s="21"/>
      <c r="MPE24" s="21"/>
      <c r="MPF24" s="21"/>
      <c r="MPG24" s="21"/>
      <c r="MPH24" s="21"/>
      <c r="MPI24" s="21"/>
      <c r="MPJ24" s="21"/>
      <c r="MPK24" s="21"/>
      <c r="MPL24" s="21"/>
      <c r="MPM24" s="21"/>
      <c r="MPN24" s="21"/>
      <c r="MPO24" s="21"/>
      <c r="MPP24" s="21"/>
      <c r="MPQ24" s="21"/>
      <c r="MPR24" s="21"/>
      <c r="MPS24" s="21"/>
      <c r="MPT24" s="21"/>
      <c r="MPU24" s="21"/>
      <c r="MPV24" s="21"/>
      <c r="MPW24" s="21"/>
      <c r="MPX24" s="21"/>
      <c r="MPY24" s="21"/>
      <c r="MPZ24" s="21"/>
      <c r="MQA24" s="21"/>
      <c r="MQB24" s="21"/>
      <c r="MQC24" s="21"/>
      <c r="MQD24" s="21"/>
      <c r="MQE24" s="21"/>
      <c r="MQF24" s="21"/>
      <c r="MQG24" s="21"/>
      <c r="MQH24" s="21"/>
      <c r="MQI24" s="21"/>
      <c r="MQJ24" s="21"/>
      <c r="MQK24" s="21"/>
      <c r="MQL24" s="21"/>
      <c r="MQM24" s="21"/>
      <c r="MQN24" s="21"/>
      <c r="MQO24" s="21"/>
      <c r="MQP24" s="21"/>
      <c r="MQQ24" s="21"/>
      <c r="MQR24" s="21"/>
      <c r="MQS24" s="21"/>
      <c r="MQT24" s="21"/>
      <c r="MQU24" s="21"/>
      <c r="MQV24" s="21"/>
      <c r="MQW24" s="21"/>
      <c r="MQX24" s="21"/>
      <c r="MQY24" s="21"/>
      <c r="MQZ24" s="21"/>
      <c r="MRA24" s="21"/>
      <c r="MRB24" s="21"/>
      <c r="MRC24" s="21"/>
      <c r="MRD24" s="21"/>
      <c r="MRE24" s="21"/>
      <c r="MRF24" s="21"/>
      <c r="MRG24" s="21"/>
      <c r="MRH24" s="21"/>
      <c r="MRI24" s="21"/>
      <c r="MRJ24" s="21"/>
      <c r="MRK24" s="21"/>
      <c r="MRL24" s="21"/>
      <c r="MRM24" s="21"/>
      <c r="MRN24" s="21"/>
      <c r="MRO24" s="21"/>
      <c r="MRP24" s="21"/>
      <c r="MRQ24" s="21"/>
      <c r="MRR24" s="21"/>
      <c r="MRS24" s="21"/>
      <c r="MRT24" s="21"/>
      <c r="MRU24" s="21"/>
      <c r="MRV24" s="21"/>
      <c r="MRW24" s="21"/>
      <c r="MRX24" s="21"/>
      <c r="MRY24" s="21"/>
      <c r="MRZ24" s="21"/>
      <c r="MSA24" s="21"/>
      <c r="MSB24" s="21"/>
      <c r="MSC24" s="21"/>
      <c r="MSD24" s="21"/>
      <c r="MSE24" s="21"/>
      <c r="MSF24" s="21"/>
      <c r="MSG24" s="21"/>
      <c r="MSH24" s="21"/>
      <c r="MSI24" s="21"/>
      <c r="MSJ24" s="21"/>
      <c r="MSK24" s="21"/>
      <c r="MSL24" s="21"/>
      <c r="MSM24" s="21"/>
      <c r="MSN24" s="21"/>
      <c r="MSO24" s="21"/>
      <c r="MSP24" s="21"/>
      <c r="MSQ24" s="21"/>
      <c r="MSR24" s="21"/>
      <c r="MSS24" s="21"/>
      <c r="MST24" s="21"/>
      <c r="MSU24" s="21"/>
      <c r="MSV24" s="21"/>
      <c r="MSW24" s="21"/>
      <c r="MSX24" s="21"/>
      <c r="MSY24" s="21"/>
      <c r="MSZ24" s="21"/>
      <c r="MTA24" s="21"/>
      <c r="MTB24" s="21"/>
      <c r="MTC24" s="21"/>
      <c r="MTD24" s="21"/>
      <c r="MTE24" s="21"/>
      <c r="MTF24" s="21"/>
      <c r="MTG24" s="21"/>
      <c r="MTH24" s="21"/>
      <c r="MTI24" s="21"/>
      <c r="MTJ24" s="21"/>
      <c r="MTK24" s="21"/>
      <c r="MTL24" s="21"/>
      <c r="MTM24" s="21"/>
      <c r="MTN24" s="21"/>
      <c r="MTO24" s="21"/>
      <c r="MTP24" s="21"/>
      <c r="MTQ24" s="21"/>
      <c r="MTR24" s="21"/>
      <c r="MTS24" s="21"/>
      <c r="MTT24" s="21"/>
      <c r="MTU24" s="21"/>
      <c r="MTV24" s="21"/>
      <c r="MTW24" s="21"/>
      <c r="MTX24" s="21"/>
      <c r="MTY24" s="21"/>
      <c r="MTZ24" s="21"/>
      <c r="MUA24" s="21"/>
      <c r="MUB24" s="21"/>
      <c r="MUC24" s="21"/>
      <c r="MUD24" s="21"/>
      <c r="MUE24" s="21"/>
      <c r="MUF24" s="21"/>
      <c r="MUG24" s="21"/>
      <c r="MUH24" s="21"/>
      <c r="MUI24" s="21"/>
      <c r="MUJ24" s="21"/>
      <c r="MUK24" s="21"/>
      <c r="MUL24" s="21"/>
      <c r="MUM24" s="21"/>
      <c r="MUN24" s="21"/>
      <c r="MUO24" s="21"/>
      <c r="MUP24" s="21"/>
      <c r="MUQ24" s="21"/>
      <c r="MUR24" s="21"/>
      <c r="MUS24" s="21"/>
      <c r="MUT24" s="21"/>
      <c r="MUU24" s="21"/>
      <c r="MUV24" s="21"/>
      <c r="MUW24" s="21"/>
      <c r="MUX24" s="21"/>
      <c r="MUY24" s="21"/>
      <c r="MUZ24" s="21"/>
      <c r="MVA24" s="21"/>
      <c r="MVB24" s="21"/>
      <c r="MVC24" s="21"/>
      <c r="MVD24" s="21"/>
      <c r="MVE24" s="21"/>
      <c r="MVF24" s="21"/>
      <c r="MVG24" s="21"/>
      <c r="MVH24" s="21"/>
      <c r="MVI24" s="21"/>
      <c r="MVJ24" s="21"/>
      <c r="MVK24" s="21"/>
      <c r="MVL24" s="21"/>
      <c r="MVM24" s="21"/>
      <c r="MVN24" s="21"/>
      <c r="MVO24" s="21"/>
      <c r="MVP24" s="21"/>
      <c r="MVQ24" s="21"/>
      <c r="MVR24" s="21"/>
      <c r="MVS24" s="21"/>
      <c r="MVT24" s="21"/>
      <c r="MVU24" s="21"/>
      <c r="MVV24" s="21"/>
      <c r="MVW24" s="21"/>
      <c r="MVX24" s="21"/>
      <c r="MVY24" s="21"/>
      <c r="MVZ24" s="21"/>
      <c r="MWA24" s="21"/>
      <c r="MWB24" s="21"/>
      <c r="MWC24" s="21"/>
      <c r="MWD24" s="21"/>
      <c r="MWE24" s="21"/>
      <c r="MWF24" s="21"/>
      <c r="MWG24" s="21"/>
      <c r="MWH24" s="21"/>
      <c r="MWI24" s="21"/>
      <c r="MWJ24" s="21"/>
      <c r="MWK24" s="21"/>
      <c r="MWL24" s="21"/>
      <c r="MWM24" s="21"/>
      <c r="MWN24" s="21"/>
      <c r="MWO24" s="21"/>
      <c r="MWP24" s="21"/>
      <c r="MWQ24" s="21"/>
      <c r="MWR24" s="21"/>
      <c r="MWS24" s="21"/>
      <c r="MWT24" s="21"/>
      <c r="MWU24" s="21"/>
      <c r="MWV24" s="21"/>
      <c r="MWW24" s="21"/>
      <c r="MWX24" s="21"/>
      <c r="MWY24" s="21"/>
      <c r="MWZ24" s="21"/>
      <c r="MXA24" s="21"/>
      <c r="MXB24" s="21"/>
      <c r="MXC24" s="21"/>
      <c r="MXD24" s="21"/>
      <c r="MXE24" s="21"/>
      <c r="MXF24" s="21"/>
      <c r="MXG24" s="21"/>
      <c r="MXH24" s="21"/>
      <c r="MXI24" s="21"/>
      <c r="MXJ24" s="21"/>
      <c r="MXK24" s="21"/>
      <c r="MXL24" s="21"/>
      <c r="MXM24" s="21"/>
      <c r="MXN24" s="21"/>
      <c r="MXO24" s="21"/>
      <c r="MXP24" s="21"/>
      <c r="MXQ24" s="21"/>
      <c r="MXR24" s="21"/>
      <c r="MXS24" s="21"/>
      <c r="MXT24" s="21"/>
      <c r="MXU24" s="21"/>
      <c r="MXV24" s="21"/>
      <c r="MXW24" s="21"/>
      <c r="MXX24" s="21"/>
      <c r="MXY24" s="21"/>
      <c r="MXZ24" s="21"/>
      <c r="MYA24" s="21"/>
      <c r="MYB24" s="21"/>
      <c r="MYC24" s="21"/>
      <c r="MYD24" s="21"/>
      <c r="MYE24" s="21"/>
      <c r="MYF24" s="21"/>
      <c r="MYG24" s="21"/>
      <c r="MYH24" s="21"/>
      <c r="MYI24" s="21"/>
      <c r="MYJ24" s="21"/>
      <c r="MYK24" s="21"/>
      <c r="MYL24" s="21"/>
      <c r="MYM24" s="21"/>
      <c r="MYN24" s="21"/>
      <c r="MYO24" s="21"/>
      <c r="MYP24" s="21"/>
      <c r="MYQ24" s="21"/>
      <c r="MYR24" s="21"/>
      <c r="MYS24" s="21"/>
      <c r="MYT24" s="21"/>
      <c r="MYU24" s="21"/>
      <c r="MYV24" s="21"/>
      <c r="MYW24" s="21"/>
      <c r="MYX24" s="21"/>
      <c r="MYY24" s="21"/>
      <c r="MYZ24" s="21"/>
      <c r="MZA24" s="21"/>
      <c r="MZB24" s="21"/>
      <c r="MZC24" s="21"/>
      <c r="MZD24" s="21"/>
      <c r="MZE24" s="21"/>
      <c r="MZF24" s="21"/>
      <c r="MZG24" s="21"/>
      <c r="MZH24" s="21"/>
      <c r="MZI24" s="21"/>
      <c r="MZJ24" s="21"/>
      <c r="MZK24" s="21"/>
      <c r="MZL24" s="21"/>
      <c r="MZM24" s="21"/>
      <c r="MZN24" s="21"/>
      <c r="MZO24" s="21"/>
      <c r="MZP24" s="21"/>
      <c r="MZQ24" s="21"/>
      <c r="MZR24" s="21"/>
      <c r="MZS24" s="21"/>
      <c r="MZT24" s="21"/>
      <c r="MZU24" s="21"/>
      <c r="MZV24" s="21"/>
      <c r="MZW24" s="21"/>
      <c r="MZX24" s="21"/>
      <c r="MZY24" s="21"/>
      <c r="MZZ24" s="21"/>
      <c r="NAA24" s="21"/>
      <c r="NAB24" s="21"/>
      <c r="NAC24" s="21"/>
      <c r="NAD24" s="21"/>
      <c r="NAE24" s="21"/>
      <c r="NAF24" s="21"/>
      <c r="NAG24" s="21"/>
      <c r="NAH24" s="21"/>
      <c r="NAI24" s="21"/>
      <c r="NAJ24" s="21"/>
      <c r="NAK24" s="21"/>
      <c r="NAL24" s="21"/>
      <c r="NAM24" s="21"/>
      <c r="NAN24" s="21"/>
      <c r="NAO24" s="21"/>
      <c r="NAP24" s="21"/>
      <c r="NAQ24" s="21"/>
      <c r="NAR24" s="21"/>
      <c r="NAS24" s="21"/>
      <c r="NAT24" s="21"/>
      <c r="NAU24" s="21"/>
      <c r="NAV24" s="21"/>
      <c r="NAW24" s="21"/>
      <c r="NAX24" s="21"/>
      <c r="NAY24" s="21"/>
      <c r="NAZ24" s="21"/>
      <c r="NBA24" s="21"/>
      <c r="NBB24" s="21"/>
      <c r="NBC24" s="21"/>
      <c r="NBD24" s="21"/>
      <c r="NBE24" s="21"/>
      <c r="NBF24" s="21"/>
      <c r="NBG24" s="21"/>
      <c r="NBH24" s="21"/>
      <c r="NBI24" s="21"/>
      <c r="NBJ24" s="21"/>
      <c r="NBK24" s="21"/>
      <c r="NBL24" s="21"/>
      <c r="NBM24" s="21"/>
      <c r="NBN24" s="21"/>
      <c r="NBO24" s="21"/>
      <c r="NBP24" s="21"/>
      <c r="NBQ24" s="21"/>
      <c r="NBR24" s="21"/>
      <c r="NBS24" s="21"/>
      <c r="NBT24" s="21"/>
      <c r="NBU24" s="21"/>
      <c r="NBV24" s="21"/>
      <c r="NBW24" s="21"/>
      <c r="NBX24" s="21"/>
      <c r="NBY24" s="21"/>
      <c r="NBZ24" s="21"/>
      <c r="NCA24" s="21"/>
      <c r="NCB24" s="21"/>
      <c r="NCC24" s="21"/>
      <c r="NCD24" s="21"/>
      <c r="NCE24" s="21"/>
      <c r="NCF24" s="21"/>
      <c r="NCG24" s="21"/>
      <c r="NCH24" s="21"/>
      <c r="NCI24" s="21"/>
      <c r="NCJ24" s="21"/>
      <c r="NCK24" s="21"/>
      <c r="NCL24" s="21"/>
      <c r="NCM24" s="21"/>
      <c r="NCN24" s="21"/>
      <c r="NCO24" s="21"/>
      <c r="NCP24" s="21"/>
      <c r="NCQ24" s="21"/>
      <c r="NCR24" s="21"/>
      <c r="NCS24" s="21"/>
      <c r="NCT24" s="21"/>
      <c r="NCU24" s="21"/>
      <c r="NCV24" s="21"/>
      <c r="NCW24" s="21"/>
      <c r="NCX24" s="21"/>
      <c r="NCY24" s="21"/>
      <c r="NCZ24" s="21"/>
      <c r="NDA24" s="21"/>
      <c r="NDB24" s="21"/>
      <c r="NDC24" s="21"/>
      <c r="NDD24" s="21"/>
      <c r="NDE24" s="21"/>
      <c r="NDF24" s="21"/>
      <c r="NDG24" s="21"/>
      <c r="NDH24" s="21"/>
      <c r="NDI24" s="21"/>
      <c r="NDJ24" s="21"/>
      <c r="NDK24" s="21"/>
      <c r="NDL24" s="21"/>
      <c r="NDM24" s="21"/>
      <c r="NDN24" s="21"/>
      <c r="NDO24" s="21"/>
      <c r="NDP24" s="21"/>
      <c r="NDQ24" s="21"/>
      <c r="NDR24" s="21"/>
      <c r="NDS24" s="21"/>
      <c r="NDT24" s="21"/>
      <c r="NDU24" s="21"/>
      <c r="NDV24" s="21"/>
      <c r="NDW24" s="21"/>
      <c r="NDX24" s="21"/>
      <c r="NDY24" s="21"/>
      <c r="NDZ24" s="21"/>
      <c r="NEA24" s="21"/>
      <c r="NEB24" s="21"/>
      <c r="NEC24" s="21"/>
      <c r="NED24" s="21"/>
      <c r="NEE24" s="21"/>
      <c r="NEF24" s="21"/>
      <c r="NEG24" s="21"/>
      <c r="NEH24" s="21"/>
      <c r="NEI24" s="21"/>
      <c r="NEJ24" s="21"/>
      <c r="NEK24" s="21"/>
      <c r="NEL24" s="21"/>
      <c r="NEM24" s="21"/>
      <c r="NEN24" s="21"/>
      <c r="NEO24" s="21"/>
      <c r="NEP24" s="21"/>
      <c r="NEQ24" s="21"/>
      <c r="NER24" s="21"/>
      <c r="NES24" s="21"/>
      <c r="NET24" s="21"/>
      <c r="NEU24" s="21"/>
      <c r="NEV24" s="21"/>
      <c r="NEW24" s="21"/>
      <c r="NEX24" s="21"/>
      <c r="NEY24" s="21"/>
      <c r="NEZ24" s="21"/>
      <c r="NFA24" s="21"/>
      <c r="NFB24" s="21"/>
      <c r="NFC24" s="21"/>
      <c r="NFD24" s="21"/>
      <c r="NFE24" s="21"/>
      <c r="NFF24" s="21"/>
      <c r="NFG24" s="21"/>
      <c r="NFH24" s="21"/>
      <c r="NFI24" s="21"/>
      <c r="NFJ24" s="21"/>
      <c r="NFK24" s="21"/>
      <c r="NFL24" s="21"/>
      <c r="NFM24" s="21"/>
      <c r="NFN24" s="21"/>
      <c r="NFO24" s="21"/>
      <c r="NFP24" s="21"/>
      <c r="NFQ24" s="21"/>
      <c r="NFR24" s="21"/>
      <c r="NFS24" s="21"/>
      <c r="NFT24" s="21"/>
      <c r="NFU24" s="21"/>
      <c r="NFV24" s="21"/>
      <c r="NFW24" s="21"/>
      <c r="NFX24" s="21"/>
      <c r="NFY24" s="21"/>
      <c r="NFZ24" s="21"/>
      <c r="NGA24" s="21"/>
      <c r="NGB24" s="21"/>
      <c r="NGC24" s="21"/>
      <c r="NGD24" s="21"/>
      <c r="NGE24" s="21"/>
      <c r="NGF24" s="21"/>
      <c r="NGG24" s="21"/>
      <c r="NGH24" s="21"/>
      <c r="NGI24" s="21"/>
      <c r="NGJ24" s="21"/>
      <c r="NGK24" s="21"/>
      <c r="NGL24" s="21"/>
      <c r="NGM24" s="21"/>
      <c r="NGN24" s="21"/>
      <c r="NGO24" s="21"/>
      <c r="NGP24" s="21"/>
      <c r="NGQ24" s="21"/>
      <c r="NGR24" s="21"/>
      <c r="NGS24" s="21"/>
      <c r="NGT24" s="21"/>
      <c r="NGU24" s="21"/>
      <c r="NGV24" s="21"/>
      <c r="NGW24" s="21"/>
      <c r="NGX24" s="21"/>
      <c r="NGY24" s="21"/>
      <c r="NGZ24" s="21"/>
      <c r="NHA24" s="21"/>
      <c r="NHB24" s="21"/>
      <c r="NHC24" s="21"/>
      <c r="NHD24" s="21"/>
      <c r="NHE24" s="21"/>
      <c r="NHF24" s="21"/>
      <c r="NHG24" s="21"/>
      <c r="NHH24" s="21"/>
      <c r="NHI24" s="21"/>
      <c r="NHJ24" s="21"/>
      <c r="NHK24" s="21"/>
      <c r="NHL24" s="21"/>
      <c r="NHM24" s="21"/>
      <c r="NHN24" s="21"/>
      <c r="NHO24" s="21"/>
      <c r="NHP24" s="21"/>
      <c r="NHQ24" s="21"/>
      <c r="NHR24" s="21"/>
      <c r="NHS24" s="21"/>
      <c r="NHT24" s="21"/>
      <c r="NHU24" s="21"/>
      <c r="NHV24" s="21"/>
      <c r="NHW24" s="21"/>
      <c r="NHX24" s="21"/>
      <c r="NHY24" s="21"/>
      <c r="NHZ24" s="21"/>
      <c r="NIA24" s="21"/>
      <c r="NIB24" s="21"/>
      <c r="NIC24" s="21"/>
      <c r="NID24" s="21"/>
      <c r="NIE24" s="21"/>
      <c r="NIF24" s="21"/>
      <c r="NIG24" s="21"/>
      <c r="NIH24" s="21"/>
      <c r="NII24" s="21"/>
      <c r="NIJ24" s="21"/>
      <c r="NIK24" s="21"/>
      <c r="NIL24" s="21"/>
      <c r="NIM24" s="21"/>
      <c r="NIN24" s="21"/>
      <c r="NIO24" s="21"/>
      <c r="NIP24" s="21"/>
      <c r="NIQ24" s="21"/>
      <c r="NIR24" s="21"/>
      <c r="NIS24" s="21"/>
      <c r="NIT24" s="21"/>
      <c r="NIU24" s="21"/>
      <c r="NIV24" s="21"/>
      <c r="NIW24" s="21"/>
      <c r="NIX24" s="21"/>
      <c r="NIY24" s="21"/>
      <c r="NIZ24" s="21"/>
      <c r="NJA24" s="21"/>
      <c r="NJB24" s="21"/>
      <c r="NJC24" s="21"/>
      <c r="NJD24" s="21"/>
      <c r="NJE24" s="21"/>
      <c r="NJF24" s="21"/>
      <c r="NJG24" s="21"/>
      <c r="NJH24" s="21"/>
      <c r="NJI24" s="21"/>
      <c r="NJJ24" s="21"/>
      <c r="NJK24" s="21"/>
      <c r="NJL24" s="21"/>
      <c r="NJM24" s="21"/>
      <c r="NJN24" s="21"/>
      <c r="NJO24" s="21"/>
      <c r="NJP24" s="21"/>
      <c r="NJQ24" s="21"/>
      <c r="NJR24" s="21"/>
      <c r="NJS24" s="21"/>
      <c r="NJT24" s="21"/>
      <c r="NJU24" s="21"/>
      <c r="NJV24" s="21"/>
      <c r="NJW24" s="21"/>
      <c r="NJX24" s="21"/>
      <c r="NJY24" s="21"/>
      <c r="NJZ24" s="21"/>
      <c r="NKA24" s="21"/>
      <c r="NKB24" s="21"/>
      <c r="NKC24" s="21"/>
      <c r="NKD24" s="21"/>
      <c r="NKE24" s="21"/>
      <c r="NKF24" s="21"/>
      <c r="NKG24" s="21"/>
      <c r="NKH24" s="21"/>
      <c r="NKI24" s="21"/>
      <c r="NKJ24" s="21"/>
      <c r="NKK24" s="21"/>
      <c r="NKL24" s="21"/>
      <c r="NKM24" s="21"/>
      <c r="NKN24" s="21"/>
      <c r="NKO24" s="21"/>
      <c r="NKP24" s="21"/>
      <c r="NKQ24" s="21"/>
      <c r="NKR24" s="21"/>
      <c r="NKS24" s="21"/>
      <c r="NKT24" s="21"/>
      <c r="NKU24" s="21"/>
      <c r="NKV24" s="21"/>
      <c r="NKW24" s="21"/>
      <c r="NKX24" s="21"/>
      <c r="NKY24" s="21"/>
      <c r="NKZ24" s="21"/>
      <c r="NLA24" s="21"/>
      <c r="NLB24" s="21"/>
      <c r="NLC24" s="21"/>
      <c r="NLD24" s="21"/>
      <c r="NLE24" s="21"/>
      <c r="NLF24" s="21"/>
      <c r="NLG24" s="21"/>
      <c r="NLH24" s="21"/>
      <c r="NLI24" s="21"/>
      <c r="NLJ24" s="21"/>
      <c r="NLK24" s="21"/>
      <c r="NLL24" s="21"/>
      <c r="NLM24" s="21"/>
      <c r="NLN24" s="21"/>
      <c r="NLO24" s="21"/>
      <c r="NLP24" s="21"/>
      <c r="NLQ24" s="21"/>
      <c r="NLR24" s="21"/>
      <c r="NLS24" s="21"/>
      <c r="NLT24" s="21"/>
      <c r="NLU24" s="21"/>
      <c r="NLV24" s="21"/>
      <c r="NLW24" s="21"/>
      <c r="NLX24" s="21"/>
      <c r="NLY24" s="21"/>
      <c r="NLZ24" s="21"/>
      <c r="NMA24" s="21"/>
      <c r="NMB24" s="21"/>
      <c r="NMC24" s="21"/>
      <c r="NMD24" s="21"/>
      <c r="NME24" s="21"/>
      <c r="NMF24" s="21"/>
      <c r="NMG24" s="21"/>
      <c r="NMH24" s="21"/>
      <c r="NMI24" s="21"/>
      <c r="NMJ24" s="21"/>
      <c r="NMK24" s="21"/>
      <c r="NML24" s="21"/>
      <c r="NMM24" s="21"/>
      <c r="NMN24" s="21"/>
      <c r="NMO24" s="21"/>
      <c r="NMP24" s="21"/>
      <c r="NMQ24" s="21"/>
      <c r="NMR24" s="21"/>
      <c r="NMS24" s="21"/>
      <c r="NMT24" s="21"/>
      <c r="NMU24" s="21"/>
      <c r="NMV24" s="21"/>
      <c r="NMW24" s="21"/>
      <c r="NMX24" s="21"/>
      <c r="NMY24" s="21"/>
      <c r="NMZ24" s="21"/>
      <c r="NNA24" s="21"/>
      <c r="NNB24" s="21"/>
      <c r="NNC24" s="21"/>
      <c r="NND24" s="21"/>
      <c r="NNE24" s="21"/>
      <c r="NNF24" s="21"/>
      <c r="NNG24" s="21"/>
      <c r="NNH24" s="21"/>
      <c r="NNI24" s="21"/>
      <c r="NNJ24" s="21"/>
      <c r="NNK24" s="21"/>
      <c r="NNL24" s="21"/>
      <c r="NNM24" s="21"/>
      <c r="NNN24" s="21"/>
      <c r="NNO24" s="21"/>
      <c r="NNP24" s="21"/>
      <c r="NNQ24" s="21"/>
      <c r="NNR24" s="21"/>
      <c r="NNS24" s="21"/>
      <c r="NNT24" s="21"/>
      <c r="NNU24" s="21"/>
      <c r="NNV24" s="21"/>
      <c r="NNW24" s="21"/>
      <c r="NNX24" s="21"/>
      <c r="NNY24" s="21"/>
      <c r="NNZ24" s="21"/>
      <c r="NOA24" s="21"/>
      <c r="NOB24" s="21"/>
      <c r="NOC24" s="21"/>
      <c r="NOD24" s="21"/>
      <c r="NOE24" s="21"/>
      <c r="NOF24" s="21"/>
      <c r="NOG24" s="21"/>
      <c r="NOH24" s="21"/>
      <c r="NOI24" s="21"/>
      <c r="NOJ24" s="21"/>
      <c r="NOK24" s="21"/>
      <c r="NOL24" s="21"/>
      <c r="NOM24" s="21"/>
      <c r="NON24" s="21"/>
      <c r="NOO24" s="21"/>
      <c r="NOP24" s="21"/>
      <c r="NOQ24" s="21"/>
      <c r="NOR24" s="21"/>
      <c r="NOS24" s="21"/>
      <c r="NOT24" s="21"/>
      <c r="NOU24" s="21"/>
      <c r="NOV24" s="21"/>
      <c r="NOW24" s="21"/>
      <c r="NOX24" s="21"/>
      <c r="NOY24" s="21"/>
      <c r="NOZ24" s="21"/>
      <c r="NPA24" s="21"/>
      <c r="NPB24" s="21"/>
      <c r="NPC24" s="21"/>
      <c r="NPD24" s="21"/>
      <c r="NPE24" s="21"/>
      <c r="NPF24" s="21"/>
      <c r="NPG24" s="21"/>
      <c r="NPH24" s="21"/>
      <c r="NPI24" s="21"/>
      <c r="NPJ24" s="21"/>
      <c r="NPK24" s="21"/>
      <c r="NPL24" s="21"/>
      <c r="NPM24" s="21"/>
      <c r="NPN24" s="21"/>
      <c r="NPO24" s="21"/>
      <c r="NPP24" s="21"/>
      <c r="NPQ24" s="21"/>
      <c r="NPR24" s="21"/>
      <c r="NPS24" s="21"/>
      <c r="NPT24" s="21"/>
      <c r="NPU24" s="21"/>
      <c r="NPV24" s="21"/>
      <c r="NPW24" s="21"/>
      <c r="NPX24" s="21"/>
      <c r="NPY24" s="21"/>
      <c r="NPZ24" s="21"/>
      <c r="NQA24" s="21"/>
      <c r="NQB24" s="21"/>
      <c r="NQC24" s="21"/>
      <c r="NQD24" s="21"/>
      <c r="NQE24" s="21"/>
      <c r="NQF24" s="21"/>
      <c r="NQG24" s="21"/>
      <c r="NQH24" s="21"/>
      <c r="NQI24" s="21"/>
      <c r="NQJ24" s="21"/>
      <c r="NQK24" s="21"/>
      <c r="NQL24" s="21"/>
      <c r="NQM24" s="21"/>
      <c r="NQN24" s="21"/>
      <c r="NQO24" s="21"/>
      <c r="NQP24" s="21"/>
      <c r="NQQ24" s="21"/>
      <c r="NQR24" s="21"/>
      <c r="NQS24" s="21"/>
      <c r="NQT24" s="21"/>
      <c r="NQU24" s="21"/>
      <c r="NQV24" s="21"/>
      <c r="NQW24" s="21"/>
      <c r="NQX24" s="21"/>
      <c r="NQY24" s="21"/>
      <c r="NQZ24" s="21"/>
      <c r="NRA24" s="21"/>
      <c r="NRB24" s="21"/>
      <c r="NRC24" s="21"/>
      <c r="NRD24" s="21"/>
      <c r="NRE24" s="21"/>
      <c r="NRF24" s="21"/>
      <c r="NRG24" s="21"/>
      <c r="NRH24" s="21"/>
      <c r="NRI24" s="21"/>
      <c r="NRJ24" s="21"/>
      <c r="NRK24" s="21"/>
      <c r="NRL24" s="21"/>
      <c r="NRM24" s="21"/>
      <c r="NRN24" s="21"/>
      <c r="NRO24" s="21"/>
      <c r="NRP24" s="21"/>
      <c r="NRQ24" s="21"/>
      <c r="NRR24" s="21"/>
      <c r="NRS24" s="21"/>
      <c r="NRT24" s="21"/>
      <c r="NRU24" s="21"/>
      <c r="NRV24" s="21"/>
      <c r="NRW24" s="21"/>
      <c r="NRX24" s="21"/>
      <c r="NRY24" s="21"/>
      <c r="NRZ24" s="21"/>
      <c r="NSA24" s="21"/>
      <c r="NSB24" s="21"/>
      <c r="NSC24" s="21"/>
      <c r="NSD24" s="21"/>
      <c r="NSE24" s="21"/>
      <c r="NSF24" s="21"/>
      <c r="NSG24" s="21"/>
      <c r="NSH24" s="21"/>
      <c r="NSI24" s="21"/>
      <c r="NSJ24" s="21"/>
      <c r="NSK24" s="21"/>
      <c r="NSL24" s="21"/>
      <c r="NSM24" s="21"/>
      <c r="NSN24" s="21"/>
      <c r="NSO24" s="21"/>
      <c r="NSP24" s="21"/>
      <c r="NSQ24" s="21"/>
      <c r="NSR24" s="21"/>
      <c r="NSS24" s="21"/>
      <c r="NST24" s="21"/>
      <c r="NSU24" s="21"/>
      <c r="NSV24" s="21"/>
      <c r="NSW24" s="21"/>
      <c r="NSX24" s="21"/>
      <c r="NSY24" s="21"/>
      <c r="NSZ24" s="21"/>
      <c r="NTA24" s="21"/>
      <c r="NTB24" s="21"/>
      <c r="NTC24" s="21"/>
      <c r="NTD24" s="21"/>
      <c r="NTE24" s="21"/>
      <c r="NTF24" s="21"/>
      <c r="NTG24" s="21"/>
      <c r="NTH24" s="21"/>
      <c r="NTI24" s="21"/>
      <c r="NTJ24" s="21"/>
      <c r="NTK24" s="21"/>
      <c r="NTL24" s="21"/>
      <c r="NTM24" s="21"/>
      <c r="NTN24" s="21"/>
      <c r="NTO24" s="21"/>
      <c r="NTP24" s="21"/>
      <c r="NTQ24" s="21"/>
      <c r="NTR24" s="21"/>
      <c r="NTS24" s="21"/>
      <c r="NTT24" s="21"/>
      <c r="NTU24" s="21"/>
      <c r="NTV24" s="21"/>
      <c r="NTW24" s="21"/>
      <c r="NTX24" s="21"/>
      <c r="NTY24" s="21"/>
      <c r="NTZ24" s="21"/>
      <c r="NUA24" s="21"/>
      <c r="NUB24" s="21"/>
      <c r="NUC24" s="21"/>
      <c r="NUD24" s="21"/>
      <c r="NUE24" s="21"/>
      <c r="NUF24" s="21"/>
      <c r="NUG24" s="21"/>
      <c r="NUH24" s="21"/>
      <c r="NUI24" s="21"/>
      <c r="NUJ24" s="21"/>
      <c r="NUK24" s="21"/>
      <c r="NUL24" s="21"/>
      <c r="NUM24" s="21"/>
      <c r="NUN24" s="21"/>
      <c r="NUO24" s="21"/>
      <c r="NUP24" s="21"/>
      <c r="NUQ24" s="21"/>
      <c r="NUR24" s="21"/>
      <c r="NUS24" s="21"/>
      <c r="NUT24" s="21"/>
      <c r="NUU24" s="21"/>
      <c r="NUV24" s="21"/>
      <c r="NUW24" s="21"/>
      <c r="NUX24" s="21"/>
      <c r="NUY24" s="21"/>
      <c r="NUZ24" s="21"/>
      <c r="NVA24" s="21"/>
      <c r="NVB24" s="21"/>
      <c r="NVC24" s="21"/>
      <c r="NVD24" s="21"/>
      <c r="NVE24" s="21"/>
      <c r="NVF24" s="21"/>
      <c r="NVG24" s="21"/>
      <c r="NVH24" s="21"/>
      <c r="NVI24" s="21"/>
      <c r="NVJ24" s="21"/>
      <c r="NVK24" s="21"/>
      <c r="NVL24" s="21"/>
      <c r="NVM24" s="21"/>
      <c r="NVN24" s="21"/>
      <c r="NVO24" s="21"/>
      <c r="NVP24" s="21"/>
      <c r="NVQ24" s="21"/>
      <c r="NVR24" s="21"/>
      <c r="NVS24" s="21"/>
      <c r="NVT24" s="21"/>
      <c r="NVU24" s="21"/>
      <c r="NVV24" s="21"/>
      <c r="NVW24" s="21"/>
      <c r="NVX24" s="21"/>
      <c r="NVY24" s="21"/>
      <c r="NVZ24" s="21"/>
      <c r="NWA24" s="21"/>
      <c r="NWB24" s="21"/>
      <c r="NWC24" s="21"/>
      <c r="NWD24" s="21"/>
      <c r="NWE24" s="21"/>
      <c r="NWF24" s="21"/>
      <c r="NWG24" s="21"/>
      <c r="NWH24" s="21"/>
      <c r="NWI24" s="21"/>
      <c r="NWJ24" s="21"/>
      <c r="NWK24" s="21"/>
      <c r="NWL24" s="21"/>
      <c r="NWM24" s="21"/>
      <c r="NWN24" s="21"/>
      <c r="NWO24" s="21"/>
      <c r="NWP24" s="21"/>
      <c r="NWQ24" s="21"/>
      <c r="NWR24" s="21"/>
      <c r="NWS24" s="21"/>
      <c r="NWT24" s="21"/>
      <c r="NWU24" s="21"/>
      <c r="NWV24" s="21"/>
      <c r="NWW24" s="21"/>
      <c r="NWX24" s="21"/>
      <c r="NWY24" s="21"/>
      <c r="NWZ24" s="21"/>
      <c r="NXA24" s="21"/>
      <c r="NXB24" s="21"/>
      <c r="NXC24" s="21"/>
      <c r="NXD24" s="21"/>
      <c r="NXE24" s="21"/>
      <c r="NXF24" s="21"/>
      <c r="NXG24" s="21"/>
      <c r="NXH24" s="21"/>
      <c r="NXI24" s="21"/>
      <c r="NXJ24" s="21"/>
      <c r="NXK24" s="21"/>
      <c r="NXL24" s="21"/>
      <c r="NXM24" s="21"/>
      <c r="NXN24" s="21"/>
      <c r="NXO24" s="21"/>
      <c r="NXP24" s="21"/>
      <c r="NXQ24" s="21"/>
      <c r="NXR24" s="21"/>
      <c r="NXS24" s="21"/>
      <c r="NXT24" s="21"/>
      <c r="NXU24" s="21"/>
      <c r="NXV24" s="21"/>
      <c r="NXW24" s="21"/>
      <c r="NXX24" s="21"/>
      <c r="NXY24" s="21"/>
      <c r="NXZ24" s="21"/>
      <c r="NYA24" s="21"/>
      <c r="NYB24" s="21"/>
      <c r="NYC24" s="21"/>
      <c r="NYD24" s="21"/>
      <c r="NYE24" s="21"/>
      <c r="NYF24" s="21"/>
      <c r="NYG24" s="21"/>
      <c r="NYH24" s="21"/>
      <c r="NYI24" s="21"/>
      <c r="NYJ24" s="21"/>
      <c r="NYK24" s="21"/>
      <c r="NYL24" s="21"/>
      <c r="NYM24" s="21"/>
      <c r="NYN24" s="21"/>
      <c r="NYO24" s="21"/>
      <c r="NYP24" s="21"/>
      <c r="NYQ24" s="21"/>
      <c r="NYR24" s="21"/>
      <c r="NYS24" s="21"/>
      <c r="NYT24" s="21"/>
      <c r="NYU24" s="21"/>
      <c r="NYV24" s="21"/>
      <c r="NYW24" s="21"/>
      <c r="NYX24" s="21"/>
      <c r="NYY24" s="21"/>
      <c r="NYZ24" s="21"/>
      <c r="NZA24" s="21"/>
      <c r="NZB24" s="21"/>
      <c r="NZC24" s="21"/>
      <c r="NZD24" s="21"/>
      <c r="NZE24" s="21"/>
      <c r="NZF24" s="21"/>
      <c r="NZG24" s="21"/>
      <c r="NZH24" s="21"/>
      <c r="NZI24" s="21"/>
      <c r="NZJ24" s="21"/>
      <c r="NZK24" s="21"/>
      <c r="NZL24" s="21"/>
      <c r="NZM24" s="21"/>
      <c r="NZN24" s="21"/>
      <c r="NZO24" s="21"/>
      <c r="NZP24" s="21"/>
      <c r="NZQ24" s="21"/>
      <c r="NZR24" s="21"/>
      <c r="NZS24" s="21"/>
      <c r="NZT24" s="21"/>
      <c r="NZU24" s="21"/>
      <c r="NZV24" s="21"/>
      <c r="NZW24" s="21"/>
      <c r="NZX24" s="21"/>
      <c r="NZY24" s="21"/>
      <c r="NZZ24" s="21"/>
      <c r="OAA24" s="21"/>
      <c r="OAB24" s="21"/>
      <c r="OAC24" s="21"/>
      <c r="OAD24" s="21"/>
      <c r="OAE24" s="21"/>
      <c r="OAF24" s="21"/>
      <c r="OAG24" s="21"/>
      <c r="OAH24" s="21"/>
      <c r="OAI24" s="21"/>
      <c r="OAJ24" s="21"/>
      <c r="OAK24" s="21"/>
      <c r="OAL24" s="21"/>
      <c r="OAM24" s="21"/>
      <c r="OAN24" s="21"/>
      <c r="OAO24" s="21"/>
      <c r="OAP24" s="21"/>
      <c r="OAQ24" s="21"/>
      <c r="OAR24" s="21"/>
      <c r="OAS24" s="21"/>
      <c r="OAT24" s="21"/>
      <c r="OAU24" s="21"/>
      <c r="OAV24" s="21"/>
      <c r="OAW24" s="21"/>
      <c r="OAX24" s="21"/>
      <c r="OAY24" s="21"/>
      <c r="OAZ24" s="21"/>
      <c r="OBA24" s="21"/>
      <c r="OBB24" s="21"/>
      <c r="OBC24" s="21"/>
      <c r="OBD24" s="21"/>
      <c r="OBE24" s="21"/>
      <c r="OBF24" s="21"/>
      <c r="OBG24" s="21"/>
      <c r="OBH24" s="21"/>
      <c r="OBI24" s="21"/>
      <c r="OBJ24" s="21"/>
      <c r="OBK24" s="21"/>
      <c r="OBL24" s="21"/>
      <c r="OBM24" s="21"/>
      <c r="OBN24" s="21"/>
      <c r="OBO24" s="21"/>
      <c r="OBP24" s="21"/>
      <c r="OBQ24" s="21"/>
      <c r="OBR24" s="21"/>
      <c r="OBS24" s="21"/>
      <c r="OBT24" s="21"/>
      <c r="OBU24" s="21"/>
      <c r="OBV24" s="21"/>
      <c r="OBW24" s="21"/>
      <c r="OBX24" s="21"/>
      <c r="OBY24" s="21"/>
      <c r="OBZ24" s="21"/>
      <c r="OCA24" s="21"/>
      <c r="OCB24" s="21"/>
      <c r="OCC24" s="21"/>
      <c r="OCD24" s="21"/>
      <c r="OCE24" s="21"/>
      <c r="OCF24" s="21"/>
      <c r="OCG24" s="21"/>
      <c r="OCH24" s="21"/>
      <c r="OCI24" s="21"/>
      <c r="OCJ24" s="21"/>
      <c r="OCK24" s="21"/>
      <c r="OCL24" s="21"/>
      <c r="OCM24" s="21"/>
      <c r="OCN24" s="21"/>
      <c r="OCO24" s="21"/>
      <c r="OCP24" s="21"/>
      <c r="OCQ24" s="21"/>
      <c r="OCR24" s="21"/>
      <c r="OCS24" s="21"/>
      <c r="OCT24" s="21"/>
      <c r="OCU24" s="21"/>
      <c r="OCV24" s="21"/>
      <c r="OCW24" s="21"/>
      <c r="OCX24" s="21"/>
      <c r="OCY24" s="21"/>
      <c r="OCZ24" s="21"/>
      <c r="ODA24" s="21"/>
      <c r="ODB24" s="21"/>
      <c r="ODC24" s="21"/>
      <c r="ODD24" s="21"/>
      <c r="ODE24" s="21"/>
      <c r="ODF24" s="21"/>
      <c r="ODG24" s="21"/>
      <c r="ODH24" s="21"/>
      <c r="ODI24" s="21"/>
      <c r="ODJ24" s="21"/>
      <c r="ODK24" s="21"/>
      <c r="ODL24" s="21"/>
      <c r="ODM24" s="21"/>
      <c r="ODN24" s="21"/>
      <c r="ODO24" s="21"/>
      <c r="ODP24" s="21"/>
      <c r="ODQ24" s="21"/>
      <c r="ODR24" s="21"/>
      <c r="ODS24" s="21"/>
      <c r="ODT24" s="21"/>
      <c r="ODU24" s="21"/>
      <c r="ODV24" s="21"/>
      <c r="ODW24" s="21"/>
      <c r="ODX24" s="21"/>
      <c r="ODY24" s="21"/>
      <c r="ODZ24" s="21"/>
      <c r="OEA24" s="21"/>
      <c r="OEB24" s="21"/>
      <c r="OEC24" s="21"/>
      <c r="OED24" s="21"/>
      <c r="OEE24" s="21"/>
      <c r="OEF24" s="21"/>
      <c r="OEG24" s="21"/>
      <c r="OEH24" s="21"/>
      <c r="OEI24" s="21"/>
      <c r="OEJ24" s="21"/>
      <c r="OEK24" s="21"/>
      <c r="OEL24" s="21"/>
      <c r="OEM24" s="21"/>
      <c r="OEN24" s="21"/>
      <c r="OEO24" s="21"/>
      <c r="OEP24" s="21"/>
      <c r="OEQ24" s="21"/>
      <c r="OER24" s="21"/>
      <c r="OES24" s="21"/>
      <c r="OET24" s="21"/>
      <c r="OEU24" s="21"/>
      <c r="OEV24" s="21"/>
      <c r="OEW24" s="21"/>
      <c r="OEX24" s="21"/>
      <c r="OEY24" s="21"/>
      <c r="OEZ24" s="21"/>
      <c r="OFA24" s="21"/>
      <c r="OFB24" s="21"/>
      <c r="OFC24" s="21"/>
      <c r="OFD24" s="21"/>
      <c r="OFE24" s="21"/>
      <c r="OFF24" s="21"/>
      <c r="OFG24" s="21"/>
      <c r="OFH24" s="21"/>
      <c r="OFI24" s="21"/>
      <c r="OFJ24" s="21"/>
      <c r="OFK24" s="21"/>
      <c r="OFL24" s="21"/>
      <c r="OFM24" s="21"/>
      <c r="OFN24" s="21"/>
      <c r="OFO24" s="21"/>
      <c r="OFP24" s="21"/>
      <c r="OFQ24" s="21"/>
      <c r="OFR24" s="21"/>
      <c r="OFS24" s="21"/>
      <c r="OFT24" s="21"/>
      <c r="OFU24" s="21"/>
      <c r="OFV24" s="21"/>
      <c r="OFW24" s="21"/>
      <c r="OFX24" s="21"/>
      <c r="OFY24" s="21"/>
      <c r="OFZ24" s="21"/>
      <c r="OGA24" s="21"/>
      <c r="OGB24" s="21"/>
      <c r="OGC24" s="21"/>
      <c r="OGD24" s="21"/>
      <c r="OGE24" s="21"/>
      <c r="OGF24" s="21"/>
      <c r="OGG24" s="21"/>
      <c r="OGH24" s="21"/>
      <c r="OGI24" s="21"/>
      <c r="OGJ24" s="21"/>
      <c r="OGK24" s="21"/>
      <c r="OGL24" s="21"/>
      <c r="OGM24" s="21"/>
      <c r="OGN24" s="21"/>
      <c r="OGO24" s="21"/>
      <c r="OGP24" s="21"/>
      <c r="OGQ24" s="21"/>
      <c r="OGR24" s="21"/>
      <c r="OGS24" s="21"/>
      <c r="OGT24" s="21"/>
      <c r="OGU24" s="21"/>
      <c r="OGV24" s="21"/>
      <c r="OGW24" s="21"/>
      <c r="OGX24" s="21"/>
      <c r="OGY24" s="21"/>
      <c r="OGZ24" s="21"/>
      <c r="OHA24" s="21"/>
      <c r="OHB24" s="21"/>
      <c r="OHC24" s="21"/>
      <c r="OHD24" s="21"/>
      <c r="OHE24" s="21"/>
      <c r="OHF24" s="21"/>
      <c r="OHG24" s="21"/>
      <c r="OHH24" s="21"/>
      <c r="OHI24" s="21"/>
      <c r="OHJ24" s="21"/>
      <c r="OHK24" s="21"/>
      <c r="OHL24" s="21"/>
      <c r="OHM24" s="21"/>
      <c r="OHN24" s="21"/>
      <c r="OHO24" s="21"/>
      <c r="OHP24" s="21"/>
      <c r="OHQ24" s="21"/>
      <c r="OHR24" s="21"/>
      <c r="OHS24" s="21"/>
      <c r="OHT24" s="21"/>
      <c r="OHU24" s="21"/>
      <c r="OHV24" s="21"/>
      <c r="OHW24" s="21"/>
      <c r="OHX24" s="21"/>
      <c r="OHY24" s="21"/>
      <c r="OHZ24" s="21"/>
      <c r="OIA24" s="21"/>
      <c r="OIB24" s="21"/>
      <c r="OIC24" s="21"/>
      <c r="OID24" s="21"/>
      <c r="OIE24" s="21"/>
      <c r="OIF24" s="21"/>
      <c r="OIG24" s="21"/>
      <c r="OIH24" s="21"/>
      <c r="OII24" s="21"/>
      <c r="OIJ24" s="21"/>
      <c r="OIK24" s="21"/>
      <c r="OIL24" s="21"/>
      <c r="OIM24" s="21"/>
      <c r="OIN24" s="21"/>
      <c r="OIO24" s="21"/>
      <c r="OIP24" s="21"/>
      <c r="OIQ24" s="21"/>
      <c r="OIR24" s="21"/>
      <c r="OIS24" s="21"/>
      <c r="OIT24" s="21"/>
      <c r="OIU24" s="21"/>
      <c r="OIV24" s="21"/>
      <c r="OIW24" s="21"/>
      <c r="OIX24" s="21"/>
      <c r="OIY24" s="21"/>
      <c r="OIZ24" s="21"/>
      <c r="OJA24" s="21"/>
      <c r="OJB24" s="21"/>
      <c r="OJC24" s="21"/>
      <c r="OJD24" s="21"/>
      <c r="OJE24" s="21"/>
      <c r="OJF24" s="21"/>
      <c r="OJG24" s="21"/>
      <c r="OJH24" s="21"/>
      <c r="OJI24" s="21"/>
      <c r="OJJ24" s="21"/>
      <c r="OJK24" s="21"/>
      <c r="OJL24" s="21"/>
      <c r="OJM24" s="21"/>
      <c r="OJN24" s="21"/>
      <c r="OJO24" s="21"/>
      <c r="OJP24" s="21"/>
      <c r="OJQ24" s="21"/>
      <c r="OJR24" s="21"/>
      <c r="OJS24" s="21"/>
      <c r="OJT24" s="21"/>
      <c r="OJU24" s="21"/>
      <c r="OJV24" s="21"/>
      <c r="OJW24" s="21"/>
      <c r="OJX24" s="21"/>
      <c r="OJY24" s="21"/>
      <c r="OJZ24" s="21"/>
      <c r="OKA24" s="21"/>
      <c r="OKB24" s="21"/>
      <c r="OKC24" s="21"/>
      <c r="OKD24" s="21"/>
      <c r="OKE24" s="21"/>
      <c r="OKF24" s="21"/>
      <c r="OKG24" s="21"/>
      <c r="OKH24" s="21"/>
      <c r="OKI24" s="21"/>
      <c r="OKJ24" s="21"/>
      <c r="OKK24" s="21"/>
      <c r="OKL24" s="21"/>
      <c r="OKM24" s="21"/>
      <c r="OKN24" s="21"/>
      <c r="OKO24" s="21"/>
      <c r="OKP24" s="21"/>
      <c r="OKQ24" s="21"/>
      <c r="OKR24" s="21"/>
      <c r="OKS24" s="21"/>
      <c r="OKT24" s="21"/>
      <c r="OKU24" s="21"/>
      <c r="OKV24" s="21"/>
      <c r="OKW24" s="21"/>
      <c r="OKX24" s="21"/>
      <c r="OKY24" s="21"/>
      <c r="OKZ24" s="21"/>
      <c r="OLA24" s="21"/>
      <c r="OLB24" s="21"/>
      <c r="OLC24" s="21"/>
      <c r="OLD24" s="21"/>
      <c r="OLE24" s="21"/>
      <c r="OLF24" s="21"/>
      <c r="OLG24" s="21"/>
      <c r="OLH24" s="21"/>
      <c r="OLI24" s="21"/>
      <c r="OLJ24" s="21"/>
      <c r="OLK24" s="21"/>
      <c r="OLL24" s="21"/>
      <c r="OLM24" s="21"/>
      <c r="OLN24" s="21"/>
      <c r="OLO24" s="21"/>
      <c r="OLP24" s="21"/>
      <c r="OLQ24" s="21"/>
      <c r="OLR24" s="21"/>
      <c r="OLS24" s="21"/>
      <c r="OLT24" s="21"/>
      <c r="OLU24" s="21"/>
      <c r="OLV24" s="21"/>
      <c r="OLW24" s="21"/>
      <c r="OLX24" s="21"/>
      <c r="OLY24" s="21"/>
      <c r="OLZ24" s="21"/>
      <c r="OMA24" s="21"/>
      <c r="OMB24" s="21"/>
      <c r="OMC24" s="21"/>
      <c r="OMD24" s="21"/>
      <c r="OME24" s="21"/>
      <c r="OMF24" s="21"/>
      <c r="OMG24" s="21"/>
      <c r="OMH24" s="21"/>
      <c r="OMI24" s="21"/>
      <c r="OMJ24" s="21"/>
      <c r="OMK24" s="21"/>
      <c r="OML24" s="21"/>
      <c r="OMM24" s="21"/>
      <c r="OMN24" s="21"/>
      <c r="OMO24" s="21"/>
      <c r="OMP24" s="21"/>
      <c r="OMQ24" s="21"/>
      <c r="OMR24" s="21"/>
      <c r="OMS24" s="21"/>
      <c r="OMT24" s="21"/>
      <c r="OMU24" s="21"/>
      <c r="OMV24" s="21"/>
      <c r="OMW24" s="21"/>
      <c r="OMX24" s="21"/>
      <c r="OMY24" s="21"/>
      <c r="OMZ24" s="21"/>
      <c r="ONA24" s="21"/>
      <c r="ONB24" s="21"/>
      <c r="ONC24" s="21"/>
      <c r="OND24" s="21"/>
      <c r="ONE24" s="21"/>
      <c r="ONF24" s="21"/>
      <c r="ONG24" s="21"/>
      <c r="ONH24" s="21"/>
      <c r="ONI24" s="21"/>
      <c r="ONJ24" s="21"/>
      <c r="ONK24" s="21"/>
      <c r="ONL24" s="21"/>
      <c r="ONM24" s="21"/>
      <c r="ONN24" s="21"/>
      <c r="ONO24" s="21"/>
      <c r="ONP24" s="21"/>
      <c r="ONQ24" s="21"/>
      <c r="ONR24" s="21"/>
      <c r="ONS24" s="21"/>
      <c r="ONT24" s="21"/>
      <c r="ONU24" s="21"/>
      <c r="ONV24" s="21"/>
      <c r="ONW24" s="21"/>
      <c r="ONX24" s="21"/>
      <c r="ONY24" s="21"/>
      <c r="ONZ24" s="21"/>
      <c r="OOA24" s="21"/>
      <c r="OOB24" s="21"/>
      <c r="OOC24" s="21"/>
      <c r="OOD24" s="21"/>
      <c r="OOE24" s="21"/>
      <c r="OOF24" s="21"/>
      <c r="OOG24" s="21"/>
      <c r="OOH24" s="21"/>
      <c r="OOI24" s="21"/>
      <c r="OOJ24" s="21"/>
      <c r="OOK24" s="21"/>
      <c r="OOL24" s="21"/>
      <c r="OOM24" s="21"/>
      <c r="OON24" s="21"/>
      <c r="OOO24" s="21"/>
      <c r="OOP24" s="21"/>
      <c r="OOQ24" s="21"/>
      <c r="OOR24" s="21"/>
      <c r="OOS24" s="21"/>
      <c r="OOT24" s="21"/>
      <c r="OOU24" s="21"/>
      <c r="OOV24" s="21"/>
      <c r="OOW24" s="21"/>
      <c r="OOX24" s="21"/>
      <c r="OOY24" s="21"/>
      <c r="OOZ24" s="21"/>
      <c r="OPA24" s="21"/>
      <c r="OPB24" s="21"/>
      <c r="OPC24" s="21"/>
      <c r="OPD24" s="21"/>
      <c r="OPE24" s="21"/>
      <c r="OPF24" s="21"/>
      <c r="OPG24" s="21"/>
      <c r="OPH24" s="21"/>
      <c r="OPI24" s="21"/>
      <c r="OPJ24" s="21"/>
      <c r="OPK24" s="21"/>
      <c r="OPL24" s="21"/>
      <c r="OPM24" s="21"/>
      <c r="OPN24" s="21"/>
      <c r="OPO24" s="21"/>
      <c r="OPP24" s="21"/>
      <c r="OPQ24" s="21"/>
      <c r="OPR24" s="21"/>
      <c r="OPS24" s="21"/>
      <c r="OPT24" s="21"/>
      <c r="OPU24" s="21"/>
      <c r="OPV24" s="21"/>
      <c r="OPW24" s="21"/>
      <c r="OPX24" s="21"/>
      <c r="OPY24" s="21"/>
      <c r="OPZ24" s="21"/>
      <c r="OQA24" s="21"/>
      <c r="OQB24" s="21"/>
      <c r="OQC24" s="21"/>
      <c r="OQD24" s="21"/>
      <c r="OQE24" s="21"/>
      <c r="OQF24" s="21"/>
      <c r="OQG24" s="21"/>
      <c r="OQH24" s="21"/>
      <c r="OQI24" s="21"/>
      <c r="OQJ24" s="21"/>
      <c r="OQK24" s="21"/>
      <c r="OQL24" s="21"/>
      <c r="OQM24" s="21"/>
      <c r="OQN24" s="21"/>
      <c r="OQO24" s="21"/>
      <c r="OQP24" s="21"/>
      <c r="OQQ24" s="21"/>
      <c r="OQR24" s="21"/>
      <c r="OQS24" s="21"/>
      <c r="OQT24" s="21"/>
      <c r="OQU24" s="21"/>
      <c r="OQV24" s="21"/>
      <c r="OQW24" s="21"/>
      <c r="OQX24" s="21"/>
      <c r="OQY24" s="21"/>
      <c r="OQZ24" s="21"/>
      <c r="ORA24" s="21"/>
      <c r="ORB24" s="21"/>
      <c r="ORC24" s="21"/>
      <c r="ORD24" s="21"/>
      <c r="ORE24" s="21"/>
      <c r="ORF24" s="21"/>
      <c r="ORG24" s="21"/>
      <c r="ORH24" s="21"/>
      <c r="ORI24" s="21"/>
      <c r="ORJ24" s="21"/>
      <c r="ORK24" s="21"/>
      <c r="ORL24" s="21"/>
      <c r="ORM24" s="21"/>
      <c r="ORN24" s="21"/>
      <c r="ORO24" s="21"/>
      <c r="ORP24" s="21"/>
      <c r="ORQ24" s="21"/>
      <c r="ORR24" s="21"/>
      <c r="ORS24" s="21"/>
      <c r="ORT24" s="21"/>
      <c r="ORU24" s="21"/>
      <c r="ORV24" s="21"/>
      <c r="ORW24" s="21"/>
      <c r="ORX24" s="21"/>
      <c r="ORY24" s="21"/>
      <c r="ORZ24" s="21"/>
      <c r="OSA24" s="21"/>
      <c r="OSB24" s="21"/>
      <c r="OSC24" s="21"/>
      <c r="OSD24" s="21"/>
      <c r="OSE24" s="21"/>
      <c r="OSF24" s="21"/>
      <c r="OSG24" s="21"/>
      <c r="OSH24" s="21"/>
      <c r="OSI24" s="21"/>
      <c r="OSJ24" s="21"/>
      <c r="OSK24" s="21"/>
      <c r="OSL24" s="21"/>
      <c r="OSM24" s="21"/>
      <c r="OSN24" s="21"/>
      <c r="OSO24" s="21"/>
      <c r="OSP24" s="21"/>
      <c r="OSQ24" s="21"/>
      <c r="OSR24" s="21"/>
      <c r="OSS24" s="21"/>
      <c r="OST24" s="21"/>
      <c r="OSU24" s="21"/>
      <c r="OSV24" s="21"/>
      <c r="OSW24" s="21"/>
      <c r="OSX24" s="21"/>
      <c r="OSY24" s="21"/>
      <c r="OSZ24" s="21"/>
      <c r="OTA24" s="21"/>
      <c r="OTB24" s="21"/>
      <c r="OTC24" s="21"/>
      <c r="OTD24" s="21"/>
      <c r="OTE24" s="21"/>
      <c r="OTF24" s="21"/>
      <c r="OTG24" s="21"/>
      <c r="OTH24" s="21"/>
      <c r="OTI24" s="21"/>
      <c r="OTJ24" s="21"/>
      <c r="OTK24" s="21"/>
      <c r="OTL24" s="21"/>
      <c r="OTM24" s="21"/>
      <c r="OTN24" s="21"/>
      <c r="OTO24" s="21"/>
      <c r="OTP24" s="21"/>
      <c r="OTQ24" s="21"/>
      <c r="OTR24" s="21"/>
      <c r="OTS24" s="21"/>
      <c r="OTT24" s="21"/>
      <c r="OTU24" s="21"/>
      <c r="OTV24" s="21"/>
      <c r="OTW24" s="21"/>
      <c r="OTX24" s="21"/>
      <c r="OTY24" s="21"/>
      <c r="OTZ24" s="21"/>
      <c r="OUA24" s="21"/>
      <c r="OUB24" s="21"/>
      <c r="OUC24" s="21"/>
      <c r="OUD24" s="21"/>
      <c r="OUE24" s="21"/>
      <c r="OUF24" s="21"/>
      <c r="OUG24" s="21"/>
      <c r="OUH24" s="21"/>
      <c r="OUI24" s="21"/>
      <c r="OUJ24" s="21"/>
      <c r="OUK24" s="21"/>
      <c r="OUL24" s="21"/>
      <c r="OUM24" s="21"/>
      <c r="OUN24" s="21"/>
      <c r="OUO24" s="21"/>
      <c r="OUP24" s="21"/>
      <c r="OUQ24" s="21"/>
      <c r="OUR24" s="21"/>
      <c r="OUS24" s="21"/>
      <c r="OUT24" s="21"/>
      <c r="OUU24" s="21"/>
      <c r="OUV24" s="21"/>
      <c r="OUW24" s="21"/>
      <c r="OUX24" s="21"/>
      <c r="OUY24" s="21"/>
      <c r="OUZ24" s="21"/>
      <c r="OVA24" s="21"/>
      <c r="OVB24" s="21"/>
      <c r="OVC24" s="21"/>
      <c r="OVD24" s="21"/>
      <c r="OVE24" s="21"/>
      <c r="OVF24" s="21"/>
      <c r="OVG24" s="21"/>
      <c r="OVH24" s="21"/>
      <c r="OVI24" s="21"/>
      <c r="OVJ24" s="21"/>
      <c r="OVK24" s="21"/>
      <c r="OVL24" s="21"/>
      <c r="OVM24" s="21"/>
      <c r="OVN24" s="21"/>
      <c r="OVO24" s="21"/>
      <c r="OVP24" s="21"/>
      <c r="OVQ24" s="21"/>
      <c r="OVR24" s="21"/>
      <c r="OVS24" s="21"/>
      <c r="OVT24" s="21"/>
      <c r="OVU24" s="21"/>
      <c r="OVV24" s="21"/>
      <c r="OVW24" s="21"/>
      <c r="OVX24" s="21"/>
      <c r="OVY24" s="21"/>
      <c r="OVZ24" s="21"/>
      <c r="OWA24" s="21"/>
      <c r="OWB24" s="21"/>
      <c r="OWC24" s="21"/>
      <c r="OWD24" s="21"/>
      <c r="OWE24" s="21"/>
      <c r="OWF24" s="21"/>
      <c r="OWG24" s="21"/>
      <c r="OWH24" s="21"/>
      <c r="OWI24" s="21"/>
      <c r="OWJ24" s="21"/>
      <c r="OWK24" s="21"/>
      <c r="OWL24" s="21"/>
      <c r="OWM24" s="21"/>
      <c r="OWN24" s="21"/>
      <c r="OWO24" s="21"/>
      <c r="OWP24" s="21"/>
      <c r="OWQ24" s="21"/>
      <c r="OWR24" s="21"/>
      <c r="OWS24" s="21"/>
      <c r="OWT24" s="21"/>
      <c r="OWU24" s="21"/>
      <c r="OWV24" s="21"/>
      <c r="OWW24" s="21"/>
      <c r="OWX24" s="21"/>
      <c r="OWY24" s="21"/>
      <c r="OWZ24" s="21"/>
      <c r="OXA24" s="21"/>
      <c r="OXB24" s="21"/>
      <c r="OXC24" s="21"/>
      <c r="OXD24" s="21"/>
      <c r="OXE24" s="21"/>
      <c r="OXF24" s="21"/>
      <c r="OXG24" s="21"/>
      <c r="OXH24" s="21"/>
      <c r="OXI24" s="21"/>
      <c r="OXJ24" s="21"/>
      <c r="OXK24" s="21"/>
      <c r="OXL24" s="21"/>
      <c r="OXM24" s="21"/>
      <c r="OXN24" s="21"/>
      <c r="OXO24" s="21"/>
      <c r="OXP24" s="21"/>
      <c r="OXQ24" s="21"/>
      <c r="OXR24" s="21"/>
      <c r="OXS24" s="21"/>
      <c r="OXT24" s="21"/>
      <c r="OXU24" s="21"/>
      <c r="OXV24" s="21"/>
      <c r="OXW24" s="21"/>
      <c r="OXX24" s="21"/>
      <c r="OXY24" s="21"/>
      <c r="OXZ24" s="21"/>
      <c r="OYA24" s="21"/>
      <c r="OYB24" s="21"/>
      <c r="OYC24" s="21"/>
      <c r="OYD24" s="21"/>
      <c r="OYE24" s="21"/>
      <c r="OYF24" s="21"/>
      <c r="OYG24" s="21"/>
      <c r="OYH24" s="21"/>
      <c r="OYI24" s="21"/>
      <c r="OYJ24" s="21"/>
      <c r="OYK24" s="21"/>
      <c r="OYL24" s="21"/>
      <c r="OYM24" s="21"/>
      <c r="OYN24" s="21"/>
      <c r="OYO24" s="21"/>
      <c r="OYP24" s="21"/>
      <c r="OYQ24" s="21"/>
      <c r="OYR24" s="21"/>
      <c r="OYS24" s="21"/>
      <c r="OYT24" s="21"/>
      <c r="OYU24" s="21"/>
      <c r="OYV24" s="21"/>
      <c r="OYW24" s="21"/>
      <c r="OYX24" s="21"/>
      <c r="OYY24" s="21"/>
      <c r="OYZ24" s="21"/>
      <c r="OZA24" s="21"/>
      <c r="OZB24" s="21"/>
      <c r="OZC24" s="21"/>
      <c r="OZD24" s="21"/>
      <c r="OZE24" s="21"/>
      <c r="OZF24" s="21"/>
      <c r="OZG24" s="21"/>
      <c r="OZH24" s="21"/>
      <c r="OZI24" s="21"/>
      <c r="OZJ24" s="21"/>
      <c r="OZK24" s="21"/>
      <c r="OZL24" s="21"/>
      <c r="OZM24" s="21"/>
      <c r="OZN24" s="21"/>
      <c r="OZO24" s="21"/>
      <c r="OZP24" s="21"/>
      <c r="OZQ24" s="21"/>
      <c r="OZR24" s="21"/>
      <c r="OZS24" s="21"/>
      <c r="OZT24" s="21"/>
      <c r="OZU24" s="21"/>
      <c r="OZV24" s="21"/>
      <c r="OZW24" s="21"/>
      <c r="OZX24" s="21"/>
      <c r="OZY24" s="21"/>
      <c r="OZZ24" s="21"/>
      <c r="PAA24" s="21"/>
      <c r="PAB24" s="21"/>
      <c r="PAC24" s="21"/>
      <c r="PAD24" s="21"/>
      <c r="PAE24" s="21"/>
      <c r="PAF24" s="21"/>
      <c r="PAG24" s="21"/>
      <c r="PAH24" s="21"/>
      <c r="PAI24" s="21"/>
      <c r="PAJ24" s="21"/>
      <c r="PAK24" s="21"/>
      <c r="PAL24" s="21"/>
      <c r="PAM24" s="21"/>
      <c r="PAN24" s="21"/>
      <c r="PAO24" s="21"/>
      <c r="PAP24" s="21"/>
      <c r="PAQ24" s="21"/>
      <c r="PAR24" s="21"/>
      <c r="PAS24" s="21"/>
      <c r="PAT24" s="21"/>
      <c r="PAU24" s="21"/>
      <c r="PAV24" s="21"/>
      <c r="PAW24" s="21"/>
      <c r="PAX24" s="21"/>
      <c r="PAY24" s="21"/>
      <c r="PAZ24" s="21"/>
      <c r="PBA24" s="21"/>
      <c r="PBB24" s="21"/>
      <c r="PBC24" s="21"/>
      <c r="PBD24" s="21"/>
      <c r="PBE24" s="21"/>
      <c r="PBF24" s="21"/>
      <c r="PBG24" s="21"/>
      <c r="PBH24" s="21"/>
      <c r="PBI24" s="21"/>
      <c r="PBJ24" s="21"/>
      <c r="PBK24" s="21"/>
      <c r="PBL24" s="21"/>
      <c r="PBM24" s="21"/>
      <c r="PBN24" s="21"/>
      <c r="PBO24" s="21"/>
      <c r="PBP24" s="21"/>
      <c r="PBQ24" s="21"/>
      <c r="PBR24" s="21"/>
      <c r="PBS24" s="21"/>
      <c r="PBT24" s="21"/>
      <c r="PBU24" s="21"/>
      <c r="PBV24" s="21"/>
      <c r="PBW24" s="21"/>
      <c r="PBX24" s="21"/>
      <c r="PBY24" s="21"/>
      <c r="PBZ24" s="21"/>
      <c r="PCA24" s="21"/>
      <c r="PCB24" s="21"/>
      <c r="PCC24" s="21"/>
      <c r="PCD24" s="21"/>
      <c r="PCE24" s="21"/>
      <c r="PCF24" s="21"/>
      <c r="PCG24" s="21"/>
      <c r="PCH24" s="21"/>
      <c r="PCI24" s="21"/>
      <c r="PCJ24" s="21"/>
      <c r="PCK24" s="21"/>
      <c r="PCL24" s="21"/>
      <c r="PCM24" s="21"/>
      <c r="PCN24" s="21"/>
      <c r="PCO24" s="21"/>
      <c r="PCP24" s="21"/>
      <c r="PCQ24" s="21"/>
      <c r="PCR24" s="21"/>
      <c r="PCS24" s="21"/>
      <c r="PCT24" s="21"/>
      <c r="PCU24" s="21"/>
      <c r="PCV24" s="21"/>
      <c r="PCW24" s="21"/>
      <c r="PCX24" s="21"/>
      <c r="PCY24" s="21"/>
      <c r="PCZ24" s="21"/>
      <c r="PDA24" s="21"/>
      <c r="PDB24" s="21"/>
      <c r="PDC24" s="21"/>
      <c r="PDD24" s="21"/>
      <c r="PDE24" s="21"/>
      <c r="PDF24" s="21"/>
      <c r="PDG24" s="21"/>
      <c r="PDH24" s="21"/>
      <c r="PDI24" s="21"/>
      <c r="PDJ24" s="21"/>
      <c r="PDK24" s="21"/>
      <c r="PDL24" s="21"/>
      <c r="PDM24" s="21"/>
      <c r="PDN24" s="21"/>
      <c r="PDO24" s="21"/>
      <c r="PDP24" s="21"/>
      <c r="PDQ24" s="21"/>
      <c r="PDR24" s="21"/>
      <c r="PDS24" s="21"/>
      <c r="PDT24" s="21"/>
      <c r="PDU24" s="21"/>
      <c r="PDV24" s="21"/>
      <c r="PDW24" s="21"/>
      <c r="PDX24" s="21"/>
      <c r="PDY24" s="21"/>
      <c r="PDZ24" s="21"/>
      <c r="PEA24" s="21"/>
      <c r="PEB24" s="21"/>
      <c r="PEC24" s="21"/>
      <c r="PED24" s="21"/>
      <c r="PEE24" s="21"/>
      <c r="PEF24" s="21"/>
      <c r="PEG24" s="21"/>
      <c r="PEH24" s="21"/>
      <c r="PEI24" s="21"/>
      <c r="PEJ24" s="21"/>
      <c r="PEK24" s="21"/>
      <c r="PEL24" s="21"/>
      <c r="PEM24" s="21"/>
      <c r="PEN24" s="21"/>
      <c r="PEO24" s="21"/>
      <c r="PEP24" s="21"/>
      <c r="PEQ24" s="21"/>
      <c r="PER24" s="21"/>
      <c r="PES24" s="21"/>
      <c r="PET24" s="21"/>
      <c r="PEU24" s="21"/>
      <c r="PEV24" s="21"/>
      <c r="PEW24" s="21"/>
      <c r="PEX24" s="21"/>
      <c r="PEY24" s="21"/>
      <c r="PEZ24" s="21"/>
      <c r="PFA24" s="21"/>
      <c r="PFB24" s="21"/>
      <c r="PFC24" s="21"/>
      <c r="PFD24" s="21"/>
      <c r="PFE24" s="21"/>
      <c r="PFF24" s="21"/>
      <c r="PFG24" s="21"/>
      <c r="PFH24" s="21"/>
      <c r="PFI24" s="21"/>
      <c r="PFJ24" s="21"/>
      <c r="PFK24" s="21"/>
      <c r="PFL24" s="21"/>
      <c r="PFM24" s="21"/>
      <c r="PFN24" s="21"/>
      <c r="PFO24" s="21"/>
      <c r="PFP24" s="21"/>
      <c r="PFQ24" s="21"/>
      <c r="PFR24" s="21"/>
      <c r="PFS24" s="21"/>
      <c r="PFT24" s="21"/>
      <c r="PFU24" s="21"/>
      <c r="PFV24" s="21"/>
      <c r="PFW24" s="21"/>
      <c r="PFX24" s="21"/>
      <c r="PFY24" s="21"/>
      <c r="PFZ24" s="21"/>
      <c r="PGA24" s="21"/>
      <c r="PGB24" s="21"/>
      <c r="PGC24" s="21"/>
      <c r="PGD24" s="21"/>
      <c r="PGE24" s="21"/>
      <c r="PGF24" s="21"/>
      <c r="PGG24" s="21"/>
      <c r="PGH24" s="21"/>
      <c r="PGI24" s="21"/>
      <c r="PGJ24" s="21"/>
      <c r="PGK24" s="21"/>
      <c r="PGL24" s="21"/>
      <c r="PGM24" s="21"/>
      <c r="PGN24" s="21"/>
      <c r="PGO24" s="21"/>
      <c r="PGP24" s="21"/>
      <c r="PGQ24" s="21"/>
      <c r="PGR24" s="21"/>
      <c r="PGS24" s="21"/>
      <c r="PGT24" s="21"/>
      <c r="PGU24" s="21"/>
      <c r="PGV24" s="21"/>
      <c r="PGW24" s="21"/>
      <c r="PGX24" s="21"/>
      <c r="PGY24" s="21"/>
      <c r="PGZ24" s="21"/>
      <c r="PHA24" s="21"/>
      <c r="PHB24" s="21"/>
      <c r="PHC24" s="21"/>
      <c r="PHD24" s="21"/>
      <c r="PHE24" s="21"/>
      <c r="PHF24" s="21"/>
      <c r="PHG24" s="21"/>
      <c r="PHH24" s="21"/>
      <c r="PHI24" s="21"/>
      <c r="PHJ24" s="21"/>
      <c r="PHK24" s="21"/>
      <c r="PHL24" s="21"/>
      <c r="PHM24" s="21"/>
      <c r="PHN24" s="21"/>
      <c r="PHO24" s="21"/>
      <c r="PHP24" s="21"/>
      <c r="PHQ24" s="21"/>
      <c r="PHR24" s="21"/>
      <c r="PHS24" s="21"/>
      <c r="PHT24" s="21"/>
      <c r="PHU24" s="21"/>
      <c r="PHV24" s="21"/>
      <c r="PHW24" s="21"/>
      <c r="PHX24" s="21"/>
      <c r="PHY24" s="21"/>
      <c r="PHZ24" s="21"/>
      <c r="PIA24" s="21"/>
      <c r="PIB24" s="21"/>
      <c r="PIC24" s="21"/>
      <c r="PID24" s="21"/>
      <c r="PIE24" s="21"/>
      <c r="PIF24" s="21"/>
      <c r="PIG24" s="21"/>
      <c r="PIH24" s="21"/>
      <c r="PII24" s="21"/>
      <c r="PIJ24" s="21"/>
      <c r="PIK24" s="21"/>
      <c r="PIL24" s="21"/>
      <c r="PIM24" s="21"/>
      <c r="PIN24" s="21"/>
      <c r="PIO24" s="21"/>
      <c r="PIP24" s="21"/>
      <c r="PIQ24" s="21"/>
      <c r="PIR24" s="21"/>
      <c r="PIS24" s="21"/>
      <c r="PIT24" s="21"/>
      <c r="PIU24" s="21"/>
      <c r="PIV24" s="21"/>
      <c r="PIW24" s="21"/>
      <c r="PIX24" s="21"/>
      <c r="PIY24" s="21"/>
      <c r="PIZ24" s="21"/>
      <c r="PJA24" s="21"/>
      <c r="PJB24" s="21"/>
      <c r="PJC24" s="21"/>
      <c r="PJD24" s="21"/>
      <c r="PJE24" s="21"/>
      <c r="PJF24" s="21"/>
      <c r="PJG24" s="21"/>
      <c r="PJH24" s="21"/>
      <c r="PJI24" s="21"/>
      <c r="PJJ24" s="21"/>
      <c r="PJK24" s="21"/>
      <c r="PJL24" s="21"/>
      <c r="PJM24" s="21"/>
      <c r="PJN24" s="21"/>
      <c r="PJO24" s="21"/>
      <c r="PJP24" s="21"/>
      <c r="PJQ24" s="21"/>
      <c r="PJR24" s="21"/>
      <c r="PJS24" s="21"/>
      <c r="PJT24" s="21"/>
      <c r="PJU24" s="21"/>
      <c r="PJV24" s="21"/>
      <c r="PJW24" s="21"/>
      <c r="PJX24" s="21"/>
      <c r="PJY24" s="21"/>
      <c r="PJZ24" s="21"/>
      <c r="PKA24" s="21"/>
      <c r="PKB24" s="21"/>
      <c r="PKC24" s="21"/>
      <c r="PKD24" s="21"/>
      <c r="PKE24" s="21"/>
      <c r="PKF24" s="21"/>
      <c r="PKG24" s="21"/>
      <c r="PKH24" s="21"/>
      <c r="PKI24" s="21"/>
      <c r="PKJ24" s="21"/>
      <c r="PKK24" s="21"/>
      <c r="PKL24" s="21"/>
      <c r="PKM24" s="21"/>
      <c r="PKN24" s="21"/>
      <c r="PKO24" s="21"/>
      <c r="PKP24" s="21"/>
      <c r="PKQ24" s="21"/>
      <c r="PKR24" s="21"/>
      <c r="PKS24" s="21"/>
      <c r="PKT24" s="21"/>
      <c r="PKU24" s="21"/>
      <c r="PKV24" s="21"/>
      <c r="PKW24" s="21"/>
      <c r="PKX24" s="21"/>
      <c r="PKY24" s="21"/>
      <c r="PKZ24" s="21"/>
      <c r="PLA24" s="21"/>
      <c r="PLB24" s="21"/>
      <c r="PLC24" s="21"/>
      <c r="PLD24" s="21"/>
      <c r="PLE24" s="21"/>
      <c r="PLF24" s="21"/>
      <c r="PLG24" s="21"/>
      <c r="PLH24" s="21"/>
      <c r="PLI24" s="21"/>
      <c r="PLJ24" s="21"/>
      <c r="PLK24" s="21"/>
      <c r="PLL24" s="21"/>
      <c r="PLM24" s="21"/>
      <c r="PLN24" s="21"/>
      <c r="PLO24" s="21"/>
      <c r="PLP24" s="21"/>
      <c r="PLQ24" s="21"/>
      <c r="PLR24" s="21"/>
      <c r="PLS24" s="21"/>
      <c r="PLT24" s="21"/>
      <c r="PLU24" s="21"/>
      <c r="PLV24" s="21"/>
      <c r="PLW24" s="21"/>
      <c r="PLX24" s="21"/>
      <c r="PLY24" s="21"/>
      <c r="PLZ24" s="21"/>
      <c r="PMA24" s="21"/>
      <c r="PMB24" s="21"/>
      <c r="PMC24" s="21"/>
      <c r="PMD24" s="21"/>
      <c r="PME24" s="21"/>
      <c r="PMF24" s="21"/>
      <c r="PMG24" s="21"/>
      <c r="PMH24" s="21"/>
      <c r="PMI24" s="21"/>
      <c r="PMJ24" s="21"/>
      <c r="PMK24" s="21"/>
      <c r="PML24" s="21"/>
      <c r="PMM24" s="21"/>
      <c r="PMN24" s="21"/>
      <c r="PMO24" s="21"/>
      <c r="PMP24" s="21"/>
      <c r="PMQ24" s="21"/>
      <c r="PMR24" s="21"/>
      <c r="PMS24" s="21"/>
      <c r="PMT24" s="21"/>
      <c r="PMU24" s="21"/>
      <c r="PMV24" s="21"/>
      <c r="PMW24" s="21"/>
      <c r="PMX24" s="21"/>
      <c r="PMY24" s="21"/>
      <c r="PMZ24" s="21"/>
      <c r="PNA24" s="21"/>
      <c r="PNB24" s="21"/>
      <c r="PNC24" s="21"/>
      <c r="PND24" s="21"/>
      <c r="PNE24" s="21"/>
      <c r="PNF24" s="21"/>
      <c r="PNG24" s="21"/>
      <c r="PNH24" s="21"/>
      <c r="PNI24" s="21"/>
      <c r="PNJ24" s="21"/>
      <c r="PNK24" s="21"/>
      <c r="PNL24" s="21"/>
      <c r="PNM24" s="21"/>
      <c r="PNN24" s="21"/>
      <c r="PNO24" s="21"/>
      <c r="PNP24" s="21"/>
      <c r="PNQ24" s="21"/>
      <c r="PNR24" s="21"/>
      <c r="PNS24" s="21"/>
      <c r="PNT24" s="21"/>
      <c r="PNU24" s="21"/>
      <c r="PNV24" s="21"/>
      <c r="PNW24" s="21"/>
      <c r="PNX24" s="21"/>
      <c r="PNY24" s="21"/>
      <c r="PNZ24" s="21"/>
      <c r="POA24" s="21"/>
      <c r="POB24" s="21"/>
      <c r="POC24" s="21"/>
      <c r="POD24" s="21"/>
      <c r="POE24" s="21"/>
      <c r="POF24" s="21"/>
      <c r="POG24" s="21"/>
      <c r="POH24" s="21"/>
      <c r="POI24" s="21"/>
      <c r="POJ24" s="21"/>
      <c r="POK24" s="21"/>
      <c r="POL24" s="21"/>
      <c r="POM24" s="21"/>
      <c r="PON24" s="21"/>
      <c r="POO24" s="21"/>
      <c r="POP24" s="21"/>
      <c r="POQ24" s="21"/>
      <c r="POR24" s="21"/>
      <c r="POS24" s="21"/>
      <c r="POT24" s="21"/>
      <c r="POU24" s="21"/>
      <c r="POV24" s="21"/>
      <c r="POW24" s="21"/>
      <c r="POX24" s="21"/>
      <c r="POY24" s="21"/>
      <c r="POZ24" s="21"/>
      <c r="PPA24" s="21"/>
      <c r="PPB24" s="21"/>
      <c r="PPC24" s="21"/>
      <c r="PPD24" s="21"/>
      <c r="PPE24" s="21"/>
      <c r="PPF24" s="21"/>
      <c r="PPG24" s="21"/>
      <c r="PPH24" s="21"/>
      <c r="PPI24" s="21"/>
      <c r="PPJ24" s="21"/>
      <c r="PPK24" s="21"/>
      <c r="PPL24" s="21"/>
      <c r="PPM24" s="21"/>
      <c r="PPN24" s="21"/>
      <c r="PPO24" s="21"/>
      <c r="PPP24" s="21"/>
      <c r="PPQ24" s="21"/>
      <c r="PPR24" s="21"/>
      <c r="PPS24" s="21"/>
      <c r="PPT24" s="21"/>
      <c r="PPU24" s="21"/>
      <c r="PPV24" s="21"/>
      <c r="PPW24" s="21"/>
      <c r="PPX24" s="21"/>
      <c r="PPY24" s="21"/>
      <c r="PPZ24" s="21"/>
      <c r="PQA24" s="21"/>
      <c r="PQB24" s="21"/>
      <c r="PQC24" s="21"/>
      <c r="PQD24" s="21"/>
      <c r="PQE24" s="21"/>
      <c r="PQF24" s="21"/>
      <c r="PQG24" s="21"/>
      <c r="PQH24" s="21"/>
      <c r="PQI24" s="21"/>
      <c r="PQJ24" s="21"/>
      <c r="PQK24" s="21"/>
      <c r="PQL24" s="21"/>
      <c r="PQM24" s="21"/>
      <c r="PQN24" s="21"/>
      <c r="PQO24" s="21"/>
      <c r="PQP24" s="21"/>
      <c r="PQQ24" s="21"/>
      <c r="PQR24" s="21"/>
      <c r="PQS24" s="21"/>
      <c r="PQT24" s="21"/>
      <c r="PQU24" s="21"/>
      <c r="PQV24" s="21"/>
      <c r="PQW24" s="21"/>
      <c r="PQX24" s="21"/>
      <c r="PQY24" s="21"/>
      <c r="PQZ24" s="21"/>
      <c r="PRA24" s="21"/>
      <c r="PRB24" s="21"/>
      <c r="PRC24" s="21"/>
      <c r="PRD24" s="21"/>
      <c r="PRE24" s="21"/>
      <c r="PRF24" s="21"/>
      <c r="PRG24" s="21"/>
      <c r="PRH24" s="21"/>
      <c r="PRI24" s="21"/>
      <c r="PRJ24" s="21"/>
      <c r="PRK24" s="21"/>
      <c r="PRL24" s="21"/>
      <c r="PRM24" s="21"/>
      <c r="PRN24" s="21"/>
      <c r="PRO24" s="21"/>
      <c r="PRP24" s="21"/>
      <c r="PRQ24" s="21"/>
      <c r="PRR24" s="21"/>
      <c r="PRS24" s="21"/>
      <c r="PRT24" s="21"/>
      <c r="PRU24" s="21"/>
      <c r="PRV24" s="21"/>
      <c r="PRW24" s="21"/>
      <c r="PRX24" s="21"/>
      <c r="PRY24" s="21"/>
      <c r="PRZ24" s="21"/>
      <c r="PSA24" s="21"/>
      <c r="PSB24" s="21"/>
      <c r="PSC24" s="21"/>
      <c r="PSD24" s="21"/>
      <c r="PSE24" s="21"/>
      <c r="PSF24" s="21"/>
      <c r="PSG24" s="21"/>
      <c r="PSH24" s="21"/>
      <c r="PSI24" s="21"/>
      <c r="PSJ24" s="21"/>
      <c r="PSK24" s="21"/>
      <c r="PSL24" s="21"/>
      <c r="PSM24" s="21"/>
      <c r="PSN24" s="21"/>
      <c r="PSO24" s="21"/>
      <c r="PSP24" s="21"/>
      <c r="PSQ24" s="21"/>
      <c r="PSR24" s="21"/>
      <c r="PSS24" s="21"/>
      <c r="PST24" s="21"/>
      <c r="PSU24" s="21"/>
      <c r="PSV24" s="21"/>
      <c r="PSW24" s="21"/>
      <c r="PSX24" s="21"/>
      <c r="PSY24" s="21"/>
      <c r="PSZ24" s="21"/>
      <c r="PTA24" s="21"/>
      <c r="PTB24" s="21"/>
      <c r="PTC24" s="21"/>
      <c r="PTD24" s="21"/>
      <c r="PTE24" s="21"/>
      <c r="PTF24" s="21"/>
      <c r="PTG24" s="21"/>
      <c r="PTH24" s="21"/>
      <c r="PTI24" s="21"/>
      <c r="PTJ24" s="21"/>
      <c r="PTK24" s="21"/>
      <c r="PTL24" s="21"/>
      <c r="PTM24" s="21"/>
      <c r="PTN24" s="21"/>
      <c r="PTO24" s="21"/>
      <c r="PTP24" s="21"/>
      <c r="PTQ24" s="21"/>
      <c r="PTR24" s="21"/>
      <c r="PTS24" s="21"/>
      <c r="PTT24" s="21"/>
      <c r="PTU24" s="21"/>
      <c r="PTV24" s="21"/>
      <c r="PTW24" s="21"/>
      <c r="PTX24" s="21"/>
      <c r="PTY24" s="21"/>
      <c r="PTZ24" s="21"/>
      <c r="PUA24" s="21"/>
      <c r="PUB24" s="21"/>
      <c r="PUC24" s="21"/>
      <c r="PUD24" s="21"/>
      <c r="PUE24" s="21"/>
      <c r="PUF24" s="21"/>
      <c r="PUG24" s="21"/>
      <c r="PUH24" s="21"/>
      <c r="PUI24" s="21"/>
      <c r="PUJ24" s="21"/>
      <c r="PUK24" s="21"/>
      <c r="PUL24" s="21"/>
      <c r="PUM24" s="21"/>
      <c r="PUN24" s="21"/>
      <c r="PUO24" s="21"/>
      <c r="PUP24" s="21"/>
      <c r="PUQ24" s="21"/>
      <c r="PUR24" s="21"/>
      <c r="PUS24" s="21"/>
      <c r="PUT24" s="21"/>
      <c r="PUU24" s="21"/>
      <c r="PUV24" s="21"/>
      <c r="PUW24" s="21"/>
      <c r="PUX24" s="21"/>
      <c r="PUY24" s="21"/>
      <c r="PUZ24" s="21"/>
      <c r="PVA24" s="21"/>
      <c r="PVB24" s="21"/>
      <c r="PVC24" s="21"/>
      <c r="PVD24" s="21"/>
      <c r="PVE24" s="21"/>
      <c r="PVF24" s="21"/>
      <c r="PVG24" s="21"/>
      <c r="PVH24" s="21"/>
      <c r="PVI24" s="21"/>
      <c r="PVJ24" s="21"/>
      <c r="PVK24" s="21"/>
      <c r="PVL24" s="21"/>
      <c r="PVM24" s="21"/>
      <c r="PVN24" s="21"/>
      <c r="PVO24" s="21"/>
      <c r="PVP24" s="21"/>
      <c r="PVQ24" s="21"/>
      <c r="PVR24" s="21"/>
      <c r="PVS24" s="21"/>
      <c r="PVT24" s="21"/>
      <c r="PVU24" s="21"/>
      <c r="PVV24" s="21"/>
      <c r="PVW24" s="21"/>
      <c r="PVX24" s="21"/>
      <c r="PVY24" s="21"/>
      <c r="PVZ24" s="21"/>
      <c r="PWA24" s="21"/>
      <c r="PWB24" s="21"/>
      <c r="PWC24" s="21"/>
      <c r="PWD24" s="21"/>
      <c r="PWE24" s="21"/>
      <c r="PWF24" s="21"/>
      <c r="PWG24" s="21"/>
      <c r="PWH24" s="21"/>
      <c r="PWI24" s="21"/>
      <c r="PWJ24" s="21"/>
      <c r="PWK24" s="21"/>
      <c r="PWL24" s="21"/>
      <c r="PWM24" s="21"/>
      <c r="PWN24" s="21"/>
      <c r="PWO24" s="21"/>
      <c r="PWP24" s="21"/>
      <c r="PWQ24" s="21"/>
      <c r="PWR24" s="21"/>
      <c r="PWS24" s="21"/>
      <c r="PWT24" s="21"/>
      <c r="PWU24" s="21"/>
      <c r="PWV24" s="21"/>
      <c r="PWW24" s="21"/>
      <c r="PWX24" s="21"/>
      <c r="PWY24" s="21"/>
      <c r="PWZ24" s="21"/>
      <c r="PXA24" s="21"/>
      <c r="PXB24" s="21"/>
      <c r="PXC24" s="21"/>
      <c r="PXD24" s="21"/>
      <c r="PXE24" s="21"/>
      <c r="PXF24" s="21"/>
      <c r="PXG24" s="21"/>
      <c r="PXH24" s="21"/>
      <c r="PXI24" s="21"/>
      <c r="PXJ24" s="21"/>
      <c r="PXK24" s="21"/>
      <c r="PXL24" s="21"/>
      <c r="PXM24" s="21"/>
      <c r="PXN24" s="21"/>
      <c r="PXO24" s="21"/>
      <c r="PXP24" s="21"/>
      <c r="PXQ24" s="21"/>
      <c r="PXR24" s="21"/>
      <c r="PXS24" s="21"/>
      <c r="PXT24" s="21"/>
      <c r="PXU24" s="21"/>
      <c r="PXV24" s="21"/>
      <c r="PXW24" s="21"/>
      <c r="PXX24" s="21"/>
      <c r="PXY24" s="21"/>
      <c r="PXZ24" s="21"/>
      <c r="PYA24" s="21"/>
      <c r="PYB24" s="21"/>
      <c r="PYC24" s="21"/>
      <c r="PYD24" s="21"/>
      <c r="PYE24" s="21"/>
      <c r="PYF24" s="21"/>
      <c r="PYG24" s="21"/>
      <c r="PYH24" s="21"/>
      <c r="PYI24" s="21"/>
      <c r="PYJ24" s="21"/>
      <c r="PYK24" s="21"/>
      <c r="PYL24" s="21"/>
      <c r="PYM24" s="21"/>
      <c r="PYN24" s="21"/>
      <c r="PYO24" s="21"/>
      <c r="PYP24" s="21"/>
      <c r="PYQ24" s="21"/>
      <c r="PYR24" s="21"/>
      <c r="PYS24" s="21"/>
      <c r="PYT24" s="21"/>
      <c r="PYU24" s="21"/>
      <c r="PYV24" s="21"/>
      <c r="PYW24" s="21"/>
      <c r="PYX24" s="21"/>
      <c r="PYY24" s="21"/>
      <c r="PYZ24" s="21"/>
      <c r="PZA24" s="21"/>
      <c r="PZB24" s="21"/>
      <c r="PZC24" s="21"/>
      <c r="PZD24" s="21"/>
      <c r="PZE24" s="21"/>
      <c r="PZF24" s="21"/>
      <c r="PZG24" s="21"/>
      <c r="PZH24" s="21"/>
      <c r="PZI24" s="21"/>
      <c r="PZJ24" s="21"/>
      <c r="PZK24" s="21"/>
      <c r="PZL24" s="21"/>
      <c r="PZM24" s="21"/>
      <c r="PZN24" s="21"/>
      <c r="PZO24" s="21"/>
      <c r="PZP24" s="21"/>
      <c r="PZQ24" s="21"/>
      <c r="PZR24" s="21"/>
      <c r="PZS24" s="21"/>
      <c r="PZT24" s="21"/>
      <c r="PZU24" s="21"/>
      <c r="PZV24" s="21"/>
      <c r="PZW24" s="21"/>
      <c r="PZX24" s="21"/>
      <c r="PZY24" s="21"/>
      <c r="PZZ24" s="21"/>
      <c r="QAA24" s="21"/>
      <c r="QAB24" s="21"/>
      <c r="QAC24" s="21"/>
      <c r="QAD24" s="21"/>
      <c r="QAE24" s="21"/>
      <c r="QAF24" s="21"/>
      <c r="QAG24" s="21"/>
      <c r="QAH24" s="21"/>
      <c r="QAI24" s="21"/>
      <c r="QAJ24" s="21"/>
      <c r="QAK24" s="21"/>
      <c r="QAL24" s="21"/>
      <c r="QAM24" s="21"/>
      <c r="QAN24" s="21"/>
      <c r="QAO24" s="21"/>
      <c r="QAP24" s="21"/>
      <c r="QAQ24" s="21"/>
      <c r="QAR24" s="21"/>
      <c r="QAS24" s="21"/>
      <c r="QAT24" s="21"/>
      <c r="QAU24" s="21"/>
      <c r="QAV24" s="21"/>
      <c r="QAW24" s="21"/>
      <c r="QAX24" s="21"/>
      <c r="QAY24" s="21"/>
      <c r="QAZ24" s="21"/>
      <c r="QBA24" s="21"/>
      <c r="QBB24" s="21"/>
      <c r="QBC24" s="21"/>
      <c r="QBD24" s="21"/>
      <c r="QBE24" s="21"/>
      <c r="QBF24" s="21"/>
      <c r="QBG24" s="21"/>
      <c r="QBH24" s="21"/>
      <c r="QBI24" s="21"/>
      <c r="QBJ24" s="21"/>
      <c r="QBK24" s="21"/>
      <c r="QBL24" s="21"/>
      <c r="QBM24" s="21"/>
      <c r="QBN24" s="21"/>
      <c r="QBO24" s="21"/>
      <c r="QBP24" s="21"/>
      <c r="QBQ24" s="21"/>
      <c r="QBR24" s="21"/>
      <c r="QBS24" s="21"/>
      <c r="QBT24" s="21"/>
      <c r="QBU24" s="21"/>
      <c r="QBV24" s="21"/>
      <c r="QBW24" s="21"/>
      <c r="QBX24" s="21"/>
      <c r="QBY24" s="21"/>
      <c r="QBZ24" s="21"/>
      <c r="QCA24" s="21"/>
      <c r="QCB24" s="21"/>
      <c r="QCC24" s="21"/>
      <c r="QCD24" s="21"/>
      <c r="QCE24" s="21"/>
      <c r="QCF24" s="21"/>
      <c r="QCG24" s="21"/>
      <c r="QCH24" s="21"/>
      <c r="QCI24" s="21"/>
      <c r="QCJ24" s="21"/>
      <c r="QCK24" s="21"/>
      <c r="QCL24" s="21"/>
      <c r="QCM24" s="21"/>
      <c r="QCN24" s="21"/>
      <c r="QCO24" s="21"/>
      <c r="QCP24" s="21"/>
      <c r="QCQ24" s="21"/>
      <c r="QCR24" s="21"/>
      <c r="QCS24" s="21"/>
      <c r="QCT24" s="21"/>
      <c r="QCU24" s="21"/>
      <c r="QCV24" s="21"/>
      <c r="QCW24" s="21"/>
      <c r="QCX24" s="21"/>
      <c r="QCY24" s="21"/>
      <c r="QCZ24" s="21"/>
      <c r="QDA24" s="21"/>
      <c r="QDB24" s="21"/>
      <c r="QDC24" s="21"/>
      <c r="QDD24" s="21"/>
      <c r="QDE24" s="21"/>
      <c r="QDF24" s="21"/>
      <c r="QDG24" s="21"/>
      <c r="QDH24" s="21"/>
      <c r="QDI24" s="21"/>
      <c r="QDJ24" s="21"/>
      <c r="QDK24" s="21"/>
      <c r="QDL24" s="21"/>
      <c r="QDM24" s="21"/>
      <c r="QDN24" s="21"/>
      <c r="QDO24" s="21"/>
      <c r="QDP24" s="21"/>
      <c r="QDQ24" s="21"/>
      <c r="QDR24" s="21"/>
      <c r="QDS24" s="21"/>
      <c r="QDT24" s="21"/>
      <c r="QDU24" s="21"/>
      <c r="QDV24" s="21"/>
      <c r="QDW24" s="21"/>
      <c r="QDX24" s="21"/>
      <c r="QDY24" s="21"/>
      <c r="QDZ24" s="21"/>
      <c r="QEA24" s="21"/>
      <c r="QEB24" s="21"/>
      <c r="QEC24" s="21"/>
      <c r="QED24" s="21"/>
      <c r="QEE24" s="21"/>
      <c r="QEF24" s="21"/>
      <c r="QEG24" s="21"/>
      <c r="QEH24" s="21"/>
      <c r="QEI24" s="21"/>
      <c r="QEJ24" s="21"/>
      <c r="QEK24" s="21"/>
      <c r="QEL24" s="21"/>
      <c r="QEM24" s="21"/>
      <c r="QEN24" s="21"/>
      <c r="QEO24" s="21"/>
      <c r="QEP24" s="21"/>
      <c r="QEQ24" s="21"/>
      <c r="QER24" s="21"/>
      <c r="QES24" s="21"/>
      <c r="QET24" s="21"/>
      <c r="QEU24" s="21"/>
      <c r="QEV24" s="21"/>
      <c r="QEW24" s="21"/>
      <c r="QEX24" s="21"/>
      <c r="QEY24" s="21"/>
      <c r="QEZ24" s="21"/>
      <c r="QFA24" s="21"/>
      <c r="QFB24" s="21"/>
      <c r="QFC24" s="21"/>
      <c r="QFD24" s="21"/>
      <c r="QFE24" s="21"/>
      <c r="QFF24" s="21"/>
      <c r="QFG24" s="21"/>
      <c r="QFH24" s="21"/>
      <c r="QFI24" s="21"/>
      <c r="QFJ24" s="21"/>
      <c r="QFK24" s="21"/>
      <c r="QFL24" s="21"/>
      <c r="QFM24" s="21"/>
      <c r="QFN24" s="21"/>
      <c r="QFO24" s="21"/>
      <c r="QFP24" s="21"/>
      <c r="QFQ24" s="21"/>
      <c r="QFR24" s="21"/>
      <c r="QFS24" s="21"/>
      <c r="QFT24" s="21"/>
      <c r="QFU24" s="21"/>
      <c r="QFV24" s="21"/>
      <c r="QFW24" s="21"/>
      <c r="QFX24" s="21"/>
      <c r="QFY24" s="21"/>
      <c r="QFZ24" s="21"/>
      <c r="QGA24" s="21"/>
      <c r="QGB24" s="21"/>
      <c r="QGC24" s="21"/>
      <c r="QGD24" s="21"/>
      <c r="QGE24" s="21"/>
      <c r="QGF24" s="21"/>
      <c r="QGG24" s="21"/>
      <c r="QGH24" s="21"/>
      <c r="QGI24" s="21"/>
      <c r="QGJ24" s="21"/>
      <c r="QGK24" s="21"/>
      <c r="QGL24" s="21"/>
      <c r="QGM24" s="21"/>
      <c r="QGN24" s="21"/>
      <c r="QGO24" s="21"/>
      <c r="QGP24" s="21"/>
      <c r="QGQ24" s="21"/>
      <c r="QGR24" s="21"/>
      <c r="QGS24" s="21"/>
      <c r="QGT24" s="21"/>
      <c r="QGU24" s="21"/>
      <c r="QGV24" s="21"/>
      <c r="QGW24" s="21"/>
      <c r="QGX24" s="21"/>
      <c r="QGY24" s="21"/>
      <c r="QGZ24" s="21"/>
      <c r="QHA24" s="21"/>
      <c r="QHB24" s="21"/>
      <c r="QHC24" s="21"/>
      <c r="QHD24" s="21"/>
      <c r="QHE24" s="21"/>
      <c r="QHF24" s="21"/>
      <c r="QHG24" s="21"/>
      <c r="QHH24" s="21"/>
      <c r="QHI24" s="21"/>
      <c r="QHJ24" s="21"/>
      <c r="QHK24" s="21"/>
      <c r="QHL24" s="21"/>
      <c r="QHM24" s="21"/>
      <c r="QHN24" s="21"/>
      <c r="QHO24" s="21"/>
      <c r="QHP24" s="21"/>
      <c r="QHQ24" s="21"/>
      <c r="QHR24" s="21"/>
      <c r="QHS24" s="21"/>
      <c r="QHT24" s="21"/>
      <c r="QHU24" s="21"/>
      <c r="QHV24" s="21"/>
      <c r="QHW24" s="21"/>
      <c r="QHX24" s="21"/>
      <c r="QHY24" s="21"/>
      <c r="QHZ24" s="21"/>
      <c r="QIA24" s="21"/>
      <c r="QIB24" s="21"/>
      <c r="QIC24" s="21"/>
      <c r="QID24" s="21"/>
      <c r="QIE24" s="21"/>
      <c r="QIF24" s="21"/>
      <c r="QIG24" s="21"/>
      <c r="QIH24" s="21"/>
      <c r="QII24" s="21"/>
      <c r="QIJ24" s="21"/>
      <c r="QIK24" s="21"/>
      <c r="QIL24" s="21"/>
      <c r="QIM24" s="21"/>
      <c r="QIN24" s="21"/>
      <c r="QIO24" s="21"/>
      <c r="QIP24" s="21"/>
      <c r="QIQ24" s="21"/>
      <c r="QIR24" s="21"/>
      <c r="QIS24" s="21"/>
      <c r="QIT24" s="21"/>
      <c r="QIU24" s="21"/>
      <c r="QIV24" s="21"/>
      <c r="QIW24" s="21"/>
      <c r="QIX24" s="21"/>
      <c r="QIY24" s="21"/>
      <c r="QIZ24" s="21"/>
      <c r="QJA24" s="21"/>
      <c r="QJB24" s="21"/>
      <c r="QJC24" s="21"/>
      <c r="QJD24" s="21"/>
      <c r="QJE24" s="21"/>
      <c r="QJF24" s="21"/>
      <c r="QJG24" s="21"/>
      <c r="QJH24" s="21"/>
      <c r="QJI24" s="21"/>
      <c r="QJJ24" s="21"/>
      <c r="QJK24" s="21"/>
      <c r="QJL24" s="21"/>
      <c r="QJM24" s="21"/>
      <c r="QJN24" s="21"/>
      <c r="QJO24" s="21"/>
      <c r="QJP24" s="21"/>
      <c r="QJQ24" s="21"/>
      <c r="QJR24" s="21"/>
      <c r="QJS24" s="21"/>
      <c r="QJT24" s="21"/>
      <c r="QJU24" s="21"/>
      <c r="QJV24" s="21"/>
      <c r="QJW24" s="21"/>
      <c r="QJX24" s="21"/>
      <c r="QJY24" s="21"/>
      <c r="QJZ24" s="21"/>
      <c r="QKA24" s="21"/>
      <c r="QKB24" s="21"/>
      <c r="QKC24" s="21"/>
      <c r="QKD24" s="21"/>
      <c r="QKE24" s="21"/>
      <c r="QKF24" s="21"/>
      <c r="QKG24" s="21"/>
      <c r="QKH24" s="21"/>
      <c r="QKI24" s="21"/>
      <c r="QKJ24" s="21"/>
      <c r="QKK24" s="21"/>
      <c r="QKL24" s="21"/>
      <c r="QKM24" s="21"/>
      <c r="QKN24" s="21"/>
      <c r="QKO24" s="21"/>
      <c r="QKP24" s="21"/>
      <c r="QKQ24" s="21"/>
      <c r="QKR24" s="21"/>
      <c r="QKS24" s="21"/>
      <c r="QKT24" s="21"/>
      <c r="QKU24" s="21"/>
      <c r="QKV24" s="21"/>
      <c r="QKW24" s="21"/>
      <c r="QKX24" s="21"/>
      <c r="QKY24" s="21"/>
      <c r="QKZ24" s="21"/>
      <c r="QLA24" s="21"/>
      <c r="QLB24" s="21"/>
      <c r="QLC24" s="21"/>
      <c r="QLD24" s="21"/>
      <c r="QLE24" s="21"/>
      <c r="QLF24" s="21"/>
      <c r="QLG24" s="21"/>
      <c r="QLH24" s="21"/>
      <c r="QLI24" s="21"/>
      <c r="QLJ24" s="21"/>
      <c r="QLK24" s="21"/>
      <c r="QLL24" s="21"/>
      <c r="QLM24" s="21"/>
      <c r="QLN24" s="21"/>
      <c r="QLO24" s="21"/>
      <c r="QLP24" s="21"/>
      <c r="QLQ24" s="21"/>
      <c r="QLR24" s="21"/>
      <c r="QLS24" s="21"/>
      <c r="QLT24" s="21"/>
      <c r="QLU24" s="21"/>
      <c r="QLV24" s="21"/>
      <c r="QLW24" s="21"/>
      <c r="QLX24" s="21"/>
      <c r="QLY24" s="21"/>
      <c r="QLZ24" s="21"/>
      <c r="QMA24" s="21"/>
      <c r="QMB24" s="21"/>
      <c r="QMC24" s="21"/>
      <c r="QMD24" s="21"/>
      <c r="QME24" s="21"/>
      <c r="QMF24" s="21"/>
      <c r="QMG24" s="21"/>
      <c r="QMH24" s="21"/>
      <c r="QMI24" s="21"/>
      <c r="QMJ24" s="21"/>
      <c r="QMK24" s="21"/>
      <c r="QML24" s="21"/>
      <c r="QMM24" s="21"/>
      <c r="QMN24" s="21"/>
      <c r="QMO24" s="21"/>
      <c r="QMP24" s="21"/>
      <c r="QMQ24" s="21"/>
      <c r="QMR24" s="21"/>
      <c r="QMS24" s="21"/>
      <c r="QMT24" s="21"/>
      <c r="QMU24" s="21"/>
      <c r="QMV24" s="21"/>
      <c r="QMW24" s="21"/>
      <c r="QMX24" s="21"/>
      <c r="QMY24" s="21"/>
      <c r="QMZ24" s="21"/>
      <c r="QNA24" s="21"/>
      <c r="QNB24" s="21"/>
      <c r="QNC24" s="21"/>
      <c r="QND24" s="21"/>
      <c r="QNE24" s="21"/>
      <c r="QNF24" s="21"/>
      <c r="QNG24" s="21"/>
      <c r="QNH24" s="21"/>
      <c r="QNI24" s="21"/>
      <c r="QNJ24" s="21"/>
      <c r="QNK24" s="21"/>
      <c r="QNL24" s="21"/>
      <c r="QNM24" s="21"/>
      <c r="QNN24" s="21"/>
      <c r="QNO24" s="21"/>
      <c r="QNP24" s="21"/>
      <c r="QNQ24" s="21"/>
      <c r="QNR24" s="21"/>
      <c r="QNS24" s="21"/>
      <c r="QNT24" s="21"/>
      <c r="QNU24" s="21"/>
      <c r="QNV24" s="21"/>
      <c r="QNW24" s="21"/>
      <c r="QNX24" s="21"/>
      <c r="QNY24" s="21"/>
      <c r="QNZ24" s="21"/>
      <c r="QOA24" s="21"/>
      <c r="QOB24" s="21"/>
      <c r="QOC24" s="21"/>
      <c r="QOD24" s="21"/>
      <c r="QOE24" s="21"/>
      <c r="QOF24" s="21"/>
      <c r="QOG24" s="21"/>
      <c r="QOH24" s="21"/>
      <c r="QOI24" s="21"/>
      <c r="QOJ24" s="21"/>
      <c r="QOK24" s="21"/>
      <c r="QOL24" s="21"/>
      <c r="QOM24" s="21"/>
      <c r="QON24" s="21"/>
      <c r="QOO24" s="21"/>
      <c r="QOP24" s="21"/>
      <c r="QOQ24" s="21"/>
      <c r="QOR24" s="21"/>
      <c r="QOS24" s="21"/>
      <c r="QOT24" s="21"/>
      <c r="QOU24" s="21"/>
      <c r="QOV24" s="21"/>
      <c r="QOW24" s="21"/>
      <c r="QOX24" s="21"/>
      <c r="QOY24" s="21"/>
      <c r="QOZ24" s="21"/>
      <c r="QPA24" s="21"/>
      <c r="QPB24" s="21"/>
      <c r="QPC24" s="21"/>
      <c r="QPD24" s="21"/>
      <c r="QPE24" s="21"/>
      <c r="QPF24" s="21"/>
      <c r="QPG24" s="21"/>
      <c r="QPH24" s="21"/>
      <c r="QPI24" s="21"/>
      <c r="QPJ24" s="21"/>
      <c r="QPK24" s="21"/>
      <c r="QPL24" s="21"/>
      <c r="QPM24" s="21"/>
      <c r="QPN24" s="21"/>
      <c r="QPO24" s="21"/>
      <c r="QPP24" s="21"/>
      <c r="QPQ24" s="21"/>
      <c r="QPR24" s="21"/>
      <c r="QPS24" s="21"/>
      <c r="QPT24" s="21"/>
      <c r="QPU24" s="21"/>
      <c r="QPV24" s="21"/>
      <c r="QPW24" s="21"/>
      <c r="QPX24" s="21"/>
      <c r="QPY24" s="21"/>
      <c r="QPZ24" s="21"/>
      <c r="QQA24" s="21"/>
      <c r="QQB24" s="21"/>
      <c r="QQC24" s="21"/>
      <c r="QQD24" s="21"/>
      <c r="QQE24" s="21"/>
      <c r="QQF24" s="21"/>
      <c r="QQG24" s="21"/>
      <c r="QQH24" s="21"/>
      <c r="QQI24" s="21"/>
      <c r="QQJ24" s="21"/>
      <c r="QQK24" s="21"/>
      <c r="QQL24" s="21"/>
      <c r="QQM24" s="21"/>
      <c r="QQN24" s="21"/>
      <c r="QQO24" s="21"/>
      <c r="QQP24" s="21"/>
      <c r="QQQ24" s="21"/>
      <c r="QQR24" s="21"/>
      <c r="QQS24" s="21"/>
      <c r="QQT24" s="21"/>
      <c r="QQU24" s="21"/>
      <c r="QQV24" s="21"/>
      <c r="QQW24" s="21"/>
      <c r="QQX24" s="21"/>
      <c r="QQY24" s="21"/>
      <c r="QQZ24" s="21"/>
      <c r="QRA24" s="21"/>
      <c r="QRB24" s="21"/>
      <c r="QRC24" s="21"/>
      <c r="QRD24" s="21"/>
      <c r="QRE24" s="21"/>
      <c r="QRF24" s="21"/>
      <c r="QRG24" s="21"/>
      <c r="QRH24" s="21"/>
      <c r="QRI24" s="21"/>
      <c r="QRJ24" s="21"/>
      <c r="QRK24" s="21"/>
      <c r="QRL24" s="21"/>
      <c r="QRM24" s="21"/>
      <c r="QRN24" s="21"/>
      <c r="QRO24" s="21"/>
      <c r="QRP24" s="21"/>
      <c r="QRQ24" s="21"/>
      <c r="QRR24" s="21"/>
      <c r="QRS24" s="21"/>
      <c r="QRT24" s="21"/>
      <c r="QRU24" s="21"/>
      <c r="QRV24" s="21"/>
      <c r="QRW24" s="21"/>
      <c r="QRX24" s="21"/>
      <c r="QRY24" s="21"/>
      <c r="QRZ24" s="21"/>
      <c r="QSA24" s="21"/>
      <c r="QSB24" s="21"/>
      <c r="QSC24" s="21"/>
      <c r="QSD24" s="21"/>
      <c r="QSE24" s="21"/>
      <c r="QSF24" s="21"/>
      <c r="QSG24" s="21"/>
      <c r="QSH24" s="21"/>
      <c r="QSI24" s="21"/>
      <c r="QSJ24" s="21"/>
      <c r="QSK24" s="21"/>
      <c r="QSL24" s="21"/>
      <c r="QSM24" s="21"/>
      <c r="QSN24" s="21"/>
      <c r="QSO24" s="21"/>
      <c r="QSP24" s="21"/>
      <c r="QSQ24" s="21"/>
      <c r="QSR24" s="21"/>
      <c r="QSS24" s="21"/>
      <c r="QST24" s="21"/>
      <c r="QSU24" s="21"/>
      <c r="QSV24" s="21"/>
      <c r="QSW24" s="21"/>
      <c r="QSX24" s="21"/>
      <c r="QSY24" s="21"/>
      <c r="QSZ24" s="21"/>
      <c r="QTA24" s="21"/>
      <c r="QTB24" s="21"/>
      <c r="QTC24" s="21"/>
      <c r="QTD24" s="21"/>
      <c r="QTE24" s="21"/>
      <c r="QTF24" s="21"/>
      <c r="QTG24" s="21"/>
      <c r="QTH24" s="21"/>
      <c r="QTI24" s="21"/>
      <c r="QTJ24" s="21"/>
      <c r="QTK24" s="21"/>
      <c r="QTL24" s="21"/>
      <c r="QTM24" s="21"/>
      <c r="QTN24" s="21"/>
      <c r="QTO24" s="21"/>
      <c r="QTP24" s="21"/>
      <c r="QTQ24" s="21"/>
      <c r="QTR24" s="21"/>
      <c r="QTS24" s="21"/>
      <c r="QTT24" s="21"/>
      <c r="QTU24" s="21"/>
      <c r="QTV24" s="21"/>
      <c r="QTW24" s="21"/>
      <c r="QTX24" s="21"/>
      <c r="QTY24" s="21"/>
      <c r="QTZ24" s="21"/>
      <c r="QUA24" s="21"/>
      <c r="QUB24" s="21"/>
      <c r="QUC24" s="21"/>
      <c r="QUD24" s="21"/>
      <c r="QUE24" s="21"/>
      <c r="QUF24" s="21"/>
      <c r="QUG24" s="21"/>
      <c r="QUH24" s="21"/>
      <c r="QUI24" s="21"/>
      <c r="QUJ24" s="21"/>
      <c r="QUK24" s="21"/>
      <c r="QUL24" s="21"/>
      <c r="QUM24" s="21"/>
      <c r="QUN24" s="21"/>
      <c r="QUO24" s="21"/>
      <c r="QUP24" s="21"/>
      <c r="QUQ24" s="21"/>
      <c r="QUR24" s="21"/>
      <c r="QUS24" s="21"/>
      <c r="QUT24" s="21"/>
      <c r="QUU24" s="21"/>
      <c r="QUV24" s="21"/>
      <c r="QUW24" s="21"/>
      <c r="QUX24" s="21"/>
      <c r="QUY24" s="21"/>
      <c r="QUZ24" s="21"/>
      <c r="QVA24" s="21"/>
      <c r="QVB24" s="21"/>
      <c r="QVC24" s="21"/>
      <c r="QVD24" s="21"/>
      <c r="QVE24" s="21"/>
      <c r="QVF24" s="21"/>
      <c r="QVG24" s="21"/>
      <c r="QVH24" s="21"/>
      <c r="QVI24" s="21"/>
      <c r="QVJ24" s="21"/>
      <c r="QVK24" s="21"/>
      <c r="QVL24" s="21"/>
      <c r="QVM24" s="21"/>
      <c r="QVN24" s="21"/>
      <c r="QVO24" s="21"/>
      <c r="QVP24" s="21"/>
      <c r="QVQ24" s="21"/>
      <c r="QVR24" s="21"/>
      <c r="QVS24" s="21"/>
      <c r="QVT24" s="21"/>
      <c r="QVU24" s="21"/>
      <c r="QVV24" s="21"/>
      <c r="QVW24" s="21"/>
      <c r="QVX24" s="21"/>
      <c r="QVY24" s="21"/>
      <c r="QVZ24" s="21"/>
      <c r="QWA24" s="21"/>
      <c r="QWB24" s="21"/>
      <c r="QWC24" s="21"/>
      <c r="QWD24" s="21"/>
      <c r="QWE24" s="21"/>
      <c r="QWF24" s="21"/>
      <c r="QWG24" s="21"/>
      <c r="QWH24" s="21"/>
      <c r="QWI24" s="21"/>
      <c r="QWJ24" s="21"/>
      <c r="QWK24" s="21"/>
      <c r="QWL24" s="21"/>
      <c r="QWM24" s="21"/>
      <c r="QWN24" s="21"/>
      <c r="QWO24" s="21"/>
      <c r="QWP24" s="21"/>
      <c r="QWQ24" s="21"/>
      <c r="QWR24" s="21"/>
      <c r="QWS24" s="21"/>
      <c r="QWT24" s="21"/>
      <c r="QWU24" s="21"/>
      <c r="QWV24" s="21"/>
      <c r="QWW24" s="21"/>
      <c r="QWX24" s="21"/>
      <c r="QWY24" s="21"/>
      <c r="QWZ24" s="21"/>
      <c r="QXA24" s="21"/>
      <c r="QXB24" s="21"/>
      <c r="QXC24" s="21"/>
      <c r="QXD24" s="21"/>
      <c r="QXE24" s="21"/>
      <c r="QXF24" s="21"/>
      <c r="QXG24" s="21"/>
      <c r="QXH24" s="21"/>
      <c r="QXI24" s="21"/>
      <c r="QXJ24" s="21"/>
      <c r="QXK24" s="21"/>
      <c r="QXL24" s="21"/>
      <c r="QXM24" s="21"/>
      <c r="QXN24" s="21"/>
      <c r="QXO24" s="21"/>
      <c r="QXP24" s="21"/>
      <c r="QXQ24" s="21"/>
      <c r="QXR24" s="21"/>
      <c r="QXS24" s="21"/>
      <c r="QXT24" s="21"/>
      <c r="QXU24" s="21"/>
      <c r="QXV24" s="21"/>
      <c r="QXW24" s="21"/>
      <c r="QXX24" s="21"/>
      <c r="QXY24" s="21"/>
      <c r="QXZ24" s="21"/>
      <c r="QYA24" s="21"/>
      <c r="QYB24" s="21"/>
      <c r="QYC24" s="21"/>
      <c r="QYD24" s="21"/>
      <c r="QYE24" s="21"/>
      <c r="QYF24" s="21"/>
      <c r="QYG24" s="21"/>
      <c r="QYH24" s="21"/>
      <c r="QYI24" s="21"/>
      <c r="QYJ24" s="21"/>
      <c r="QYK24" s="21"/>
      <c r="QYL24" s="21"/>
      <c r="QYM24" s="21"/>
      <c r="QYN24" s="21"/>
      <c r="QYO24" s="21"/>
      <c r="QYP24" s="21"/>
      <c r="QYQ24" s="21"/>
      <c r="QYR24" s="21"/>
      <c r="QYS24" s="21"/>
      <c r="QYT24" s="21"/>
      <c r="QYU24" s="21"/>
      <c r="QYV24" s="21"/>
      <c r="QYW24" s="21"/>
      <c r="QYX24" s="21"/>
      <c r="QYY24" s="21"/>
      <c r="QYZ24" s="21"/>
      <c r="QZA24" s="21"/>
      <c r="QZB24" s="21"/>
      <c r="QZC24" s="21"/>
      <c r="QZD24" s="21"/>
      <c r="QZE24" s="21"/>
      <c r="QZF24" s="21"/>
      <c r="QZG24" s="21"/>
      <c r="QZH24" s="21"/>
      <c r="QZI24" s="21"/>
      <c r="QZJ24" s="21"/>
      <c r="QZK24" s="21"/>
      <c r="QZL24" s="21"/>
      <c r="QZM24" s="21"/>
      <c r="QZN24" s="21"/>
      <c r="QZO24" s="21"/>
      <c r="QZP24" s="21"/>
      <c r="QZQ24" s="21"/>
      <c r="QZR24" s="21"/>
      <c r="QZS24" s="21"/>
      <c r="QZT24" s="21"/>
      <c r="QZU24" s="21"/>
      <c r="QZV24" s="21"/>
      <c r="QZW24" s="21"/>
      <c r="QZX24" s="21"/>
      <c r="QZY24" s="21"/>
      <c r="QZZ24" s="21"/>
      <c r="RAA24" s="21"/>
      <c r="RAB24" s="21"/>
      <c r="RAC24" s="21"/>
      <c r="RAD24" s="21"/>
      <c r="RAE24" s="21"/>
      <c r="RAF24" s="21"/>
      <c r="RAG24" s="21"/>
      <c r="RAH24" s="21"/>
      <c r="RAI24" s="21"/>
      <c r="RAJ24" s="21"/>
      <c r="RAK24" s="21"/>
      <c r="RAL24" s="21"/>
      <c r="RAM24" s="21"/>
      <c r="RAN24" s="21"/>
      <c r="RAO24" s="21"/>
      <c r="RAP24" s="21"/>
      <c r="RAQ24" s="21"/>
      <c r="RAR24" s="21"/>
      <c r="RAS24" s="21"/>
      <c r="RAT24" s="21"/>
      <c r="RAU24" s="21"/>
      <c r="RAV24" s="21"/>
      <c r="RAW24" s="21"/>
      <c r="RAX24" s="21"/>
      <c r="RAY24" s="21"/>
      <c r="RAZ24" s="21"/>
      <c r="RBA24" s="21"/>
      <c r="RBB24" s="21"/>
      <c r="RBC24" s="21"/>
      <c r="RBD24" s="21"/>
      <c r="RBE24" s="21"/>
      <c r="RBF24" s="21"/>
      <c r="RBG24" s="21"/>
      <c r="RBH24" s="21"/>
      <c r="RBI24" s="21"/>
      <c r="RBJ24" s="21"/>
      <c r="RBK24" s="21"/>
      <c r="RBL24" s="21"/>
      <c r="RBM24" s="21"/>
      <c r="RBN24" s="21"/>
      <c r="RBO24" s="21"/>
      <c r="RBP24" s="21"/>
      <c r="RBQ24" s="21"/>
      <c r="RBR24" s="21"/>
      <c r="RBS24" s="21"/>
      <c r="RBT24" s="21"/>
      <c r="RBU24" s="21"/>
      <c r="RBV24" s="21"/>
      <c r="RBW24" s="21"/>
      <c r="RBX24" s="21"/>
      <c r="RBY24" s="21"/>
      <c r="RBZ24" s="21"/>
      <c r="RCA24" s="21"/>
      <c r="RCB24" s="21"/>
      <c r="RCC24" s="21"/>
      <c r="RCD24" s="21"/>
      <c r="RCE24" s="21"/>
      <c r="RCF24" s="21"/>
      <c r="RCG24" s="21"/>
      <c r="RCH24" s="21"/>
      <c r="RCI24" s="21"/>
      <c r="RCJ24" s="21"/>
      <c r="RCK24" s="21"/>
      <c r="RCL24" s="21"/>
      <c r="RCM24" s="21"/>
      <c r="RCN24" s="21"/>
      <c r="RCO24" s="21"/>
      <c r="RCP24" s="21"/>
      <c r="RCQ24" s="21"/>
      <c r="RCR24" s="21"/>
      <c r="RCS24" s="21"/>
      <c r="RCT24" s="21"/>
      <c r="RCU24" s="21"/>
      <c r="RCV24" s="21"/>
      <c r="RCW24" s="21"/>
      <c r="RCX24" s="21"/>
      <c r="RCY24" s="21"/>
      <c r="RCZ24" s="21"/>
      <c r="RDA24" s="21"/>
      <c r="RDB24" s="21"/>
      <c r="RDC24" s="21"/>
      <c r="RDD24" s="21"/>
      <c r="RDE24" s="21"/>
      <c r="RDF24" s="21"/>
      <c r="RDG24" s="21"/>
      <c r="RDH24" s="21"/>
      <c r="RDI24" s="21"/>
      <c r="RDJ24" s="21"/>
      <c r="RDK24" s="21"/>
      <c r="RDL24" s="21"/>
      <c r="RDM24" s="21"/>
      <c r="RDN24" s="21"/>
      <c r="RDO24" s="21"/>
      <c r="RDP24" s="21"/>
      <c r="RDQ24" s="21"/>
      <c r="RDR24" s="21"/>
      <c r="RDS24" s="21"/>
      <c r="RDT24" s="21"/>
      <c r="RDU24" s="21"/>
      <c r="RDV24" s="21"/>
      <c r="RDW24" s="21"/>
      <c r="RDX24" s="21"/>
      <c r="RDY24" s="21"/>
      <c r="RDZ24" s="21"/>
      <c r="REA24" s="21"/>
      <c r="REB24" s="21"/>
      <c r="REC24" s="21"/>
      <c r="RED24" s="21"/>
      <c r="REE24" s="21"/>
      <c r="REF24" s="21"/>
      <c r="REG24" s="21"/>
      <c r="REH24" s="21"/>
      <c r="REI24" s="21"/>
      <c r="REJ24" s="21"/>
      <c r="REK24" s="21"/>
      <c r="REL24" s="21"/>
      <c r="REM24" s="21"/>
      <c r="REN24" s="21"/>
      <c r="REO24" s="21"/>
      <c r="REP24" s="21"/>
      <c r="REQ24" s="21"/>
      <c r="RER24" s="21"/>
      <c r="RES24" s="21"/>
      <c r="RET24" s="21"/>
      <c r="REU24" s="21"/>
      <c r="REV24" s="21"/>
      <c r="REW24" s="21"/>
      <c r="REX24" s="21"/>
      <c r="REY24" s="21"/>
      <c r="REZ24" s="21"/>
      <c r="RFA24" s="21"/>
      <c r="RFB24" s="21"/>
      <c r="RFC24" s="21"/>
      <c r="RFD24" s="21"/>
      <c r="RFE24" s="21"/>
      <c r="RFF24" s="21"/>
      <c r="RFG24" s="21"/>
      <c r="RFH24" s="21"/>
      <c r="RFI24" s="21"/>
      <c r="RFJ24" s="21"/>
      <c r="RFK24" s="21"/>
      <c r="RFL24" s="21"/>
      <c r="RFM24" s="21"/>
      <c r="RFN24" s="21"/>
      <c r="RFO24" s="21"/>
      <c r="RFP24" s="21"/>
      <c r="RFQ24" s="21"/>
      <c r="RFR24" s="21"/>
      <c r="RFS24" s="21"/>
      <c r="RFT24" s="21"/>
      <c r="RFU24" s="21"/>
      <c r="RFV24" s="21"/>
      <c r="RFW24" s="21"/>
      <c r="RFX24" s="21"/>
      <c r="RFY24" s="21"/>
      <c r="RFZ24" s="21"/>
      <c r="RGA24" s="21"/>
      <c r="RGB24" s="21"/>
      <c r="RGC24" s="21"/>
      <c r="RGD24" s="21"/>
      <c r="RGE24" s="21"/>
      <c r="RGF24" s="21"/>
      <c r="RGG24" s="21"/>
      <c r="RGH24" s="21"/>
      <c r="RGI24" s="21"/>
      <c r="RGJ24" s="21"/>
      <c r="RGK24" s="21"/>
      <c r="RGL24" s="21"/>
      <c r="RGM24" s="21"/>
      <c r="RGN24" s="21"/>
      <c r="RGO24" s="21"/>
      <c r="RGP24" s="21"/>
      <c r="RGQ24" s="21"/>
      <c r="RGR24" s="21"/>
      <c r="RGS24" s="21"/>
      <c r="RGT24" s="21"/>
      <c r="RGU24" s="21"/>
      <c r="RGV24" s="21"/>
      <c r="RGW24" s="21"/>
      <c r="RGX24" s="21"/>
      <c r="RGY24" s="21"/>
      <c r="RGZ24" s="21"/>
      <c r="RHA24" s="21"/>
      <c r="RHB24" s="21"/>
      <c r="RHC24" s="21"/>
      <c r="RHD24" s="21"/>
      <c r="RHE24" s="21"/>
      <c r="RHF24" s="21"/>
      <c r="RHG24" s="21"/>
      <c r="RHH24" s="21"/>
      <c r="RHI24" s="21"/>
      <c r="RHJ24" s="21"/>
      <c r="RHK24" s="21"/>
      <c r="RHL24" s="21"/>
      <c r="RHM24" s="21"/>
      <c r="RHN24" s="21"/>
      <c r="RHO24" s="21"/>
      <c r="RHP24" s="21"/>
      <c r="RHQ24" s="21"/>
      <c r="RHR24" s="21"/>
      <c r="RHS24" s="21"/>
      <c r="RHT24" s="21"/>
      <c r="RHU24" s="21"/>
      <c r="RHV24" s="21"/>
      <c r="RHW24" s="21"/>
      <c r="RHX24" s="21"/>
      <c r="RHY24" s="21"/>
      <c r="RHZ24" s="21"/>
      <c r="RIA24" s="21"/>
      <c r="RIB24" s="21"/>
      <c r="RIC24" s="21"/>
      <c r="RID24" s="21"/>
      <c r="RIE24" s="21"/>
      <c r="RIF24" s="21"/>
      <c r="RIG24" s="21"/>
      <c r="RIH24" s="21"/>
      <c r="RII24" s="21"/>
      <c r="RIJ24" s="21"/>
      <c r="RIK24" s="21"/>
      <c r="RIL24" s="21"/>
      <c r="RIM24" s="21"/>
      <c r="RIN24" s="21"/>
      <c r="RIO24" s="21"/>
      <c r="RIP24" s="21"/>
      <c r="RIQ24" s="21"/>
      <c r="RIR24" s="21"/>
      <c r="RIS24" s="21"/>
      <c r="RIT24" s="21"/>
      <c r="RIU24" s="21"/>
      <c r="RIV24" s="21"/>
      <c r="RIW24" s="21"/>
      <c r="RIX24" s="21"/>
      <c r="RIY24" s="21"/>
      <c r="RIZ24" s="21"/>
      <c r="RJA24" s="21"/>
      <c r="RJB24" s="21"/>
      <c r="RJC24" s="21"/>
      <c r="RJD24" s="21"/>
      <c r="RJE24" s="21"/>
      <c r="RJF24" s="21"/>
      <c r="RJG24" s="21"/>
      <c r="RJH24" s="21"/>
      <c r="RJI24" s="21"/>
      <c r="RJJ24" s="21"/>
      <c r="RJK24" s="21"/>
      <c r="RJL24" s="21"/>
      <c r="RJM24" s="21"/>
      <c r="RJN24" s="21"/>
      <c r="RJO24" s="21"/>
      <c r="RJP24" s="21"/>
      <c r="RJQ24" s="21"/>
      <c r="RJR24" s="21"/>
      <c r="RJS24" s="21"/>
      <c r="RJT24" s="21"/>
      <c r="RJU24" s="21"/>
      <c r="RJV24" s="21"/>
      <c r="RJW24" s="21"/>
      <c r="RJX24" s="21"/>
      <c r="RJY24" s="21"/>
      <c r="RJZ24" s="21"/>
      <c r="RKA24" s="21"/>
      <c r="RKB24" s="21"/>
      <c r="RKC24" s="21"/>
      <c r="RKD24" s="21"/>
      <c r="RKE24" s="21"/>
      <c r="RKF24" s="21"/>
      <c r="RKG24" s="21"/>
      <c r="RKH24" s="21"/>
      <c r="RKI24" s="21"/>
      <c r="RKJ24" s="21"/>
      <c r="RKK24" s="21"/>
      <c r="RKL24" s="21"/>
      <c r="RKM24" s="21"/>
      <c r="RKN24" s="21"/>
      <c r="RKO24" s="21"/>
      <c r="RKP24" s="21"/>
      <c r="RKQ24" s="21"/>
      <c r="RKR24" s="21"/>
      <c r="RKS24" s="21"/>
      <c r="RKT24" s="21"/>
      <c r="RKU24" s="21"/>
      <c r="RKV24" s="21"/>
      <c r="RKW24" s="21"/>
      <c r="RKX24" s="21"/>
      <c r="RKY24" s="21"/>
      <c r="RKZ24" s="21"/>
      <c r="RLA24" s="21"/>
      <c r="RLB24" s="21"/>
      <c r="RLC24" s="21"/>
      <c r="RLD24" s="21"/>
      <c r="RLE24" s="21"/>
      <c r="RLF24" s="21"/>
      <c r="RLG24" s="21"/>
      <c r="RLH24" s="21"/>
      <c r="RLI24" s="21"/>
      <c r="RLJ24" s="21"/>
      <c r="RLK24" s="21"/>
      <c r="RLL24" s="21"/>
      <c r="RLM24" s="21"/>
      <c r="RLN24" s="21"/>
      <c r="RLO24" s="21"/>
      <c r="RLP24" s="21"/>
      <c r="RLQ24" s="21"/>
      <c r="RLR24" s="21"/>
      <c r="RLS24" s="21"/>
      <c r="RLT24" s="21"/>
      <c r="RLU24" s="21"/>
      <c r="RLV24" s="21"/>
      <c r="RLW24" s="21"/>
      <c r="RLX24" s="21"/>
      <c r="RLY24" s="21"/>
      <c r="RLZ24" s="21"/>
      <c r="RMA24" s="21"/>
      <c r="RMB24" s="21"/>
      <c r="RMC24" s="21"/>
      <c r="RMD24" s="21"/>
      <c r="RME24" s="21"/>
      <c r="RMF24" s="21"/>
      <c r="RMG24" s="21"/>
      <c r="RMH24" s="21"/>
      <c r="RMI24" s="21"/>
      <c r="RMJ24" s="21"/>
      <c r="RMK24" s="21"/>
      <c r="RML24" s="21"/>
      <c r="RMM24" s="21"/>
      <c r="RMN24" s="21"/>
      <c r="RMO24" s="21"/>
      <c r="RMP24" s="21"/>
      <c r="RMQ24" s="21"/>
      <c r="RMR24" s="21"/>
      <c r="RMS24" s="21"/>
      <c r="RMT24" s="21"/>
      <c r="RMU24" s="21"/>
      <c r="RMV24" s="21"/>
      <c r="RMW24" s="21"/>
      <c r="RMX24" s="21"/>
      <c r="RMY24" s="21"/>
      <c r="RMZ24" s="21"/>
      <c r="RNA24" s="21"/>
      <c r="RNB24" s="21"/>
      <c r="RNC24" s="21"/>
      <c r="RND24" s="21"/>
      <c r="RNE24" s="21"/>
      <c r="RNF24" s="21"/>
      <c r="RNG24" s="21"/>
      <c r="RNH24" s="21"/>
      <c r="RNI24" s="21"/>
      <c r="RNJ24" s="21"/>
      <c r="RNK24" s="21"/>
      <c r="RNL24" s="21"/>
      <c r="RNM24" s="21"/>
      <c r="RNN24" s="21"/>
      <c r="RNO24" s="21"/>
      <c r="RNP24" s="21"/>
      <c r="RNQ24" s="21"/>
      <c r="RNR24" s="21"/>
      <c r="RNS24" s="21"/>
      <c r="RNT24" s="21"/>
      <c r="RNU24" s="21"/>
      <c r="RNV24" s="21"/>
      <c r="RNW24" s="21"/>
      <c r="RNX24" s="21"/>
      <c r="RNY24" s="21"/>
      <c r="RNZ24" s="21"/>
      <c r="ROA24" s="21"/>
      <c r="ROB24" s="21"/>
      <c r="ROC24" s="21"/>
      <c r="ROD24" s="21"/>
      <c r="ROE24" s="21"/>
      <c r="ROF24" s="21"/>
      <c r="ROG24" s="21"/>
      <c r="ROH24" s="21"/>
      <c r="ROI24" s="21"/>
      <c r="ROJ24" s="21"/>
      <c r="ROK24" s="21"/>
      <c r="ROL24" s="21"/>
      <c r="ROM24" s="21"/>
      <c r="RON24" s="21"/>
      <c r="ROO24" s="21"/>
      <c r="ROP24" s="21"/>
      <c r="ROQ24" s="21"/>
      <c r="ROR24" s="21"/>
      <c r="ROS24" s="21"/>
      <c r="ROT24" s="21"/>
      <c r="ROU24" s="21"/>
      <c r="ROV24" s="21"/>
      <c r="ROW24" s="21"/>
      <c r="ROX24" s="21"/>
      <c r="ROY24" s="21"/>
      <c r="ROZ24" s="21"/>
      <c r="RPA24" s="21"/>
      <c r="RPB24" s="21"/>
      <c r="RPC24" s="21"/>
      <c r="RPD24" s="21"/>
      <c r="RPE24" s="21"/>
      <c r="RPF24" s="21"/>
      <c r="RPG24" s="21"/>
      <c r="RPH24" s="21"/>
      <c r="RPI24" s="21"/>
      <c r="RPJ24" s="21"/>
      <c r="RPK24" s="21"/>
      <c r="RPL24" s="21"/>
      <c r="RPM24" s="21"/>
      <c r="RPN24" s="21"/>
      <c r="RPO24" s="21"/>
      <c r="RPP24" s="21"/>
      <c r="RPQ24" s="21"/>
      <c r="RPR24" s="21"/>
      <c r="RPS24" s="21"/>
      <c r="RPT24" s="21"/>
      <c r="RPU24" s="21"/>
      <c r="RPV24" s="21"/>
      <c r="RPW24" s="21"/>
      <c r="RPX24" s="21"/>
      <c r="RPY24" s="21"/>
      <c r="RPZ24" s="21"/>
      <c r="RQA24" s="21"/>
      <c r="RQB24" s="21"/>
      <c r="RQC24" s="21"/>
      <c r="RQD24" s="21"/>
      <c r="RQE24" s="21"/>
      <c r="RQF24" s="21"/>
      <c r="RQG24" s="21"/>
      <c r="RQH24" s="21"/>
      <c r="RQI24" s="21"/>
      <c r="RQJ24" s="21"/>
      <c r="RQK24" s="21"/>
      <c r="RQL24" s="21"/>
      <c r="RQM24" s="21"/>
      <c r="RQN24" s="21"/>
      <c r="RQO24" s="21"/>
      <c r="RQP24" s="21"/>
      <c r="RQQ24" s="21"/>
      <c r="RQR24" s="21"/>
      <c r="RQS24" s="21"/>
      <c r="RQT24" s="21"/>
      <c r="RQU24" s="21"/>
      <c r="RQV24" s="21"/>
      <c r="RQW24" s="21"/>
      <c r="RQX24" s="21"/>
      <c r="RQY24" s="21"/>
      <c r="RQZ24" s="21"/>
      <c r="RRA24" s="21"/>
      <c r="RRB24" s="21"/>
      <c r="RRC24" s="21"/>
      <c r="RRD24" s="21"/>
      <c r="RRE24" s="21"/>
      <c r="RRF24" s="21"/>
      <c r="RRG24" s="21"/>
      <c r="RRH24" s="21"/>
      <c r="RRI24" s="21"/>
      <c r="RRJ24" s="21"/>
      <c r="RRK24" s="21"/>
      <c r="RRL24" s="21"/>
      <c r="RRM24" s="21"/>
      <c r="RRN24" s="21"/>
      <c r="RRO24" s="21"/>
      <c r="RRP24" s="21"/>
      <c r="RRQ24" s="21"/>
      <c r="RRR24" s="21"/>
      <c r="RRS24" s="21"/>
      <c r="RRT24" s="21"/>
      <c r="RRU24" s="21"/>
      <c r="RRV24" s="21"/>
      <c r="RRW24" s="21"/>
      <c r="RRX24" s="21"/>
      <c r="RRY24" s="21"/>
      <c r="RRZ24" s="21"/>
      <c r="RSA24" s="21"/>
      <c r="RSB24" s="21"/>
      <c r="RSC24" s="21"/>
      <c r="RSD24" s="21"/>
      <c r="RSE24" s="21"/>
      <c r="RSF24" s="21"/>
      <c r="RSG24" s="21"/>
      <c r="RSH24" s="21"/>
      <c r="RSI24" s="21"/>
      <c r="RSJ24" s="21"/>
      <c r="RSK24" s="21"/>
      <c r="RSL24" s="21"/>
      <c r="RSM24" s="21"/>
      <c r="RSN24" s="21"/>
      <c r="RSO24" s="21"/>
      <c r="RSP24" s="21"/>
      <c r="RSQ24" s="21"/>
      <c r="RSR24" s="21"/>
      <c r="RSS24" s="21"/>
      <c r="RST24" s="21"/>
      <c r="RSU24" s="21"/>
      <c r="RSV24" s="21"/>
      <c r="RSW24" s="21"/>
      <c r="RSX24" s="21"/>
      <c r="RSY24" s="21"/>
      <c r="RSZ24" s="21"/>
      <c r="RTA24" s="21"/>
      <c r="RTB24" s="21"/>
      <c r="RTC24" s="21"/>
      <c r="RTD24" s="21"/>
      <c r="RTE24" s="21"/>
      <c r="RTF24" s="21"/>
      <c r="RTG24" s="21"/>
      <c r="RTH24" s="21"/>
      <c r="RTI24" s="21"/>
      <c r="RTJ24" s="21"/>
      <c r="RTK24" s="21"/>
      <c r="RTL24" s="21"/>
      <c r="RTM24" s="21"/>
      <c r="RTN24" s="21"/>
      <c r="RTO24" s="21"/>
      <c r="RTP24" s="21"/>
      <c r="RTQ24" s="21"/>
      <c r="RTR24" s="21"/>
      <c r="RTS24" s="21"/>
      <c r="RTT24" s="21"/>
      <c r="RTU24" s="21"/>
      <c r="RTV24" s="21"/>
      <c r="RTW24" s="21"/>
      <c r="RTX24" s="21"/>
      <c r="RTY24" s="21"/>
      <c r="RTZ24" s="21"/>
      <c r="RUA24" s="21"/>
      <c r="RUB24" s="21"/>
      <c r="RUC24" s="21"/>
      <c r="RUD24" s="21"/>
      <c r="RUE24" s="21"/>
      <c r="RUF24" s="21"/>
      <c r="RUG24" s="21"/>
      <c r="RUH24" s="21"/>
      <c r="RUI24" s="21"/>
      <c r="RUJ24" s="21"/>
      <c r="RUK24" s="21"/>
      <c r="RUL24" s="21"/>
      <c r="RUM24" s="21"/>
      <c r="RUN24" s="21"/>
      <c r="RUO24" s="21"/>
      <c r="RUP24" s="21"/>
      <c r="RUQ24" s="21"/>
      <c r="RUR24" s="21"/>
      <c r="RUS24" s="21"/>
      <c r="RUT24" s="21"/>
      <c r="RUU24" s="21"/>
      <c r="RUV24" s="21"/>
      <c r="RUW24" s="21"/>
      <c r="RUX24" s="21"/>
      <c r="RUY24" s="21"/>
      <c r="RUZ24" s="21"/>
      <c r="RVA24" s="21"/>
      <c r="RVB24" s="21"/>
      <c r="RVC24" s="21"/>
      <c r="RVD24" s="21"/>
      <c r="RVE24" s="21"/>
      <c r="RVF24" s="21"/>
      <c r="RVG24" s="21"/>
      <c r="RVH24" s="21"/>
      <c r="RVI24" s="21"/>
      <c r="RVJ24" s="21"/>
      <c r="RVK24" s="21"/>
      <c r="RVL24" s="21"/>
      <c r="RVM24" s="21"/>
      <c r="RVN24" s="21"/>
      <c r="RVO24" s="21"/>
      <c r="RVP24" s="21"/>
      <c r="RVQ24" s="21"/>
      <c r="RVR24" s="21"/>
      <c r="RVS24" s="21"/>
      <c r="RVT24" s="21"/>
      <c r="RVU24" s="21"/>
      <c r="RVV24" s="21"/>
      <c r="RVW24" s="21"/>
      <c r="RVX24" s="21"/>
      <c r="RVY24" s="21"/>
      <c r="RVZ24" s="21"/>
      <c r="RWA24" s="21"/>
      <c r="RWB24" s="21"/>
      <c r="RWC24" s="21"/>
      <c r="RWD24" s="21"/>
      <c r="RWE24" s="21"/>
      <c r="RWF24" s="21"/>
      <c r="RWG24" s="21"/>
      <c r="RWH24" s="21"/>
      <c r="RWI24" s="21"/>
      <c r="RWJ24" s="21"/>
      <c r="RWK24" s="21"/>
      <c r="RWL24" s="21"/>
      <c r="RWM24" s="21"/>
      <c r="RWN24" s="21"/>
      <c r="RWO24" s="21"/>
      <c r="RWP24" s="21"/>
      <c r="RWQ24" s="21"/>
      <c r="RWR24" s="21"/>
      <c r="RWS24" s="21"/>
      <c r="RWT24" s="21"/>
      <c r="RWU24" s="21"/>
      <c r="RWV24" s="21"/>
      <c r="RWW24" s="21"/>
      <c r="RWX24" s="21"/>
      <c r="RWY24" s="21"/>
      <c r="RWZ24" s="21"/>
      <c r="RXA24" s="21"/>
      <c r="RXB24" s="21"/>
      <c r="RXC24" s="21"/>
      <c r="RXD24" s="21"/>
      <c r="RXE24" s="21"/>
      <c r="RXF24" s="21"/>
      <c r="RXG24" s="21"/>
      <c r="RXH24" s="21"/>
      <c r="RXI24" s="21"/>
      <c r="RXJ24" s="21"/>
      <c r="RXK24" s="21"/>
      <c r="RXL24" s="21"/>
      <c r="RXM24" s="21"/>
      <c r="RXN24" s="21"/>
      <c r="RXO24" s="21"/>
      <c r="RXP24" s="21"/>
      <c r="RXQ24" s="21"/>
      <c r="RXR24" s="21"/>
      <c r="RXS24" s="21"/>
      <c r="RXT24" s="21"/>
      <c r="RXU24" s="21"/>
      <c r="RXV24" s="21"/>
      <c r="RXW24" s="21"/>
      <c r="RXX24" s="21"/>
      <c r="RXY24" s="21"/>
      <c r="RXZ24" s="21"/>
      <c r="RYA24" s="21"/>
      <c r="RYB24" s="21"/>
      <c r="RYC24" s="21"/>
      <c r="RYD24" s="21"/>
      <c r="RYE24" s="21"/>
      <c r="RYF24" s="21"/>
      <c r="RYG24" s="21"/>
      <c r="RYH24" s="21"/>
      <c r="RYI24" s="21"/>
      <c r="RYJ24" s="21"/>
      <c r="RYK24" s="21"/>
      <c r="RYL24" s="21"/>
      <c r="RYM24" s="21"/>
      <c r="RYN24" s="21"/>
      <c r="RYO24" s="21"/>
      <c r="RYP24" s="21"/>
      <c r="RYQ24" s="21"/>
      <c r="RYR24" s="21"/>
      <c r="RYS24" s="21"/>
      <c r="RYT24" s="21"/>
      <c r="RYU24" s="21"/>
      <c r="RYV24" s="21"/>
      <c r="RYW24" s="21"/>
      <c r="RYX24" s="21"/>
      <c r="RYY24" s="21"/>
      <c r="RYZ24" s="21"/>
      <c r="RZA24" s="21"/>
      <c r="RZB24" s="21"/>
      <c r="RZC24" s="21"/>
      <c r="RZD24" s="21"/>
      <c r="RZE24" s="21"/>
      <c r="RZF24" s="21"/>
      <c r="RZG24" s="21"/>
      <c r="RZH24" s="21"/>
      <c r="RZI24" s="21"/>
      <c r="RZJ24" s="21"/>
      <c r="RZK24" s="21"/>
      <c r="RZL24" s="21"/>
      <c r="RZM24" s="21"/>
      <c r="RZN24" s="21"/>
      <c r="RZO24" s="21"/>
      <c r="RZP24" s="21"/>
      <c r="RZQ24" s="21"/>
      <c r="RZR24" s="21"/>
      <c r="RZS24" s="21"/>
      <c r="RZT24" s="21"/>
      <c r="RZU24" s="21"/>
      <c r="RZV24" s="21"/>
      <c r="RZW24" s="21"/>
      <c r="RZX24" s="21"/>
      <c r="RZY24" s="21"/>
      <c r="RZZ24" s="21"/>
      <c r="SAA24" s="21"/>
      <c r="SAB24" s="21"/>
      <c r="SAC24" s="21"/>
      <c r="SAD24" s="21"/>
      <c r="SAE24" s="21"/>
      <c r="SAF24" s="21"/>
      <c r="SAG24" s="21"/>
      <c r="SAH24" s="21"/>
      <c r="SAI24" s="21"/>
      <c r="SAJ24" s="21"/>
      <c r="SAK24" s="21"/>
      <c r="SAL24" s="21"/>
      <c r="SAM24" s="21"/>
      <c r="SAN24" s="21"/>
      <c r="SAO24" s="21"/>
      <c r="SAP24" s="21"/>
      <c r="SAQ24" s="21"/>
      <c r="SAR24" s="21"/>
      <c r="SAS24" s="21"/>
      <c r="SAT24" s="21"/>
      <c r="SAU24" s="21"/>
      <c r="SAV24" s="21"/>
      <c r="SAW24" s="21"/>
      <c r="SAX24" s="21"/>
      <c r="SAY24" s="21"/>
      <c r="SAZ24" s="21"/>
      <c r="SBA24" s="21"/>
      <c r="SBB24" s="21"/>
      <c r="SBC24" s="21"/>
      <c r="SBD24" s="21"/>
      <c r="SBE24" s="21"/>
      <c r="SBF24" s="21"/>
      <c r="SBG24" s="21"/>
      <c r="SBH24" s="21"/>
      <c r="SBI24" s="21"/>
      <c r="SBJ24" s="21"/>
      <c r="SBK24" s="21"/>
      <c r="SBL24" s="21"/>
      <c r="SBM24" s="21"/>
      <c r="SBN24" s="21"/>
      <c r="SBO24" s="21"/>
      <c r="SBP24" s="21"/>
      <c r="SBQ24" s="21"/>
      <c r="SBR24" s="21"/>
      <c r="SBS24" s="21"/>
      <c r="SBT24" s="21"/>
      <c r="SBU24" s="21"/>
      <c r="SBV24" s="21"/>
      <c r="SBW24" s="21"/>
      <c r="SBX24" s="21"/>
      <c r="SBY24" s="21"/>
      <c r="SBZ24" s="21"/>
      <c r="SCA24" s="21"/>
      <c r="SCB24" s="21"/>
      <c r="SCC24" s="21"/>
      <c r="SCD24" s="21"/>
      <c r="SCE24" s="21"/>
      <c r="SCF24" s="21"/>
      <c r="SCG24" s="21"/>
      <c r="SCH24" s="21"/>
      <c r="SCI24" s="21"/>
      <c r="SCJ24" s="21"/>
      <c r="SCK24" s="21"/>
      <c r="SCL24" s="21"/>
      <c r="SCM24" s="21"/>
      <c r="SCN24" s="21"/>
      <c r="SCO24" s="21"/>
      <c r="SCP24" s="21"/>
      <c r="SCQ24" s="21"/>
      <c r="SCR24" s="21"/>
      <c r="SCS24" s="21"/>
      <c r="SCT24" s="21"/>
      <c r="SCU24" s="21"/>
      <c r="SCV24" s="21"/>
      <c r="SCW24" s="21"/>
      <c r="SCX24" s="21"/>
      <c r="SCY24" s="21"/>
      <c r="SCZ24" s="21"/>
      <c r="SDA24" s="21"/>
      <c r="SDB24" s="21"/>
      <c r="SDC24" s="21"/>
      <c r="SDD24" s="21"/>
      <c r="SDE24" s="21"/>
      <c r="SDF24" s="21"/>
      <c r="SDG24" s="21"/>
      <c r="SDH24" s="21"/>
      <c r="SDI24" s="21"/>
      <c r="SDJ24" s="21"/>
      <c r="SDK24" s="21"/>
      <c r="SDL24" s="21"/>
      <c r="SDM24" s="21"/>
      <c r="SDN24" s="21"/>
      <c r="SDO24" s="21"/>
      <c r="SDP24" s="21"/>
      <c r="SDQ24" s="21"/>
      <c r="SDR24" s="21"/>
      <c r="SDS24" s="21"/>
      <c r="SDT24" s="21"/>
      <c r="SDU24" s="21"/>
      <c r="SDV24" s="21"/>
      <c r="SDW24" s="21"/>
      <c r="SDX24" s="21"/>
      <c r="SDY24" s="21"/>
      <c r="SDZ24" s="21"/>
      <c r="SEA24" s="21"/>
      <c r="SEB24" s="21"/>
      <c r="SEC24" s="21"/>
      <c r="SED24" s="21"/>
      <c r="SEE24" s="21"/>
      <c r="SEF24" s="21"/>
      <c r="SEG24" s="21"/>
      <c r="SEH24" s="21"/>
      <c r="SEI24" s="21"/>
      <c r="SEJ24" s="21"/>
      <c r="SEK24" s="21"/>
      <c r="SEL24" s="21"/>
      <c r="SEM24" s="21"/>
      <c r="SEN24" s="21"/>
      <c r="SEO24" s="21"/>
      <c r="SEP24" s="21"/>
      <c r="SEQ24" s="21"/>
      <c r="SER24" s="21"/>
      <c r="SES24" s="21"/>
      <c r="SET24" s="21"/>
      <c r="SEU24" s="21"/>
      <c r="SEV24" s="21"/>
      <c r="SEW24" s="21"/>
      <c r="SEX24" s="21"/>
      <c r="SEY24" s="21"/>
      <c r="SEZ24" s="21"/>
      <c r="SFA24" s="21"/>
      <c r="SFB24" s="21"/>
      <c r="SFC24" s="21"/>
      <c r="SFD24" s="21"/>
      <c r="SFE24" s="21"/>
      <c r="SFF24" s="21"/>
      <c r="SFG24" s="21"/>
      <c r="SFH24" s="21"/>
      <c r="SFI24" s="21"/>
      <c r="SFJ24" s="21"/>
      <c r="SFK24" s="21"/>
      <c r="SFL24" s="21"/>
      <c r="SFM24" s="21"/>
      <c r="SFN24" s="21"/>
      <c r="SFO24" s="21"/>
      <c r="SFP24" s="21"/>
      <c r="SFQ24" s="21"/>
      <c r="SFR24" s="21"/>
      <c r="SFS24" s="21"/>
      <c r="SFT24" s="21"/>
      <c r="SFU24" s="21"/>
      <c r="SFV24" s="21"/>
      <c r="SFW24" s="21"/>
      <c r="SFX24" s="21"/>
      <c r="SFY24" s="21"/>
      <c r="SFZ24" s="21"/>
      <c r="SGA24" s="21"/>
      <c r="SGB24" s="21"/>
      <c r="SGC24" s="21"/>
      <c r="SGD24" s="21"/>
      <c r="SGE24" s="21"/>
      <c r="SGF24" s="21"/>
      <c r="SGG24" s="21"/>
      <c r="SGH24" s="21"/>
      <c r="SGI24" s="21"/>
      <c r="SGJ24" s="21"/>
      <c r="SGK24" s="21"/>
      <c r="SGL24" s="21"/>
      <c r="SGM24" s="21"/>
      <c r="SGN24" s="21"/>
      <c r="SGO24" s="21"/>
      <c r="SGP24" s="21"/>
      <c r="SGQ24" s="21"/>
      <c r="SGR24" s="21"/>
      <c r="SGS24" s="21"/>
      <c r="SGT24" s="21"/>
      <c r="SGU24" s="21"/>
      <c r="SGV24" s="21"/>
      <c r="SGW24" s="21"/>
      <c r="SGX24" s="21"/>
      <c r="SGY24" s="21"/>
      <c r="SGZ24" s="21"/>
      <c r="SHA24" s="21"/>
      <c r="SHB24" s="21"/>
      <c r="SHC24" s="21"/>
      <c r="SHD24" s="21"/>
      <c r="SHE24" s="21"/>
      <c r="SHF24" s="21"/>
      <c r="SHG24" s="21"/>
      <c r="SHH24" s="21"/>
      <c r="SHI24" s="21"/>
      <c r="SHJ24" s="21"/>
      <c r="SHK24" s="21"/>
      <c r="SHL24" s="21"/>
      <c r="SHM24" s="21"/>
      <c r="SHN24" s="21"/>
      <c r="SHO24" s="21"/>
      <c r="SHP24" s="21"/>
      <c r="SHQ24" s="21"/>
      <c r="SHR24" s="21"/>
      <c r="SHS24" s="21"/>
      <c r="SHT24" s="21"/>
      <c r="SHU24" s="21"/>
      <c r="SHV24" s="21"/>
      <c r="SHW24" s="21"/>
      <c r="SHX24" s="21"/>
      <c r="SHY24" s="21"/>
      <c r="SHZ24" s="21"/>
      <c r="SIA24" s="21"/>
      <c r="SIB24" s="21"/>
      <c r="SIC24" s="21"/>
      <c r="SID24" s="21"/>
      <c r="SIE24" s="21"/>
      <c r="SIF24" s="21"/>
      <c r="SIG24" s="21"/>
      <c r="SIH24" s="21"/>
      <c r="SII24" s="21"/>
      <c r="SIJ24" s="21"/>
      <c r="SIK24" s="21"/>
      <c r="SIL24" s="21"/>
      <c r="SIM24" s="21"/>
      <c r="SIN24" s="21"/>
      <c r="SIO24" s="21"/>
      <c r="SIP24" s="21"/>
      <c r="SIQ24" s="21"/>
      <c r="SIR24" s="21"/>
      <c r="SIS24" s="21"/>
      <c r="SIT24" s="21"/>
      <c r="SIU24" s="21"/>
      <c r="SIV24" s="21"/>
      <c r="SIW24" s="21"/>
      <c r="SIX24" s="21"/>
      <c r="SIY24" s="21"/>
      <c r="SIZ24" s="21"/>
      <c r="SJA24" s="21"/>
      <c r="SJB24" s="21"/>
      <c r="SJC24" s="21"/>
      <c r="SJD24" s="21"/>
      <c r="SJE24" s="21"/>
      <c r="SJF24" s="21"/>
      <c r="SJG24" s="21"/>
      <c r="SJH24" s="21"/>
      <c r="SJI24" s="21"/>
      <c r="SJJ24" s="21"/>
      <c r="SJK24" s="21"/>
      <c r="SJL24" s="21"/>
      <c r="SJM24" s="21"/>
      <c r="SJN24" s="21"/>
      <c r="SJO24" s="21"/>
      <c r="SJP24" s="21"/>
      <c r="SJQ24" s="21"/>
      <c r="SJR24" s="21"/>
      <c r="SJS24" s="21"/>
      <c r="SJT24" s="21"/>
      <c r="SJU24" s="21"/>
      <c r="SJV24" s="21"/>
      <c r="SJW24" s="21"/>
      <c r="SJX24" s="21"/>
      <c r="SJY24" s="21"/>
      <c r="SJZ24" s="21"/>
      <c r="SKA24" s="21"/>
      <c r="SKB24" s="21"/>
      <c r="SKC24" s="21"/>
      <c r="SKD24" s="21"/>
      <c r="SKE24" s="21"/>
      <c r="SKF24" s="21"/>
      <c r="SKG24" s="21"/>
      <c r="SKH24" s="21"/>
      <c r="SKI24" s="21"/>
      <c r="SKJ24" s="21"/>
      <c r="SKK24" s="21"/>
      <c r="SKL24" s="21"/>
      <c r="SKM24" s="21"/>
      <c r="SKN24" s="21"/>
      <c r="SKO24" s="21"/>
      <c r="SKP24" s="21"/>
      <c r="SKQ24" s="21"/>
      <c r="SKR24" s="21"/>
      <c r="SKS24" s="21"/>
      <c r="SKT24" s="21"/>
      <c r="SKU24" s="21"/>
      <c r="SKV24" s="21"/>
      <c r="SKW24" s="21"/>
      <c r="SKX24" s="21"/>
      <c r="SKY24" s="21"/>
      <c r="SKZ24" s="21"/>
      <c r="SLA24" s="21"/>
      <c r="SLB24" s="21"/>
      <c r="SLC24" s="21"/>
      <c r="SLD24" s="21"/>
      <c r="SLE24" s="21"/>
      <c r="SLF24" s="21"/>
      <c r="SLG24" s="21"/>
      <c r="SLH24" s="21"/>
      <c r="SLI24" s="21"/>
      <c r="SLJ24" s="21"/>
      <c r="SLK24" s="21"/>
      <c r="SLL24" s="21"/>
      <c r="SLM24" s="21"/>
      <c r="SLN24" s="21"/>
      <c r="SLO24" s="21"/>
      <c r="SLP24" s="21"/>
      <c r="SLQ24" s="21"/>
      <c r="SLR24" s="21"/>
      <c r="SLS24" s="21"/>
      <c r="SLT24" s="21"/>
      <c r="SLU24" s="21"/>
      <c r="SLV24" s="21"/>
      <c r="SLW24" s="21"/>
      <c r="SLX24" s="21"/>
      <c r="SLY24" s="21"/>
      <c r="SLZ24" s="21"/>
      <c r="SMA24" s="21"/>
      <c r="SMB24" s="21"/>
      <c r="SMC24" s="21"/>
      <c r="SMD24" s="21"/>
      <c r="SME24" s="21"/>
      <c r="SMF24" s="21"/>
      <c r="SMG24" s="21"/>
      <c r="SMH24" s="21"/>
      <c r="SMI24" s="21"/>
      <c r="SMJ24" s="21"/>
      <c r="SMK24" s="21"/>
      <c r="SML24" s="21"/>
      <c r="SMM24" s="21"/>
      <c r="SMN24" s="21"/>
      <c r="SMO24" s="21"/>
      <c r="SMP24" s="21"/>
      <c r="SMQ24" s="21"/>
      <c r="SMR24" s="21"/>
      <c r="SMS24" s="21"/>
      <c r="SMT24" s="21"/>
      <c r="SMU24" s="21"/>
      <c r="SMV24" s="21"/>
      <c r="SMW24" s="21"/>
      <c r="SMX24" s="21"/>
      <c r="SMY24" s="21"/>
      <c r="SMZ24" s="21"/>
      <c r="SNA24" s="21"/>
      <c r="SNB24" s="21"/>
      <c r="SNC24" s="21"/>
      <c r="SND24" s="21"/>
      <c r="SNE24" s="21"/>
      <c r="SNF24" s="21"/>
      <c r="SNG24" s="21"/>
      <c r="SNH24" s="21"/>
      <c r="SNI24" s="21"/>
      <c r="SNJ24" s="21"/>
      <c r="SNK24" s="21"/>
      <c r="SNL24" s="21"/>
      <c r="SNM24" s="21"/>
      <c r="SNN24" s="21"/>
      <c r="SNO24" s="21"/>
      <c r="SNP24" s="21"/>
      <c r="SNQ24" s="21"/>
      <c r="SNR24" s="21"/>
      <c r="SNS24" s="21"/>
      <c r="SNT24" s="21"/>
      <c r="SNU24" s="21"/>
      <c r="SNV24" s="21"/>
      <c r="SNW24" s="21"/>
      <c r="SNX24" s="21"/>
      <c r="SNY24" s="21"/>
      <c r="SNZ24" s="21"/>
      <c r="SOA24" s="21"/>
      <c r="SOB24" s="21"/>
      <c r="SOC24" s="21"/>
      <c r="SOD24" s="21"/>
      <c r="SOE24" s="21"/>
      <c r="SOF24" s="21"/>
      <c r="SOG24" s="21"/>
      <c r="SOH24" s="21"/>
      <c r="SOI24" s="21"/>
      <c r="SOJ24" s="21"/>
      <c r="SOK24" s="21"/>
      <c r="SOL24" s="21"/>
      <c r="SOM24" s="21"/>
      <c r="SON24" s="21"/>
      <c r="SOO24" s="21"/>
      <c r="SOP24" s="21"/>
      <c r="SOQ24" s="21"/>
      <c r="SOR24" s="21"/>
      <c r="SOS24" s="21"/>
      <c r="SOT24" s="21"/>
      <c r="SOU24" s="21"/>
      <c r="SOV24" s="21"/>
      <c r="SOW24" s="21"/>
      <c r="SOX24" s="21"/>
      <c r="SOY24" s="21"/>
      <c r="SOZ24" s="21"/>
      <c r="SPA24" s="21"/>
      <c r="SPB24" s="21"/>
      <c r="SPC24" s="21"/>
      <c r="SPD24" s="21"/>
      <c r="SPE24" s="21"/>
      <c r="SPF24" s="21"/>
      <c r="SPG24" s="21"/>
      <c r="SPH24" s="21"/>
      <c r="SPI24" s="21"/>
      <c r="SPJ24" s="21"/>
      <c r="SPK24" s="21"/>
      <c r="SPL24" s="21"/>
      <c r="SPM24" s="21"/>
      <c r="SPN24" s="21"/>
      <c r="SPO24" s="21"/>
      <c r="SPP24" s="21"/>
      <c r="SPQ24" s="21"/>
      <c r="SPR24" s="21"/>
      <c r="SPS24" s="21"/>
      <c r="SPT24" s="21"/>
      <c r="SPU24" s="21"/>
      <c r="SPV24" s="21"/>
      <c r="SPW24" s="21"/>
      <c r="SPX24" s="21"/>
      <c r="SPY24" s="21"/>
      <c r="SPZ24" s="21"/>
      <c r="SQA24" s="21"/>
      <c r="SQB24" s="21"/>
      <c r="SQC24" s="21"/>
      <c r="SQD24" s="21"/>
      <c r="SQE24" s="21"/>
      <c r="SQF24" s="21"/>
      <c r="SQG24" s="21"/>
      <c r="SQH24" s="21"/>
      <c r="SQI24" s="21"/>
      <c r="SQJ24" s="21"/>
      <c r="SQK24" s="21"/>
      <c r="SQL24" s="21"/>
      <c r="SQM24" s="21"/>
      <c r="SQN24" s="21"/>
      <c r="SQO24" s="21"/>
      <c r="SQP24" s="21"/>
      <c r="SQQ24" s="21"/>
      <c r="SQR24" s="21"/>
      <c r="SQS24" s="21"/>
      <c r="SQT24" s="21"/>
      <c r="SQU24" s="21"/>
      <c r="SQV24" s="21"/>
      <c r="SQW24" s="21"/>
      <c r="SQX24" s="21"/>
      <c r="SQY24" s="21"/>
      <c r="SQZ24" s="21"/>
      <c r="SRA24" s="21"/>
      <c r="SRB24" s="21"/>
      <c r="SRC24" s="21"/>
      <c r="SRD24" s="21"/>
      <c r="SRE24" s="21"/>
      <c r="SRF24" s="21"/>
      <c r="SRG24" s="21"/>
      <c r="SRH24" s="21"/>
      <c r="SRI24" s="21"/>
      <c r="SRJ24" s="21"/>
      <c r="SRK24" s="21"/>
      <c r="SRL24" s="21"/>
      <c r="SRM24" s="21"/>
      <c r="SRN24" s="21"/>
      <c r="SRO24" s="21"/>
      <c r="SRP24" s="21"/>
      <c r="SRQ24" s="21"/>
      <c r="SRR24" s="21"/>
      <c r="SRS24" s="21"/>
      <c r="SRT24" s="21"/>
      <c r="SRU24" s="21"/>
      <c r="SRV24" s="21"/>
      <c r="SRW24" s="21"/>
      <c r="SRX24" s="21"/>
      <c r="SRY24" s="21"/>
      <c r="SRZ24" s="21"/>
      <c r="SSA24" s="21"/>
      <c r="SSB24" s="21"/>
      <c r="SSC24" s="21"/>
      <c r="SSD24" s="21"/>
      <c r="SSE24" s="21"/>
      <c r="SSF24" s="21"/>
      <c r="SSG24" s="21"/>
      <c r="SSH24" s="21"/>
      <c r="SSI24" s="21"/>
      <c r="SSJ24" s="21"/>
      <c r="SSK24" s="21"/>
      <c r="SSL24" s="21"/>
      <c r="SSM24" s="21"/>
      <c r="SSN24" s="21"/>
      <c r="SSO24" s="21"/>
      <c r="SSP24" s="21"/>
      <c r="SSQ24" s="21"/>
      <c r="SSR24" s="21"/>
      <c r="SSS24" s="21"/>
      <c r="SST24" s="21"/>
      <c r="SSU24" s="21"/>
      <c r="SSV24" s="21"/>
      <c r="SSW24" s="21"/>
      <c r="SSX24" s="21"/>
      <c r="SSY24" s="21"/>
      <c r="SSZ24" s="21"/>
      <c r="STA24" s="21"/>
      <c r="STB24" s="21"/>
      <c r="STC24" s="21"/>
      <c r="STD24" s="21"/>
      <c r="STE24" s="21"/>
      <c r="STF24" s="21"/>
      <c r="STG24" s="21"/>
      <c r="STH24" s="21"/>
      <c r="STI24" s="21"/>
      <c r="STJ24" s="21"/>
      <c r="STK24" s="21"/>
      <c r="STL24" s="21"/>
      <c r="STM24" s="21"/>
      <c r="STN24" s="21"/>
      <c r="STO24" s="21"/>
      <c r="STP24" s="21"/>
      <c r="STQ24" s="21"/>
      <c r="STR24" s="21"/>
      <c r="STS24" s="21"/>
      <c r="STT24" s="21"/>
      <c r="STU24" s="21"/>
      <c r="STV24" s="21"/>
      <c r="STW24" s="21"/>
      <c r="STX24" s="21"/>
      <c r="STY24" s="21"/>
      <c r="STZ24" s="21"/>
      <c r="SUA24" s="21"/>
      <c r="SUB24" s="21"/>
      <c r="SUC24" s="21"/>
      <c r="SUD24" s="21"/>
      <c r="SUE24" s="21"/>
      <c r="SUF24" s="21"/>
      <c r="SUG24" s="21"/>
      <c r="SUH24" s="21"/>
      <c r="SUI24" s="21"/>
      <c r="SUJ24" s="21"/>
      <c r="SUK24" s="21"/>
      <c r="SUL24" s="21"/>
      <c r="SUM24" s="21"/>
      <c r="SUN24" s="21"/>
      <c r="SUO24" s="21"/>
      <c r="SUP24" s="21"/>
      <c r="SUQ24" s="21"/>
      <c r="SUR24" s="21"/>
      <c r="SUS24" s="21"/>
      <c r="SUT24" s="21"/>
      <c r="SUU24" s="21"/>
      <c r="SUV24" s="21"/>
      <c r="SUW24" s="21"/>
      <c r="SUX24" s="21"/>
      <c r="SUY24" s="21"/>
      <c r="SUZ24" s="21"/>
      <c r="SVA24" s="21"/>
      <c r="SVB24" s="21"/>
      <c r="SVC24" s="21"/>
      <c r="SVD24" s="21"/>
      <c r="SVE24" s="21"/>
      <c r="SVF24" s="21"/>
      <c r="SVG24" s="21"/>
      <c r="SVH24" s="21"/>
      <c r="SVI24" s="21"/>
      <c r="SVJ24" s="21"/>
      <c r="SVK24" s="21"/>
      <c r="SVL24" s="21"/>
      <c r="SVM24" s="21"/>
      <c r="SVN24" s="21"/>
      <c r="SVO24" s="21"/>
      <c r="SVP24" s="21"/>
      <c r="SVQ24" s="21"/>
      <c r="SVR24" s="21"/>
      <c r="SVS24" s="21"/>
      <c r="SVT24" s="21"/>
      <c r="SVU24" s="21"/>
      <c r="SVV24" s="21"/>
      <c r="SVW24" s="21"/>
      <c r="SVX24" s="21"/>
      <c r="SVY24" s="21"/>
      <c r="SVZ24" s="21"/>
      <c r="SWA24" s="21"/>
      <c r="SWB24" s="21"/>
      <c r="SWC24" s="21"/>
      <c r="SWD24" s="21"/>
      <c r="SWE24" s="21"/>
      <c r="SWF24" s="21"/>
      <c r="SWG24" s="21"/>
      <c r="SWH24" s="21"/>
      <c r="SWI24" s="21"/>
      <c r="SWJ24" s="21"/>
      <c r="SWK24" s="21"/>
      <c r="SWL24" s="21"/>
      <c r="SWM24" s="21"/>
      <c r="SWN24" s="21"/>
      <c r="SWO24" s="21"/>
      <c r="SWP24" s="21"/>
      <c r="SWQ24" s="21"/>
      <c r="SWR24" s="21"/>
      <c r="SWS24" s="21"/>
      <c r="SWT24" s="21"/>
      <c r="SWU24" s="21"/>
      <c r="SWV24" s="21"/>
      <c r="SWW24" s="21"/>
      <c r="SWX24" s="21"/>
      <c r="SWY24" s="21"/>
      <c r="SWZ24" s="21"/>
      <c r="SXA24" s="21"/>
      <c r="SXB24" s="21"/>
      <c r="SXC24" s="21"/>
      <c r="SXD24" s="21"/>
      <c r="SXE24" s="21"/>
      <c r="SXF24" s="21"/>
      <c r="SXG24" s="21"/>
      <c r="SXH24" s="21"/>
      <c r="SXI24" s="21"/>
      <c r="SXJ24" s="21"/>
      <c r="SXK24" s="21"/>
      <c r="SXL24" s="21"/>
      <c r="SXM24" s="21"/>
      <c r="SXN24" s="21"/>
      <c r="SXO24" s="21"/>
      <c r="SXP24" s="21"/>
      <c r="SXQ24" s="21"/>
      <c r="SXR24" s="21"/>
      <c r="SXS24" s="21"/>
      <c r="SXT24" s="21"/>
      <c r="SXU24" s="21"/>
      <c r="SXV24" s="21"/>
      <c r="SXW24" s="21"/>
      <c r="SXX24" s="21"/>
      <c r="SXY24" s="21"/>
      <c r="SXZ24" s="21"/>
      <c r="SYA24" s="21"/>
      <c r="SYB24" s="21"/>
      <c r="SYC24" s="21"/>
      <c r="SYD24" s="21"/>
      <c r="SYE24" s="21"/>
      <c r="SYF24" s="21"/>
      <c r="SYG24" s="21"/>
      <c r="SYH24" s="21"/>
      <c r="SYI24" s="21"/>
      <c r="SYJ24" s="21"/>
      <c r="SYK24" s="21"/>
      <c r="SYL24" s="21"/>
      <c r="SYM24" s="21"/>
      <c r="SYN24" s="21"/>
      <c r="SYO24" s="21"/>
      <c r="SYP24" s="21"/>
      <c r="SYQ24" s="21"/>
      <c r="SYR24" s="21"/>
      <c r="SYS24" s="21"/>
      <c r="SYT24" s="21"/>
      <c r="SYU24" s="21"/>
      <c r="SYV24" s="21"/>
      <c r="SYW24" s="21"/>
      <c r="SYX24" s="21"/>
      <c r="SYY24" s="21"/>
      <c r="SYZ24" s="21"/>
      <c r="SZA24" s="21"/>
      <c r="SZB24" s="21"/>
      <c r="SZC24" s="21"/>
      <c r="SZD24" s="21"/>
      <c r="SZE24" s="21"/>
      <c r="SZF24" s="21"/>
      <c r="SZG24" s="21"/>
      <c r="SZH24" s="21"/>
      <c r="SZI24" s="21"/>
      <c r="SZJ24" s="21"/>
      <c r="SZK24" s="21"/>
      <c r="SZL24" s="21"/>
      <c r="SZM24" s="21"/>
      <c r="SZN24" s="21"/>
      <c r="SZO24" s="21"/>
      <c r="SZP24" s="21"/>
      <c r="SZQ24" s="21"/>
      <c r="SZR24" s="21"/>
      <c r="SZS24" s="21"/>
      <c r="SZT24" s="21"/>
      <c r="SZU24" s="21"/>
      <c r="SZV24" s="21"/>
      <c r="SZW24" s="21"/>
      <c r="SZX24" s="21"/>
      <c r="SZY24" s="21"/>
      <c r="SZZ24" s="21"/>
      <c r="TAA24" s="21"/>
      <c r="TAB24" s="21"/>
      <c r="TAC24" s="21"/>
      <c r="TAD24" s="21"/>
      <c r="TAE24" s="21"/>
      <c r="TAF24" s="21"/>
      <c r="TAG24" s="21"/>
      <c r="TAH24" s="21"/>
      <c r="TAI24" s="21"/>
      <c r="TAJ24" s="21"/>
      <c r="TAK24" s="21"/>
      <c r="TAL24" s="21"/>
      <c r="TAM24" s="21"/>
      <c r="TAN24" s="21"/>
      <c r="TAO24" s="21"/>
      <c r="TAP24" s="21"/>
      <c r="TAQ24" s="21"/>
      <c r="TAR24" s="21"/>
      <c r="TAS24" s="21"/>
      <c r="TAT24" s="21"/>
      <c r="TAU24" s="21"/>
      <c r="TAV24" s="21"/>
      <c r="TAW24" s="21"/>
      <c r="TAX24" s="21"/>
      <c r="TAY24" s="21"/>
      <c r="TAZ24" s="21"/>
      <c r="TBA24" s="21"/>
      <c r="TBB24" s="21"/>
      <c r="TBC24" s="21"/>
      <c r="TBD24" s="21"/>
      <c r="TBE24" s="21"/>
      <c r="TBF24" s="21"/>
      <c r="TBG24" s="21"/>
      <c r="TBH24" s="21"/>
      <c r="TBI24" s="21"/>
      <c r="TBJ24" s="21"/>
      <c r="TBK24" s="21"/>
      <c r="TBL24" s="21"/>
      <c r="TBM24" s="21"/>
      <c r="TBN24" s="21"/>
      <c r="TBO24" s="21"/>
      <c r="TBP24" s="21"/>
      <c r="TBQ24" s="21"/>
      <c r="TBR24" s="21"/>
      <c r="TBS24" s="21"/>
      <c r="TBT24" s="21"/>
      <c r="TBU24" s="21"/>
      <c r="TBV24" s="21"/>
      <c r="TBW24" s="21"/>
      <c r="TBX24" s="21"/>
      <c r="TBY24" s="21"/>
      <c r="TBZ24" s="21"/>
      <c r="TCA24" s="21"/>
      <c r="TCB24" s="21"/>
      <c r="TCC24" s="21"/>
      <c r="TCD24" s="21"/>
      <c r="TCE24" s="21"/>
      <c r="TCF24" s="21"/>
      <c r="TCG24" s="21"/>
      <c r="TCH24" s="21"/>
      <c r="TCI24" s="21"/>
      <c r="TCJ24" s="21"/>
      <c r="TCK24" s="21"/>
      <c r="TCL24" s="21"/>
      <c r="TCM24" s="21"/>
      <c r="TCN24" s="21"/>
      <c r="TCO24" s="21"/>
      <c r="TCP24" s="21"/>
      <c r="TCQ24" s="21"/>
      <c r="TCR24" s="21"/>
      <c r="TCS24" s="21"/>
      <c r="TCT24" s="21"/>
      <c r="TCU24" s="21"/>
      <c r="TCV24" s="21"/>
      <c r="TCW24" s="21"/>
      <c r="TCX24" s="21"/>
      <c r="TCY24" s="21"/>
      <c r="TCZ24" s="21"/>
      <c r="TDA24" s="21"/>
      <c r="TDB24" s="21"/>
      <c r="TDC24" s="21"/>
      <c r="TDD24" s="21"/>
      <c r="TDE24" s="21"/>
      <c r="TDF24" s="21"/>
      <c r="TDG24" s="21"/>
      <c r="TDH24" s="21"/>
      <c r="TDI24" s="21"/>
      <c r="TDJ24" s="21"/>
      <c r="TDK24" s="21"/>
      <c r="TDL24" s="21"/>
      <c r="TDM24" s="21"/>
      <c r="TDN24" s="21"/>
      <c r="TDO24" s="21"/>
      <c r="TDP24" s="21"/>
      <c r="TDQ24" s="21"/>
      <c r="TDR24" s="21"/>
      <c r="TDS24" s="21"/>
      <c r="TDT24" s="21"/>
      <c r="TDU24" s="21"/>
      <c r="TDV24" s="21"/>
      <c r="TDW24" s="21"/>
      <c r="TDX24" s="21"/>
      <c r="TDY24" s="21"/>
      <c r="TDZ24" s="21"/>
      <c r="TEA24" s="21"/>
      <c r="TEB24" s="21"/>
      <c r="TEC24" s="21"/>
      <c r="TED24" s="21"/>
      <c r="TEE24" s="21"/>
      <c r="TEF24" s="21"/>
      <c r="TEG24" s="21"/>
      <c r="TEH24" s="21"/>
      <c r="TEI24" s="21"/>
      <c r="TEJ24" s="21"/>
      <c r="TEK24" s="21"/>
      <c r="TEL24" s="21"/>
      <c r="TEM24" s="21"/>
      <c r="TEN24" s="21"/>
      <c r="TEO24" s="21"/>
      <c r="TEP24" s="21"/>
      <c r="TEQ24" s="21"/>
      <c r="TER24" s="21"/>
      <c r="TES24" s="21"/>
      <c r="TET24" s="21"/>
      <c r="TEU24" s="21"/>
      <c r="TEV24" s="21"/>
      <c r="TEW24" s="21"/>
      <c r="TEX24" s="21"/>
      <c r="TEY24" s="21"/>
      <c r="TEZ24" s="21"/>
      <c r="TFA24" s="21"/>
      <c r="TFB24" s="21"/>
      <c r="TFC24" s="21"/>
      <c r="TFD24" s="21"/>
      <c r="TFE24" s="21"/>
      <c r="TFF24" s="21"/>
      <c r="TFG24" s="21"/>
      <c r="TFH24" s="21"/>
      <c r="TFI24" s="21"/>
      <c r="TFJ24" s="21"/>
      <c r="TFK24" s="21"/>
      <c r="TFL24" s="21"/>
      <c r="TFM24" s="21"/>
      <c r="TFN24" s="21"/>
      <c r="TFO24" s="21"/>
      <c r="TFP24" s="21"/>
      <c r="TFQ24" s="21"/>
      <c r="TFR24" s="21"/>
      <c r="TFS24" s="21"/>
      <c r="TFT24" s="21"/>
      <c r="TFU24" s="21"/>
      <c r="TFV24" s="21"/>
      <c r="TFW24" s="21"/>
      <c r="TFX24" s="21"/>
      <c r="TFY24" s="21"/>
      <c r="TFZ24" s="21"/>
      <c r="TGA24" s="21"/>
      <c r="TGB24" s="21"/>
      <c r="TGC24" s="21"/>
      <c r="TGD24" s="21"/>
      <c r="TGE24" s="21"/>
      <c r="TGF24" s="21"/>
      <c r="TGG24" s="21"/>
      <c r="TGH24" s="21"/>
      <c r="TGI24" s="21"/>
      <c r="TGJ24" s="21"/>
      <c r="TGK24" s="21"/>
      <c r="TGL24" s="21"/>
      <c r="TGM24" s="21"/>
      <c r="TGN24" s="21"/>
      <c r="TGO24" s="21"/>
      <c r="TGP24" s="21"/>
      <c r="TGQ24" s="21"/>
      <c r="TGR24" s="21"/>
      <c r="TGS24" s="21"/>
      <c r="TGT24" s="21"/>
      <c r="TGU24" s="21"/>
      <c r="TGV24" s="21"/>
      <c r="TGW24" s="21"/>
      <c r="TGX24" s="21"/>
      <c r="TGY24" s="21"/>
      <c r="TGZ24" s="21"/>
      <c r="THA24" s="21"/>
      <c r="THB24" s="21"/>
      <c r="THC24" s="21"/>
      <c r="THD24" s="21"/>
      <c r="THE24" s="21"/>
      <c r="THF24" s="21"/>
      <c r="THG24" s="21"/>
      <c r="THH24" s="21"/>
      <c r="THI24" s="21"/>
      <c r="THJ24" s="21"/>
      <c r="THK24" s="21"/>
      <c r="THL24" s="21"/>
      <c r="THM24" s="21"/>
      <c r="THN24" s="21"/>
      <c r="THO24" s="21"/>
      <c r="THP24" s="21"/>
      <c r="THQ24" s="21"/>
      <c r="THR24" s="21"/>
      <c r="THS24" s="21"/>
      <c r="THT24" s="21"/>
      <c r="THU24" s="21"/>
      <c r="THV24" s="21"/>
      <c r="THW24" s="21"/>
      <c r="THX24" s="21"/>
      <c r="THY24" s="21"/>
      <c r="THZ24" s="21"/>
      <c r="TIA24" s="21"/>
      <c r="TIB24" s="21"/>
      <c r="TIC24" s="21"/>
      <c r="TID24" s="21"/>
      <c r="TIE24" s="21"/>
      <c r="TIF24" s="21"/>
      <c r="TIG24" s="21"/>
      <c r="TIH24" s="21"/>
      <c r="TII24" s="21"/>
      <c r="TIJ24" s="21"/>
      <c r="TIK24" s="21"/>
      <c r="TIL24" s="21"/>
      <c r="TIM24" s="21"/>
      <c r="TIN24" s="21"/>
      <c r="TIO24" s="21"/>
      <c r="TIP24" s="21"/>
      <c r="TIQ24" s="21"/>
      <c r="TIR24" s="21"/>
      <c r="TIS24" s="21"/>
      <c r="TIT24" s="21"/>
      <c r="TIU24" s="21"/>
      <c r="TIV24" s="21"/>
      <c r="TIW24" s="21"/>
      <c r="TIX24" s="21"/>
      <c r="TIY24" s="21"/>
      <c r="TIZ24" s="21"/>
      <c r="TJA24" s="21"/>
      <c r="TJB24" s="21"/>
      <c r="TJC24" s="21"/>
      <c r="TJD24" s="21"/>
      <c r="TJE24" s="21"/>
      <c r="TJF24" s="21"/>
      <c r="TJG24" s="21"/>
      <c r="TJH24" s="21"/>
      <c r="TJI24" s="21"/>
      <c r="TJJ24" s="21"/>
      <c r="TJK24" s="21"/>
      <c r="TJL24" s="21"/>
      <c r="TJM24" s="21"/>
      <c r="TJN24" s="21"/>
      <c r="TJO24" s="21"/>
      <c r="TJP24" s="21"/>
      <c r="TJQ24" s="21"/>
      <c r="TJR24" s="21"/>
      <c r="TJS24" s="21"/>
      <c r="TJT24" s="21"/>
      <c r="TJU24" s="21"/>
      <c r="TJV24" s="21"/>
      <c r="TJW24" s="21"/>
      <c r="TJX24" s="21"/>
      <c r="TJY24" s="21"/>
      <c r="TJZ24" s="21"/>
      <c r="TKA24" s="21"/>
      <c r="TKB24" s="21"/>
      <c r="TKC24" s="21"/>
      <c r="TKD24" s="21"/>
      <c r="TKE24" s="21"/>
      <c r="TKF24" s="21"/>
      <c r="TKG24" s="21"/>
      <c r="TKH24" s="21"/>
      <c r="TKI24" s="21"/>
      <c r="TKJ24" s="21"/>
      <c r="TKK24" s="21"/>
      <c r="TKL24" s="21"/>
      <c r="TKM24" s="21"/>
      <c r="TKN24" s="21"/>
      <c r="TKO24" s="21"/>
      <c r="TKP24" s="21"/>
      <c r="TKQ24" s="21"/>
      <c r="TKR24" s="21"/>
      <c r="TKS24" s="21"/>
      <c r="TKT24" s="21"/>
      <c r="TKU24" s="21"/>
      <c r="TKV24" s="21"/>
      <c r="TKW24" s="21"/>
      <c r="TKX24" s="21"/>
      <c r="TKY24" s="21"/>
      <c r="TKZ24" s="21"/>
      <c r="TLA24" s="21"/>
      <c r="TLB24" s="21"/>
      <c r="TLC24" s="21"/>
      <c r="TLD24" s="21"/>
      <c r="TLE24" s="21"/>
      <c r="TLF24" s="21"/>
      <c r="TLG24" s="21"/>
      <c r="TLH24" s="21"/>
      <c r="TLI24" s="21"/>
      <c r="TLJ24" s="21"/>
      <c r="TLK24" s="21"/>
      <c r="TLL24" s="21"/>
      <c r="TLM24" s="21"/>
      <c r="TLN24" s="21"/>
      <c r="TLO24" s="21"/>
      <c r="TLP24" s="21"/>
      <c r="TLQ24" s="21"/>
      <c r="TLR24" s="21"/>
      <c r="TLS24" s="21"/>
      <c r="TLT24" s="21"/>
      <c r="TLU24" s="21"/>
      <c r="TLV24" s="21"/>
      <c r="TLW24" s="21"/>
      <c r="TLX24" s="21"/>
      <c r="TLY24" s="21"/>
      <c r="TLZ24" s="21"/>
      <c r="TMA24" s="21"/>
      <c r="TMB24" s="21"/>
      <c r="TMC24" s="21"/>
      <c r="TMD24" s="21"/>
      <c r="TME24" s="21"/>
      <c r="TMF24" s="21"/>
      <c r="TMG24" s="21"/>
      <c r="TMH24" s="21"/>
      <c r="TMI24" s="21"/>
      <c r="TMJ24" s="21"/>
      <c r="TMK24" s="21"/>
      <c r="TML24" s="21"/>
      <c r="TMM24" s="21"/>
      <c r="TMN24" s="21"/>
      <c r="TMO24" s="21"/>
      <c r="TMP24" s="21"/>
      <c r="TMQ24" s="21"/>
      <c r="TMR24" s="21"/>
      <c r="TMS24" s="21"/>
      <c r="TMT24" s="21"/>
      <c r="TMU24" s="21"/>
      <c r="TMV24" s="21"/>
      <c r="TMW24" s="21"/>
      <c r="TMX24" s="21"/>
      <c r="TMY24" s="21"/>
      <c r="TMZ24" s="21"/>
      <c r="TNA24" s="21"/>
      <c r="TNB24" s="21"/>
      <c r="TNC24" s="21"/>
      <c r="TND24" s="21"/>
      <c r="TNE24" s="21"/>
      <c r="TNF24" s="21"/>
      <c r="TNG24" s="21"/>
      <c r="TNH24" s="21"/>
      <c r="TNI24" s="21"/>
      <c r="TNJ24" s="21"/>
      <c r="TNK24" s="21"/>
      <c r="TNL24" s="21"/>
      <c r="TNM24" s="21"/>
      <c r="TNN24" s="21"/>
      <c r="TNO24" s="21"/>
      <c r="TNP24" s="21"/>
      <c r="TNQ24" s="21"/>
      <c r="TNR24" s="21"/>
      <c r="TNS24" s="21"/>
      <c r="TNT24" s="21"/>
      <c r="TNU24" s="21"/>
      <c r="TNV24" s="21"/>
      <c r="TNW24" s="21"/>
      <c r="TNX24" s="21"/>
      <c r="TNY24" s="21"/>
      <c r="TNZ24" s="21"/>
      <c r="TOA24" s="21"/>
      <c r="TOB24" s="21"/>
      <c r="TOC24" s="21"/>
      <c r="TOD24" s="21"/>
      <c r="TOE24" s="21"/>
      <c r="TOF24" s="21"/>
      <c r="TOG24" s="21"/>
      <c r="TOH24" s="21"/>
      <c r="TOI24" s="21"/>
      <c r="TOJ24" s="21"/>
      <c r="TOK24" s="21"/>
      <c r="TOL24" s="21"/>
      <c r="TOM24" s="21"/>
      <c r="TON24" s="21"/>
      <c r="TOO24" s="21"/>
      <c r="TOP24" s="21"/>
      <c r="TOQ24" s="21"/>
      <c r="TOR24" s="21"/>
      <c r="TOS24" s="21"/>
      <c r="TOT24" s="21"/>
      <c r="TOU24" s="21"/>
      <c r="TOV24" s="21"/>
      <c r="TOW24" s="21"/>
      <c r="TOX24" s="21"/>
      <c r="TOY24" s="21"/>
      <c r="TOZ24" s="21"/>
      <c r="TPA24" s="21"/>
      <c r="TPB24" s="21"/>
      <c r="TPC24" s="21"/>
      <c r="TPD24" s="21"/>
      <c r="TPE24" s="21"/>
      <c r="TPF24" s="21"/>
      <c r="TPG24" s="21"/>
      <c r="TPH24" s="21"/>
      <c r="TPI24" s="21"/>
      <c r="TPJ24" s="21"/>
      <c r="TPK24" s="21"/>
      <c r="TPL24" s="21"/>
      <c r="TPM24" s="21"/>
      <c r="TPN24" s="21"/>
      <c r="TPO24" s="21"/>
      <c r="TPP24" s="21"/>
      <c r="TPQ24" s="21"/>
      <c r="TPR24" s="21"/>
      <c r="TPS24" s="21"/>
      <c r="TPT24" s="21"/>
      <c r="TPU24" s="21"/>
      <c r="TPV24" s="21"/>
      <c r="TPW24" s="21"/>
      <c r="TPX24" s="21"/>
      <c r="TPY24" s="21"/>
      <c r="TPZ24" s="21"/>
      <c r="TQA24" s="21"/>
      <c r="TQB24" s="21"/>
      <c r="TQC24" s="21"/>
      <c r="TQD24" s="21"/>
      <c r="TQE24" s="21"/>
      <c r="TQF24" s="21"/>
      <c r="TQG24" s="21"/>
      <c r="TQH24" s="21"/>
      <c r="TQI24" s="21"/>
      <c r="TQJ24" s="21"/>
      <c r="TQK24" s="21"/>
      <c r="TQL24" s="21"/>
      <c r="TQM24" s="21"/>
      <c r="TQN24" s="21"/>
      <c r="TQO24" s="21"/>
      <c r="TQP24" s="21"/>
      <c r="TQQ24" s="21"/>
      <c r="TQR24" s="21"/>
      <c r="TQS24" s="21"/>
      <c r="TQT24" s="21"/>
      <c r="TQU24" s="21"/>
      <c r="TQV24" s="21"/>
      <c r="TQW24" s="21"/>
      <c r="TQX24" s="21"/>
      <c r="TQY24" s="21"/>
      <c r="TQZ24" s="21"/>
      <c r="TRA24" s="21"/>
      <c r="TRB24" s="21"/>
      <c r="TRC24" s="21"/>
      <c r="TRD24" s="21"/>
      <c r="TRE24" s="21"/>
      <c r="TRF24" s="21"/>
      <c r="TRG24" s="21"/>
      <c r="TRH24" s="21"/>
      <c r="TRI24" s="21"/>
      <c r="TRJ24" s="21"/>
      <c r="TRK24" s="21"/>
      <c r="TRL24" s="21"/>
      <c r="TRM24" s="21"/>
      <c r="TRN24" s="21"/>
      <c r="TRO24" s="21"/>
      <c r="TRP24" s="21"/>
      <c r="TRQ24" s="21"/>
      <c r="TRR24" s="21"/>
      <c r="TRS24" s="21"/>
      <c r="TRT24" s="21"/>
      <c r="TRU24" s="21"/>
      <c r="TRV24" s="21"/>
      <c r="TRW24" s="21"/>
      <c r="TRX24" s="21"/>
      <c r="TRY24" s="21"/>
      <c r="TRZ24" s="21"/>
      <c r="TSA24" s="21"/>
      <c r="TSB24" s="21"/>
      <c r="TSC24" s="21"/>
      <c r="TSD24" s="21"/>
      <c r="TSE24" s="21"/>
      <c r="TSF24" s="21"/>
      <c r="TSG24" s="21"/>
      <c r="TSH24" s="21"/>
      <c r="TSI24" s="21"/>
      <c r="TSJ24" s="21"/>
      <c r="TSK24" s="21"/>
      <c r="TSL24" s="21"/>
      <c r="TSM24" s="21"/>
      <c r="TSN24" s="21"/>
      <c r="TSO24" s="21"/>
      <c r="TSP24" s="21"/>
      <c r="TSQ24" s="21"/>
      <c r="TSR24" s="21"/>
      <c r="TSS24" s="21"/>
      <c r="TST24" s="21"/>
      <c r="TSU24" s="21"/>
      <c r="TSV24" s="21"/>
      <c r="TSW24" s="21"/>
      <c r="TSX24" s="21"/>
      <c r="TSY24" s="21"/>
      <c r="TSZ24" s="21"/>
      <c r="TTA24" s="21"/>
      <c r="TTB24" s="21"/>
      <c r="TTC24" s="21"/>
      <c r="TTD24" s="21"/>
      <c r="TTE24" s="21"/>
      <c r="TTF24" s="21"/>
      <c r="TTG24" s="21"/>
      <c r="TTH24" s="21"/>
      <c r="TTI24" s="21"/>
      <c r="TTJ24" s="21"/>
      <c r="TTK24" s="21"/>
      <c r="TTL24" s="21"/>
      <c r="TTM24" s="21"/>
      <c r="TTN24" s="21"/>
      <c r="TTO24" s="21"/>
      <c r="TTP24" s="21"/>
      <c r="TTQ24" s="21"/>
      <c r="TTR24" s="21"/>
      <c r="TTS24" s="21"/>
      <c r="TTT24" s="21"/>
      <c r="TTU24" s="21"/>
      <c r="TTV24" s="21"/>
      <c r="TTW24" s="21"/>
      <c r="TTX24" s="21"/>
      <c r="TTY24" s="21"/>
      <c r="TTZ24" s="21"/>
      <c r="TUA24" s="21"/>
      <c r="TUB24" s="21"/>
      <c r="TUC24" s="21"/>
      <c r="TUD24" s="21"/>
      <c r="TUE24" s="21"/>
      <c r="TUF24" s="21"/>
      <c r="TUG24" s="21"/>
      <c r="TUH24" s="21"/>
      <c r="TUI24" s="21"/>
      <c r="TUJ24" s="21"/>
      <c r="TUK24" s="21"/>
      <c r="TUL24" s="21"/>
      <c r="TUM24" s="21"/>
      <c r="TUN24" s="21"/>
      <c r="TUO24" s="21"/>
      <c r="TUP24" s="21"/>
      <c r="TUQ24" s="21"/>
      <c r="TUR24" s="21"/>
      <c r="TUS24" s="21"/>
      <c r="TUT24" s="21"/>
      <c r="TUU24" s="21"/>
      <c r="TUV24" s="21"/>
      <c r="TUW24" s="21"/>
      <c r="TUX24" s="21"/>
      <c r="TUY24" s="21"/>
      <c r="TUZ24" s="21"/>
      <c r="TVA24" s="21"/>
      <c r="TVB24" s="21"/>
      <c r="TVC24" s="21"/>
      <c r="TVD24" s="21"/>
      <c r="TVE24" s="21"/>
      <c r="TVF24" s="21"/>
      <c r="TVG24" s="21"/>
      <c r="TVH24" s="21"/>
      <c r="TVI24" s="21"/>
      <c r="TVJ24" s="21"/>
      <c r="TVK24" s="21"/>
      <c r="TVL24" s="21"/>
      <c r="TVM24" s="21"/>
      <c r="TVN24" s="21"/>
      <c r="TVO24" s="21"/>
      <c r="TVP24" s="21"/>
      <c r="TVQ24" s="21"/>
      <c r="TVR24" s="21"/>
      <c r="TVS24" s="21"/>
      <c r="TVT24" s="21"/>
      <c r="TVU24" s="21"/>
      <c r="TVV24" s="21"/>
      <c r="TVW24" s="21"/>
      <c r="TVX24" s="21"/>
      <c r="TVY24" s="21"/>
      <c r="TVZ24" s="21"/>
      <c r="TWA24" s="21"/>
      <c r="TWB24" s="21"/>
      <c r="TWC24" s="21"/>
      <c r="TWD24" s="21"/>
      <c r="TWE24" s="21"/>
      <c r="TWF24" s="21"/>
      <c r="TWG24" s="21"/>
      <c r="TWH24" s="21"/>
      <c r="TWI24" s="21"/>
      <c r="TWJ24" s="21"/>
      <c r="TWK24" s="21"/>
      <c r="TWL24" s="21"/>
      <c r="TWM24" s="21"/>
      <c r="TWN24" s="21"/>
      <c r="TWO24" s="21"/>
      <c r="TWP24" s="21"/>
      <c r="TWQ24" s="21"/>
      <c r="TWR24" s="21"/>
      <c r="TWS24" s="21"/>
      <c r="TWT24" s="21"/>
      <c r="TWU24" s="21"/>
      <c r="TWV24" s="21"/>
      <c r="TWW24" s="21"/>
      <c r="TWX24" s="21"/>
      <c r="TWY24" s="21"/>
      <c r="TWZ24" s="21"/>
      <c r="TXA24" s="21"/>
      <c r="TXB24" s="21"/>
      <c r="TXC24" s="21"/>
      <c r="TXD24" s="21"/>
      <c r="TXE24" s="21"/>
      <c r="TXF24" s="21"/>
      <c r="TXG24" s="21"/>
      <c r="TXH24" s="21"/>
      <c r="TXI24" s="21"/>
      <c r="TXJ24" s="21"/>
      <c r="TXK24" s="21"/>
      <c r="TXL24" s="21"/>
      <c r="TXM24" s="21"/>
      <c r="TXN24" s="21"/>
      <c r="TXO24" s="21"/>
      <c r="TXP24" s="21"/>
      <c r="TXQ24" s="21"/>
      <c r="TXR24" s="21"/>
      <c r="TXS24" s="21"/>
      <c r="TXT24" s="21"/>
      <c r="TXU24" s="21"/>
      <c r="TXV24" s="21"/>
      <c r="TXW24" s="21"/>
      <c r="TXX24" s="21"/>
      <c r="TXY24" s="21"/>
      <c r="TXZ24" s="21"/>
      <c r="TYA24" s="21"/>
      <c r="TYB24" s="21"/>
      <c r="TYC24" s="21"/>
      <c r="TYD24" s="21"/>
      <c r="TYE24" s="21"/>
      <c r="TYF24" s="21"/>
      <c r="TYG24" s="21"/>
      <c r="TYH24" s="21"/>
      <c r="TYI24" s="21"/>
      <c r="TYJ24" s="21"/>
      <c r="TYK24" s="21"/>
      <c r="TYL24" s="21"/>
      <c r="TYM24" s="21"/>
      <c r="TYN24" s="21"/>
      <c r="TYO24" s="21"/>
      <c r="TYP24" s="21"/>
      <c r="TYQ24" s="21"/>
      <c r="TYR24" s="21"/>
      <c r="TYS24" s="21"/>
      <c r="TYT24" s="21"/>
      <c r="TYU24" s="21"/>
      <c r="TYV24" s="21"/>
      <c r="TYW24" s="21"/>
      <c r="TYX24" s="21"/>
      <c r="TYY24" s="21"/>
      <c r="TYZ24" s="21"/>
      <c r="TZA24" s="21"/>
      <c r="TZB24" s="21"/>
      <c r="TZC24" s="21"/>
      <c r="TZD24" s="21"/>
      <c r="TZE24" s="21"/>
      <c r="TZF24" s="21"/>
      <c r="TZG24" s="21"/>
      <c r="TZH24" s="21"/>
      <c r="TZI24" s="21"/>
      <c r="TZJ24" s="21"/>
      <c r="TZK24" s="21"/>
      <c r="TZL24" s="21"/>
      <c r="TZM24" s="21"/>
      <c r="TZN24" s="21"/>
      <c r="TZO24" s="21"/>
      <c r="TZP24" s="21"/>
      <c r="TZQ24" s="21"/>
      <c r="TZR24" s="21"/>
      <c r="TZS24" s="21"/>
      <c r="TZT24" s="21"/>
      <c r="TZU24" s="21"/>
      <c r="TZV24" s="21"/>
      <c r="TZW24" s="21"/>
      <c r="TZX24" s="21"/>
      <c r="TZY24" s="21"/>
      <c r="TZZ24" s="21"/>
      <c r="UAA24" s="21"/>
      <c r="UAB24" s="21"/>
      <c r="UAC24" s="21"/>
      <c r="UAD24" s="21"/>
      <c r="UAE24" s="21"/>
      <c r="UAF24" s="21"/>
      <c r="UAG24" s="21"/>
      <c r="UAH24" s="21"/>
      <c r="UAI24" s="21"/>
      <c r="UAJ24" s="21"/>
      <c r="UAK24" s="21"/>
      <c r="UAL24" s="21"/>
      <c r="UAM24" s="21"/>
      <c r="UAN24" s="21"/>
      <c r="UAO24" s="21"/>
      <c r="UAP24" s="21"/>
      <c r="UAQ24" s="21"/>
      <c r="UAR24" s="21"/>
      <c r="UAS24" s="21"/>
      <c r="UAT24" s="21"/>
      <c r="UAU24" s="21"/>
      <c r="UAV24" s="21"/>
      <c r="UAW24" s="21"/>
      <c r="UAX24" s="21"/>
      <c r="UAY24" s="21"/>
      <c r="UAZ24" s="21"/>
      <c r="UBA24" s="21"/>
      <c r="UBB24" s="21"/>
      <c r="UBC24" s="21"/>
      <c r="UBD24" s="21"/>
      <c r="UBE24" s="21"/>
      <c r="UBF24" s="21"/>
      <c r="UBG24" s="21"/>
      <c r="UBH24" s="21"/>
      <c r="UBI24" s="21"/>
      <c r="UBJ24" s="21"/>
      <c r="UBK24" s="21"/>
      <c r="UBL24" s="21"/>
      <c r="UBM24" s="21"/>
      <c r="UBN24" s="21"/>
      <c r="UBO24" s="21"/>
      <c r="UBP24" s="21"/>
      <c r="UBQ24" s="21"/>
      <c r="UBR24" s="21"/>
      <c r="UBS24" s="21"/>
      <c r="UBT24" s="21"/>
      <c r="UBU24" s="21"/>
      <c r="UBV24" s="21"/>
      <c r="UBW24" s="21"/>
      <c r="UBX24" s="21"/>
      <c r="UBY24" s="21"/>
      <c r="UBZ24" s="21"/>
      <c r="UCA24" s="21"/>
      <c r="UCB24" s="21"/>
      <c r="UCC24" s="21"/>
      <c r="UCD24" s="21"/>
      <c r="UCE24" s="21"/>
      <c r="UCF24" s="21"/>
      <c r="UCG24" s="21"/>
      <c r="UCH24" s="21"/>
      <c r="UCI24" s="21"/>
      <c r="UCJ24" s="21"/>
      <c r="UCK24" s="21"/>
      <c r="UCL24" s="21"/>
      <c r="UCM24" s="21"/>
      <c r="UCN24" s="21"/>
      <c r="UCO24" s="21"/>
      <c r="UCP24" s="21"/>
      <c r="UCQ24" s="21"/>
      <c r="UCR24" s="21"/>
      <c r="UCS24" s="21"/>
      <c r="UCT24" s="21"/>
      <c r="UCU24" s="21"/>
      <c r="UCV24" s="21"/>
      <c r="UCW24" s="21"/>
      <c r="UCX24" s="21"/>
      <c r="UCY24" s="21"/>
      <c r="UCZ24" s="21"/>
      <c r="UDA24" s="21"/>
      <c r="UDB24" s="21"/>
      <c r="UDC24" s="21"/>
      <c r="UDD24" s="21"/>
      <c r="UDE24" s="21"/>
      <c r="UDF24" s="21"/>
      <c r="UDG24" s="21"/>
      <c r="UDH24" s="21"/>
      <c r="UDI24" s="21"/>
      <c r="UDJ24" s="21"/>
      <c r="UDK24" s="21"/>
      <c r="UDL24" s="21"/>
      <c r="UDM24" s="21"/>
      <c r="UDN24" s="21"/>
      <c r="UDO24" s="21"/>
      <c r="UDP24" s="21"/>
      <c r="UDQ24" s="21"/>
      <c r="UDR24" s="21"/>
      <c r="UDS24" s="21"/>
      <c r="UDT24" s="21"/>
      <c r="UDU24" s="21"/>
      <c r="UDV24" s="21"/>
      <c r="UDW24" s="21"/>
      <c r="UDX24" s="21"/>
      <c r="UDY24" s="21"/>
      <c r="UDZ24" s="21"/>
      <c r="UEA24" s="21"/>
      <c r="UEB24" s="21"/>
      <c r="UEC24" s="21"/>
      <c r="UED24" s="21"/>
      <c r="UEE24" s="21"/>
      <c r="UEF24" s="21"/>
      <c r="UEG24" s="21"/>
      <c r="UEH24" s="21"/>
      <c r="UEI24" s="21"/>
      <c r="UEJ24" s="21"/>
      <c r="UEK24" s="21"/>
      <c r="UEL24" s="21"/>
      <c r="UEM24" s="21"/>
      <c r="UEN24" s="21"/>
      <c r="UEO24" s="21"/>
      <c r="UEP24" s="21"/>
      <c r="UEQ24" s="21"/>
      <c r="UER24" s="21"/>
      <c r="UES24" s="21"/>
      <c r="UET24" s="21"/>
      <c r="UEU24" s="21"/>
      <c r="UEV24" s="21"/>
      <c r="UEW24" s="21"/>
      <c r="UEX24" s="21"/>
      <c r="UEY24" s="21"/>
      <c r="UEZ24" s="21"/>
      <c r="UFA24" s="21"/>
      <c r="UFB24" s="21"/>
      <c r="UFC24" s="21"/>
      <c r="UFD24" s="21"/>
      <c r="UFE24" s="21"/>
      <c r="UFF24" s="21"/>
      <c r="UFG24" s="21"/>
      <c r="UFH24" s="21"/>
      <c r="UFI24" s="21"/>
      <c r="UFJ24" s="21"/>
      <c r="UFK24" s="21"/>
      <c r="UFL24" s="21"/>
      <c r="UFM24" s="21"/>
      <c r="UFN24" s="21"/>
      <c r="UFO24" s="21"/>
      <c r="UFP24" s="21"/>
      <c r="UFQ24" s="21"/>
      <c r="UFR24" s="21"/>
      <c r="UFS24" s="21"/>
      <c r="UFT24" s="21"/>
      <c r="UFU24" s="21"/>
      <c r="UFV24" s="21"/>
      <c r="UFW24" s="21"/>
      <c r="UFX24" s="21"/>
      <c r="UFY24" s="21"/>
      <c r="UFZ24" s="21"/>
      <c r="UGA24" s="21"/>
      <c r="UGB24" s="21"/>
      <c r="UGC24" s="21"/>
      <c r="UGD24" s="21"/>
      <c r="UGE24" s="21"/>
      <c r="UGF24" s="21"/>
      <c r="UGG24" s="21"/>
      <c r="UGH24" s="21"/>
      <c r="UGI24" s="21"/>
      <c r="UGJ24" s="21"/>
      <c r="UGK24" s="21"/>
      <c r="UGL24" s="21"/>
      <c r="UGM24" s="21"/>
      <c r="UGN24" s="21"/>
      <c r="UGO24" s="21"/>
      <c r="UGP24" s="21"/>
      <c r="UGQ24" s="21"/>
      <c r="UGR24" s="21"/>
      <c r="UGS24" s="21"/>
      <c r="UGT24" s="21"/>
      <c r="UGU24" s="21"/>
      <c r="UGV24" s="21"/>
      <c r="UGW24" s="21"/>
      <c r="UGX24" s="21"/>
      <c r="UGY24" s="21"/>
      <c r="UGZ24" s="21"/>
      <c r="UHA24" s="21"/>
      <c r="UHB24" s="21"/>
      <c r="UHC24" s="21"/>
      <c r="UHD24" s="21"/>
      <c r="UHE24" s="21"/>
      <c r="UHF24" s="21"/>
      <c r="UHG24" s="21"/>
      <c r="UHH24" s="21"/>
      <c r="UHI24" s="21"/>
      <c r="UHJ24" s="21"/>
      <c r="UHK24" s="21"/>
      <c r="UHL24" s="21"/>
      <c r="UHM24" s="21"/>
      <c r="UHN24" s="21"/>
      <c r="UHO24" s="21"/>
      <c r="UHP24" s="21"/>
      <c r="UHQ24" s="21"/>
      <c r="UHR24" s="21"/>
      <c r="UHS24" s="21"/>
      <c r="UHT24" s="21"/>
      <c r="UHU24" s="21"/>
      <c r="UHV24" s="21"/>
      <c r="UHW24" s="21"/>
      <c r="UHX24" s="21"/>
      <c r="UHY24" s="21"/>
      <c r="UHZ24" s="21"/>
      <c r="UIA24" s="21"/>
      <c r="UIB24" s="21"/>
      <c r="UIC24" s="21"/>
      <c r="UID24" s="21"/>
      <c r="UIE24" s="21"/>
      <c r="UIF24" s="21"/>
      <c r="UIG24" s="21"/>
      <c r="UIH24" s="21"/>
      <c r="UII24" s="21"/>
      <c r="UIJ24" s="21"/>
      <c r="UIK24" s="21"/>
      <c r="UIL24" s="21"/>
      <c r="UIM24" s="21"/>
      <c r="UIN24" s="21"/>
      <c r="UIO24" s="21"/>
      <c r="UIP24" s="21"/>
      <c r="UIQ24" s="21"/>
      <c r="UIR24" s="21"/>
      <c r="UIS24" s="21"/>
      <c r="UIT24" s="21"/>
      <c r="UIU24" s="21"/>
      <c r="UIV24" s="21"/>
      <c r="UIW24" s="21"/>
      <c r="UIX24" s="21"/>
      <c r="UIY24" s="21"/>
      <c r="UIZ24" s="21"/>
      <c r="UJA24" s="21"/>
      <c r="UJB24" s="21"/>
      <c r="UJC24" s="21"/>
      <c r="UJD24" s="21"/>
      <c r="UJE24" s="21"/>
      <c r="UJF24" s="21"/>
      <c r="UJG24" s="21"/>
      <c r="UJH24" s="21"/>
      <c r="UJI24" s="21"/>
      <c r="UJJ24" s="21"/>
      <c r="UJK24" s="21"/>
      <c r="UJL24" s="21"/>
      <c r="UJM24" s="21"/>
      <c r="UJN24" s="21"/>
      <c r="UJO24" s="21"/>
      <c r="UJP24" s="21"/>
      <c r="UJQ24" s="21"/>
      <c r="UJR24" s="21"/>
      <c r="UJS24" s="21"/>
      <c r="UJT24" s="21"/>
      <c r="UJU24" s="21"/>
      <c r="UJV24" s="21"/>
      <c r="UJW24" s="21"/>
      <c r="UJX24" s="21"/>
      <c r="UJY24" s="21"/>
      <c r="UJZ24" s="21"/>
      <c r="UKA24" s="21"/>
      <c r="UKB24" s="21"/>
      <c r="UKC24" s="21"/>
      <c r="UKD24" s="21"/>
      <c r="UKE24" s="21"/>
      <c r="UKF24" s="21"/>
      <c r="UKG24" s="21"/>
      <c r="UKH24" s="21"/>
      <c r="UKI24" s="21"/>
      <c r="UKJ24" s="21"/>
      <c r="UKK24" s="21"/>
      <c r="UKL24" s="21"/>
      <c r="UKM24" s="21"/>
      <c r="UKN24" s="21"/>
      <c r="UKO24" s="21"/>
      <c r="UKP24" s="21"/>
      <c r="UKQ24" s="21"/>
      <c r="UKR24" s="21"/>
      <c r="UKS24" s="21"/>
      <c r="UKT24" s="21"/>
      <c r="UKU24" s="21"/>
      <c r="UKV24" s="21"/>
      <c r="UKW24" s="21"/>
      <c r="UKX24" s="21"/>
      <c r="UKY24" s="21"/>
      <c r="UKZ24" s="21"/>
      <c r="ULA24" s="21"/>
      <c r="ULB24" s="21"/>
      <c r="ULC24" s="21"/>
      <c r="ULD24" s="21"/>
      <c r="ULE24" s="21"/>
      <c r="ULF24" s="21"/>
      <c r="ULG24" s="21"/>
      <c r="ULH24" s="21"/>
      <c r="ULI24" s="21"/>
      <c r="ULJ24" s="21"/>
      <c r="ULK24" s="21"/>
      <c r="ULL24" s="21"/>
      <c r="ULM24" s="21"/>
      <c r="ULN24" s="21"/>
      <c r="ULO24" s="21"/>
      <c r="ULP24" s="21"/>
      <c r="ULQ24" s="21"/>
      <c r="ULR24" s="21"/>
      <c r="ULS24" s="21"/>
      <c r="ULT24" s="21"/>
      <c r="ULU24" s="21"/>
      <c r="ULV24" s="21"/>
      <c r="ULW24" s="21"/>
      <c r="ULX24" s="21"/>
      <c r="ULY24" s="21"/>
      <c r="ULZ24" s="21"/>
      <c r="UMA24" s="21"/>
      <c r="UMB24" s="21"/>
      <c r="UMC24" s="21"/>
      <c r="UMD24" s="21"/>
      <c r="UME24" s="21"/>
      <c r="UMF24" s="21"/>
      <c r="UMG24" s="21"/>
      <c r="UMH24" s="21"/>
      <c r="UMI24" s="21"/>
      <c r="UMJ24" s="21"/>
      <c r="UMK24" s="21"/>
      <c r="UML24" s="21"/>
      <c r="UMM24" s="21"/>
      <c r="UMN24" s="21"/>
      <c r="UMO24" s="21"/>
      <c r="UMP24" s="21"/>
      <c r="UMQ24" s="21"/>
      <c r="UMR24" s="21"/>
      <c r="UMS24" s="21"/>
      <c r="UMT24" s="21"/>
      <c r="UMU24" s="21"/>
      <c r="UMV24" s="21"/>
      <c r="UMW24" s="21"/>
      <c r="UMX24" s="21"/>
      <c r="UMY24" s="21"/>
      <c r="UMZ24" s="21"/>
      <c r="UNA24" s="21"/>
      <c r="UNB24" s="21"/>
      <c r="UNC24" s="21"/>
      <c r="UND24" s="21"/>
      <c r="UNE24" s="21"/>
      <c r="UNF24" s="21"/>
      <c r="UNG24" s="21"/>
      <c r="UNH24" s="21"/>
      <c r="UNI24" s="21"/>
      <c r="UNJ24" s="21"/>
      <c r="UNK24" s="21"/>
      <c r="UNL24" s="21"/>
      <c r="UNM24" s="21"/>
      <c r="UNN24" s="21"/>
      <c r="UNO24" s="21"/>
      <c r="UNP24" s="21"/>
      <c r="UNQ24" s="21"/>
      <c r="UNR24" s="21"/>
      <c r="UNS24" s="21"/>
      <c r="UNT24" s="21"/>
      <c r="UNU24" s="21"/>
      <c r="UNV24" s="21"/>
      <c r="UNW24" s="21"/>
      <c r="UNX24" s="21"/>
      <c r="UNY24" s="21"/>
      <c r="UNZ24" s="21"/>
      <c r="UOA24" s="21"/>
      <c r="UOB24" s="21"/>
      <c r="UOC24" s="21"/>
      <c r="UOD24" s="21"/>
      <c r="UOE24" s="21"/>
      <c r="UOF24" s="21"/>
      <c r="UOG24" s="21"/>
      <c r="UOH24" s="21"/>
      <c r="UOI24" s="21"/>
      <c r="UOJ24" s="21"/>
      <c r="UOK24" s="21"/>
      <c r="UOL24" s="21"/>
      <c r="UOM24" s="21"/>
      <c r="UON24" s="21"/>
      <c r="UOO24" s="21"/>
      <c r="UOP24" s="21"/>
      <c r="UOQ24" s="21"/>
      <c r="UOR24" s="21"/>
      <c r="UOS24" s="21"/>
      <c r="UOT24" s="21"/>
      <c r="UOU24" s="21"/>
      <c r="UOV24" s="21"/>
      <c r="UOW24" s="21"/>
      <c r="UOX24" s="21"/>
      <c r="UOY24" s="21"/>
      <c r="UOZ24" s="21"/>
      <c r="UPA24" s="21"/>
      <c r="UPB24" s="21"/>
      <c r="UPC24" s="21"/>
      <c r="UPD24" s="21"/>
      <c r="UPE24" s="21"/>
      <c r="UPF24" s="21"/>
      <c r="UPG24" s="21"/>
      <c r="UPH24" s="21"/>
      <c r="UPI24" s="21"/>
      <c r="UPJ24" s="21"/>
      <c r="UPK24" s="21"/>
      <c r="UPL24" s="21"/>
      <c r="UPM24" s="21"/>
      <c r="UPN24" s="21"/>
      <c r="UPO24" s="21"/>
      <c r="UPP24" s="21"/>
      <c r="UPQ24" s="21"/>
      <c r="UPR24" s="21"/>
      <c r="UPS24" s="21"/>
      <c r="UPT24" s="21"/>
      <c r="UPU24" s="21"/>
      <c r="UPV24" s="21"/>
      <c r="UPW24" s="21"/>
      <c r="UPX24" s="21"/>
      <c r="UPY24" s="21"/>
      <c r="UPZ24" s="21"/>
      <c r="UQA24" s="21"/>
      <c r="UQB24" s="21"/>
      <c r="UQC24" s="21"/>
      <c r="UQD24" s="21"/>
      <c r="UQE24" s="21"/>
      <c r="UQF24" s="21"/>
      <c r="UQG24" s="21"/>
      <c r="UQH24" s="21"/>
      <c r="UQI24" s="21"/>
      <c r="UQJ24" s="21"/>
      <c r="UQK24" s="21"/>
      <c r="UQL24" s="21"/>
      <c r="UQM24" s="21"/>
      <c r="UQN24" s="21"/>
      <c r="UQO24" s="21"/>
      <c r="UQP24" s="21"/>
      <c r="UQQ24" s="21"/>
      <c r="UQR24" s="21"/>
      <c r="UQS24" s="21"/>
      <c r="UQT24" s="21"/>
      <c r="UQU24" s="21"/>
      <c r="UQV24" s="21"/>
      <c r="UQW24" s="21"/>
      <c r="UQX24" s="21"/>
      <c r="UQY24" s="21"/>
      <c r="UQZ24" s="21"/>
      <c r="URA24" s="21"/>
      <c r="URB24" s="21"/>
      <c r="URC24" s="21"/>
      <c r="URD24" s="21"/>
      <c r="URE24" s="21"/>
      <c r="URF24" s="21"/>
      <c r="URG24" s="21"/>
      <c r="URH24" s="21"/>
      <c r="URI24" s="21"/>
      <c r="URJ24" s="21"/>
      <c r="URK24" s="21"/>
      <c r="URL24" s="21"/>
      <c r="URM24" s="21"/>
      <c r="URN24" s="21"/>
      <c r="URO24" s="21"/>
      <c r="URP24" s="21"/>
      <c r="URQ24" s="21"/>
      <c r="URR24" s="21"/>
      <c r="URS24" s="21"/>
      <c r="URT24" s="21"/>
      <c r="URU24" s="21"/>
      <c r="URV24" s="21"/>
      <c r="URW24" s="21"/>
      <c r="URX24" s="21"/>
      <c r="URY24" s="21"/>
      <c r="URZ24" s="21"/>
      <c r="USA24" s="21"/>
      <c r="USB24" s="21"/>
      <c r="USC24" s="21"/>
      <c r="USD24" s="21"/>
      <c r="USE24" s="21"/>
      <c r="USF24" s="21"/>
      <c r="USG24" s="21"/>
      <c r="USH24" s="21"/>
      <c r="USI24" s="21"/>
      <c r="USJ24" s="21"/>
      <c r="USK24" s="21"/>
      <c r="USL24" s="21"/>
      <c r="USM24" s="21"/>
      <c r="USN24" s="21"/>
      <c r="USO24" s="21"/>
      <c r="USP24" s="21"/>
      <c r="USQ24" s="21"/>
      <c r="USR24" s="21"/>
      <c r="USS24" s="21"/>
      <c r="UST24" s="21"/>
      <c r="USU24" s="21"/>
      <c r="USV24" s="21"/>
      <c r="USW24" s="21"/>
      <c r="USX24" s="21"/>
      <c r="USY24" s="21"/>
      <c r="USZ24" s="21"/>
      <c r="UTA24" s="21"/>
      <c r="UTB24" s="21"/>
      <c r="UTC24" s="21"/>
      <c r="UTD24" s="21"/>
      <c r="UTE24" s="21"/>
      <c r="UTF24" s="21"/>
      <c r="UTG24" s="21"/>
      <c r="UTH24" s="21"/>
      <c r="UTI24" s="21"/>
      <c r="UTJ24" s="21"/>
      <c r="UTK24" s="21"/>
      <c r="UTL24" s="21"/>
      <c r="UTM24" s="21"/>
      <c r="UTN24" s="21"/>
      <c r="UTO24" s="21"/>
      <c r="UTP24" s="21"/>
      <c r="UTQ24" s="21"/>
      <c r="UTR24" s="21"/>
      <c r="UTS24" s="21"/>
      <c r="UTT24" s="21"/>
      <c r="UTU24" s="21"/>
      <c r="UTV24" s="21"/>
      <c r="UTW24" s="21"/>
      <c r="UTX24" s="21"/>
      <c r="UTY24" s="21"/>
      <c r="UTZ24" s="21"/>
      <c r="UUA24" s="21"/>
      <c r="UUB24" s="21"/>
      <c r="UUC24" s="21"/>
      <c r="UUD24" s="21"/>
      <c r="UUE24" s="21"/>
      <c r="UUF24" s="21"/>
      <c r="UUG24" s="21"/>
      <c r="UUH24" s="21"/>
      <c r="UUI24" s="21"/>
      <c r="UUJ24" s="21"/>
      <c r="UUK24" s="21"/>
      <c r="UUL24" s="21"/>
      <c r="UUM24" s="21"/>
      <c r="UUN24" s="21"/>
      <c r="UUO24" s="21"/>
      <c r="UUP24" s="21"/>
      <c r="UUQ24" s="21"/>
      <c r="UUR24" s="21"/>
      <c r="UUS24" s="21"/>
      <c r="UUT24" s="21"/>
      <c r="UUU24" s="21"/>
      <c r="UUV24" s="21"/>
      <c r="UUW24" s="21"/>
      <c r="UUX24" s="21"/>
      <c r="UUY24" s="21"/>
      <c r="UUZ24" s="21"/>
      <c r="UVA24" s="21"/>
      <c r="UVB24" s="21"/>
      <c r="UVC24" s="21"/>
      <c r="UVD24" s="21"/>
      <c r="UVE24" s="21"/>
      <c r="UVF24" s="21"/>
      <c r="UVG24" s="21"/>
      <c r="UVH24" s="21"/>
      <c r="UVI24" s="21"/>
      <c r="UVJ24" s="21"/>
      <c r="UVK24" s="21"/>
      <c r="UVL24" s="21"/>
      <c r="UVM24" s="21"/>
      <c r="UVN24" s="21"/>
      <c r="UVO24" s="21"/>
      <c r="UVP24" s="21"/>
      <c r="UVQ24" s="21"/>
      <c r="UVR24" s="21"/>
      <c r="UVS24" s="21"/>
      <c r="UVT24" s="21"/>
      <c r="UVU24" s="21"/>
      <c r="UVV24" s="21"/>
      <c r="UVW24" s="21"/>
      <c r="UVX24" s="21"/>
      <c r="UVY24" s="21"/>
      <c r="UVZ24" s="21"/>
      <c r="UWA24" s="21"/>
      <c r="UWB24" s="21"/>
      <c r="UWC24" s="21"/>
      <c r="UWD24" s="21"/>
      <c r="UWE24" s="21"/>
      <c r="UWF24" s="21"/>
      <c r="UWG24" s="21"/>
      <c r="UWH24" s="21"/>
      <c r="UWI24" s="21"/>
      <c r="UWJ24" s="21"/>
      <c r="UWK24" s="21"/>
      <c r="UWL24" s="21"/>
      <c r="UWM24" s="21"/>
      <c r="UWN24" s="21"/>
      <c r="UWO24" s="21"/>
      <c r="UWP24" s="21"/>
      <c r="UWQ24" s="21"/>
      <c r="UWR24" s="21"/>
      <c r="UWS24" s="21"/>
      <c r="UWT24" s="21"/>
      <c r="UWU24" s="21"/>
      <c r="UWV24" s="21"/>
      <c r="UWW24" s="21"/>
      <c r="UWX24" s="21"/>
      <c r="UWY24" s="21"/>
      <c r="UWZ24" s="21"/>
      <c r="UXA24" s="21"/>
      <c r="UXB24" s="21"/>
      <c r="UXC24" s="21"/>
      <c r="UXD24" s="21"/>
      <c r="UXE24" s="21"/>
      <c r="UXF24" s="21"/>
      <c r="UXG24" s="21"/>
      <c r="UXH24" s="21"/>
      <c r="UXI24" s="21"/>
      <c r="UXJ24" s="21"/>
      <c r="UXK24" s="21"/>
      <c r="UXL24" s="21"/>
      <c r="UXM24" s="21"/>
      <c r="UXN24" s="21"/>
      <c r="UXO24" s="21"/>
      <c r="UXP24" s="21"/>
      <c r="UXQ24" s="21"/>
      <c r="UXR24" s="21"/>
      <c r="UXS24" s="21"/>
      <c r="UXT24" s="21"/>
      <c r="UXU24" s="21"/>
      <c r="UXV24" s="21"/>
      <c r="UXW24" s="21"/>
      <c r="UXX24" s="21"/>
      <c r="UXY24" s="21"/>
      <c r="UXZ24" s="21"/>
      <c r="UYA24" s="21"/>
      <c r="UYB24" s="21"/>
      <c r="UYC24" s="21"/>
      <c r="UYD24" s="21"/>
      <c r="UYE24" s="21"/>
      <c r="UYF24" s="21"/>
      <c r="UYG24" s="21"/>
      <c r="UYH24" s="21"/>
      <c r="UYI24" s="21"/>
      <c r="UYJ24" s="21"/>
      <c r="UYK24" s="21"/>
      <c r="UYL24" s="21"/>
      <c r="UYM24" s="21"/>
      <c r="UYN24" s="21"/>
      <c r="UYO24" s="21"/>
      <c r="UYP24" s="21"/>
      <c r="UYQ24" s="21"/>
      <c r="UYR24" s="21"/>
      <c r="UYS24" s="21"/>
      <c r="UYT24" s="21"/>
      <c r="UYU24" s="21"/>
      <c r="UYV24" s="21"/>
      <c r="UYW24" s="21"/>
      <c r="UYX24" s="21"/>
      <c r="UYY24" s="21"/>
      <c r="UYZ24" s="21"/>
      <c r="UZA24" s="21"/>
      <c r="UZB24" s="21"/>
      <c r="UZC24" s="21"/>
      <c r="UZD24" s="21"/>
      <c r="UZE24" s="21"/>
      <c r="UZF24" s="21"/>
      <c r="UZG24" s="21"/>
      <c r="UZH24" s="21"/>
      <c r="UZI24" s="21"/>
      <c r="UZJ24" s="21"/>
      <c r="UZK24" s="21"/>
      <c r="UZL24" s="21"/>
      <c r="UZM24" s="21"/>
      <c r="UZN24" s="21"/>
      <c r="UZO24" s="21"/>
      <c r="UZP24" s="21"/>
      <c r="UZQ24" s="21"/>
      <c r="UZR24" s="21"/>
      <c r="UZS24" s="21"/>
      <c r="UZT24" s="21"/>
      <c r="UZU24" s="21"/>
      <c r="UZV24" s="21"/>
      <c r="UZW24" s="21"/>
      <c r="UZX24" s="21"/>
      <c r="UZY24" s="21"/>
      <c r="UZZ24" s="21"/>
      <c r="VAA24" s="21"/>
      <c r="VAB24" s="21"/>
      <c r="VAC24" s="21"/>
      <c r="VAD24" s="21"/>
      <c r="VAE24" s="21"/>
      <c r="VAF24" s="21"/>
      <c r="VAG24" s="21"/>
      <c r="VAH24" s="21"/>
      <c r="VAI24" s="21"/>
      <c r="VAJ24" s="21"/>
      <c r="VAK24" s="21"/>
      <c r="VAL24" s="21"/>
      <c r="VAM24" s="21"/>
      <c r="VAN24" s="21"/>
      <c r="VAO24" s="21"/>
      <c r="VAP24" s="21"/>
      <c r="VAQ24" s="21"/>
      <c r="VAR24" s="21"/>
      <c r="VAS24" s="21"/>
      <c r="VAT24" s="21"/>
      <c r="VAU24" s="21"/>
      <c r="VAV24" s="21"/>
      <c r="VAW24" s="21"/>
      <c r="VAX24" s="21"/>
      <c r="VAY24" s="21"/>
      <c r="VAZ24" s="21"/>
      <c r="VBA24" s="21"/>
      <c r="VBB24" s="21"/>
      <c r="VBC24" s="21"/>
      <c r="VBD24" s="21"/>
      <c r="VBE24" s="21"/>
      <c r="VBF24" s="21"/>
      <c r="VBG24" s="21"/>
      <c r="VBH24" s="21"/>
      <c r="VBI24" s="21"/>
      <c r="VBJ24" s="21"/>
      <c r="VBK24" s="21"/>
      <c r="VBL24" s="21"/>
      <c r="VBM24" s="21"/>
      <c r="VBN24" s="21"/>
      <c r="VBO24" s="21"/>
      <c r="VBP24" s="21"/>
      <c r="VBQ24" s="21"/>
      <c r="VBR24" s="21"/>
      <c r="VBS24" s="21"/>
      <c r="VBT24" s="21"/>
      <c r="VBU24" s="21"/>
      <c r="VBV24" s="21"/>
      <c r="VBW24" s="21"/>
      <c r="VBX24" s="21"/>
      <c r="VBY24" s="21"/>
      <c r="VBZ24" s="21"/>
      <c r="VCA24" s="21"/>
      <c r="VCB24" s="21"/>
      <c r="VCC24" s="21"/>
      <c r="VCD24" s="21"/>
      <c r="VCE24" s="21"/>
      <c r="VCF24" s="21"/>
      <c r="VCG24" s="21"/>
      <c r="VCH24" s="21"/>
      <c r="VCI24" s="21"/>
      <c r="VCJ24" s="21"/>
      <c r="VCK24" s="21"/>
      <c r="VCL24" s="21"/>
      <c r="VCM24" s="21"/>
      <c r="VCN24" s="21"/>
      <c r="VCO24" s="21"/>
      <c r="VCP24" s="21"/>
      <c r="VCQ24" s="21"/>
      <c r="VCR24" s="21"/>
      <c r="VCS24" s="21"/>
      <c r="VCT24" s="21"/>
      <c r="VCU24" s="21"/>
      <c r="VCV24" s="21"/>
      <c r="VCW24" s="21"/>
      <c r="VCX24" s="21"/>
      <c r="VCY24" s="21"/>
      <c r="VCZ24" s="21"/>
      <c r="VDA24" s="21"/>
      <c r="VDB24" s="21"/>
      <c r="VDC24" s="21"/>
      <c r="VDD24" s="21"/>
      <c r="VDE24" s="21"/>
      <c r="VDF24" s="21"/>
      <c r="VDG24" s="21"/>
      <c r="VDH24" s="21"/>
      <c r="VDI24" s="21"/>
      <c r="VDJ24" s="21"/>
      <c r="VDK24" s="21"/>
      <c r="VDL24" s="21"/>
      <c r="VDM24" s="21"/>
      <c r="VDN24" s="21"/>
      <c r="VDO24" s="21"/>
      <c r="VDP24" s="21"/>
      <c r="VDQ24" s="21"/>
      <c r="VDR24" s="21"/>
      <c r="VDS24" s="21"/>
      <c r="VDT24" s="21"/>
      <c r="VDU24" s="21"/>
      <c r="VDV24" s="21"/>
      <c r="VDW24" s="21"/>
      <c r="VDX24" s="21"/>
      <c r="VDY24" s="21"/>
      <c r="VDZ24" s="21"/>
      <c r="VEA24" s="21"/>
      <c r="VEB24" s="21"/>
      <c r="VEC24" s="21"/>
      <c r="VED24" s="21"/>
      <c r="VEE24" s="21"/>
      <c r="VEF24" s="21"/>
      <c r="VEG24" s="21"/>
      <c r="VEH24" s="21"/>
      <c r="VEI24" s="21"/>
      <c r="VEJ24" s="21"/>
      <c r="VEK24" s="21"/>
      <c r="VEL24" s="21"/>
      <c r="VEM24" s="21"/>
      <c r="VEN24" s="21"/>
      <c r="VEO24" s="21"/>
      <c r="VEP24" s="21"/>
      <c r="VEQ24" s="21"/>
      <c r="VER24" s="21"/>
      <c r="VES24" s="21"/>
      <c r="VET24" s="21"/>
      <c r="VEU24" s="21"/>
      <c r="VEV24" s="21"/>
      <c r="VEW24" s="21"/>
      <c r="VEX24" s="21"/>
      <c r="VEY24" s="21"/>
      <c r="VEZ24" s="21"/>
      <c r="VFA24" s="21"/>
      <c r="VFB24" s="21"/>
      <c r="VFC24" s="21"/>
      <c r="VFD24" s="21"/>
      <c r="VFE24" s="21"/>
      <c r="VFF24" s="21"/>
      <c r="VFG24" s="21"/>
      <c r="VFH24" s="21"/>
      <c r="VFI24" s="21"/>
      <c r="VFJ24" s="21"/>
      <c r="VFK24" s="21"/>
      <c r="VFL24" s="21"/>
      <c r="VFM24" s="21"/>
      <c r="VFN24" s="21"/>
      <c r="VFO24" s="21"/>
      <c r="VFP24" s="21"/>
      <c r="VFQ24" s="21"/>
      <c r="VFR24" s="21"/>
      <c r="VFS24" s="21"/>
      <c r="VFT24" s="21"/>
      <c r="VFU24" s="21"/>
      <c r="VFV24" s="21"/>
      <c r="VFW24" s="21"/>
      <c r="VFX24" s="21"/>
      <c r="VFY24" s="21"/>
      <c r="VFZ24" s="21"/>
      <c r="VGA24" s="21"/>
      <c r="VGB24" s="21"/>
      <c r="VGC24" s="21"/>
      <c r="VGD24" s="21"/>
      <c r="VGE24" s="21"/>
      <c r="VGF24" s="21"/>
      <c r="VGG24" s="21"/>
      <c r="VGH24" s="21"/>
      <c r="VGI24" s="21"/>
      <c r="VGJ24" s="21"/>
      <c r="VGK24" s="21"/>
      <c r="VGL24" s="21"/>
      <c r="VGM24" s="21"/>
      <c r="VGN24" s="21"/>
      <c r="VGO24" s="21"/>
      <c r="VGP24" s="21"/>
      <c r="VGQ24" s="21"/>
      <c r="VGR24" s="21"/>
      <c r="VGS24" s="21"/>
      <c r="VGT24" s="21"/>
      <c r="VGU24" s="21"/>
      <c r="VGV24" s="21"/>
      <c r="VGW24" s="21"/>
      <c r="VGX24" s="21"/>
      <c r="VGY24" s="21"/>
      <c r="VGZ24" s="21"/>
      <c r="VHA24" s="21"/>
      <c r="VHB24" s="21"/>
      <c r="VHC24" s="21"/>
      <c r="VHD24" s="21"/>
      <c r="VHE24" s="21"/>
      <c r="VHF24" s="21"/>
      <c r="VHG24" s="21"/>
      <c r="VHH24" s="21"/>
      <c r="VHI24" s="21"/>
      <c r="VHJ24" s="21"/>
      <c r="VHK24" s="21"/>
      <c r="VHL24" s="21"/>
      <c r="VHM24" s="21"/>
      <c r="VHN24" s="21"/>
      <c r="VHO24" s="21"/>
      <c r="VHP24" s="21"/>
      <c r="VHQ24" s="21"/>
      <c r="VHR24" s="21"/>
      <c r="VHS24" s="21"/>
      <c r="VHT24" s="21"/>
      <c r="VHU24" s="21"/>
      <c r="VHV24" s="21"/>
      <c r="VHW24" s="21"/>
      <c r="VHX24" s="21"/>
      <c r="VHY24" s="21"/>
      <c r="VHZ24" s="21"/>
      <c r="VIA24" s="21"/>
      <c r="VIB24" s="21"/>
      <c r="VIC24" s="21"/>
      <c r="VID24" s="21"/>
      <c r="VIE24" s="21"/>
      <c r="VIF24" s="21"/>
      <c r="VIG24" s="21"/>
      <c r="VIH24" s="21"/>
      <c r="VII24" s="21"/>
      <c r="VIJ24" s="21"/>
      <c r="VIK24" s="21"/>
      <c r="VIL24" s="21"/>
      <c r="VIM24" s="21"/>
      <c r="VIN24" s="21"/>
      <c r="VIO24" s="21"/>
      <c r="VIP24" s="21"/>
      <c r="VIQ24" s="21"/>
      <c r="VIR24" s="21"/>
      <c r="VIS24" s="21"/>
      <c r="VIT24" s="21"/>
      <c r="VIU24" s="21"/>
      <c r="VIV24" s="21"/>
      <c r="VIW24" s="21"/>
      <c r="VIX24" s="21"/>
      <c r="VIY24" s="21"/>
      <c r="VIZ24" s="21"/>
      <c r="VJA24" s="21"/>
      <c r="VJB24" s="21"/>
      <c r="VJC24" s="21"/>
      <c r="VJD24" s="21"/>
      <c r="VJE24" s="21"/>
      <c r="VJF24" s="21"/>
      <c r="VJG24" s="21"/>
      <c r="VJH24" s="21"/>
      <c r="VJI24" s="21"/>
      <c r="VJJ24" s="21"/>
      <c r="VJK24" s="21"/>
      <c r="VJL24" s="21"/>
      <c r="VJM24" s="21"/>
      <c r="VJN24" s="21"/>
      <c r="VJO24" s="21"/>
      <c r="VJP24" s="21"/>
      <c r="VJQ24" s="21"/>
      <c r="VJR24" s="21"/>
      <c r="VJS24" s="21"/>
      <c r="VJT24" s="21"/>
      <c r="VJU24" s="21"/>
      <c r="VJV24" s="21"/>
      <c r="VJW24" s="21"/>
      <c r="VJX24" s="21"/>
      <c r="VJY24" s="21"/>
      <c r="VJZ24" s="21"/>
      <c r="VKA24" s="21"/>
      <c r="VKB24" s="21"/>
      <c r="VKC24" s="21"/>
      <c r="VKD24" s="21"/>
      <c r="VKE24" s="21"/>
      <c r="VKF24" s="21"/>
      <c r="VKG24" s="21"/>
      <c r="VKH24" s="21"/>
      <c r="VKI24" s="21"/>
      <c r="VKJ24" s="21"/>
      <c r="VKK24" s="21"/>
      <c r="VKL24" s="21"/>
      <c r="VKM24" s="21"/>
      <c r="VKN24" s="21"/>
      <c r="VKO24" s="21"/>
      <c r="VKP24" s="21"/>
      <c r="VKQ24" s="21"/>
      <c r="VKR24" s="21"/>
      <c r="VKS24" s="21"/>
      <c r="VKT24" s="21"/>
      <c r="VKU24" s="21"/>
      <c r="VKV24" s="21"/>
      <c r="VKW24" s="21"/>
      <c r="VKX24" s="21"/>
      <c r="VKY24" s="21"/>
      <c r="VKZ24" s="21"/>
      <c r="VLA24" s="21"/>
      <c r="VLB24" s="21"/>
      <c r="VLC24" s="21"/>
      <c r="VLD24" s="21"/>
      <c r="VLE24" s="21"/>
      <c r="VLF24" s="21"/>
      <c r="VLG24" s="21"/>
      <c r="VLH24" s="21"/>
      <c r="VLI24" s="21"/>
      <c r="VLJ24" s="21"/>
      <c r="VLK24" s="21"/>
      <c r="VLL24" s="21"/>
      <c r="VLM24" s="21"/>
      <c r="VLN24" s="21"/>
      <c r="VLO24" s="21"/>
      <c r="VLP24" s="21"/>
      <c r="VLQ24" s="21"/>
      <c r="VLR24" s="21"/>
      <c r="VLS24" s="21"/>
      <c r="VLT24" s="21"/>
      <c r="VLU24" s="21"/>
      <c r="VLV24" s="21"/>
      <c r="VLW24" s="21"/>
      <c r="VLX24" s="21"/>
      <c r="VLY24" s="21"/>
      <c r="VLZ24" s="21"/>
      <c r="VMA24" s="21"/>
      <c r="VMB24" s="21"/>
      <c r="VMC24" s="21"/>
      <c r="VMD24" s="21"/>
      <c r="VME24" s="21"/>
      <c r="VMF24" s="21"/>
      <c r="VMG24" s="21"/>
      <c r="VMH24" s="21"/>
      <c r="VMI24" s="21"/>
      <c r="VMJ24" s="21"/>
      <c r="VMK24" s="21"/>
      <c r="VML24" s="21"/>
      <c r="VMM24" s="21"/>
      <c r="VMN24" s="21"/>
      <c r="VMO24" s="21"/>
      <c r="VMP24" s="21"/>
      <c r="VMQ24" s="21"/>
      <c r="VMR24" s="21"/>
      <c r="VMS24" s="21"/>
      <c r="VMT24" s="21"/>
      <c r="VMU24" s="21"/>
      <c r="VMV24" s="21"/>
      <c r="VMW24" s="21"/>
      <c r="VMX24" s="21"/>
      <c r="VMY24" s="21"/>
      <c r="VMZ24" s="21"/>
      <c r="VNA24" s="21"/>
      <c r="VNB24" s="21"/>
      <c r="VNC24" s="21"/>
      <c r="VND24" s="21"/>
      <c r="VNE24" s="21"/>
      <c r="VNF24" s="21"/>
      <c r="VNG24" s="21"/>
      <c r="VNH24" s="21"/>
      <c r="VNI24" s="21"/>
      <c r="VNJ24" s="21"/>
      <c r="VNK24" s="21"/>
      <c r="VNL24" s="21"/>
      <c r="VNM24" s="21"/>
      <c r="VNN24" s="21"/>
      <c r="VNO24" s="21"/>
      <c r="VNP24" s="21"/>
      <c r="VNQ24" s="21"/>
      <c r="VNR24" s="21"/>
      <c r="VNS24" s="21"/>
      <c r="VNT24" s="21"/>
      <c r="VNU24" s="21"/>
      <c r="VNV24" s="21"/>
      <c r="VNW24" s="21"/>
      <c r="VNX24" s="21"/>
      <c r="VNY24" s="21"/>
      <c r="VNZ24" s="21"/>
      <c r="VOA24" s="21"/>
      <c r="VOB24" s="21"/>
      <c r="VOC24" s="21"/>
      <c r="VOD24" s="21"/>
      <c r="VOE24" s="21"/>
      <c r="VOF24" s="21"/>
      <c r="VOG24" s="21"/>
      <c r="VOH24" s="21"/>
      <c r="VOI24" s="21"/>
      <c r="VOJ24" s="21"/>
      <c r="VOK24" s="21"/>
      <c r="VOL24" s="21"/>
      <c r="VOM24" s="21"/>
      <c r="VON24" s="21"/>
      <c r="VOO24" s="21"/>
      <c r="VOP24" s="21"/>
      <c r="VOQ24" s="21"/>
      <c r="VOR24" s="21"/>
      <c r="VOS24" s="21"/>
      <c r="VOT24" s="21"/>
      <c r="VOU24" s="21"/>
      <c r="VOV24" s="21"/>
      <c r="VOW24" s="21"/>
      <c r="VOX24" s="21"/>
      <c r="VOY24" s="21"/>
      <c r="VOZ24" s="21"/>
      <c r="VPA24" s="21"/>
      <c r="VPB24" s="21"/>
      <c r="VPC24" s="21"/>
      <c r="VPD24" s="21"/>
      <c r="VPE24" s="21"/>
      <c r="VPF24" s="21"/>
      <c r="VPG24" s="21"/>
      <c r="VPH24" s="21"/>
      <c r="VPI24" s="21"/>
      <c r="VPJ24" s="21"/>
      <c r="VPK24" s="21"/>
      <c r="VPL24" s="21"/>
      <c r="VPM24" s="21"/>
      <c r="VPN24" s="21"/>
      <c r="VPO24" s="21"/>
      <c r="VPP24" s="21"/>
      <c r="VPQ24" s="21"/>
      <c r="VPR24" s="21"/>
      <c r="VPS24" s="21"/>
      <c r="VPT24" s="21"/>
      <c r="VPU24" s="21"/>
      <c r="VPV24" s="21"/>
      <c r="VPW24" s="21"/>
      <c r="VPX24" s="21"/>
      <c r="VPY24" s="21"/>
      <c r="VPZ24" s="21"/>
      <c r="VQA24" s="21"/>
      <c r="VQB24" s="21"/>
      <c r="VQC24" s="21"/>
      <c r="VQD24" s="21"/>
      <c r="VQE24" s="21"/>
      <c r="VQF24" s="21"/>
      <c r="VQG24" s="21"/>
      <c r="VQH24" s="21"/>
      <c r="VQI24" s="21"/>
      <c r="VQJ24" s="21"/>
      <c r="VQK24" s="21"/>
      <c r="VQL24" s="21"/>
      <c r="VQM24" s="21"/>
      <c r="VQN24" s="21"/>
      <c r="VQO24" s="21"/>
      <c r="VQP24" s="21"/>
      <c r="VQQ24" s="21"/>
      <c r="VQR24" s="21"/>
      <c r="VQS24" s="21"/>
      <c r="VQT24" s="21"/>
      <c r="VQU24" s="21"/>
      <c r="VQV24" s="21"/>
      <c r="VQW24" s="21"/>
      <c r="VQX24" s="21"/>
      <c r="VQY24" s="21"/>
      <c r="VQZ24" s="21"/>
      <c r="VRA24" s="21"/>
      <c r="VRB24" s="21"/>
      <c r="VRC24" s="21"/>
      <c r="VRD24" s="21"/>
      <c r="VRE24" s="21"/>
      <c r="VRF24" s="21"/>
      <c r="VRG24" s="21"/>
      <c r="VRH24" s="21"/>
      <c r="VRI24" s="21"/>
      <c r="VRJ24" s="21"/>
      <c r="VRK24" s="21"/>
      <c r="VRL24" s="21"/>
      <c r="VRM24" s="21"/>
      <c r="VRN24" s="21"/>
      <c r="VRO24" s="21"/>
      <c r="VRP24" s="21"/>
      <c r="VRQ24" s="21"/>
      <c r="VRR24" s="21"/>
      <c r="VRS24" s="21"/>
      <c r="VRT24" s="21"/>
      <c r="VRU24" s="21"/>
      <c r="VRV24" s="21"/>
      <c r="VRW24" s="21"/>
      <c r="VRX24" s="21"/>
      <c r="VRY24" s="21"/>
      <c r="VRZ24" s="21"/>
      <c r="VSA24" s="21"/>
      <c r="VSB24" s="21"/>
      <c r="VSC24" s="21"/>
      <c r="VSD24" s="21"/>
      <c r="VSE24" s="21"/>
      <c r="VSF24" s="21"/>
      <c r="VSG24" s="21"/>
      <c r="VSH24" s="21"/>
      <c r="VSI24" s="21"/>
      <c r="VSJ24" s="21"/>
      <c r="VSK24" s="21"/>
      <c r="VSL24" s="21"/>
      <c r="VSM24" s="21"/>
      <c r="VSN24" s="21"/>
      <c r="VSO24" s="21"/>
      <c r="VSP24" s="21"/>
      <c r="VSQ24" s="21"/>
      <c r="VSR24" s="21"/>
      <c r="VSS24" s="21"/>
      <c r="VST24" s="21"/>
      <c r="VSU24" s="21"/>
      <c r="VSV24" s="21"/>
      <c r="VSW24" s="21"/>
      <c r="VSX24" s="21"/>
      <c r="VSY24" s="21"/>
      <c r="VSZ24" s="21"/>
      <c r="VTA24" s="21"/>
      <c r="VTB24" s="21"/>
      <c r="VTC24" s="21"/>
      <c r="VTD24" s="21"/>
      <c r="VTE24" s="21"/>
      <c r="VTF24" s="21"/>
      <c r="VTG24" s="21"/>
      <c r="VTH24" s="21"/>
      <c r="VTI24" s="21"/>
      <c r="VTJ24" s="21"/>
      <c r="VTK24" s="21"/>
      <c r="VTL24" s="21"/>
      <c r="VTM24" s="21"/>
      <c r="VTN24" s="21"/>
      <c r="VTO24" s="21"/>
      <c r="VTP24" s="21"/>
      <c r="VTQ24" s="21"/>
      <c r="VTR24" s="21"/>
      <c r="VTS24" s="21"/>
      <c r="VTT24" s="21"/>
      <c r="VTU24" s="21"/>
      <c r="VTV24" s="21"/>
      <c r="VTW24" s="21"/>
      <c r="VTX24" s="21"/>
      <c r="VTY24" s="21"/>
      <c r="VTZ24" s="21"/>
      <c r="VUA24" s="21"/>
      <c r="VUB24" s="21"/>
      <c r="VUC24" s="21"/>
      <c r="VUD24" s="21"/>
      <c r="VUE24" s="21"/>
      <c r="VUF24" s="21"/>
      <c r="VUG24" s="21"/>
      <c r="VUH24" s="21"/>
      <c r="VUI24" s="21"/>
      <c r="VUJ24" s="21"/>
      <c r="VUK24" s="21"/>
      <c r="VUL24" s="21"/>
      <c r="VUM24" s="21"/>
      <c r="VUN24" s="21"/>
      <c r="VUO24" s="21"/>
      <c r="VUP24" s="21"/>
      <c r="VUQ24" s="21"/>
      <c r="VUR24" s="21"/>
      <c r="VUS24" s="21"/>
      <c r="VUT24" s="21"/>
      <c r="VUU24" s="21"/>
      <c r="VUV24" s="21"/>
      <c r="VUW24" s="21"/>
      <c r="VUX24" s="21"/>
      <c r="VUY24" s="21"/>
      <c r="VUZ24" s="21"/>
      <c r="VVA24" s="21"/>
      <c r="VVB24" s="21"/>
      <c r="VVC24" s="21"/>
      <c r="VVD24" s="21"/>
      <c r="VVE24" s="21"/>
      <c r="VVF24" s="21"/>
      <c r="VVG24" s="21"/>
      <c r="VVH24" s="21"/>
      <c r="VVI24" s="21"/>
      <c r="VVJ24" s="21"/>
      <c r="VVK24" s="21"/>
      <c r="VVL24" s="21"/>
      <c r="VVM24" s="21"/>
      <c r="VVN24" s="21"/>
      <c r="VVO24" s="21"/>
      <c r="VVP24" s="21"/>
      <c r="VVQ24" s="21"/>
      <c r="VVR24" s="21"/>
      <c r="VVS24" s="21"/>
      <c r="VVT24" s="21"/>
      <c r="VVU24" s="21"/>
      <c r="VVV24" s="21"/>
      <c r="VVW24" s="21"/>
      <c r="VVX24" s="21"/>
      <c r="VVY24" s="21"/>
      <c r="VVZ24" s="21"/>
      <c r="VWA24" s="21"/>
      <c r="VWB24" s="21"/>
      <c r="VWC24" s="21"/>
      <c r="VWD24" s="21"/>
      <c r="VWE24" s="21"/>
      <c r="VWF24" s="21"/>
      <c r="VWG24" s="21"/>
      <c r="VWH24" s="21"/>
      <c r="VWI24" s="21"/>
      <c r="VWJ24" s="21"/>
      <c r="VWK24" s="21"/>
      <c r="VWL24" s="21"/>
      <c r="VWM24" s="21"/>
      <c r="VWN24" s="21"/>
      <c r="VWO24" s="21"/>
      <c r="VWP24" s="21"/>
      <c r="VWQ24" s="21"/>
      <c r="VWR24" s="21"/>
      <c r="VWS24" s="21"/>
      <c r="VWT24" s="21"/>
      <c r="VWU24" s="21"/>
      <c r="VWV24" s="21"/>
      <c r="VWW24" s="21"/>
      <c r="VWX24" s="21"/>
      <c r="VWY24" s="21"/>
      <c r="VWZ24" s="21"/>
      <c r="VXA24" s="21"/>
      <c r="VXB24" s="21"/>
      <c r="VXC24" s="21"/>
      <c r="VXD24" s="21"/>
      <c r="VXE24" s="21"/>
      <c r="VXF24" s="21"/>
      <c r="VXG24" s="21"/>
      <c r="VXH24" s="21"/>
      <c r="VXI24" s="21"/>
      <c r="VXJ24" s="21"/>
      <c r="VXK24" s="21"/>
      <c r="VXL24" s="21"/>
      <c r="VXM24" s="21"/>
      <c r="VXN24" s="21"/>
      <c r="VXO24" s="21"/>
      <c r="VXP24" s="21"/>
      <c r="VXQ24" s="21"/>
      <c r="VXR24" s="21"/>
      <c r="VXS24" s="21"/>
      <c r="VXT24" s="21"/>
      <c r="VXU24" s="21"/>
      <c r="VXV24" s="21"/>
      <c r="VXW24" s="21"/>
      <c r="VXX24" s="21"/>
      <c r="VXY24" s="21"/>
      <c r="VXZ24" s="21"/>
      <c r="VYA24" s="21"/>
      <c r="VYB24" s="21"/>
      <c r="VYC24" s="21"/>
      <c r="VYD24" s="21"/>
      <c r="VYE24" s="21"/>
      <c r="VYF24" s="21"/>
      <c r="VYG24" s="21"/>
      <c r="VYH24" s="21"/>
      <c r="VYI24" s="21"/>
      <c r="VYJ24" s="21"/>
      <c r="VYK24" s="21"/>
      <c r="VYL24" s="21"/>
      <c r="VYM24" s="21"/>
      <c r="VYN24" s="21"/>
      <c r="VYO24" s="21"/>
      <c r="VYP24" s="21"/>
      <c r="VYQ24" s="21"/>
      <c r="VYR24" s="21"/>
      <c r="VYS24" s="21"/>
      <c r="VYT24" s="21"/>
      <c r="VYU24" s="21"/>
      <c r="VYV24" s="21"/>
      <c r="VYW24" s="21"/>
      <c r="VYX24" s="21"/>
      <c r="VYY24" s="21"/>
      <c r="VYZ24" s="21"/>
      <c r="VZA24" s="21"/>
      <c r="VZB24" s="21"/>
      <c r="VZC24" s="21"/>
      <c r="VZD24" s="21"/>
      <c r="VZE24" s="21"/>
      <c r="VZF24" s="21"/>
      <c r="VZG24" s="21"/>
      <c r="VZH24" s="21"/>
      <c r="VZI24" s="21"/>
      <c r="VZJ24" s="21"/>
      <c r="VZK24" s="21"/>
      <c r="VZL24" s="21"/>
      <c r="VZM24" s="21"/>
      <c r="VZN24" s="21"/>
      <c r="VZO24" s="21"/>
      <c r="VZP24" s="21"/>
      <c r="VZQ24" s="21"/>
      <c r="VZR24" s="21"/>
      <c r="VZS24" s="21"/>
      <c r="VZT24" s="21"/>
      <c r="VZU24" s="21"/>
      <c r="VZV24" s="21"/>
      <c r="VZW24" s="21"/>
      <c r="VZX24" s="21"/>
      <c r="VZY24" s="21"/>
      <c r="VZZ24" s="21"/>
      <c r="WAA24" s="21"/>
      <c r="WAB24" s="21"/>
      <c r="WAC24" s="21"/>
      <c r="WAD24" s="21"/>
      <c r="WAE24" s="21"/>
      <c r="WAF24" s="21"/>
      <c r="WAG24" s="21"/>
      <c r="WAH24" s="21"/>
      <c r="WAI24" s="21"/>
      <c r="WAJ24" s="21"/>
      <c r="WAK24" s="21"/>
      <c r="WAL24" s="21"/>
      <c r="WAM24" s="21"/>
      <c r="WAN24" s="21"/>
      <c r="WAO24" s="21"/>
      <c r="WAP24" s="21"/>
      <c r="WAQ24" s="21"/>
      <c r="WAR24" s="21"/>
      <c r="WAS24" s="21"/>
      <c r="WAT24" s="21"/>
      <c r="WAU24" s="21"/>
      <c r="WAV24" s="21"/>
      <c r="WAW24" s="21"/>
      <c r="WAX24" s="21"/>
      <c r="WAY24" s="21"/>
      <c r="WAZ24" s="21"/>
      <c r="WBA24" s="21"/>
      <c r="WBB24" s="21"/>
      <c r="WBC24" s="21"/>
      <c r="WBD24" s="21"/>
      <c r="WBE24" s="21"/>
      <c r="WBF24" s="21"/>
      <c r="WBG24" s="21"/>
      <c r="WBH24" s="21"/>
      <c r="WBI24" s="21"/>
      <c r="WBJ24" s="21"/>
      <c r="WBK24" s="21"/>
      <c r="WBL24" s="21"/>
      <c r="WBM24" s="21"/>
      <c r="WBN24" s="21"/>
      <c r="WBO24" s="21"/>
      <c r="WBP24" s="21"/>
      <c r="WBQ24" s="21"/>
      <c r="WBR24" s="21"/>
      <c r="WBS24" s="21"/>
      <c r="WBT24" s="21"/>
      <c r="WBU24" s="21"/>
      <c r="WBV24" s="21"/>
      <c r="WBW24" s="21"/>
      <c r="WBX24" s="21"/>
      <c r="WBY24" s="21"/>
      <c r="WBZ24" s="21"/>
      <c r="WCA24" s="21"/>
      <c r="WCB24" s="21"/>
      <c r="WCC24" s="21"/>
      <c r="WCD24" s="21"/>
      <c r="WCE24" s="21"/>
      <c r="WCF24" s="21"/>
      <c r="WCG24" s="21"/>
      <c r="WCH24" s="21"/>
      <c r="WCI24" s="21"/>
      <c r="WCJ24" s="21"/>
      <c r="WCK24" s="21"/>
      <c r="WCL24" s="21"/>
      <c r="WCM24" s="21"/>
      <c r="WCN24" s="21"/>
      <c r="WCO24" s="21"/>
      <c r="WCP24" s="21"/>
      <c r="WCQ24" s="21"/>
      <c r="WCR24" s="21"/>
      <c r="WCS24" s="21"/>
      <c r="WCT24" s="21"/>
      <c r="WCU24" s="21"/>
      <c r="WCV24" s="21"/>
      <c r="WCW24" s="21"/>
      <c r="WCX24" s="21"/>
      <c r="WCY24" s="21"/>
      <c r="WCZ24" s="21"/>
      <c r="WDA24" s="21"/>
      <c r="WDB24" s="21"/>
      <c r="WDC24" s="21"/>
      <c r="WDD24" s="21"/>
      <c r="WDE24" s="21"/>
      <c r="WDF24" s="21"/>
      <c r="WDG24" s="21"/>
      <c r="WDH24" s="21"/>
      <c r="WDI24" s="21"/>
      <c r="WDJ24" s="21"/>
      <c r="WDK24" s="21"/>
      <c r="WDL24" s="21"/>
      <c r="WDM24" s="21"/>
      <c r="WDN24" s="21"/>
      <c r="WDO24" s="21"/>
      <c r="WDP24" s="21"/>
      <c r="WDQ24" s="21"/>
      <c r="WDR24" s="21"/>
      <c r="WDS24" s="21"/>
      <c r="WDT24" s="21"/>
      <c r="WDU24" s="21"/>
      <c r="WDV24" s="21"/>
      <c r="WDW24" s="21"/>
      <c r="WDX24" s="21"/>
      <c r="WDY24" s="21"/>
      <c r="WDZ24" s="21"/>
      <c r="WEA24" s="21"/>
      <c r="WEB24" s="21"/>
      <c r="WEC24" s="21"/>
      <c r="WED24" s="21"/>
      <c r="WEE24" s="21"/>
      <c r="WEF24" s="21"/>
      <c r="WEG24" s="21"/>
      <c r="WEH24" s="21"/>
      <c r="WEI24" s="21"/>
      <c r="WEJ24" s="21"/>
      <c r="WEK24" s="21"/>
      <c r="WEL24" s="21"/>
      <c r="WEM24" s="21"/>
      <c r="WEN24" s="21"/>
      <c r="WEO24" s="21"/>
      <c r="WEP24" s="21"/>
      <c r="WEQ24" s="21"/>
      <c r="WER24" s="21"/>
      <c r="WES24" s="21"/>
      <c r="WET24" s="21"/>
      <c r="WEU24" s="21"/>
      <c r="WEV24" s="21"/>
      <c r="WEW24" s="21"/>
      <c r="WEX24" s="21"/>
      <c r="WEY24" s="21"/>
      <c r="WEZ24" s="21"/>
      <c r="WFA24" s="21"/>
      <c r="WFB24" s="21"/>
      <c r="WFC24" s="21"/>
      <c r="WFD24" s="21"/>
      <c r="WFE24" s="21"/>
      <c r="WFF24" s="21"/>
      <c r="WFG24" s="21"/>
      <c r="WFH24" s="21"/>
      <c r="WFI24" s="21"/>
      <c r="WFJ24" s="21"/>
      <c r="WFK24" s="21"/>
      <c r="WFL24" s="21"/>
      <c r="WFM24" s="21"/>
      <c r="WFN24" s="21"/>
      <c r="WFO24" s="21"/>
      <c r="WFP24" s="21"/>
      <c r="WFQ24" s="21"/>
      <c r="WFR24" s="21"/>
      <c r="WFS24" s="21"/>
      <c r="WFT24" s="21"/>
      <c r="WFU24" s="21"/>
      <c r="WFV24" s="21"/>
      <c r="WFW24" s="21"/>
      <c r="WFX24" s="21"/>
      <c r="WFY24" s="21"/>
      <c r="WFZ24" s="21"/>
      <c r="WGA24" s="21"/>
      <c r="WGB24" s="21"/>
      <c r="WGC24" s="21"/>
      <c r="WGD24" s="21"/>
      <c r="WGE24" s="21"/>
      <c r="WGF24" s="21"/>
      <c r="WGG24" s="21"/>
      <c r="WGH24" s="21"/>
      <c r="WGI24" s="21"/>
      <c r="WGJ24" s="21"/>
      <c r="WGK24" s="21"/>
      <c r="WGL24" s="21"/>
      <c r="WGM24" s="21"/>
      <c r="WGN24" s="21"/>
      <c r="WGO24" s="21"/>
      <c r="WGP24" s="21"/>
      <c r="WGQ24" s="21"/>
      <c r="WGR24" s="21"/>
      <c r="WGS24" s="21"/>
      <c r="WGT24" s="21"/>
      <c r="WGU24" s="21"/>
      <c r="WGV24" s="21"/>
      <c r="WGW24" s="21"/>
      <c r="WGX24" s="21"/>
      <c r="WGY24" s="21"/>
      <c r="WGZ24" s="21"/>
      <c r="WHA24" s="21"/>
      <c r="WHB24" s="21"/>
      <c r="WHC24" s="21"/>
      <c r="WHD24" s="21"/>
      <c r="WHE24" s="21"/>
      <c r="WHF24" s="21"/>
      <c r="WHG24" s="21"/>
      <c r="WHH24" s="21"/>
      <c r="WHI24" s="21"/>
      <c r="WHJ24" s="21"/>
      <c r="WHK24" s="21"/>
      <c r="WHL24" s="21"/>
      <c r="WHM24" s="21"/>
      <c r="WHN24" s="21"/>
      <c r="WHO24" s="21"/>
      <c r="WHP24" s="21"/>
      <c r="WHQ24" s="21"/>
      <c r="WHR24" s="21"/>
      <c r="WHS24" s="21"/>
      <c r="WHT24" s="21"/>
      <c r="WHU24" s="21"/>
      <c r="WHV24" s="21"/>
      <c r="WHW24" s="21"/>
      <c r="WHX24" s="21"/>
      <c r="WHY24" s="21"/>
      <c r="WHZ24" s="21"/>
      <c r="WIA24" s="21"/>
      <c r="WIB24" s="21"/>
      <c r="WIC24" s="21"/>
      <c r="WID24" s="21"/>
      <c r="WIE24" s="21"/>
      <c r="WIF24" s="21"/>
      <c r="WIG24" s="21"/>
      <c r="WIH24" s="21"/>
      <c r="WII24" s="21"/>
      <c r="WIJ24" s="21"/>
      <c r="WIK24" s="21"/>
      <c r="WIL24" s="21"/>
      <c r="WIM24" s="21"/>
      <c r="WIN24" s="21"/>
      <c r="WIO24" s="21"/>
      <c r="WIP24" s="21"/>
      <c r="WIQ24" s="21"/>
      <c r="WIR24" s="21"/>
      <c r="WIS24" s="21"/>
      <c r="WIT24" s="21"/>
      <c r="WIU24" s="21"/>
      <c r="WIV24" s="21"/>
      <c r="WIW24" s="21"/>
      <c r="WIX24" s="21"/>
      <c r="WIY24" s="21"/>
      <c r="WIZ24" s="21"/>
      <c r="WJA24" s="21"/>
      <c r="WJB24" s="21"/>
      <c r="WJC24" s="21"/>
      <c r="WJD24" s="21"/>
      <c r="WJE24" s="21"/>
      <c r="WJF24" s="21"/>
      <c r="WJG24" s="21"/>
      <c r="WJH24" s="21"/>
      <c r="WJI24" s="21"/>
      <c r="WJJ24" s="21"/>
      <c r="WJK24" s="21"/>
      <c r="WJL24" s="21"/>
      <c r="WJM24" s="21"/>
      <c r="WJN24" s="21"/>
      <c r="WJO24" s="21"/>
      <c r="WJP24" s="21"/>
      <c r="WJQ24" s="21"/>
      <c r="WJR24" s="21"/>
      <c r="WJS24" s="21"/>
      <c r="WJT24" s="21"/>
      <c r="WJU24" s="21"/>
      <c r="WJV24" s="21"/>
      <c r="WJW24" s="21"/>
      <c r="WJX24" s="21"/>
      <c r="WJY24" s="21"/>
      <c r="WJZ24" s="21"/>
      <c r="WKA24" s="21"/>
      <c r="WKB24" s="21"/>
      <c r="WKC24" s="21"/>
      <c r="WKD24" s="21"/>
      <c r="WKE24" s="21"/>
      <c r="WKF24" s="21"/>
      <c r="WKG24" s="21"/>
      <c r="WKH24" s="21"/>
      <c r="WKI24" s="21"/>
      <c r="WKJ24" s="21"/>
      <c r="WKK24" s="21"/>
      <c r="WKL24" s="21"/>
      <c r="WKM24" s="21"/>
      <c r="WKN24" s="21"/>
      <c r="WKO24" s="21"/>
      <c r="WKP24" s="21"/>
      <c r="WKQ24" s="21"/>
      <c r="WKR24" s="21"/>
      <c r="WKS24" s="21"/>
      <c r="WKT24" s="21"/>
      <c r="WKU24" s="21"/>
      <c r="WKV24" s="21"/>
      <c r="WKW24" s="21"/>
      <c r="WKX24" s="21"/>
      <c r="WKY24" s="21"/>
      <c r="WKZ24" s="21"/>
      <c r="WLA24" s="21"/>
      <c r="WLB24" s="21"/>
      <c r="WLC24" s="21"/>
      <c r="WLD24" s="21"/>
      <c r="WLE24" s="21"/>
      <c r="WLF24" s="21"/>
      <c r="WLG24" s="21"/>
      <c r="WLH24" s="21"/>
      <c r="WLI24" s="21"/>
      <c r="WLJ24" s="21"/>
      <c r="WLK24" s="21"/>
      <c r="WLL24" s="21"/>
      <c r="WLM24" s="21"/>
      <c r="WLN24" s="21"/>
      <c r="WLO24" s="21"/>
      <c r="WLP24" s="21"/>
      <c r="WLQ24" s="21"/>
      <c r="WLR24" s="21"/>
      <c r="WLS24" s="21"/>
      <c r="WLT24" s="21"/>
      <c r="WLU24" s="21"/>
      <c r="WLV24" s="21"/>
      <c r="WLW24" s="21"/>
      <c r="WLX24" s="21"/>
      <c r="WLY24" s="21"/>
      <c r="WLZ24" s="21"/>
      <c r="WMA24" s="21"/>
      <c r="WMB24" s="21"/>
      <c r="WMC24" s="21"/>
      <c r="WMD24" s="21"/>
      <c r="WME24" s="21"/>
      <c r="WMF24" s="21"/>
      <c r="WMG24" s="21"/>
      <c r="WMH24" s="21"/>
      <c r="WMI24" s="21"/>
      <c r="WMJ24" s="21"/>
      <c r="WMK24" s="21"/>
      <c r="WML24" s="21"/>
      <c r="WMM24" s="21"/>
      <c r="WMN24" s="21"/>
      <c r="WMO24" s="21"/>
      <c r="WMP24" s="21"/>
      <c r="WMQ24" s="21"/>
      <c r="WMR24" s="21"/>
      <c r="WMS24" s="21"/>
      <c r="WMT24" s="21"/>
      <c r="WMU24" s="21"/>
      <c r="WMV24" s="21"/>
      <c r="WMW24" s="21"/>
      <c r="WMX24" s="21"/>
      <c r="WMY24" s="21"/>
      <c r="WMZ24" s="21"/>
      <c r="WNA24" s="21"/>
      <c r="WNB24" s="21"/>
      <c r="WNC24" s="21"/>
      <c r="WND24" s="21"/>
      <c r="WNE24" s="21"/>
      <c r="WNF24" s="21"/>
      <c r="WNG24" s="21"/>
      <c r="WNH24" s="21"/>
      <c r="WNI24" s="21"/>
      <c r="WNJ24" s="21"/>
      <c r="WNK24" s="21"/>
      <c r="WNL24" s="21"/>
      <c r="WNM24" s="21"/>
      <c r="WNN24" s="21"/>
      <c r="WNO24" s="21"/>
      <c r="WNP24" s="21"/>
      <c r="WNQ24" s="21"/>
      <c r="WNR24" s="21"/>
      <c r="WNS24" s="21"/>
      <c r="WNT24" s="21"/>
      <c r="WNU24" s="21"/>
      <c r="WNV24" s="21"/>
      <c r="WNW24" s="21"/>
      <c r="WNX24" s="21"/>
      <c r="WNY24" s="21"/>
      <c r="WNZ24" s="21"/>
      <c r="WOA24" s="21"/>
      <c r="WOB24" s="21"/>
      <c r="WOC24" s="21"/>
      <c r="WOD24" s="21"/>
      <c r="WOE24" s="21"/>
      <c r="WOF24" s="21"/>
      <c r="WOG24" s="21"/>
      <c r="WOH24" s="21"/>
      <c r="WOI24" s="21"/>
      <c r="WOJ24" s="21"/>
      <c r="WOK24" s="21"/>
      <c r="WOL24" s="21"/>
      <c r="WOM24" s="21"/>
      <c r="WON24" s="21"/>
      <c r="WOO24" s="21"/>
      <c r="WOP24" s="21"/>
      <c r="WOQ24" s="21"/>
      <c r="WOR24" s="21"/>
      <c r="WOS24" s="21"/>
      <c r="WOT24" s="21"/>
      <c r="WOU24" s="21"/>
      <c r="WOV24" s="21"/>
      <c r="WOW24" s="21"/>
      <c r="WOX24" s="21"/>
      <c r="WOY24" s="21"/>
      <c r="WOZ24" s="21"/>
      <c r="WPA24" s="21"/>
      <c r="WPB24" s="21"/>
      <c r="WPC24" s="21"/>
      <c r="WPD24" s="21"/>
      <c r="WPE24" s="21"/>
      <c r="WPF24" s="21"/>
      <c r="WPG24" s="21"/>
      <c r="WPH24" s="21"/>
      <c r="WPI24" s="21"/>
      <c r="WPJ24" s="21"/>
      <c r="WPK24" s="21"/>
      <c r="WPL24" s="21"/>
      <c r="WPM24" s="21"/>
      <c r="WPN24" s="21"/>
      <c r="WPO24" s="21"/>
      <c r="WPP24" s="21"/>
      <c r="WPQ24" s="21"/>
      <c r="WPR24" s="21"/>
      <c r="WPS24" s="21"/>
      <c r="WPT24" s="21"/>
      <c r="WPU24" s="21"/>
      <c r="WPV24" s="21"/>
      <c r="WPW24" s="21"/>
      <c r="WPX24" s="21"/>
      <c r="WPY24" s="21"/>
      <c r="WPZ24" s="21"/>
      <c r="WQA24" s="21"/>
      <c r="WQB24" s="21"/>
      <c r="WQC24" s="21"/>
      <c r="WQD24" s="21"/>
      <c r="WQE24" s="21"/>
      <c r="WQF24" s="21"/>
      <c r="WQG24" s="21"/>
      <c r="WQH24" s="21"/>
      <c r="WQI24" s="21"/>
      <c r="WQJ24" s="21"/>
      <c r="WQK24" s="21"/>
      <c r="WQL24" s="21"/>
      <c r="WQM24" s="21"/>
      <c r="WQN24" s="21"/>
      <c r="WQO24" s="21"/>
      <c r="WQP24" s="21"/>
      <c r="WQQ24" s="21"/>
      <c r="WQR24" s="21"/>
      <c r="WQS24" s="21"/>
      <c r="WQT24" s="21"/>
      <c r="WQU24" s="21"/>
      <c r="WQV24" s="21"/>
      <c r="WQW24" s="21"/>
      <c r="WQX24" s="21"/>
      <c r="WQY24" s="21"/>
      <c r="WQZ24" s="21"/>
      <c r="WRA24" s="21"/>
      <c r="WRB24" s="21"/>
      <c r="WRC24" s="21"/>
      <c r="WRD24" s="21"/>
      <c r="WRE24" s="21"/>
      <c r="WRF24" s="21"/>
      <c r="WRG24" s="21"/>
      <c r="WRH24" s="21"/>
      <c r="WRI24" s="21"/>
      <c r="WRJ24" s="21"/>
      <c r="WRK24" s="21"/>
      <c r="WRL24" s="21"/>
      <c r="WRM24" s="21"/>
      <c r="WRN24" s="21"/>
      <c r="WRO24" s="21"/>
      <c r="WRP24" s="21"/>
      <c r="WRQ24" s="21"/>
      <c r="WRR24" s="21"/>
      <c r="WRS24" s="21"/>
      <c r="WRT24" s="21"/>
      <c r="WRU24" s="21"/>
      <c r="WRV24" s="21"/>
      <c r="WRW24" s="21"/>
      <c r="WRX24" s="21"/>
      <c r="WRY24" s="21"/>
      <c r="WRZ24" s="21"/>
      <c r="WSA24" s="21"/>
      <c r="WSB24" s="21"/>
      <c r="WSC24" s="21"/>
      <c r="WSD24" s="21"/>
      <c r="WSE24" s="21"/>
      <c r="WSF24" s="21"/>
      <c r="WSG24" s="21"/>
      <c r="WSH24" s="21"/>
      <c r="WSI24" s="21"/>
      <c r="WSJ24" s="21"/>
      <c r="WSK24" s="21"/>
      <c r="WSL24" s="21"/>
      <c r="WSM24" s="21"/>
      <c r="WSN24" s="21"/>
      <c r="WSO24" s="21"/>
      <c r="WSP24" s="21"/>
      <c r="WSQ24" s="21"/>
      <c r="WSR24" s="21"/>
      <c r="WSS24" s="21"/>
      <c r="WST24" s="21"/>
      <c r="WSU24" s="21"/>
      <c r="WSV24" s="21"/>
      <c r="WSW24" s="21"/>
      <c r="WSX24" s="21"/>
      <c r="WSY24" s="21"/>
      <c r="WSZ24" s="21"/>
      <c r="WTA24" s="21"/>
      <c r="WTB24" s="21"/>
      <c r="WTC24" s="21"/>
      <c r="WTD24" s="21"/>
      <c r="WTE24" s="21"/>
      <c r="WTF24" s="21"/>
      <c r="WTG24" s="21"/>
      <c r="WTH24" s="21"/>
      <c r="WTI24" s="21"/>
      <c r="WTJ24" s="21"/>
      <c r="WTK24" s="21"/>
      <c r="WTL24" s="21"/>
      <c r="WTM24" s="21"/>
      <c r="WTN24" s="21"/>
      <c r="WTO24" s="21"/>
      <c r="WTP24" s="21"/>
      <c r="WTQ24" s="21"/>
      <c r="WTR24" s="21"/>
      <c r="WTS24" s="21"/>
      <c r="WTT24" s="21"/>
      <c r="WTU24" s="21"/>
      <c r="WTV24" s="21"/>
      <c r="WTW24" s="21"/>
      <c r="WTX24" s="21"/>
      <c r="WTY24" s="21"/>
      <c r="WTZ24" s="21"/>
      <c r="WUA24" s="21"/>
      <c r="WUB24" s="21"/>
      <c r="WUC24" s="21"/>
      <c r="WUD24" s="21"/>
      <c r="WUE24" s="21"/>
      <c r="WUF24" s="21"/>
      <c r="WUG24" s="21"/>
      <c r="WUH24" s="21"/>
      <c r="WUI24" s="21"/>
      <c r="WUJ24" s="21"/>
      <c r="WUK24" s="21"/>
      <c r="WUL24" s="21"/>
      <c r="WUM24" s="21"/>
      <c r="WUN24" s="21"/>
      <c r="WUO24" s="21"/>
      <c r="WUP24" s="21"/>
      <c r="WUQ24" s="21"/>
      <c r="WUR24" s="21"/>
      <c r="WUS24" s="21"/>
      <c r="WUT24" s="21"/>
      <c r="WUU24" s="21"/>
      <c r="WUV24" s="21"/>
      <c r="WUW24" s="21"/>
      <c r="WUX24" s="21"/>
      <c r="WUY24" s="21"/>
      <c r="WUZ24" s="21"/>
      <c r="WVA24" s="21"/>
      <c r="WVB24" s="21"/>
      <c r="WVC24" s="21"/>
      <c r="WVD24" s="21"/>
      <c r="WVE24" s="21"/>
      <c r="WVF24" s="21"/>
      <c r="WVG24" s="21"/>
      <c r="WVH24" s="21"/>
      <c r="WVI24" s="21"/>
      <c r="WVJ24" s="21"/>
      <c r="WVK24" s="21"/>
      <c r="WVL24" s="21"/>
      <c r="WVM24" s="21"/>
      <c r="WVN24" s="21"/>
      <c r="WVO24" s="21"/>
      <c r="WVP24" s="21"/>
      <c r="WVQ24" s="21"/>
      <c r="WVR24" s="21"/>
      <c r="WVS24" s="21"/>
      <c r="WVT24" s="21"/>
      <c r="WVU24" s="21"/>
      <c r="WVV24" s="21"/>
      <c r="WVW24" s="21"/>
      <c r="WVX24" s="21"/>
      <c r="WVY24" s="21"/>
      <c r="WVZ24" s="21"/>
      <c r="WWA24" s="21"/>
      <c r="WWB24" s="21"/>
      <c r="WWC24" s="21"/>
      <c r="WWD24" s="21"/>
      <c r="WWE24" s="21"/>
      <c r="WWF24" s="21"/>
      <c r="WWG24" s="21"/>
      <c r="WWH24" s="21"/>
      <c r="WWI24" s="21"/>
      <c r="WWJ24" s="21"/>
      <c r="WWK24" s="21"/>
      <c r="WWL24" s="21"/>
      <c r="WWM24" s="21"/>
      <c r="WWN24" s="21"/>
      <c r="WWO24" s="21"/>
      <c r="WWP24" s="21"/>
      <c r="WWQ24" s="21"/>
      <c r="WWR24" s="21"/>
      <c r="WWS24" s="21"/>
      <c r="WWT24" s="21"/>
      <c r="WWU24" s="21"/>
      <c r="WWV24" s="21"/>
      <c r="WWW24" s="21"/>
      <c r="WWX24" s="21"/>
      <c r="WWY24" s="21"/>
      <c r="WWZ24" s="21"/>
      <c r="WXA24" s="21"/>
      <c r="WXB24" s="21"/>
      <c r="WXC24" s="21"/>
      <c r="WXD24" s="21"/>
      <c r="WXE24" s="21"/>
      <c r="WXF24" s="21"/>
      <c r="WXG24" s="21"/>
      <c r="WXH24" s="21"/>
      <c r="WXI24" s="21"/>
      <c r="WXJ24" s="21"/>
      <c r="WXK24" s="21"/>
      <c r="WXL24" s="21"/>
      <c r="WXM24" s="21"/>
      <c r="WXN24" s="21"/>
      <c r="WXO24" s="21"/>
      <c r="WXP24" s="21"/>
      <c r="WXQ24" s="21"/>
      <c r="WXR24" s="21"/>
      <c r="WXS24" s="21"/>
      <c r="WXT24" s="21"/>
      <c r="WXU24" s="21"/>
      <c r="WXV24" s="21"/>
      <c r="WXW24" s="21"/>
      <c r="WXX24" s="21"/>
      <c r="WXY24" s="21"/>
      <c r="WXZ24" s="21"/>
      <c r="WYA24" s="21"/>
      <c r="WYB24" s="21"/>
      <c r="WYC24" s="21"/>
      <c r="WYD24" s="21"/>
      <c r="WYE24" s="21"/>
      <c r="WYF24" s="21"/>
      <c r="WYG24" s="21"/>
      <c r="WYH24" s="21"/>
      <c r="WYI24" s="21"/>
      <c r="WYJ24" s="21"/>
      <c r="WYK24" s="21"/>
      <c r="WYL24" s="21"/>
      <c r="WYM24" s="21"/>
      <c r="WYN24" s="21"/>
      <c r="WYO24" s="21"/>
      <c r="WYP24" s="21"/>
      <c r="WYQ24" s="21"/>
      <c r="WYR24" s="21"/>
      <c r="WYS24" s="21"/>
      <c r="WYT24" s="21"/>
      <c r="WYU24" s="21"/>
      <c r="WYV24" s="21"/>
      <c r="WYW24" s="21"/>
      <c r="WYX24" s="21"/>
      <c r="WYY24" s="21"/>
      <c r="WYZ24" s="21"/>
      <c r="WZA24" s="21"/>
      <c r="WZB24" s="21"/>
      <c r="WZC24" s="21"/>
      <c r="WZD24" s="21"/>
      <c r="WZE24" s="21"/>
      <c r="WZF24" s="21"/>
      <c r="WZG24" s="21"/>
      <c r="WZH24" s="21"/>
      <c r="WZI24" s="21"/>
      <c r="WZJ24" s="21"/>
      <c r="WZK24" s="21"/>
      <c r="WZL24" s="21"/>
      <c r="WZM24" s="21"/>
      <c r="WZN24" s="21"/>
      <c r="WZO24" s="21"/>
      <c r="WZP24" s="21"/>
      <c r="WZQ24" s="21"/>
      <c r="WZR24" s="21"/>
      <c r="WZS24" s="21"/>
      <c r="WZT24" s="21"/>
      <c r="WZU24" s="21"/>
      <c r="WZV24" s="21"/>
      <c r="WZW24" s="21"/>
      <c r="WZX24" s="21"/>
      <c r="WZY24" s="21"/>
      <c r="WZZ24" s="21"/>
      <c r="XAA24" s="21"/>
      <c r="XAB24" s="21"/>
      <c r="XAC24" s="21"/>
      <c r="XAD24" s="21"/>
      <c r="XAE24" s="21"/>
      <c r="XAF24" s="21"/>
      <c r="XAG24" s="21"/>
      <c r="XAH24" s="21"/>
      <c r="XAI24" s="21"/>
      <c r="XAJ24" s="21"/>
      <c r="XAK24" s="21"/>
      <c r="XAL24" s="21"/>
      <c r="XAM24" s="21"/>
      <c r="XAN24" s="21"/>
      <c r="XAO24" s="21"/>
      <c r="XAP24" s="21"/>
      <c r="XAQ24" s="21"/>
      <c r="XAR24" s="21"/>
      <c r="XAS24" s="21"/>
      <c r="XAT24" s="21"/>
      <c r="XAU24" s="21"/>
      <c r="XAV24" s="21"/>
      <c r="XAW24" s="21"/>
      <c r="XAX24" s="21"/>
      <c r="XAY24" s="21"/>
      <c r="XAZ24" s="21"/>
      <c r="XBA24" s="21"/>
      <c r="XBB24" s="21"/>
      <c r="XBC24" s="21"/>
      <c r="XBD24" s="21"/>
      <c r="XBE24" s="21"/>
      <c r="XBF24" s="21"/>
      <c r="XBG24" s="21"/>
      <c r="XBH24" s="21"/>
      <c r="XBI24" s="21"/>
      <c r="XBJ24" s="21"/>
    </row>
    <row r="25" spans="1:16286" s="102" customFormat="1" ht="30" customHeight="1">
      <c r="P25" s="321"/>
      <c r="Q25" s="325"/>
      <c r="V25" s="369"/>
      <c r="W25" s="444"/>
      <c r="X25" s="371" t="str">
        <f t="shared" si="8"/>
        <v/>
      </c>
      <c r="Y25" s="178"/>
      <c r="Z25" s="178"/>
      <c r="AA25" s="323"/>
      <c r="AB25" s="374" t="str">
        <f t="shared" si="3"/>
        <v/>
      </c>
      <c r="AC25" s="372" t="str">
        <f t="shared" si="1"/>
        <v/>
      </c>
      <c r="AD25" s="375" t="str">
        <f t="shared" si="7"/>
        <v>.</v>
      </c>
    </row>
    <row r="26" spans="1:16286" s="102" customFormat="1" ht="30" customHeight="1"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321"/>
      <c r="Q26" s="325"/>
      <c r="V26" s="369"/>
      <c r="W26" s="444"/>
      <c r="X26" s="371" t="str">
        <f t="shared" si="8"/>
        <v/>
      </c>
      <c r="Y26" s="178"/>
      <c r="Z26" s="178"/>
      <c r="AA26" s="323"/>
      <c r="AB26" s="374" t="str">
        <f t="shared" si="3"/>
        <v/>
      </c>
      <c r="AC26" s="372" t="str">
        <f t="shared" si="1"/>
        <v/>
      </c>
      <c r="AD26" s="375" t="str">
        <f t="shared" si="7"/>
        <v>.</v>
      </c>
    </row>
    <row r="27" spans="1:16286" s="102" customFormat="1" ht="30" customHeight="1"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321"/>
      <c r="Q27" s="325"/>
      <c r="V27" s="369"/>
      <c r="W27" s="444"/>
      <c r="X27" s="371" t="str">
        <f t="shared" si="8"/>
        <v/>
      </c>
      <c r="Y27" s="178"/>
      <c r="Z27" s="178"/>
      <c r="AA27" s="323"/>
      <c r="AB27" s="374" t="str">
        <f t="shared" si="3"/>
        <v/>
      </c>
      <c r="AC27" s="372" t="str">
        <f t="shared" si="1"/>
        <v/>
      </c>
      <c r="AD27" s="375" t="str">
        <f t="shared" si="7"/>
        <v>.</v>
      </c>
    </row>
    <row r="28" spans="1:16286" s="102" customFormat="1" ht="30" customHeight="1"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321"/>
      <c r="Q28" s="325"/>
      <c r="S28" s="5"/>
      <c r="T28" s="5"/>
      <c r="U28"/>
      <c r="V28" s="369"/>
      <c r="W28" s="444"/>
      <c r="X28" s="371" t="str">
        <f t="shared" si="8"/>
        <v/>
      </c>
      <c r="Y28" s="178"/>
      <c r="Z28" s="178"/>
      <c r="AA28" s="323"/>
      <c r="AB28" s="374" t="str">
        <f t="shared" si="3"/>
        <v/>
      </c>
      <c r="AC28" s="372" t="str">
        <f t="shared" si="1"/>
        <v/>
      </c>
      <c r="AD28" s="375" t="str">
        <f t="shared" si="7"/>
        <v>.</v>
      </c>
    </row>
    <row r="29" spans="1:16286" s="102" customFormat="1" ht="30" customHeight="1"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321"/>
      <c r="Q29" s="111"/>
      <c r="R29" s="5"/>
      <c r="S29" s="111"/>
      <c r="T29" s="111"/>
      <c r="V29" s="369"/>
      <c r="W29" s="370"/>
      <c r="X29" s="371" t="str">
        <f t="shared" si="8"/>
        <v/>
      </c>
      <c r="Y29" s="178"/>
      <c r="Z29" s="178"/>
      <c r="AA29" s="323"/>
      <c r="AB29" s="374" t="str">
        <f t="shared" si="3"/>
        <v/>
      </c>
      <c r="AC29" s="372" t="str">
        <f t="shared" si="1"/>
        <v/>
      </c>
      <c r="AD29" s="375" t="str">
        <f t="shared" si="7"/>
        <v>.</v>
      </c>
    </row>
    <row r="30" spans="1:16286" s="102" customFormat="1" ht="30" customHeight="1"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321"/>
      <c r="Q30" s="111"/>
      <c r="R30" s="111"/>
      <c r="S30" s="5"/>
      <c r="T30" s="5"/>
      <c r="U30"/>
      <c r="V30" s="369"/>
      <c r="W30" s="370"/>
      <c r="X30" s="371" t="str">
        <f t="shared" si="8"/>
        <v/>
      </c>
      <c r="Y30" s="178"/>
      <c r="Z30" s="178"/>
      <c r="AA30" s="323"/>
      <c r="AB30" s="374" t="str">
        <f t="shared" si="3"/>
        <v/>
      </c>
      <c r="AC30" s="372" t="str">
        <f t="shared" si="1"/>
        <v/>
      </c>
      <c r="AD30" s="375" t="str">
        <f t="shared" si="7"/>
        <v>.</v>
      </c>
    </row>
    <row r="31" spans="1:16286" ht="30" customHeight="1">
      <c r="A31" s="102" t="s">
        <v>55</v>
      </c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U31"/>
      <c r="V31" s="369"/>
      <c r="W31" s="370"/>
      <c r="X31" s="371" t="str">
        <f t="shared" si="8"/>
        <v/>
      </c>
      <c r="Y31" s="178"/>
      <c r="Z31" s="178"/>
      <c r="AA31" s="323"/>
      <c r="AB31" s="374" t="str">
        <f t="shared" si="3"/>
        <v/>
      </c>
      <c r="AC31" s="372" t="str">
        <f t="shared" ref="AC31:AC62" si="9">IF(Y31&gt;0,(AB31*Y31),"")</f>
        <v/>
      </c>
      <c r="AD31" s="375" t="str">
        <f t="shared" si="7"/>
        <v>.</v>
      </c>
    </row>
    <row r="32" spans="1:16286" s="102" customFormat="1" ht="30" customHeight="1"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320"/>
      <c r="Q32" s="111"/>
      <c r="R32" s="5"/>
      <c r="S32" s="5"/>
      <c r="T32" s="5"/>
      <c r="U32"/>
      <c r="V32" s="369"/>
      <c r="W32" s="370"/>
      <c r="X32" s="371" t="str">
        <f t="shared" si="8"/>
        <v/>
      </c>
      <c r="Y32" s="178"/>
      <c r="Z32" s="178"/>
      <c r="AA32" s="323"/>
      <c r="AB32" s="374" t="str">
        <f t="shared" si="3"/>
        <v/>
      </c>
      <c r="AC32" s="372" t="str">
        <f t="shared" si="9"/>
        <v/>
      </c>
      <c r="AD32" s="375" t="str">
        <f t="shared" si="7"/>
        <v>.</v>
      </c>
    </row>
    <row r="33" spans="2:30" ht="30" customHeight="1"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U33"/>
      <c r="V33" s="369"/>
      <c r="W33" s="370"/>
      <c r="X33" s="371" t="str">
        <f t="shared" si="8"/>
        <v/>
      </c>
      <c r="Y33" s="178"/>
      <c r="Z33" s="178"/>
      <c r="AA33" s="323"/>
      <c r="AB33" s="374" t="str">
        <f t="shared" si="3"/>
        <v/>
      </c>
      <c r="AC33" s="372" t="str">
        <f t="shared" si="9"/>
        <v/>
      </c>
      <c r="AD33" s="375" t="str">
        <f t="shared" si="7"/>
        <v>.</v>
      </c>
    </row>
    <row r="34" spans="2:30" ht="30" customHeight="1"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S34" s="111"/>
      <c r="T34" s="111"/>
      <c r="U34" s="111"/>
      <c r="V34" s="369"/>
      <c r="W34" s="370"/>
      <c r="X34" s="371" t="str">
        <f t="shared" si="8"/>
        <v/>
      </c>
      <c r="Y34" s="178"/>
      <c r="Z34" s="178"/>
      <c r="AA34" s="323"/>
      <c r="AB34" s="374" t="str">
        <f t="shared" si="3"/>
        <v/>
      </c>
      <c r="AC34" s="372" t="str">
        <f t="shared" si="9"/>
        <v/>
      </c>
      <c r="AD34" s="375" t="str">
        <f t="shared" si="7"/>
        <v>.</v>
      </c>
    </row>
    <row r="35" spans="2:30" ht="30" customHeight="1"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R35" s="111"/>
      <c r="U35"/>
      <c r="V35" s="369"/>
      <c r="W35" s="370"/>
      <c r="X35" s="371" t="str">
        <f t="shared" si="8"/>
        <v/>
      </c>
      <c r="Y35" s="178"/>
      <c r="Z35" s="178"/>
      <c r="AA35" s="323"/>
      <c r="AB35" s="374" t="str">
        <f t="shared" si="3"/>
        <v/>
      </c>
      <c r="AC35" s="372" t="str">
        <f t="shared" si="9"/>
        <v/>
      </c>
      <c r="AD35" s="375" t="str">
        <f t="shared" si="7"/>
        <v>.</v>
      </c>
    </row>
    <row r="36" spans="2:30" ht="30" customHeight="1">
      <c r="B36" s="27"/>
      <c r="C36" s="27"/>
      <c r="D36" s="27"/>
      <c r="E36" s="27"/>
      <c r="F36" s="27"/>
      <c r="G36" s="27"/>
      <c r="H36" s="27"/>
      <c r="I36" s="27"/>
      <c r="J36" s="27"/>
      <c r="K36" s="27"/>
      <c r="L36" s="27"/>
      <c r="M36" s="27"/>
      <c r="N36" s="27"/>
      <c r="O36" s="27"/>
      <c r="V36" s="369"/>
      <c r="W36" s="370"/>
      <c r="X36" s="371" t="str">
        <f t="shared" si="8"/>
        <v/>
      </c>
      <c r="Y36" s="178"/>
      <c r="Z36" s="178"/>
      <c r="AA36" s="323"/>
      <c r="AB36" s="374" t="str">
        <f t="shared" si="3"/>
        <v/>
      </c>
      <c r="AC36" s="372" t="str">
        <f t="shared" si="9"/>
        <v/>
      </c>
      <c r="AD36" s="375" t="str">
        <f t="shared" si="7"/>
        <v>.</v>
      </c>
    </row>
    <row r="37" spans="2:30" s="102" customFormat="1" ht="30" customHeight="1">
      <c r="B37" s="27"/>
      <c r="C37" s="27"/>
      <c r="D37" s="27"/>
      <c r="E37" s="27"/>
      <c r="F37" s="27"/>
      <c r="G37" s="27"/>
      <c r="H37" s="27"/>
      <c r="I37" s="27"/>
      <c r="J37" s="27"/>
      <c r="K37" s="27"/>
      <c r="L37" s="27"/>
      <c r="M37" s="27"/>
      <c r="N37" s="27"/>
      <c r="O37" s="27"/>
      <c r="P37" s="320"/>
      <c r="Q37" s="111"/>
      <c r="R37" s="5"/>
      <c r="S37" s="5"/>
      <c r="T37" s="5"/>
      <c r="U37" s="5"/>
      <c r="V37" s="369"/>
      <c r="W37" s="370"/>
      <c r="X37" s="371" t="str">
        <f t="shared" si="8"/>
        <v/>
      </c>
      <c r="Y37" s="178"/>
      <c r="Z37" s="178"/>
      <c r="AA37" s="323"/>
      <c r="AB37" s="374" t="str">
        <f t="shared" si="3"/>
        <v/>
      </c>
      <c r="AC37" s="372" t="str">
        <f t="shared" si="9"/>
        <v/>
      </c>
      <c r="AD37" s="375" t="str">
        <f t="shared" si="7"/>
        <v>.</v>
      </c>
    </row>
    <row r="38" spans="2:30" ht="30" customHeight="1">
      <c r="B38" s="27"/>
      <c r="C38" s="27"/>
      <c r="D38" s="27"/>
      <c r="E38" s="27"/>
      <c r="F38" s="27"/>
      <c r="G38" s="27"/>
      <c r="H38" s="27"/>
      <c r="I38" s="27"/>
      <c r="J38" s="27"/>
      <c r="K38" s="27"/>
      <c r="L38" s="27"/>
      <c r="M38" s="27"/>
      <c r="N38" s="27"/>
      <c r="O38" s="27"/>
      <c r="V38" s="369"/>
      <c r="W38" s="370"/>
      <c r="X38" s="371" t="str">
        <f t="shared" si="8"/>
        <v/>
      </c>
      <c r="Y38" s="178"/>
      <c r="Z38" s="178"/>
      <c r="AA38" s="323"/>
      <c r="AB38" s="374" t="str">
        <f t="shared" si="3"/>
        <v/>
      </c>
      <c r="AC38" s="372" t="str">
        <f t="shared" si="9"/>
        <v/>
      </c>
      <c r="AD38" s="375" t="str">
        <f t="shared" si="7"/>
        <v>.</v>
      </c>
    </row>
    <row r="39" spans="2:30" ht="30" customHeight="1">
      <c r="B39" s="27"/>
      <c r="C39" s="27"/>
      <c r="D39" s="27"/>
      <c r="E39" s="27"/>
      <c r="F39" s="27"/>
      <c r="G39" s="27"/>
      <c r="H39" s="27"/>
      <c r="I39" s="27"/>
      <c r="J39" s="27"/>
      <c r="K39" s="27"/>
      <c r="L39" s="27"/>
      <c r="M39" s="27"/>
      <c r="N39" s="27"/>
      <c r="O39" s="27"/>
      <c r="V39" s="369"/>
      <c r="W39" s="370"/>
      <c r="X39" s="371" t="str">
        <f t="shared" si="8"/>
        <v/>
      </c>
      <c r="Y39" s="178"/>
      <c r="Z39" s="178"/>
      <c r="AA39" s="323"/>
      <c r="AB39" s="374" t="str">
        <f t="shared" si="3"/>
        <v/>
      </c>
      <c r="AC39" s="372" t="str">
        <f t="shared" si="9"/>
        <v/>
      </c>
      <c r="AD39" s="375" t="str">
        <f t="shared" si="7"/>
        <v>.</v>
      </c>
    </row>
    <row r="40" spans="2:30" ht="30" customHeight="1">
      <c r="B40" s="27"/>
      <c r="C40" s="27"/>
      <c r="D40" s="27"/>
      <c r="E40" s="27"/>
      <c r="F40" s="27"/>
      <c r="G40" s="27"/>
      <c r="H40" s="27"/>
      <c r="I40" s="27"/>
      <c r="J40" s="27"/>
      <c r="K40" s="27"/>
      <c r="L40" s="27"/>
      <c r="M40" s="27"/>
      <c r="N40" s="27"/>
      <c r="O40" s="27"/>
      <c r="V40" s="369"/>
      <c r="W40" s="370"/>
      <c r="X40" s="371" t="str">
        <f t="shared" si="8"/>
        <v/>
      </c>
      <c r="Y40" s="178"/>
      <c r="Z40" s="178"/>
      <c r="AA40" s="323"/>
      <c r="AB40" s="374" t="str">
        <f t="shared" si="3"/>
        <v/>
      </c>
      <c r="AC40" s="372" t="str">
        <f t="shared" si="9"/>
        <v/>
      </c>
      <c r="AD40" s="375" t="str">
        <f t="shared" si="7"/>
        <v>.</v>
      </c>
    </row>
    <row r="41" spans="2:30" ht="30" customHeight="1">
      <c r="B41" s="27"/>
      <c r="C41" s="27"/>
      <c r="D41" s="27"/>
      <c r="E41" s="27"/>
      <c r="F41" s="27"/>
      <c r="G41" s="27"/>
      <c r="H41" s="27"/>
      <c r="I41" s="27"/>
      <c r="J41" s="27"/>
      <c r="K41" s="27"/>
      <c r="L41" s="27"/>
      <c r="M41" s="27"/>
      <c r="N41" s="27"/>
      <c r="O41" s="27"/>
      <c r="V41" s="369"/>
      <c r="W41" s="370"/>
      <c r="X41" s="371" t="str">
        <f t="shared" si="8"/>
        <v/>
      </c>
      <c r="Y41" s="178"/>
      <c r="Z41" s="178"/>
      <c r="AA41" s="323"/>
      <c r="AB41" s="374" t="str">
        <f t="shared" si="3"/>
        <v/>
      </c>
      <c r="AC41" s="372" t="str">
        <f t="shared" si="9"/>
        <v/>
      </c>
      <c r="AD41" s="375" t="str">
        <f t="shared" si="7"/>
        <v>.</v>
      </c>
    </row>
    <row r="42" spans="2:30" ht="30" customHeight="1">
      <c r="B42" s="27"/>
      <c r="C42" s="27"/>
      <c r="D42" s="27"/>
      <c r="E42" s="27"/>
      <c r="F42" s="27"/>
      <c r="G42" s="27"/>
      <c r="H42" s="27"/>
      <c r="I42" s="27"/>
      <c r="J42" s="27"/>
      <c r="K42" s="27"/>
      <c r="L42" s="27"/>
      <c r="M42" s="27"/>
      <c r="N42" s="27"/>
      <c r="O42" s="27"/>
      <c r="S42" s="111"/>
      <c r="T42" s="111"/>
      <c r="U42" s="111"/>
      <c r="V42" s="369"/>
      <c r="W42" s="370"/>
      <c r="X42" s="371" t="str">
        <f t="shared" si="8"/>
        <v/>
      </c>
      <c r="Y42" s="178"/>
      <c r="Z42" s="178"/>
      <c r="AA42" s="323"/>
      <c r="AB42" s="374" t="str">
        <f t="shared" si="3"/>
        <v/>
      </c>
      <c r="AC42" s="372" t="str">
        <f t="shared" si="9"/>
        <v/>
      </c>
      <c r="AD42" s="375" t="str">
        <f t="shared" si="7"/>
        <v>.</v>
      </c>
    </row>
    <row r="43" spans="2:30" ht="30" customHeight="1">
      <c r="B43" s="27"/>
      <c r="C43" s="27"/>
      <c r="D43" s="27"/>
      <c r="E43" s="27"/>
      <c r="F43" s="27"/>
      <c r="G43" s="27"/>
      <c r="H43" s="27"/>
      <c r="I43" s="27"/>
      <c r="J43" s="27"/>
      <c r="K43" s="27"/>
      <c r="L43" s="27"/>
      <c r="M43" s="27"/>
      <c r="N43" s="27"/>
      <c r="O43" s="27"/>
      <c r="R43" s="111"/>
      <c r="V43" s="369"/>
      <c r="W43" s="370"/>
      <c r="X43" s="371" t="str">
        <f t="shared" si="8"/>
        <v/>
      </c>
      <c r="Y43" s="178"/>
      <c r="Z43" s="178"/>
      <c r="AA43" s="323"/>
      <c r="AB43" s="374" t="str">
        <f t="shared" si="3"/>
        <v/>
      </c>
      <c r="AC43" s="372" t="str">
        <f t="shared" si="9"/>
        <v/>
      </c>
      <c r="AD43" s="375" t="str">
        <f>IF(V43="REQUISICION"," ",".")</f>
        <v>.</v>
      </c>
    </row>
    <row r="44" spans="2:30" ht="30" customHeight="1">
      <c r="B44" s="27"/>
      <c r="C44" s="27"/>
      <c r="D44" s="27"/>
      <c r="E44" s="27"/>
      <c r="F44" s="27"/>
      <c r="G44" s="27"/>
      <c r="H44" s="27"/>
      <c r="I44" s="27"/>
      <c r="J44" s="27"/>
      <c r="K44" s="27"/>
      <c r="L44" s="27"/>
      <c r="M44" s="27"/>
      <c r="N44" s="27"/>
      <c r="O44" s="27"/>
      <c r="V44" s="369"/>
      <c r="W44" s="370"/>
      <c r="X44" s="371" t="str">
        <f t="shared" si="8"/>
        <v/>
      </c>
      <c r="Y44" s="178"/>
      <c r="Z44" s="178"/>
      <c r="AA44" s="323"/>
      <c r="AB44" s="374" t="str">
        <f t="shared" si="3"/>
        <v/>
      </c>
      <c r="AC44" s="372" t="str">
        <f t="shared" si="9"/>
        <v/>
      </c>
      <c r="AD44" s="375" t="str">
        <f t="shared" si="7"/>
        <v>.</v>
      </c>
    </row>
    <row r="45" spans="2:30" s="102" customFormat="1" ht="30" customHeight="1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320"/>
      <c r="Q45" s="111"/>
      <c r="R45" s="5"/>
      <c r="S45" s="5"/>
      <c r="T45" s="5"/>
      <c r="U45" s="5"/>
      <c r="V45" s="369"/>
      <c r="W45" s="370"/>
      <c r="X45" s="371" t="str">
        <f t="shared" ref="X45:X76" si="10">IFERROR((VLOOKUP(W45,$C$6:$D$13,2,FALSE)),"")</f>
        <v/>
      </c>
      <c r="Y45" s="178"/>
      <c r="Z45" s="178"/>
      <c r="AA45" s="323"/>
      <c r="AB45" s="374" t="str">
        <f t="shared" ref="AB45:AB76" si="11">IFERROR((VLOOKUP(W45,$C$6:$J$16,5,FALSE)),"")</f>
        <v/>
      </c>
      <c r="AC45" s="372" t="str">
        <f t="shared" si="9"/>
        <v/>
      </c>
      <c r="AD45" s="375" t="str">
        <f t="shared" si="7"/>
        <v>.</v>
      </c>
    </row>
    <row r="46" spans="2:30" ht="30" customHeight="1">
      <c r="B46" s="27"/>
      <c r="C46" s="27"/>
      <c r="D46" s="27"/>
      <c r="E46" s="27"/>
      <c r="F46" s="27"/>
      <c r="G46" s="27"/>
      <c r="H46" s="27"/>
      <c r="I46" s="27"/>
      <c r="J46" s="27"/>
      <c r="K46" s="27"/>
      <c r="L46" s="27"/>
      <c r="M46" s="27"/>
      <c r="N46" s="27"/>
      <c r="O46" s="27"/>
      <c r="V46" s="369"/>
      <c r="W46" s="370"/>
      <c r="X46" s="371" t="str">
        <f t="shared" si="10"/>
        <v/>
      </c>
      <c r="Y46" s="178"/>
      <c r="Z46" s="178"/>
      <c r="AA46" s="323"/>
      <c r="AB46" s="374" t="str">
        <f t="shared" si="11"/>
        <v/>
      </c>
      <c r="AC46" s="372" t="str">
        <f t="shared" si="9"/>
        <v/>
      </c>
      <c r="AD46" s="375" t="str">
        <f>IF(V46="REQUISICION"," ",".")</f>
        <v>.</v>
      </c>
    </row>
    <row r="47" spans="2:30" ht="30" customHeight="1">
      <c r="B47" s="27"/>
      <c r="C47" s="27"/>
      <c r="D47" s="27"/>
      <c r="E47" s="27"/>
      <c r="F47" s="27"/>
      <c r="G47" s="27"/>
      <c r="H47" s="27"/>
      <c r="I47" s="27"/>
      <c r="J47" s="27"/>
      <c r="K47" s="27"/>
      <c r="L47" s="27"/>
      <c r="M47" s="27"/>
      <c r="N47" s="27"/>
      <c r="O47" s="27"/>
      <c r="V47" s="369"/>
      <c r="W47" s="370"/>
      <c r="X47" s="371" t="str">
        <f t="shared" si="10"/>
        <v/>
      </c>
      <c r="Y47" s="178"/>
      <c r="Z47" s="178"/>
      <c r="AA47" s="323"/>
      <c r="AB47" s="374" t="str">
        <f t="shared" si="11"/>
        <v/>
      </c>
      <c r="AC47" s="372" t="str">
        <f t="shared" si="9"/>
        <v/>
      </c>
      <c r="AD47" s="375" t="str">
        <f t="shared" si="7"/>
        <v>.</v>
      </c>
    </row>
    <row r="48" spans="2:30" ht="30" customHeight="1">
      <c r="B48" s="27"/>
      <c r="C48" s="27"/>
      <c r="D48" s="27"/>
      <c r="E48" s="27"/>
      <c r="F48" s="27"/>
      <c r="G48" s="27"/>
      <c r="H48" s="27"/>
      <c r="I48" s="27"/>
      <c r="J48" s="27"/>
      <c r="K48" s="27"/>
      <c r="L48" s="27"/>
      <c r="M48" s="27"/>
      <c r="N48" s="27"/>
      <c r="O48" s="27"/>
      <c r="V48" s="369"/>
      <c r="W48" s="370"/>
      <c r="X48" s="371" t="str">
        <f t="shared" si="10"/>
        <v/>
      </c>
      <c r="Y48" s="178"/>
      <c r="Z48" s="178"/>
      <c r="AA48" s="323"/>
      <c r="AB48" s="374" t="str">
        <f t="shared" si="11"/>
        <v/>
      </c>
      <c r="AC48" s="372" t="str">
        <f t="shared" si="9"/>
        <v/>
      </c>
      <c r="AD48" s="375" t="str">
        <f t="shared" si="7"/>
        <v>.</v>
      </c>
    </row>
    <row r="49" spans="2:30" ht="30" customHeight="1">
      <c r="B49" s="27"/>
      <c r="C49" s="27"/>
      <c r="D49" s="27"/>
      <c r="E49" s="27"/>
      <c r="F49" s="27"/>
      <c r="G49" s="27"/>
      <c r="H49" s="27"/>
      <c r="I49" s="27"/>
      <c r="J49" s="27"/>
      <c r="K49" s="27"/>
      <c r="L49" s="27"/>
      <c r="M49" s="27"/>
      <c r="N49" s="27"/>
      <c r="O49" s="27"/>
      <c r="V49" s="369"/>
      <c r="W49" s="370"/>
      <c r="X49" s="371" t="str">
        <f t="shared" si="10"/>
        <v/>
      </c>
      <c r="Y49" s="178"/>
      <c r="Z49" s="178"/>
      <c r="AA49" s="323"/>
      <c r="AB49" s="374" t="str">
        <f t="shared" si="11"/>
        <v/>
      </c>
      <c r="AC49" s="372" t="str">
        <f t="shared" si="9"/>
        <v/>
      </c>
      <c r="AD49" s="375" t="str">
        <f t="shared" si="7"/>
        <v>.</v>
      </c>
    </row>
    <row r="50" spans="2:30" ht="30" customHeight="1">
      <c r="B50" s="27"/>
      <c r="C50" s="27"/>
      <c r="D50" s="27"/>
      <c r="E50" s="27"/>
      <c r="F50" s="27"/>
      <c r="G50" s="27"/>
      <c r="H50" s="27"/>
      <c r="I50" s="27"/>
      <c r="J50" s="27"/>
      <c r="K50" s="27"/>
      <c r="L50" s="27"/>
      <c r="M50" s="27"/>
      <c r="N50" s="27"/>
      <c r="O50" s="27"/>
      <c r="V50" s="369"/>
      <c r="W50" s="370"/>
      <c r="X50" s="371" t="str">
        <f t="shared" si="10"/>
        <v/>
      </c>
      <c r="Y50" s="178"/>
      <c r="Z50" s="178"/>
      <c r="AA50" s="323"/>
      <c r="AB50" s="374" t="str">
        <f t="shared" si="11"/>
        <v/>
      </c>
      <c r="AC50" s="372" t="str">
        <f t="shared" si="9"/>
        <v/>
      </c>
      <c r="AD50" s="375" t="str">
        <f t="shared" si="7"/>
        <v>.</v>
      </c>
    </row>
    <row r="51" spans="2:30" ht="30" customHeight="1">
      <c r="B51" s="27"/>
      <c r="C51" s="27"/>
      <c r="D51" s="27"/>
      <c r="E51" s="27"/>
      <c r="F51" s="27"/>
      <c r="G51" s="27"/>
      <c r="H51" s="27"/>
      <c r="I51" s="27"/>
      <c r="J51" s="27"/>
      <c r="K51" s="27"/>
      <c r="L51" s="27"/>
      <c r="M51" s="27"/>
      <c r="N51" s="27"/>
      <c r="O51" s="27"/>
      <c r="V51" s="369"/>
      <c r="W51" s="370"/>
      <c r="X51" s="371" t="str">
        <f t="shared" si="10"/>
        <v/>
      </c>
      <c r="Y51" s="178"/>
      <c r="Z51" s="178"/>
      <c r="AA51" s="323"/>
      <c r="AB51" s="374" t="str">
        <f t="shared" si="11"/>
        <v/>
      </c>
      <c r="AC51" s="372" t="str">
        <f t="shared" si="9"/>
        <v/>
      </c>
      <c r="AD51" s="375" t="str">
        <f t="shared" si="7"/>
        <v>.</v>
      </c>
    </row>
    <row r="52" spans="2:30" ht="30" customHeight="1">
      <c r="B52" s="27"/>
      <c r="C52" s="27"/>
      <c r="D52" s="27"/>
      <c r="E52" s="27"/>
      <c r="F52" s="27"/>
      <c r="G52" s="27"/>
      <c r="H52" s="27"/>
      <c r="I52" s="27"/>
      <c r="J52" s="27"/>
      <c r="K52" s="27"/>
      <c r="L52" s="27"/>
      <c r="M52" s="27"/>
      <c r="N52" s="27"/>
      <c r="O52" s="27"/>
      <c r="S52" s="111"/>
      <c r="T52" s="111"/>
      <c r="U52" s="111"/>
      <c r="V52" s="369"/>
      <c r="W52" s="370"/>
      <c r="X52" s="371" t="str">
        <f t="shared" si="10"/>
        <v/>
      </c>
      <c r="Y52" s="178"/>
      <c r="Z52" s="178"/>
      <c r="AA52" s="323"/>
      <c r="AB52" s="374" t="str">
        <f t="shared" si="11"/>
        <v/>
      </c>
      <c r="AC52" s="372" t="str">
        <f t="shared" si="9"/>
        <v/>
      </c>
      <c r="AD52" s="375" t="str">
        <f t="shared" si="7"/>
        <v>.</v>
      </c>
    </row>
    <row r="53" spans="2:30" ht="30" customHeight="1">
      <c r="M53" s="5"/>
      <c r="R53" s="111"/>
      <c r="V53" s="369"/>
      <c r="W53" s="370"/>
      <c r="X53" s="371" t="str">
        <f t="shared" si="10"/>
        <v/>
      </c>
      <c r="Y53" s="178"/>
      <c r="Z53" s="178"/>
      <c r="AA53" s="323"/>
      <c r="AB53" s="374" t="str">
        <f t="shared" si="11"/>
        <v/>
      </c>
      <c r="AC53" s="372" t="str">
        <f t="shared" si="9"/>
        <v/>
      </c>
      <c r="AD53" s="375" t="str">
        <f t="shared" si="7"/>
        <v>.</v>
      </c>
    </row>
    <row r="54" spans="2:30" ht="30" customHeight="1">
      <c r="M54" s="5"/>
      <c r="V54" s="369"/>
      <c r="W54" s="370"/>
      <c r="X54" s="371" t="str">
        <f t="shared" si="10"/>
        <v/>
      </c>
      <c r="Y54" s="178"/>
      <c r="Z54" s="178"/>
      <c r="AA54" s="323"/>
      <c r="AB54" s="374" t="str">
        <f t="shared" si="11"/>
        <v/>
      </c>
      <c r="AC54" s="372" t="str">
        <f t="shared" si="9"/>
        <v/>
      </c>
      <c r="AD54" s="375" t="str">
        <f t="shared" si="7"/>
        <v>.</v>
      </c>
    </row>
    <row r="55" spans="2:30" s="102" customFormat="1" ht="30" customHeight="1">
      <c r="K55" s="111"/>
      <c r="L55" s="5"/>
      <c r="M55" s="5"/>
      <c r="N55" s="111"/>
      <c r="O55" s="111"/>
      <c r="P55" s="320"/>
      <c r="Q55" s="111"/>
      <c r="R55" s="5"/>
      <c r="S55" s="5"/>
      <c r="T55" s="5"/>
      <c r="U55" s="5"/>
      <c r="V55" s="369"/>
      <c r="W55" s="370"/>
      <c r="X55" s="371" t="str">
        <f t="shared" si="10"/>
        <v/>
      </c>
      <c r="Y55" s="178"/>
      <c r="Z55" s="178"/>
      <c r="AA55" s="323"/>
      <c r="AB55" s="374" t="str">
        <f t="shared" si="11"/>
        <v/>
      </c>
      <c r="AC55" s="372" t="str">
        <f t="shared" si="9"/>
        <v/>
      </c>
      <c r="AD55" s="375" t="str">
        <f t="shared" si="7"/>
        <v>.</v>
      </c>
    </row>
    <row r="56" spans="2:30" ht="30" customHeight="1">
      <c r="M56" s="8"/>
      <c r="V56" s="369"/>
      <c r="W56" s="370"/>
      <c r="X56" s="371" t="str">
        <f t="shared" si="10"/>
        <v/>
      </c>
      <c r="Y56" s="178"/>
      <c r="Z56" s="178"/>
      <c r="AA56" s="323"/>
      <c r="AB56" s="374" t="str">
        <f t="shared" si="11"/>
        <v/>
      </c>
      <c r="AC56" s="372" t="str">
        <f t="shared" si="9"/>
        <v/>
      </c>
      <c r="AD56" s="375" t="str">
        <f t="shared" si="7"/>
        <v>.</v>
      </c>
    </row>
    <row r="57" spans="2:30" ht="30" customHeight="1">
      <c r="M57" s="8"/>
      <c r="V57" s="369"/>
      <c r="W57" s="370"/>
      <c r="X57" s="371" t="str">
        <f t="shared" si="10"/>
        <v/>
      </c>
      <c r="Y57" s="178"/>
      <c r="Z57" s="178"/>
      <c r="AA57" s="323"/>
      <c r="AB57" s="374" t="str">
        <f t="shared" si="11"/>
        <v/>
      </c>
      <c r="AC57" s="372" t="str">
        <f t="shared" si="9"/>
        <v/>
      </c>
      <c r="AD57" s="375" t="str">
        <f t="shared" si="7"/>
        <v>.</v>
      </c>
    </row>
    <row r="58" spans="2:30" ht="30" customHeight="1">
      <c r="M58" s="102"/>
      <c r="V58" s="369"/>
      <c r="W58" s="370"/>
      <c r="X58" s="371" t="str">
        <f t="shared" si="10"/>
        <v/>
      </c>
      <c r="Y58" s="178"/>
      <c r="Z58" s="178"/>
      <c r="AA58" s="323"/>
      <c r="AB58" s="374" t="str">
        <f t="shared" si="11"/>
        <v/>
      </c>
      <c r="AC58" s="372" t="str">
        <f t="shared" si="9"/>
        <v/>
      </c>
      <c r="AD58" s="375" t="str">
        <f t="shared" si="7"/>
        <v>.</v>
      </c>
    </row>
    <row r="59" spans="2:30" ht="30" customHeight="1">
      <c r="M59" s="102"/>
      <c r="V59" s="369"/>
      <c r="W59" s="370"/>
      <c r="X59" s="371" t="str">
        <f t="shared" si="10"/>
        <v/>
      </c>
      <c r="Y59" s="178"/>
      <c r="Z59" s="178"/>
      <c r="AA59" s="323"/>
      <c r="AB59" s="374" t="str">
        <f t="shared" si="11"/>
        <v/>
      </c>
      <c r="AC59" s="372" t="str">
        <f t="shared" si="9"/>
        <v/>
      </c>
      <c r="AD59" s="375" t="str">
        <f t="shared" si="7"/>
        <v>.</v>
      </c>
    </row>
    <row r="60" spans="2:30" ht="30" customHeight="1">
      <c r="M60" s="102"/>
      <c r="V60" s="369"/>
      <c r="W60" s="370"/>
      <c r="X60" s="371" t="str">
        <f t="shared" si="10"/>
        <v/>
      </c>
      <c r="Y60" s="178"/>
      <c r="Z60" s="178"/>
      <c r="AA60" s="323"/>
      <c r="AB60" s="374" t="str">
        <f t="shared" si="11"/>
        <v/>
      </c>
      <c r="AC60" s="372" t="str">
        <f t="shared" si="9"/>
        <v/>
      </c>
      <c r="AD60" s="375" t="str">
        <f t="shared" si="7"/>
        <v>.</v>
      </c>
    </row>
    <row r="61" spans="2:30" ht="30" customHeight="1">
      <c r="M61" s="102"/>
      <c r="V61" s="369"/>
      <c r="W61" s="370"/>
      <c r="X61" s="371" t="str">
        <f t="shared" si="10"/>
        <v/>
      </c>
      <c r="Y61" s="178"/>
      <c r="Z61" s="178"/>
      <c r="AA61" s="323"/>
      <c r="AB61" s="374" t="str">
        <f t="shared" si="11"/>
        <v/>
      </c>
      <c r="AC61" s="372" t="str">
        <f t="shared" si="9"/>
        <v/>
      </c>
      <c r="AD61" s="375" t="str">
        <f t="shared" si="7"/>
        <v>.</v>
      </c>
    </row>
    <row r="62" spans="2:30" ht="30" customHeight="1">
      <c r="L62" s="111"/>
      <c r="M62" s="102"/>
      <c r="V62" s="369"/>
      <c r="W62" s="370"/>
      <c r="X62" s="371" t="str">
        <f t="shared" si="10"/>
        <v/>
      </c>
      <c r="Y62" s="178"/>
      <c r="Z62" s="178"/>
      <c r="AA62" s="323"/>
      <c r="AB62" s="374" t="str">
        <f t="shared" si="11"/>
        <v/>
      </c>
      <c r="AC62" s="372" t="str">
        <f t="shared" si="9"/>
        <v/>
      </c>
      <c r="AD62" s="375" t="str">
        <f t="shared" si="7"/>
        <v>.</v>
      </c>
    </row>
    <row r="63" spans="2:30" ht="30" customHeight="1">
      <c r="M63" s="102"/>
      <c r="V63" s="369"/>
      <c r="W63" s="370"/>
      <c r="X63" s="371" t="str">
        <f t="shared" si="10"/>
        <v/>
      </c>
      <c r="Y63" s="178"/>
      <c r="Z63" s="178"/>
      <c r="AA63" s="323"/>
      <c r="AB63" s="374" t="str">
        <f t="shared" si="11"/>
        <v/>
      </c>
      <c r="AC63" s="372" t="str">
        <f t="shared" ref="AC63:AC83" si="12">IF(Y63&gt;0,(AB63*Y63),"")</f>
        <v/>
      </c>
      <c r="AD63" s="375" t="str">
        <f t="shared" si="7"/>
        <v>.</v>
      </c>
    </row>
    <row r="64" spans="2:30" ht="30" customHeight="1">
      <c r="V64" s="369"/>
      <c r="W64" s="370"/>
      <c r="X64" s="371" t="str">
        <f t="shared" si="10"/>
        <v/>
      </c>
      <c r="Y64" s="178"/>
      <c r="Z64" s="178"/>
      <c r="AA64" s="323"/>
      <c r="AB64" s="374" t="str">
        <f t="shared" si="11"/>
        <v/>
      </c>
      <c r="AC64" s="372" t="str">
        <f t="shared" si="12"/>
        <v/>
      </c>
      <c r="AD64" s="375" t="str">
        <f t="shared" si="7"/>
        <v>.</v>
      </c>
    </row>
    <row r="65" spans="11:16363" ht="30" customHeight="1">
      <c r="S65" s="111"/>
      <c r="T65" s="111"/>
      <c r="U65" s="111"/>
      <c r="V65" s="369"/>
      <c r="W65" s="370"/>
      <c r="X65" s="371" t="str">
        <f t="shared" si="10"/>
        <v/>
      </c>
      <c r="Y65" s="178"/>
      <c r="Z65" s="178"/>
      <c r="AA65" s="323"/>
      <c r="AB65" s="374" t="str">
        <f t="shared" si="11"/>
        <v/>
      </c>
      <c r="AC65" s="372" t="str">
        <f t="shared" si="12"/>
        <v/>
      </c>
      <c r="AD65" s="375" t="str">
        <f t="shared" si="7"/>
        <v>.</v>
      </c>
    </row>
    <row r="66" spans="11:16363" ht="30" customHeight="1">
      <c r="R66" s="111"/>
      <c r="V66" s="369"/>
      <c r="W66" s="370"/>
      <c r="X66" s="371" t="str">
        <f t="shared" si="10"/>
        <v/>
      </c>
      <c r="Y66" s="178"/>
      <c r="Z66" s="178"/>
      <c r="AA66" s="323"/>
      <c r="AB66" s="374" t="str">
        <f t="shared" si="11"/>
        <v/>
      </c>
      <c r="AC66" s="372" t="str">
        <f t="shared" si="12"/>
        <v/>
      </c>
      <c r="AD66" s="375" t="str">
        <f t="shared" si="7"/>
        <v>.</v>
      </c>
    </row>
    <row r="67" spans="11:16363" ht="30" customHeight="1">
      <c r="V67" s="369"/>
      <c r="W67" s="370"/>
      <c r="X67" s="371" t="str">
        <f t="shared" si="10"/>
        <v/>
      </c>
      <c r="Y67" s="178"/>
      <c r="Z67" s="178"/>
      <c r="AA67" s="323"/>
      <c r="AB67" s="374" t="str">
        <f t="shared" si="11"/>
        <v/>
      </c>
      <c r="AC67" s="372" t="str">
        <f t="shared" si="12"/>
        <v/>
      </c>
      <c r="AD67" s="375" t="str">
        <f t="shared" si="7"/>
        <v>.</v>
      </c>
    </row>
    <row r="68" spans="11:16363" s="102" customFormat="1" ht="30" customHeight="1">
      <c r="K68" s="111"/>
      <c r="L68" s="5"/>
      <c r="M68" s="52"/>
      <c r="N68" s="111"/>
      <c r="O68" s="111"/>
      <c r="P68" s="320"/>
      <c r="Q68" s="111"/>
      <c r="R68" s="5"/>
      <c r="S68" s="5"/>
      <c r="T68" s="5"/>
      <c r="U68" s="5"/>
      <c r="V68" s="369"/>
      <c r="W68" s="370"/>
      <c r="X68" s="371" t="str">
        <f t="shared" si="10"/>
        <v/>
      </c>
      <c r="Y68" s="178"/>
      <c r="Z68" s="178"/>
      <c r="AA68" s="323"/>
      <c r="AB68" s="374" t="str">
        <f t="shared" si="11"/>
        <v/>
      </c>
      <c r="AC68" s="372" t="str">
        <f t="shared" si="12"/>
        <v/>
      </c>
      <c r="AD68" s="375" t="str">
        <f t="shared" si="7"/>
        <v>.</v>
      </c>
    </row>
    <row r="69" spans="11:16363" ht="30" customHeight="1">
      <c r="V69" s="369"/>
      <c r="W69" s="370"/>
      <c r="X69" s="371" t="str">
        <f t="shared" si="10"/>
        <v/>
      </c>
      <c r="Y69" s="178"/>
      <c r="Z69" s="178"/>
      <c r="AA69" s="323"/>
      <c r="AB69" s="374" t="str">
        <f t="shared" si="11"/>
        <v/>
      </c>
      <c r="AC69" s="372" t="str">
        <f t="shared" si="12"/>
        <v/>
      </c>
      <c r="AD69" s="375" t="str">
        <f t="shared" si="7"/>
        <v>.</v>
      </c>
    </row>
    <row r="70" spans="11:16363" ht="30" customHeight="1">
      <c r="V70" s="369"/>
      <c r="W70" s="370"/>
      <c r="X70" s="371" t="str">
        <f t="shared" si="10"/>
        <v/>
      </c>
      <c r="Y70" s="178"/>
      <c r="Z70" s="178"/>
      <c r="AA70" s="323"/>
      <c r="AB70" s="374" t="str">
        <f t="shared" si="11"/>
        <v/>
      </c>
      <c r="AC70" s="372" t="str">
        <f t="shared" si="12"/>
        <v/>
      </c>
      <c r="AD70" s="375" t="str">
        <f t="shared" si="7"/>
        <v>.</v>
      </c>
    </row>
    <row r="71" spans="11:16363" ht="30" customHeight="1">
      <c r="S71" s="111"/>
      <c r="T71" s="111"/>
      <c r="U71" s="111"/>
      <c r="V71" s="369"/>
      <c r="W71" s="370"/>
      <c r="X71" s="371" t="str">
        <f t="shared" si="10"/>
        <v/>
      </c>
      <c r="Y71" s="178"/>
      <c r="Z71" s="178"/>
      <c r="AA71" s="323"/>
      <c r="AB71" s="374" t="str">
        <f t="shared" si="11"/>
        <v/>
      </c>
      <c r="AC71" s="372" t="str">
        <f t="shared" si="12"/>
        <v/>
      </c>
      <c r="AD71" s="375" t="str">
        <f t="shared" ref="AD71:AD83" si="13">IF(V71="REQUISICION"," ",".")</f>
        <v>.</v>
      </c>
    </row>
    <row r="72" spans="11:16363" ht="30" customHeight="1">
      <c r="L72" s="111"/>
      <c r="R72" s="111"/>
      <c r="V72" s="369"/>
      <c r="W72" s="370"/>
      <c r="X72" s="371" t="str">
        <f t="shared" si="10"/>
        <v/>
      </c>
      <c r="Y72" s="178"/>
      <c r="Z72" s="178"/>
      <c r="AA72" s="323"/>
      <c r="AB72" s="374" t="str">
        <f t="shared" si="11"/>
        <v/>
      </c>
      <c r="AC72" s="372" t="str">
        <f t="shared" si="12"/>
        <v/>
      </c>
      <c r="AD72" s="375" t="str">
        <f t="shared" si="13"/>
        <v>.</v>
      </c>
    </row>
    <row r="73" spans="11:16363" ht="30" customHeight="1">
      <c r="V73" s="369"/>
      <c r="W73" s="370"/>
      <c r="X73" s="371" t="str">
        <f t="shared" si="10"/>
        <v/>
      </c>
      <c r="Y73" s="178"/>
      <c r="Z73" s="178"/>
      <c r="AA73" s="323"/>
      <c r="AB73" s="374" t="str">
        <f t="shared" si="11"/>
        <v/>
      </c>
      <c r="AC73" s="372" t="str">
        <f t="shared" si="12"/>
        <v/>
      </c>
      <c r="AD73" s="375" t="str">
        <f t="shared" si="13"/>
        <v>.</v>
      </c>
    </row>
    <row r="74" spans="11:16363" s="102" customFormat="1" ht="30" customHeight="1">
      <c r="K74" s="111"/>
      <c r="L74" s="5"/>
      <c r="M74" s="52"/>
      <c r="N74" s="111"/>
      <c r="O74" s="111"/>
      <c r="P74" s="320"/>
      <c r="Q74" s="111"/>
      <c r="R74" s="5"/>
      <c r="S74" s="5"/>
      <c r="T74" s="5"/>
      <c r="U74" s="5"/>
      <c r="V74" s="369"/>
      <c r="W74" s="370"/>
      <c r="X74" s="371" t="str">
        <f t="shared" si="10"/>
        <v/>
      </c>
      <c r="Y74" s="178"/>
      <c r="Z74" s="178"/>
      <c r="AA74" s="323"/>
      <c r="AB74" s="374" t="str">
        <f t="shared" si="11"/>
        <v/>
      </c>
      <c r="AC74" s="372" t="str">
        <f t="shared" si="12"/>
        <v/>
      </c>
      <c r="AD74" s="375" t="str">
        <f t="shared" si="13"/>
        <v>.</v>
      </c>
    </row>
    <row r="75" spans="11:16363" ht="30" customHeight="1">
      <c r="V75" s="369"/>
      <c r="W75" s="370"/>
      <c r="X75" s="371" t="str">
        <f t="shared" si="10"/>
        <v/>
      </c>
      <c r="Y75" s="178"/>
      <c r="Z75" s="178"/>
      <c r="AA75" s="323"/>
      <c r="AB75" s="374" t="str">
        <f t="shared" si="11"/>
        <v/>
      </c>
      <c r="AC75" s="372" t="str">
        <f t="shared" si="12"/>
        <v/>
      </c>
      <c r="AD75" s="375" t="str">
        <f t="shared" si="13"/>
        <v>.</v>
      </c>
    </row>
    <row r="76" spans="11:16363" ht="30" customHeight="1">
      <c r="S76" s="111"/>
      <c r="T76" s="111"/>
      <c r="U76" s="111"/>
      <c r="V76" s="369"/>
      <c r="W76" s="370"/>
      <c r="X76" s="371" t="str">
        <f t="shared" si="10"/>
        <v/>
      </c>
      <c r="Y76" s="178"/>
      <c r="Z76" s="178"/>
      <c r="AA76" s="323"/>
      <c r="AB76" s="374" t="str">
        <f t="shared" si="11"/>
        <v/>
      </c>
      <c r="AC76" s="372" t="str">
        <f t="shared" si="12"/>
        <v/>
      </c>
      <c r="AD76" s="375" t="str">
        <f t="shared" si="13"/>
        <v>.</v>
      </c>
    </row>
    <row r="77" spans="11:16363" ht="30" customHeight="1">
      <c r="R77" s="111"/>
      <c r="S77" s="111"/>
      <c r="T77" s="111"/>
      <c r="U77" s="111"/>
      <c r="V77" s="369"/>
      <c r="W77" s="370"/>
      <c r="X77" s="371" t="str">
        <f t="shared" ref="X77:X83" si="14">IFERROR((VLOOKUP(W77,$C$6:$D$13,2,FALSE)),"")</f>
        <v/>
      </c>
      <c r="Y77" s="178"/>
      <c r="Z77" s="178"/>
      <c r="AA77" s="323"/>
      <c r="AB77" s="374" t="str">
        <f t="shared" ref="AB77:AB83" si="15">IFERROR((VLOOKUP(W77,$C$6:$J$16,5,FALSE)),"")</f>
        <v/>
      </c>
      <c r="AC77" s="372" t="str">
        <f t="shared" si="12"/>
        <v/>
      </c>
      <c r="AD77" s="375" t="str">
        <f t="shared" si="13"/>
        <v>.</v>
      </c>
    </row>
    <row r="78" spans="11:16363" ht="30" customHeight="1">
      <c r="R78" s="111"/>
      <c r="V78" s="369"/>
      <c r="W78" s="370"/>
      <c r="X78" s="371" t="str">
        <f t="shared" si="14"/>
        <v/>
      </c>
      <c r="Y78" s="178"/>
      <c r="Z78" s="178"/>
      <c r="AA78" s="323"/>
      <c r="AB78" s="374" t="str">
        <f t="shared" si="15"/>
        <v/>
      </c>
      <c r="AC78" s="372" t="str">
        <f t="shared" si="12"/>
        <v/>
      </c>
      <c r="AD78" s="375" t="str">
        <f t="shared" si="13"/>
        <v>.</v>
      </c>
    </row>
    <row r="79" spans="11:16363" ht="30" customHeight="1">
      <c r="K79" s="111"/>
      <c r="N79" s="111"/>
      <c r="O79" s="111"/>
      <c r="V79" s="369"/>
      <c r="W79" s="370"/>
      <c r="X79" s="371" t="str">
        <f t="shared" si="14"/>
        <v/>
      </c>
      <c r="Y79" s="178"/>
      <c r="Z79" s="178"/>
      <c r="AA79" s="323"/>
      <c r="AB79" s="374" t="str">
        <f t="shared" si="15"/>
        <v/>
      </c>
      <c r="AC79" s="372" t="str">
        <f t="shared" si="12"/>
        <v/>
      </c>
      <c r="AD79" s="375" t="str">
        <f t="shared" si="13"/>
        <v>.</v>
      </c>
      <c r="AE79" s="102"/>
      <c r="AF79" s="102"/>
      <c r="AG79" s="102"/>
      <c r="AH79" s="102"/>
      <c r="AI79" s="102"/>
      <c r="AJ79" s="102"/>
      <c r="AK79" s="102"/>
      <c r="AL79" s="102"/>
      <c r="AM79" s="102"/>
      <c r="AN79" s="102"/>
      <c r="AO79" s="102"/>
      <c r="AP79" s="102"/>
      <c r="AQ79" s="102"/>
      <c r="AR79" s="102"/>
      <c r="AS79" s="102"/>
      <c r="AT79" s="102"/>
      <c r="AU79" s="102"/>
      <c r="AV79" s="102"/>
      <c r="AW79" s="102"/>
      <c r="AX79" s="102"/>
      <c r="AY79" s="102"/>
      <c r="AZ79" s="102"/>
      <c r="BA79" s="102"/>
      <c r="BB79" s="102"/>
      <c r="BC79" s="102"/>
      <c r="BD79" s="102"/>
      <c r="BE79" s="102"/>
      <c r="BF79" s="102"/>
      <c r="BG79" s="102"/>
      <c r="BH79" s="102"/>
      <c r="BI79" s="102"/>
      <c r="BJ79" s="102"/>
      <c r="BK79" s="102"/>
      <c r="BL79" s="102"/>
      <c r="BM79" s="102"/>
      <c r="BN79" s="102"/>
      <c r="BO79" s="102"/>
      <c r="BP79" s="102"/>
      <c r="BQ79" s="102"/>
      <c r="BR79" s="102"/>
      <c r="BS79" s="102"/>
      <c r="BT79" s="102"/>
      <c r="BU79" s="102"/>
      <c r="BV79" s="102"/>
      <c r="BW79" s="102"/>
      <c r="BX79" s="102"/>
      <c r="BY79" s="102"/>
      <c r="BZ79" s="102"/>
      <c r="CA79" s="102"/>
      <c r="CB79" s="102"/>
      <c r="CC79" s="102"/>
      <c r="CD79" s="102"/>
      <c r="CE79" s="102"/>
      <c r="CF79" s="102"/>
      <c r="CG79" s="102"/>
      <c r="CH79" s="102"/>
      <c r="CI79" s="102"/>
      <c r="CJ79" s="102"/>
      <c r="CK79" s="102"/>
      <c r="CL79" s="102"/>
      <c r="CM79" s="102"/>
      <c r="CN79" s="102"/>
      <c r="CO79" s="102"/>
      <c r="CP79" s="102"/>
      <c r="CQ79" s="102"/>
      <c r="CR79" s="102"/>
      <c r="CS79" s="102"/>
      <c r="CT79" s="102"/>
      <c r="CU79" s="102"/>
      <c r="CV79" s="102"/>
      <c r="CW79" s="102"/>
      <c r="CX79" s="102"/>
      <c r="CY79" s="102"/>
      <c r="CZ79" s="102"/>
      <c r="DA79" s="102"/>
      <c r="DB79" s="102"/>
      <c r="DC79" s="102"/>
      <c r="DD79" s="102"/>
      <c r="DE79" s="102"/>
      <c r="DF79" s="102"/>
      <c r="DG79" s="102"/>
      <c r="DH79" s="102"/>
      <c r="DI79" s="102"/>
      <c r="DJ79" s="102"/>
      <c r="DK79" s="102"/>
      <c r="DL79" s="102"/>
      <c r="DM79" s="102"/>
      <c r="DN79" s="102"/>
      <c r="DO79" s="102"/>
      <c r="DP79" s="102"/>
      <c r="DQ79" s="102"/>
      <c r="DR79" s="102"/>
      <c r="DS79" s="102"/>
      <c r="DT79" s="102"/>
      <c r="DU79" s="102"/>
      <c r="DV79" s="102"/>
      <c r="DW79" s="102"/>
      <c r="DX79" s="102"/>
      <c r="DY79" s="102"/>
      <c r="DZ79" s="102"/>
      <c r="EA79" s="102"/>
      <c r="EB79" s="102"/>
      <c r="EC79" s="102"/>
      <c r="ED79" s="102"/>
      <c r="EE79" s="102"/>
      <c r="EF79" s="102"/>
      <c r="EG79" s="102"/>
      <c r="EH79" s="102"/>
      <c r="EI79" s="102"/>
      <c r="EJ79" s="102"/>
      <c r="EK79" s="102"/>
      <c r="EL79" s="102"/>
      <c r="EM79" s="102"/>
      <c r="EN79" s="102"/>
      <c r="EO79" s="102"/>
      <c r="EP79" s="102"/>
      <c r="EQ79" s="102"/>
      <c r="ER79" s="102"/>
      <c r="ES79" s="102"/>
      <c r="ET79" s="102"/>
      <c r="EU79" s="102"/>
      <c r="EV79" s="102"/>
      <c r="EW79" s="102"/>
      <c r="EX79" s="102"/>
      <c r="EY79" s="102"/>
      <c r="EZ79" s="102"/>
      <c r="FA79" s="102"/>
      <c r="FB79" s="102"/>
      <c r="FC79" s="102"/>
      <c r="FD79" s="102"/>
      <c r="FE79" s="102"/>
      <c r="FF79" s="102"/>
      <c r="FG79" s="102"/>
      <c r="FH79" s="102"/>
      <c r="FI79" s="102"/>
      <c r="FJ79" s="102"/>
      <c r="FK79" s="102"/>
      <c r="FL79" s="102"/>
      <c r="FM79" s="102"/>
      <c r="FN79" s="102"/>
      <c r="FO79" s="102"/>
      <c r="FP79" s="102"/>
      <c r="FQ79" s="102"/>
      <c r="FR79" s="102"/>
      <c r="FS79" s="102"/>
      <c r="FT79" s="102"/>
      <c r="FU79" s="102"/>
      <c r="FV79" s="102"/>
      <c r="FW79" s="102"/>
      <c r="FX79" s="102"/>
      <c r="FY79" s="102"/>
      <c r="FZ79" s="102"/>
      <c r="GA79" s="102"/>
      <c r="GB79" s="102"/>
      <c r="GC79" s="102"/>
      <c r="GD79" s="102"/>
      <c r="GE79" s="102"/>
      <c r="GF79" s="102"/>
      <c r="GG79" s="102"/>
      <c r="GH79" s="102"/>
      <c r="GI79" s="102"/>
      <c r="GJ79" s="102"/>
      <c r="GK79" s="102"/>
      <c r="GL79" s="102"/>
      <c r="GM79" s="102"/>
      <c r="GN79" s="102"/>
      <c r="GO79" s="102"/>
      <c r="GP79" s="102"/>
      <c r="GQ79" s="102"/>
      <c r="GR79" s="102"/>
      <c r="GS79" s="102"/>
      <c r="GT79" s="102"/>
      <c r="GU79" s="102"/>
      <c r="GV79" s="102"/>
      <c r="GW79" s="102"/>
      <c r="GX79" s="102"/>
      <c r="GY79" s="102"/>
      <c r="GZ79" s="102"/>
      <c r="HA79" s="102"/>
      <c r="HB79" s="102"/>
      <c r="HC79" s="102"/>
      <c r="HD79" s="102"/>
      <c r="HE79" s="102"/>
      <c r="HF79" s="102"/>
      <c r="HG79" s="102"/>
      <c r="HH79" s="102"/>
      <c r="HI79" s="102"/>
      <c r="HJ79" s="102"/>
      <c r="HK79" s="102"/>
      <c r="HL79" s="102"/>
      <c r="HM79" s="102"/>
      <c r="HN79" s="102"/>
      <c r="HO79" s="102"/>
      <c r="HP79" s="102"/>
      <c r="HQ79" s="102"/>
      <c r="HR79" s="102"/>
      <c r="HS79" s="102"/>
      <c r="HT79" s="102"/>
      <c r="HU79" s="102"/>
      <c r="HV79" s="102"/>
      <c r="HW79" s="102"/>
      <c r="HX79" s="102"/>
      <c r="HY79" s="102"/>
      <c r="HZ79" s="102"/>
      <c r="IA79" s="102"/>
      <c r="IB79" s="102"/>
      <c r="IC79" s="102"/>
      <c r="ID79" s="102"/>
      <c r="IE79" s="102"/>
      <c r="IF79" s="102"/>
      <c r="IG79" s="102"/>
      <c r="IH79" s="102"/>
      <c r="II79" s="102"/>
      <c r="IJ79" s="102"/>
      <c r="IK79" s="102"/>
      <c r="IL79" s="102"/>
      <c r="IM79" s="102"/>
      <c r="IN79" s="102"/>
      <c r="IO79" s="102"/>
      <c r="IP79" s="102"/>
      <c r="IQ79" s="102"/>
      <c r="IR79" s="102"/>
      <c r="IS79" s="102"/>
      <c r="IT79" s="102"/>
      <c r="IU79" s="102"/>
      <c r="IV79" s="102"/>
      <c r="IW79" s="102"/>
      <c r="IX79" s="102"/>
      <c r="IY79" s="102"/>
      <c r="IZ79" s="102"/>
      <c r="JA79" s="102"/>
      <c r="JB79" s="102"/>
      <c r="JC79" s="102"/>
      <c r="JD79" s="102"/>
      <c r="JE79" s="102"/>
      <c r="JF79" s="102"/>
      <c r="JG79" s="102"/>
      <c r="JH79" s="102"/>
      <c r="JI79" s="102"/>
      <c r="JJ79" s="102"/>
      <c r="JK79" s="102"/>
      <c r="JL79" s="102"/>
      <c r="JM79" s="102"/>
      <c r="JN79" s="102"/>
      <c r="JO79" s="102"/>
      <c r="JP79" s="102"/>
      <c r="JQ79" s="102"/>
      <c r="JR79" s="102"/>
      <c r="JS79" s="102"/>
      <c r="JT79" s="102"/>
      <c r="JU79" s="102"/>
      <c r="JV79" s="102"/>
      <c r="JW79" s="102"/>
      <c r="JX79" s="102"/>
      <c r="JY79" s="102"/>
      <c r="JZ79" s="102"/>
      <c r="KA79" s="102"/>
      <c r="KB79" s="102"/>
      <c r="KC79" s="102"/>
      <c r="KD79" s="102"/>
      <c r="KE79" s="102"/>
      <c r="KF79" s="102"/>
      <c r="KG79" s="102"/>
      <c r="KH79" s="102"/>
      <c r="KI79" s="102"/>
      <c r="KJ79" s="102"/>
      <c r="KK79" s="102"/>
      <c r="KL79" s="102"/>
      <c r="KM79" s="102"/>
      <c r="KN79" s="102"/>
      <c r="KO79" s="102"/>
      <c r="KP79" s="102"/>
      <c r="KQ79" s="102"/>
      <c r="KR79" s="102"/>
      <c r="KS79" s="102"/>
      <c r="KT79" s="102"/>
      <c r="KU79" s="102"/>
      <c r="KV79" s="102"/>
      <c r="KW79" s="102"/>
      <c r="KX79" s="102"/>
      <c r="KY79" s="102"/>
      <c r="KZ79" s="102"/>
      <c r="LA79" s="102"/>
      <c r="LB79" s="102"/>
      <c r="LC79" s="102"/>
      <c r="LD79" s="102"/>
      <c r="LE79" s="102"/>
      <c r="LF79" s="102"/>
      <c r="LG79" s="102"/>
      <c r="LH79" s="102"/>
      <c r="LI79" s="102"/>
      <c r="LJ79" s="102"/>
      <c r="LK79" s="102"/>
      <c r="LL79" s="102"/>
      <c r="LM79" s="102"/>
      <c r="LN79" s="102"/>
      <c r="LO79" s="102"/>
      <c r="LP79" s="102"/>
      <c r="LQ79" s="102"/>
      <c r="LR79" s="102"/>
      <c r="LS79" s="102"/>
      <c r="LT79" s="102"/>
      <c r="LU79" s="102"/>
      <c r="LV79" s="102"/>
      <c r="LW79" s="102"/>
      <c r="LX79" s="102"/>
      <c r="LY79" s="102"/>
      <c r="LZ79" s="102"/>
      <c r="MA79" s="102"/>
      <c r="MB79" s="102"/>
      <c r="MC79" s="102"/>
      <c r="MD79" s="102"/>
      <c r="ME79" s="102"/>
      <c r="MF79" s="102"/>
      <c r="MG79" s="102"/>
      <c r="MH79" s="102"/>
      <c r="MI79" s="102"/>
      <c r="MJ79" s="102"/>
      <c r="MK79" s="102"/>
      <c r="ML79" s="102"/>
      <c r="MM79" s="102"/>
      <c r="MN79" s="102"/>
      <c r="MO79" s="102"/>
      <c r="MP79" s="102"/>
      <c r="MQ79" s="102"/>
      <c r="MR79" s="102"/>
      <c r="MS79" s="102"/>
      <c r="MT79" s="102"/>
      <c r="MU79" s="102"/>
      <c r="MV79" s="102"/>
      <c r="MW79" s="102"/>
      <c r="MX79" s="102"/>
      <c r="MY79" s="102"/>
      <c r="MZ79" s="102"/>
      <c r="NA79" s="102"/>
      <c r="NB79" s="102"/>
      <c r="NC79" s="102"/>
      <c r="ND79" s="102"/>
      <c r="NE79" s="102"/>
      <c r="NF79" s="102"/>
      <c r="NG79" s="102"/>
      <c r="NH79" s="102"/>
      <c r="NI79" s="102"/>
      <c r="NJ79" s="102"/>
      <c r="NK79" s="102"/>
      <c r="NL79" s="102"/>
      <c r="NM79" s="102"/>
      <c r="NN79" s="102"/>
      <c r="NO79" s="102"/>
      <c r="NP79" s="102"/>
      <c r="NQ79" s="102"/>
      <c r="NR79" s="102"/>
      <c r="NS79" s="102"/>
      <c r="NT79" s="102"/>
      <c r="NU79" s="102"/>
      <c r="NV79" s="102"/>
      <c r="NW79" s="102"/>
      <c r="NX79" s="102"/>
      <c r="NY79" s="102"/>
      <c r="NZ79" s="102"/>
      <c r="OA79" s="102"/>
      <c r="OB79" s="102"/>
      <c r="OC79" s="102"/>
      <c r="OD79" s="102"/>
      <c r="OE79" s="102"/>
      <c r="OF79" s="102"/>
      <c r="OG79" s="102"/>
      <c r="OH79" s="102"/>
      <c r="OI79" s="102"/>
      <c r="OJ79" s="102"/>
      <c r="OK79" s="102"/>
      <c r="OL79" s="102"/>
      <c r="OM79" s="102"/>
      <c r="ON79" s="102"/>
      <c r="OO79" s="102"/>
      <c r="OP79" s="102"/>
      <c r="OQ79" s="102"/>
      <c r="OR79" s="102"/>
      <c r="OS79" s="102"/>
      <c r="OT79" s="102"/>
      <c r="OU79" s="102"/>
      <c r="OV79" s="102"/>
      <c r="OW79" s="102"/>
      <c r="OX79" s="102"/>
      <c r="OY79" s="102"/>
      <c r="OZ79" s="102"/>
      <c r="PA79" s="102"/>
      <c r="PB79" s="102"/>
      <c r="PC79" s="102"/>
      <c r="PD79" s="102"/>
      <c r="PE79" s="102"/>
      <c r="PF79" s="102"/>
      <c r="PG79" s="102"/>
      <c r="PH79" s="102"/>
      <c r="PI79" s="102"/>
      <c r="PJ79" s="102"/>
      <c r="PK79" s="102"/>
      <c r="PL79" s="102"/>
      <c r="PM79" s="102"/>
      <c r="PN79" s="102"/>
      <c r="PO79" s="102"/>
      <c r="PP79" s="102"/>
      <c r="PQ79" s="102"/>
      <c r="PR79" s="102"/>
      <c r="PS79" s="102"/>
      <c r="PT79" s="102"/>
      <c r="PU79" s="102"/>
      <c r="PV79" s="102"/>
      <c r="PW79" s="102"/>
      <c r="PX79" s="102"/>
      <c r="PY79" s="102"/>
      <c r="PZ79" s="102"/>
      <c r="QA79" s="102"/>
      <c r="QB79" s="102"/>
      <c r="QC79" s="102"/>
      <c r="QD79" s="102"/>
      <c r="QE79" s="102"/>
      <c r="QF79" s="102"/>
      <c r="QG79" s="102"/>
      <c r="QH79" s="102"/>
      <c r="QI79" s="102"/>
      <c r="QJ79" s="102"/>
      <c r="QK79" s="102"/>
      <c r="QL79" s="102"/>
      <c r="QM79" s="102"/>
      <c r="QN79" s="102"/>
      <c r="QO79" s="102"/>
      <c r="QP79" s="102"/>
      <c r="QQ79" s="102"/>
      <c r="QR79" s="102"/>
      <c r="QS79" s="102"/>
      <c r="QT79" s="102"/>
      <c r="QU79" s="102"/>
      <c r="QV79" s="102"/>
      <c r="QW79" s="102"/>
      <c r="QX79" s="102"/>
      <c r="QY79" s="102"/>
      <c r="QZ79" s="102"/>
      <c r="RA79" s="102"/>
      <c r="RB79" s="102"/>
      <c r="RC79" s="102"/>
      <c r="RD79" s="102"/>
      <c r="RE79" s="102"/>
      <c r="RF79" s="102"/>
      <c r="RG79" s="102"/>
      <c r="RH79" s="102"/>
      <c r="RI79" s="102"/>
      <c r="RJ79" s="102"/>
      <c r="RK79" s="102"/>
      <c r="RL79" s="102"/>
      <c r="RM79" s="102"/>
      <c r="RN79" s="102"/>
      <c r="RO79" s="102"/>
      <c r="RP79" s="102"/>
      <c r="RQ79" s="102"/>
      <c r="RR79" s="102"/>
      <c r="RS79" s="102"/>
      <c r="RT79" s="102"/>
      <c r="RU79" s="102"/>
      <c r="RV79" s="102"/>
      <c r="RW79" s="102"/>
      <c r="RX79" s="102"/>
      <c r="RY79" s="102"/>
      <c r="RZ79" s="102"/>
      <c r="SA79" s="102"/>
      <c r="SB79" s="102"/>
      <c r="SC79" s="102"/>
      <c r="SD79" s="102"/>
      <c r="SE79" s="102"/>
      <c r="SF79" s="102"/>
      <c r="SG79" s="102"/>
      <c r="SH79" s="102"/>
      <c r="SI79" s="102"/>
      <c r="SJ79" s="102"/>
      <c r="SK79" s="102"/>
      <c r="SL79" s="102"/>
      <c r="SM79" s="102"/>
      <c r="SN79" s="102"/>
      <c r="SO79" s="102"/>
      <c r="SP79" s="102"/>
      <c r="SQ79" s="102"/>
      <c r="SR79" s="102"/>
      <c r="SS79" s="102"/>
      <c r="ST79" s="102"/>
      <c r="SU79" s="102"/>
      <c r="SV79" s="102"/>
      <c r="SW79" s="102"/>
      <c r="SX79" s="102"/>
      <c r="SY79" s="102"/>
      <c r="SZ79" s="102"/>
      <c r="TA79" s="102"/>
      <c r="TB79" s="102"/>
      <c r="TC79" s="102"/>
      <c r="TD79" s="102"/>
      <c r="TE79" s="102"/>
      <c r="TF79" s="102"/>
      <c r="TG79" s="102"/>
      <c r="TH79" s="102"/>
      <c r="TI79" s="102"/>
      <c r="TJ79" s="102"/>
      <c r="TK79" s="102"/>
      <c r="TL79" s="102"/>
      <c r="TM79" s="102"/>
      <c r="TN79" s="102"/>
      <c r="TO79" s="102"/>
      <c r="TP79" s="102"/>
      <c r="TQ79" s="102"/>
      <c r="TR79" s="102"/>
      <c r="TS79" s="102"/>
      <c r="TT79" s="102"/>
      <c r="TU79" s="102"/>
      <c r="TV79" s="102"/>
      <c r="TW79" s="102"/>
      <c r="TX79" s="102"/>
      <c r="TY79" s="102"/>
      <c r="TZ79" s="102"/>
      <c r="UA79" s="102"/>
      <c r="UB79" s="102"/>
      <c r="UC79" s="102"/>
      <c r="UD79" s="102"/>
      <c r="UE79" s="102"/>
      <c r="UF79" s="102"/>
      <c r="UG79" s="102"/>
      <c r="UH79" s="102"/>
      <c r="UI79" s="102"/>
      <c r="UJ79" s="102"/>
      <c r="UK79" s="102"/>
      <c r="UL79" s="102"/>
      <c r="UM79" s="102"/>
      <c r="UN79" s="102"/>
      <c r="UO79" s="102"/>
      <c r="UP79" s="102"/>
      <c r="UQ79" s="102"/>
      <c r="UR79" s="102"/>
      <c r="US79" s="102"/>
      <c r="UT79" s="102"/>
      <c r="UU79" s="102"/>
      <c r="UV79" s="102"/>
      <c r="UW79" s="102"/>
      <c r="UX79" s="102"/>
      <c r="UY79" s="102"/>
      <c r="UZ79" s="102"/>
      <c r="VA79" s="102"/>
      <c r="VB79" s="102"/>
      <c r="VC79" s="102"/>
      <c r="VD79" s="102"/>
      <c r="VE79" s="102"/>
      <c r="VF79" s="102"/>
      <c r="VG79" s="102"/>
      <c r="VH79" s="102"/>
      <c r="VI79" s="102"/>
      <c r="VJ79" s="102"/>
      <c r="VK79" s="102"/>
      <c r="VL79" s="102"/>
      <c r="VM79" s="102"/>
      <c r="VN79" s="102"/>
      <c r="VO79" s="102"/>
      <c r="VP79" s="102"/>
      <c r="VQ79" s="102"/>
      <c r="VR79" s="102"/>
      <c r="VS79" s="102"/>
      <c r="VT79" s="102"/>
      <c r="VU79" s="102"/>
      <c r="VV79" s="102"/>
      <c r="VW79" s="102"/>
      <c r="VX79" s="102"/>
      <c r="VY79" s="102"/>
      <c r="VZ79" s="102"/>
      <c r="WA79" s="102"/>
      <c r="WB79" s="102"/>
      <c r="WC79" s="102"/>
      <c r="WD79" s="102"/>
      <c r="WE79" s="102"/>
      <c r="WF79" s="102"/>
      <c r="WG79" s="102"/>
      <c r="WH79" s="102"/>
      <c r="WI79" s="102"/>
      <c r="WJ79" s="102"/>
      <c r="WK79" s="102"/>
      <c r="WL79" s="102"/>
      <c r="WM79" s="102"/>
      <c r="WN79" s="102"/>
      <c r="WO79" s="102"/>
      <c r="WP79" s="102"/>
      <c r="WQ79" s="102"/>
      <c r="WR79" s="102"/>
      <c r="WS79" s="102"/>
      <c r="WT79" s="102"/>
      <c r="WU79" s="102"/>
      <c r="WV79" s="102"/>
      <c r="WW79" s="102"/>
      <c r="WX79" s="102"/>
      <c r="WY79" s="102"/>
      <c r="WZ79" s="102"/>
      <c r="XA79" s="102"/>
      <c r="XB79" s="102"/>
      <c r="XC79" s="102"/>
      <c r="XD79" s="102"/>
      <c r="XE79" s="102"/>
      <c r="XF79" s="102"/>
      <c r="XG79" s="102"/>
      <c r="XH79" s="102"/>
      <c r="XI79" s="102"/>
      <c r="XJ79" s="102"/>
      <c r="XK79" s="102"/>
      <c r="XL79" s="102"/>
      <c r="XM79" s="102"/>
      <c r="XN79" s="102"/>
      <c r="XO79" s="102"/>
      <c r="XP79" s="102"/>
      <c r="XQ79" s="102"/>
      <c r="XR79" s="102"/>
      <c r="XS79" s="102"/>
      <c r="XT79" s="102"/>
      <c r="XU79" s="102"/>
      <c r="XV79" s="102"/>
      <c r="XW79" s="102"/>
      <c r="XX79" s="102"/>
      <c r="XY79" s="102"/>
      <c r="XZ79" s="102"/>
      <c r="YA79" s="102"/>
      <c r="YB79" s="102"/>
      <c r="YC79" s="102"/>
      <c r="YD79" s="102"/>
      <c r="YE79" s="102"/>
      <c r="YF79" s="102"/>
      <c r="YG79" s="102"/>
      <c r="YH79" s="102"/>
      <c r="YI79" s="102"/>
      <c r="YJ79" s="102"/>
      <c r="YK79" s="102"/>
      <c r="YL79" s="102"/>
      <c r="YM79" s="102"/>
      <c r="YN79" s="102"/>
      <c r="YO79" s="102"/>
      <c r="YP79" s="102"/>
      <c r="YQ79" s="102"/>
      <c r="YR79" s="102"/>
      <c r="YS79" s="102"/>
      <c r="YT79" s="102"/>
      <c r="YU79" s="102"/>
      <c r="YV79" s="102"/>
      <c r="YW79" s="102"/>
      <c r="YX79" s="102"/>
      <c r="YY79" s="102"/>
      <c r="YZ79" s="102"/>
      <c r="ZA79" s="102"/>
      <c r="ZB79" s="102"/>
      <c r="ZC79" s="102"/>
      <c r="ZD79" s="102"/>
      <c r="ZE79" s="102"/>
      <c r="ZF79" s="102"/>
      <c r="ZG79" s="102"/>
      <c r="ZH79" s="102"/>
      <c r="ZI79" s="102"/>
      <c r="ZJ79" s="102"/>
      <c r="ZK79" s="102"/>
      <c r="ZL79" s="102"/>
      <c r="ZM79" s="102"/>
      <c r="ZN79" s="102"/>
      <c r="ZO79" s="102"/>
      <c r="ZP79" s="102"/>
      <c r="ZQ79" s="102"/>
      <c r="ZR79" s="102"/>
      <c r="ZS79" s="102"/>
      <c r="ZT79" s="102"/>
      <c r="ZU79" s="102"/>
      <c r="ZV79" s="102"/>
      <c r="ZW79" s="102"/>
      <c r="ZX79" s="102"/>
      <c r="ZY79" s="102"/>
      <c r="ZZ79" s="102"/>
      <c r="AAA79" s="102"/>
      <c r="AAB79" s="102"/>
      <c r="AAC79" s="102"/>
      <c r="AAD79" s="102"/>
      <c r="AAE79" s="102"/>
      <c r="AAF79" s="102"/>
      <c r="AAG79" s="102"/>
      <c r="AAH79" s="102"/>
      <c r="AAI79" s="102"/>
      <c r="AAJ79" s="102"/>
      <c r="AAK79" s="102"/>
      <c r="AAL79" s="102"/>
      <c r="AAM79" s="102"/>
      <c r="AAN79" s="102"/>
      <c r="AAO79" s="102"/>
      <c r="AAP79" s="102"/>
      <c r="AAQ79" s="102"/>
      <c r="AAR79" s="102"/>
      <c r="AAS79" s="102"/>
      <c r="AAT79" s="102"/>
      <c r="AAU79" s="102"/>
      <c r="AAV79" s="102"/>
      <c r="AAW79" s="102"/>
      <c r="AAX79" s="102"/>
      <c r="AAY79" s="102"/>
      <c r="AAZ79" s="102"/>
      <c r="ABA79" s="102"/>
      <c r="ABB79" s="102"/>
      <c r="ABC79" s="102"/>
      <c r="ABD79" s="102"/>
      <c r="ABE79" s="102"/>
      <c r="ABF79" s="102"/>
      <c r="ABG79" s="102"/>
      <c r="ABH79" s="102"/>
      <c r="ABI79" s="102"/>
      <c r="ABJ79" s="102"/>
      <c r="ABK79" s="102"/>
      <c r="ABL79" s="102"/>
      <c r="ABM79" s="102"/>
      <c r="ABN79" s="102"/>
      <c r="ABO79" s="102"/>
      <c r="ABP79" s="102"/>
      <c r="ABQ79" s="102"/>
      <c r="ABR79" s="102"/>
      <c r="ABS79" s="102"/>
      <c r="ABT79" s="102"/>
      <c r="ABU79" s="102"/>
      <c r="ABV79" s="102"/>
      <c r="ABW79" s="102"/>
      <c r="ABX79" s="102"/>
      <c r="ABY79" s="102"/>
      <c r="ABZ79" s="102"/>
      <c r="ACA79" s="102"/>
      <c r="ACB79" s="102"/>
      <c r="ACC79" s="102"/>
      <c r="ACD79" s="102"/>
      <c r="ACE79" s="102"/>
      <c r="ACF79" s="102"/>
      <c r="ACG79" s="102"/>
      <c r="ACH79" s="102"/>
      <c r="ACI79" s="102"/>
      <c r="ACJ79" s="102"/>
      <c r="ACK79" s="102"/>
      <c r="ACL79" s="102"/>
      <c r="ACM79" s="102"/>
      <c r="ACN79" s="102"/>
      <c r="ACO79" s="102"/>
      <c r="ACP79" s="102"/>
      <c r="ACQ79" s="102"/>
      <c r="ACR79" s="102"/>
      <c r="ACS79" s="102"/>
      <c r="ACT79" s="102"/>
      <c r="ACU79" s="102"/>
      <c r="ACV79" s="102"/>
      <c r="ACW79" s="102"/>
      <c r="ACX79" s="102"/>
      <c r="ACY79" s="102"/>
      <c r="ACZ79" s="102"/>
      <c r="ADA79" s="102"/>
      <c r="ADB79" s="102"/>
      <c r="ADC79" s="102"/>
      <c r="ADD79" s="102"/>
      <c r="ADE79" s="102"/>
      <c r="ADF79" s="102"/>
      <c r="ADG79" s="102"/>
      <c r="ADH79" s="102"/>
      <c r="ADI79" s="102"/>
      <c r="ADJ79" s="102"/>
      <c r="ADK79" s="102"/>
      <c r="ADL79" s="102"/>
      <c r="ADM79" s="102"/>
      <c r="ADN79" s="102"/>
      <c r="ADO79" s="102"/>
      <c r="ADP79" s="102"/>
      <c r="ADQ79" s="102"/>
      <c r="ADR79" s="102"/>
      <c r="ADS79" s="102"/>
      <c r="ADT79" s="102"/>
      <c r="ADU79" s="102"/>
      <c r="ADV79" s="102"/>
      <c r="ADW79" s="102"/>
      <c r="ADX79" s="102"/>
      <c r="ADY79" s="102"/>
      <c r="ADZ79" s="102"/>
      <c r="AEA79" s="102"/>
      <c r="AEB79" s="102"/>
      <c r="AEC79" s="102"/>
      <c r="AED79" s="102"/>
      <c r="AEE79" s="102"/>
      <c r="AEF79" s="102"/>
      <c r="AEG79" s="102"/>
      <c r="AEH79" s="102"/>
      <c r="AEI79" s="102"/>
      <c r="AEJ79" s="102"/>
      <c r="AEK79" s="102"/>
      <c r="AEL79" s="102"/>
      <c r="AEM79" s="102"/>
      <c r="AEN79" s="102"/>
      <c r="AEO79" s="102"/>
      <c r="AEP79" s="102"/>
      <c r="AEQ79" s="102"/>
      <c r="AER79" s="102"/>
      <c r="AES79" s="102"/>
      <c r="AET79" s="102"/>
      <c r="AEU79" s="102"/>
      <c r="AEV79" s="102"/>
      <c r="AEW79" s="102"/>
      <c r="AEX79" s="102"/>
      <c r="AEY79" s="102"/>
      <c r="AEZ79" s="102"/>
      <c r="AFA79" s="102"/>
      <c r="AFB79" s="102"/>
      <c r="AFC79" s="102"/>
      <c r="AFD79" s="102"/>
      <c r="AFE79" s="102"/>
      <c r="AFF79" s="102"/>
      <c r="AFG79" s="102"/>
      <c r="AFH79" s="102"/>
      <c r="AFI79" s="102"/>
      <c r="AFJ79" s="102"/>
      <c r="AFK79" s="102"/>
      <c r="AFL79" s="102"/>
      <c r="AFM79" s="102"/>
      <c r="AFN79" s="102"/>
      <c r="AFO79" s="102"/>
      <c r="AFP79" s="102"/>
      <c r="AFQ79" s="102"/>
      <c r="AFR79" s="102"/>
      <c r="AFS79" s="102"/>
      <c r="AFT79" s="102"/>
      <c r="AFU79" s="102"/>
      <c r="AFV79" s="102"/>
      <c r="AFW79" s="102"/>
      <c r="AFX79" s="102"/>
      <c r="AFY79" s="102"/>
      <c r="AFZ79" s="102"/>
      <c r="AGA79" s="102"/>
      <c r="AGB79" s="102"/>
      <c r="AGC79" s="102"/>
      <c r="AGD79" s="102"/>
      <c r="AGE79" s="102"/>
      <c r="AGF79" s="102"/>
      <c r="AGG79" s="102"/>
      <c r="AGH79" s="102"/>
      <c r="AGI79" s="102"/>
      <c r="AGJ79" s="102"/>
      <c r="AGK79" s="102"/>
      <c r="AGL79" s="102"/>
      <c r="AGM79" s="102"/>
      <c r="AGN79" s="102"/>
      <c r="AGO79" s="102"/>
      <c r="AGP79" s="102"/>
      <c r="AGQ79" s="102"/>
      <c r="AGR79" s="102"/>
      <c r="AGS79" s="102"/>
      <c r="AGT79" s="102"/>
      <c r="AGU79" s="102"/>
      <c r="AGV79" s="102"/>
      <c r="AGW79" s="102"/>
      <c r="AGX79" s="102"/>
      <c r="AGY79" s="102"/>
      <c r="AGZ79" s="102"/>
      <c r="AHA79" s="102"/>
      <c r="AHB79" s="102"/>
      <c r="AHC79" s="102"/>
      <c r="AHD79" s="102"/>
      <c r="AHE79" s="102"/>
      <c r="AHF79" s="102"/>
      <c r="AHG79" s="102"/>
      <c r="AHH79" s="102"/>
      <c r="AHI79" s="102"/>
      <c r="AHJ79" s="102"/>
      <c r="AHK79" s="102"/>
      <c r="AHL79" s="102"/>
      <c r="AHM79" s="102"/>
      <c r="AHN79" s="102"/>
      <c r="AHO79" s="102"/>
      <c r="AHP79" s="102"/>
      <c r="AHQ79" s="102"/>
      <c r="AHR79" s="102"/>
      <c r="AHS79" s="102"/>
      <c r="AHT79" s="102"/>
      <c r="AHU79" s="102"/>
      <c r="AHV79" s="102"/>
      <c r="AHW79" s="102"/>
      <c r="AHX79" s="102"/>
      <c r="AHY79" s="102"/>
      <c r="AHZ79" s="102"/>
      <c r="AIA79" s="102"/>
      <c r="AIB79" s="102"/>
      <c r="AIC79" s="102"/>
      <c r="AID79" s="102"/>
      <c r="AIE79" s="102"/>
      <c r="AIF79" s="102"/>
      <c r="AIG79" s="102"/>
      <c r="AIH79" s="102"/>
      <c r="AII79" s="102"/>
      <c r="AIJ79" s="102"/>
      <c r="AIK79" s="102"/>
      <c r="AIL79" s="102"/>
      <c r="AIM79" s="102"/>
      <c r="AIN79" s="102"/>
      <c r="AIO79" s="102"/>
      <c r="AIP79" s="102"/>
      <c r="AIQ79" s="102"/>
      <c r="AIR79" s="102"/>
      <c r="AIS79" s="102"/>
      <c r="AIT79" s="102"/>
      <c r="AIU79" s="102"/>
      <c r="AIV79" s="102"/>
      <c r="AIW79" s="102"/>
      <c r="AIX79" s="102"/>
      <c r="AIY79" s="102"/>
      <c r="AIZ79" s="102"/>
      <c r="AJA79" s="102"/>
      <c r="AJB79" s="102"/>
      <c r="AJC79" s="102"/>
      <c r="AJD79" s="102"/>
      <c r="AJE79" s="102"/>
      <c r="AJF79" s="102"/>
      <c r="AJG79" s="102"/>
      <c r="AJH79" s="102"/>
      <c r="AJI79" s="102"/>
      <c r="AJJ79" s="102"/>
      <c r="AJK79" s="102"/>
      <c r="AJL79" s="102"/>
      <c r="AJM79" s="102"/>
      <c r="AJN79" s="102"/>
      <c r="AJO79" s="102"/>
      <c r="AJP79" s="102"/>
      <c r="AJQ79" s="102"/>
      <c r="AJR79" s="102"/>
      <c r="AJS79" s="102"/>
      <c r="AJT79" s="102"/>
      <c r="AJU79" s="102"/>
      <c r="AJV79" s="102"/>
      <c r="AJW79" s="102"/>
      <c r="AJX79" s="102"/>
      <c r="AJY79" s="102"/>
      <c r="AJZ79" s="102"/>
      <c r="AKA79" s="102"/>
      <c r="AKB79" s="102"/>
      <c r="AKC79" s="102"/>
      <c r="AKD79" s="102"/>
      <c r="AKE79" s="102"/>
      <c r="AKF79" s="102"/>
      <c r="AKG79" s="102"/>
      <c r="AKH79" s="102"/>
      <c r="AKI79" s="102"/>
      <c r="AKJ79" s="102"/>
      <c r="AKK79" s="102"/>
      <c r="AKL79" s="102"/>
      <c r="AKM79" s="102"/>
      <c r="AKN79" s="102"/>
      <c r="AKO79" s="102"/>
      <c r="AKP79" s="102"/>
      <c r="AKQ79" s="102"/>
      <c r="AKR79" s="102"/>
      <c r="AKS79" s="102"/>
      <c r="AKT79" s="102"/>
      <c r="AKU79" s="102"/>
      <c r="AKV79" s="102"/>
      <c r="AKW79" s="102"/>
      <c r="AKX79" s="102"/>
      <c r="AKY79" s="102"/>
      <c r="AKZ79" s="102"/>
      <c r="ALA79" s="102"/>
      <c r="ALB79" s="102"/>
      <c r="ALC79" s="102"/>
      <c r="ALD79" s="102"/>
      <c r="ALE79" s="102"/>
      <c r="ALF79" s="102"/>
      <c r="ALG79" s="102"/>
      <c r="ALH79" s="102"/>
      <c r="ALI79" s="102"/>
      <c r="ALJ79" s="102"/>
      <c r="ALK79" s="102"/>
      <c r="ALL79" s="102"/>
      <c r="ALM79" s="102"/>
      <c r="ALN79" s="102"/>
      <c r="ALO79" s="102"/>
      <c r="ALP79" s="102"/>
      <c r="ALQ79" s="102"/>
      <c r="ALR79" s="102"/>
      <c r="ALS79" s="102"/>
      <c r="ALT79" s="102"/>
      <c r="ALU79" s="102"/>
      <c r="ALV79" s="102"/>
      <c r="ALW79" s="102"/>
      <c r="ALX79" s="102"/>
      <c r="ALY79" s="102"/>
      <c r="ALZ79" s="102"/>
      <c r="AMA79" s="102"/>
      <c r="AMB79" s="102"/>
      <c r="AMC79" s="102"/>
      <c r="AMD79" s="102"/>
      <c r="AME79" s="102"/>
      <c r="AMF79" s="102"/>
      <c r="AMG79" s="102"/>
      <c r="AMH79" s="102"/>
      <c r="AMI79" s="102"/>
      <c r="AMJ79" s="102"/>
      <c r="AMK79" s="102"/>
      <c r="AML79" s="102"/>
      <c r="AMM79" s="102"/>
      <c r="AMN79" s="102"/>
      <c r="AMO79" s="102"/>
      <c r="AMP79" s="102"/>
      <c r="AMQ79" s="102"/>
      <c r="AMR79" s="102"/>
      <c r="AMS79" s="102"/>
      <c r="AMT79" s="102"/>
      <c r="AMU79" s="102"/>
      <c r="AMV79" s="102"/>
      <c r="AMW79" s="102"/>
      <c r="AMX79" s="102"/>
      <c r="AMY79" s="102"/>
      <c r="AMZ79" s="102"/>
      <c r="ANA79" s="102"/>
      <c r="ANB79" s="102"/>
      <c r="ANC79" s="102"/>
      <c r="AND79" s="102"/>
      <c r="ANE79" s="102"/>
      <c r="ANF79" s="102"/>
      <c r="ANG79" s="102"/>
      <c r="ANH79" s="102"/>
      <c r="ANI79" s="102"/>
      <c r="ANJ79" s="102"/>
      <c r="ANK79" s="102"/>
      <c r="ANL79" s="102"/>
      <c r="ANM79" s="102"/>
      <c r="ANN79" s="102"/>
      <c r="ANO79" s="102"/>
      <c r="ANP79" s="102"/>
      <c r="ANQ79" s="102"/>
      <c r="ANR79" s="102"/>
      <c r="ANS79" s="102"/>
      <c r="ANT79" s="102"/>
      <c r="ANU79" s="102"/>
      <c r="ANV79" s="102"/>
      <c r="ANW79" s="102"/>
      <c r="ANX79" s="102"/>
      <c r="ANY79" s="102"/>
      <c r="ANZ79" s="102"/>
      <c r="AOA79" s="102"/>
      <c r="AOB79" s="102"/>
      <c r="AOC79" s="102"/>
      <c r="AOD79" s="102"/>
      <c r="AOE79" s="102"/>
      <c r="AOF79" s="102"/>
      <c r="AOG79" s="102"/>
      <c r="AOH79" s="102"/>
      <c r="AOI79" s="102"/>
      <c r="AOJ79" s="102"/>
      <c r="AOK79" s="102"/>
      <c r="AOL79" s="102"/>
      <c r="AOM79" s="102"/>
      <c r="AON79" s="102"/>
      <c r="AOO79" s="102"/>
      <c r="AOP79" s="102"/>
      <c r="AOQ79" s="102"/>
      <c r="AOR79" s="102"/>
      <c r="AOS79" s="102"/>
      <c r="AOT79" s="102"/>
      <c r="AOU79" s="102"/>
      <c r="AOV79" s="102"/>
      <c r="AOW79" s="102"/>
      <c r="AOX79" s="102"/>
      <c r="AOY79" s="102"/>
      <c r="AOZ79" s="102"/>
      <c r="APA79" s="102"/>
      <c r="APB79" s="102"/>
      <c r="APC79" s="102"/>
      <c r="APD79" s="102"/>
      <c r="APE79" s="102"/>
      <c r="APF79" s="102"/>
      <c r="APG79" s="102"/>
      <c r="APH79" s="102"/>
      <c r="API79" s="102"/>
      <c r="APJ79" s="102"/>
      <c r="APK79" s="102"/>
      <c r="APL79" s="102"/>
      <c r="APM79" s="102"/>
      <c r="APN79" s="102"/>
      <c r="APO79" s="102"/>
      <c r="APP79" s="102"/>
      <c r="APQ79" s="102"/>
      <c r="APR79" s="102"/>
      <c r="APS79" s="102"/>
      <c r="APT79" s="102"/>
      <c r="APU79" s="102"/>
      <c r="APV79" s="102"/>
      <c r="APW79" s="102"/>
      <c r="APX79" s="102"/>
      <c r="APY79" s="102"/>
      <c r="APZ79" s="102"/>
      <c r="AQA79" s="102"/>
      <c r="AQB79" s="102"/>
      <c r="AQC79" s="102"/>
      <c r="AQD79" s="102"/>
      <c r="AQE79" s="102"/>
      <c r="AQF79" s="102"/>
      <c r="AQG79" s="102"/>
      <c r="AQH79" s="102"/>
      <c r="AQI79" s="102"/>
      <c r="AQJ79" s="102"/>
      <c r="AQK79" s="102"/>
      <c r="AQL79" s="102"/>
      <c r="AQM79" s="102"/>
      <c r="AQN79" s="102"/>
      <c r="AQO79" s="102"/>
      <c r="AQP79" s="102"/>
      <c r="AQQ79" s="102"/>
      <c r="AQR79" s="102"/>
      <c r="AQS79" s="102"/>
      <c r="AQT79" s="102"/>
      <c r="AQU79" s="102"/>
      <c r="AQV79" s="102"/>
      <c r="AQW79" s="102"/>
      <c r="AQX79" s="102"/>
      <c r="AQY79" s="102"/>
      <c r="AQZ79" s="102"/>
      <c r="ARA79" s="102"/>
      <c r="ARB79" s="102"/>
      <c r="ARC79" s="102"/>
      <c r="ARD79" s="102"/>
      <c r="ARE79" s="102"/>
      <c r="ARF79" s="102"/>
      <c r="ARG79" s="102"/>
      <c r="ARH79" s="102"/>
      <c r="ARI79" s="102"/>
      <c r="ARJ79" s="102"/>
      <c r="ARK79" s="102"/>
      <c r="ARL79" s="102"/>
      <c r="ARM79" s="102"/>
      <c r="ARN79" s="102"/>
      <c r="ARO79" s="102"/>
      <c r="ARP79" s="102"/>
      <c r="ARQ79" s="102"/>
      <c r="ARR79" s="102"/>
      <c r="ARS79" s="102"/>
      <c r="ART79" s="102"/>
      <c r="ARU79" s="102"/>
      <c r="ARV79" s="102"/>
      <c r="ARW79" s="102"/>
      <c r="ARX79" s="102"/>
      <c r="ARY79" s="102"/>
      <c r="ARZ79" s="102"/>
      <c r="ASA79" s="102"/>
      <c r="ASB79" s="102"/>
      <c r="ASC79" s="102"/>
      <c r="ASD79" s="102"/>
      <c r="ASE79" s="102"/>
      <c r="ASF79" s="102"/>
      <c r="ASG79" s="102"/>
      <c r="ASH79" s="102"/>
      <c r="ASI79" s="102"/>
      <c r="ASJ79" s="102"/>
      <c r="ASK79" s="102"/>
      <c r="ASL79" s="102"/>
      <c r="ASM79" s="102"/>
      <c r="ASN79" s="102"/>
      <c r="ASO79" s="102"/>
      <c r="ASP79" s="102"/>
      <c r="ASQ79" s="102"/>
      <c r="ASR79" s="102"/>
      <c r="ASS79" s="102"/>
      <c r="AST79" s="102"/>
      <c r="ASU79" s="102"/>
      <c r="ASV79" s="102"/>
      <c r="ASW79" s="102"/>
      <c r="ASX79" s="102"/>
      <c r="ASY79" s="102"/>
      <c r="ASZ79" s="102"/>
      <c r="ATA79" s="102"/>
      <c r="ATB79" s="102"/>
      <c r="ATC79" s="102"/>
      <c r="ATD79" s="102"/>
      <c r="ATE79" s="102"/>
      <c r="ATF79" s="102"/>
      <c r="ATG79" s="102"/>
      <c r="ATH79" s="102"/>
      <c r="ATI79" s="102"/>
      <c r="ATJ79" s="102"/>
      <c r="ATK79" s="102"/>
      <c r="ATL79" s="102"/>
      <c r="ATM79" s="102"/>
      <c r="ATN79" s="102"/>
      <c r="ATO79" s="102"/>
      <c r="ATP79" s="102"/>
      <c r="ATQ79" s="102"/>
      <c r="ATR79" s="102"/>
      <c r="ATS79" s="102"/>
      <c r="ATT79" s="102"/>
      <c r="ATU79" s="102"/>
      <c r="ATV79" s="102"/>
      <c r="ATW79" s="102"/>
      <c r="ATX79" s="102"/>
      <c r="ATY79" s="102"/>
      <c r="ATZ79" s="102"/>
      <c r="AUA79" s="102"/>
      <c r="AUB79" s="102"/>
      <c r="AUC79" s="102"/>
      <c r="AUD79" s="102"/>
      <c r="AUE79" s="102"/>
      <c r="AUF79" s="102"/>
      <c r="AUG79" s="102"/>
      <c r="AUH79" s="102"/>
      <c r="AUI79" s="102"/>
      <c r="AUJ79" s="102"/>
      <c r="AUK79" s="102"/>
      <c r="AUL79" s="102"/>
      <c r="AUM79" s="102"/>
      <c r="AUN79" s="102"/>
      <c r="AUO79" s="102"/>
      <c r="AUP79" s="102"/>
      <c r="AUQ79" s="102"/>
      <c r="AUR79" s="102"/>
      <c r="AUS79" s="102"/>
      <c r="AUT79" s="102"/>
      <c r="AUU79" s="102"/>
      <c r="AUV79" s="102"/>
      <c r="AUW79" s="102"/>
      <c r="AUX79" s="102"/>
      <c r="AUY79" s="102"/>
      <c r="AUZ79" s="102"/>
      <c r="AVA79" s="102"/>
      <c r="AVB79" s="102"/>
      <c r="AVC79" s="102"/>
      <c r="AVD79" s="102"/>
      <c r="AVE79" s="102"/>
      <c r="AVF79" s="102"/>
      <c r="AVG79" s="102"/>
      <c r="AVH79" s="102"/>
      <c r="AVI79" s="102"/>
      <c r="AVJ79" s="102"/>
      <c r="AVK79" s="102"/>
      <c r="AVL79" s="102"/>
      <c r="AVM79" s="102"/>
      <c r="AVN79" s="102"/>
      <c r="AVO79" s="102"/>
      <c r="AVP79" s="102"/>
      <c r="AVQ79" s="102"/>
      <c r="AVR79" s="102"/>
      <c r="AVS79" s="102"/>
      <c r="AVT79" s="102"/>
      <c r="AVU79" s="102"/>
      <c r="AVV79" s="102"/>
      <c r="AVW79" s="102"/>
      <c r="AVX79" s="102"/>
      <c r="AVY79" s="102"/>
      <c r="AVZ79" s="102"/>
      <c r="AWA79" s="102"/>
      <c r="AWB79" s="102"/>
      <c r="AWC79" s="102"/>
      <c r="AWD79" s="102"/>
      <c r="AWE79" s="102"/>
      <c r="AWF79" s="102"/>
      <c r="AWG79" s="102"/>
      <c r="AWH79" s="102"/>
      <c r="AWI79" s="102"/>
      <c r="AWJ79" s="102"/>
      <c r="AWK79" s="102"/>
      <c r="AWL79" s="102"/>
      <c r="AWM79" s="102"/>
      <c r="AWN79" s="102"/>
      <c r="AWO79" s="102"/>
      <c r="AWP79" s="102"/>
      <c r="AWQ79" s="102"/>
      <c r="AWR79" s="102"/>
      <c r="AWS79" s="102"/>
      <c r="AWT79" s="102"/>
      <c r="AWU79" s="102"/>
      <c r="AWV79" s="102"/>
      <c r="AWW79" s="102"/>
      <c r="AWX79" s="102"/>
      <c r="AWY79" s="102"/>
      <c r="AWZ79" s="102"/>
      <c r="AXA79" s="102"/>
      <c r="AXB79" s="102"/>
      <c r="AXC79" s="102"/>
      <c r="AXD79" s="102"/>
      <c r="AXE79" s="102"/>
      <c r="AXF79" s="102"/>
      <c r="AXG79" s="102"/>
      <c r="AXH79" s="102"/>
      <c r="AXI79" s="102"/>
      <c r="AXJ79" s="102"/>
      <c r="AXK79" s="102"/>
      <c r="AXL79" s="102"/>
      <c r="AXM79" s="102"/>
      <c r="AXN79" s="102"/>
      <c r="AXO79" s="102"/>
      <c r="AXP79" s="102"/>
      <c r="AXQ79" s="102"/>
      <c r="AXR79" s="102"/>
      <c r="AXS79" s="102"/>
      <c r="AXT79" s="102"/>
      <c r="AXU79" s="102"/>
      <c r="AXV79" s="102"/>
      <c r="AXW79" s="102"/>
      <c r="AXX79" s="102"/>
      <c r="AXY79" s="102"/>
      <c r="AXZ79" s="102"/>
      <c r="AYA79" s="102"/>
      <c r="AYB79" s="102"/>
      <c r="AYC79" s="102"/>
      <c r="AYD79" s="102"/>
      <c r="AYE79" s="102"/>
      <c r="AYF79" s="102"/>
      <c r="AYG79" s="102"/>
      <c r="AYH79" s="102"/>
      <c r="AYI79" s="102"/>
      <c r="AYJ79" s="102"/>
      <c r="AYK79" s="102"/>
      <c r="AYL79" s="102"/>
      <c r="AYM79" s="102"/>
      <c r="AYN79" s="102"/>
      <c r="AYO79" s="102"/>
      <c r="AYP79" s="102"/>
      <c r="AYQ79" s="102"/>
      <c r="AYR79" s="102"/>
      <c r="AYS79" s="102"/>
      <c r="AYT79" s="102"/>
      <c r="AYU79" s="102"/>
      <c r="AYV79" s="102"/>
      <c r="AYW79" s="102"/>
      <c r="AYX79" s="102"/>
      <c r="AYY79" s="102"/>
      <c r="AYZ79" s="102"/>
      <c r="AZA79" s="102"/>
      <c r="AZB79" s="102"/>
      <c r="AZC79" s="102"/>
      <c r="AZD79" s="102"/>
      <c r="AZE79" s="102"/>
      <c r="AZF79" s="102"/>
      <c r="AZG79" s="102"/>
      <c r="AZH79" s="102"/>
      <c r="AZI79" s="102"/>
      <c r="AZJ79" s="102"/>
      <c r="AZK79" s="102"/>
      <c r="AZL79" s="102"/>
      <c r="AZM79" s="102"/>
      <c r="AZN79" s="102"/>
      <c r="AZO79" s="102"/>
      <c r="AZP79" s="102"/>
      <c r="AZQ79" s="102"/>
      <c r="AZR79" s="102"/>
      <c r="AZS79" s="102"/>
      <c r="AZT79" s="102"/>
      <c r="AZU79" s="102"/>
      <c r="AZV79" s="102"/>
      <c r="AZW79" s="102"/>
      <c r="AZX79" s="102"/>
      <c r="AZY79" s="102"/>
      <c r="AZZ79" s="102"/>
      <c r="BAA79" s="102"/>
      <c r="BAB79" s="102"/>
      <c r="BAC79" s="102"/>
      <c r="BAD79" s="102"/>
      <c r="BAE79" s="102"/>
      <c r="BAF79" s="102"/>
      <c r="BAG79" s="102"/>
      <c r="BAH79" s="102"/>
      <c r="BAI79" s="102"/>
      <c r="BAJ79" s="102"/>
      <c r="BAK79" s="102"/>
      <c r="BAL79" s="102"/>
      <c r="BAM79" s="102"/>
      <c r="BAN79" s="102"/>
      <c r="BAO79" s="102"/>
      <c r="BAP79" s="102"/>
      <c r="BAQ79" s="102"/>
      <c r="BAR79" s="102"/>
      <c r="BAS79" s="102"/>
      <c r="BAT79" s="102"/>
      <c r="BAU79" s="102"/>
      <c r="BAV79" s="102"/>
      <c r="BAW79" s="102"/>
      <c r="BAX79" s="102"/>
      <c r="BAY79" s="102"/>
      <c r="BAZ79" s="102"/>
      <c r="BBA79" s="102"/>
      <c r="BBB79" s="102"/>
      <c r="BBC79" s="102"/>
      <c r="BBD79" s="102"/>
      <c r="BBE79" s="102"/>
      <c r="BBF79" s="102"/>
      <c r="BBG79" s="102"/>
      <c r="BBH79" s="102"/>
      <c r="BBI79" s="102"/>
      <c r="BBJ79" s="102"/>
      <c r="BBK79" s="102"/>
      <c r="BBL79" s="102"/>
      <c r="BBM79" s="102"/>
      <c r="BBN79" s="102"/>
      <c r="BBO79" s="102"/>
      <c r="BBP79" s="102"/>
      <c r="BBQ79" s="102"/>
      <c r="BBR79" s="102"/>
      <c r="BBS79" s="102"/>
      <c r="BBT79" s="102"/>
      <c r="BBU79" s="102"/>
      <c r="BBV79" s="102"/>
      <c r="BBW79" s="102"/>
      <c r="BBX79" s="102"/>
      <c r="BBY79" s="102"/>
      <c r="BBZ79" s="102"/>
      <c r="BCA79" s="102"/>
      <c r="BCB79" s="102"/>
      <c r="BCC79" s="102"/>
      <c r="BCD79" s="102"/>
      <c r="BCE79" s="102"/>
      <c r="BCF79" s="102"/>
      <c r="BCG79" s="102"/>
      <c r="BCH79" s="102"/>
      <c r="BCI79" s="102"/>
      <c r="BCJ79" s="102"/>
      <c r="BCK79" s="102"/>
      <c r="BCL79" s="102"/>
      <c r="BCM79" s="102"/>
      <c r="BCN79" s="102"/>
      <c r="BCO79" s="102"/>
      <c r="BCP79" s="102"/>
      <c r="BCQ79" s="102"/>
      <c r="BCR79" s="102"/>
      <c r="BCS79" s="102"/>
      <c r="BCT79" s="102"/>
      <c r="BCU79" s="102"/>
      <c r="BCV79" s="102"/>
      <c r="BCW79" s="102"/>
      <c r="BCX79" s="102"/>
      <c r="BCY79" s="102"/>
      <c r="BCZ79" s="102"/>
      <c r="BDA79" s="102"/>
      <c r="BDB79" s="102"/>
      <c r="BDC79" s="102"/>
      <c r="BDD79" s="102"/>
      <c r="BDE79" s="102"/>
      <c r="BDF79" s="102"/>
      <c r="BDG79" s="102"/>
      <c r="BDH79" s="102"/>
      <c r="BDI79" s="102"/>
      <c r="BDJ79" s="102"/>
      <c r="BDK79" s="102"/>
      <c r="BDL79" s="102"/>
      <c r="BDM79" s="102"/>
      <c r="BDN79" s="102"/>
      <c r="BDO79" s="102"/>
      <c r="BDP79" s="102"/>
      <c r="BDQ79" s="102"/>
      <c r="BDR79" s="102"/>
      <c r="BDS79" s="102"/>
      <c r="BDT79" s="102"/>
      <c r="BDU79" s="102"/>
      <c r="BDV79" s="102"/>
      <c r="BDW79" s="102"/>
      <c r="BDX79" s="102"/>
      <c r="BDY79" s="102"/>
      <c r="BDZ79" s="102"/>
      <c r="BEA79" s="102"/>
      <c r="BEB79" s="102"/>
      <c r="BEC79" s="102"/>
      <c r="BED79" s="102"/>
      <c r="BEE79" s="102"/>
      <c r="BEF79" s="102"/>
      <c r="BEG79" s="102"/>
      <c r="BEH79" s="102"/>
      <c r="BEI79" s="102"/>
      <c r="BEJ79" s="102"/>
      <c r="BEK79" s="102"/>
      <c r="BEL79" s="102"/>
      <c r="BEM79" s="102"/>
      <c r="BEN79" s="102"/>
      <c r="BEO79" s="102"/>
      <c r="BEP79" s="102"/>
      <c r="BEQ79" s="102"/>
      <c r="BER79" s="102"/>
      <c r="BES79" s="102"/>
      <c r="BET79" s="102"/>
      <c r="BEU79" s="102"/>
      <c r="BEV79" s="102"/>
      <c r="BEW79" s="102"/>
      <c r="BEX79" s="102"/>
      <c r="BEY79" s="102"/>
      <c r="BEZ79" s="102"/>
      <c r="BFA79" s="102"/>
      <c r="BFB79" s="102"/>
      <c r="BFC79" s="102"/>
      <c r="BFD79" s="102"/>
      <c r="BFE79" s="102"/>
      <c r="BFF79" s="102"/>
      <c r="BFG79" s="102"/>
      <c r="BFH79" s="102"/>
      <c r="BFI79" s="102"/>
      <c r="BFJ79" s="102"/>
      <c r="BFK79" s="102"/>
      <c r="BFL79" s="102"/>
      <c r="BFM79" s="102"/>
      <c r="BFN79" s="102"/>
      <c r="BFO79" s="102"/>
      <c r="BFP79" s="102"/>
      <c r="BFQ79" s="102"/>
      <c r="BFR79" s="102"/>
      <c r="BFS79" s="102"/>
      <c r="BFT79" s="102"/>
      <c r="BFU79" s="102"/>
      <c r="BFV79" s="102"/>
      <c r="BFW79" s="102"/>
      <c r="BFX79" s="102"/>
      <c r="BFY79" s="102"/>
      <c r="BFZ79" s="102"/>
      <c r="BGA79" s="102"/>
      <c r="BGB79" s="102"/>
      <c r="BGC79" s="102"/>
      <c r="BGD79" s="102"/>
      <c r="BGE79" s="102"/>
      <c r="BGF79" s="102"/>
      <c r="BGG79" s="102"/>
      <c r="BGH79" s="102"/>
      <c r="BGI79" s="102"/>
      <c r="BGJ79" s="102"/>
      <c r="BGK79" s="102"/>
      <c r="BGL79" s="102"/>
      <c r="BGM79" s="102"/>
      <c r="BGN79" s="102"/>
      <c r="BGO79" s="102"/>
      <c r="BGP79" s="102"/>
      <c r="BGQ79" s="102"/>
      <c r="BGR79" s="102"/>
      <c r="BGS79" s="102"/>
      <c r="BGT79" s="102"/>
      <c r="BGU79" s="102"/>
      <c r="BGV79" s="102"/>
      <c r="BGW79" s="102"/>
      <c r="BGX79" s="102"/>
      <c r="BGY79" s="102"/>
      <c r="BGZ79" s="102"/>
      <c r="BHA79" s="102"/>
      <c r="BHB79" s="102"/>
      <c r="BHC79" s="102"/>
      <c r="BHD79" s="102"/>
      <c r="BHE79" s="102"/>
      <c r="BHF79" s="102"/>
      <c r="BHG79" s="102"/>
      <c r="BHH79" s="102"/>
      <c r="BHI79" s="102"/>
      <c r="BHJ79" s="102"/>
      <c r="BHK79" s="102"/>
      <c r="BHL79" s="102"/>
      <c r="BHM79" s="102"/>
      <c r="BHN79" s="102"/>
      <c r="BHO79" s="102"/>
      <c r="BHP79" s="102"/>
      <c r="BHQ79" s="102"/>
      <c r="BHR79" s="102"/>
      <c r="BHS79" s="102"/>
      <c r="BHT79" s="102"/>
      <c r="BHU79" s="102"/>
      <c r="BHV79" s="102"/>
      <c r="BHW79" s="102"/>
      <c r="BHX79" s="102"/>
      <c r="BHY79" s="102"/>
      <c r="BHZ79" s="102"/>
      <c r="BIA79" s="102"/>
      <c r="BIB79" s="102"/>
      <c r="BIC79" s="102"/>
      <c r="BID79" s="102"/>
      <c r="BIE79" s="102"/>
      <c r="BIF79" s="102"/>
      <c r="BIG79" s="102"/>
      <c r="BIH79" s="102"/>
      <c r="BII79" s="102"/>
      <c r="BIJ79" s="102"/>
      <c r="BIK79" s="102"/>
      <c r="BIL79" s="102"/>
      <c r="BIM79" s="102"/>
      <c r="BIN79" s="102"/>
      <c r="BIO79" s="102"/>
      <c r="BIP79" s="102"/>
      <c r="BIQ79" s="102"/>
      <c r="BIR79" s="102"/>
      <c r="BIS79" s="102"/>
      <c r="BIT79" s="102"/>
      <c r="BIU79" s="102"/>
      <c r="BIV79" s="102"/>
      <c r="BIW79" s="102"/>
      <c r="BIX79" s="102"/>
      <c r="BIY79" s="102"/>
      <c r="BIZ79" s="102"/>
      <c r="BJA79" s="102"/>
      <c r="BJB79" s="102"/>
      <c r="BJC79" s="102"/>
      <c r="BJD79" s="102"/>
      <c r="BJE79" s="102"/>
      <c r="BJF79" s="102"/>
      <c r="BJG79" s="102"/>
      <c r="BJH79" s="102"/>
      <c r="BJI79" s="102"/>
      <c r="BJJ79" s="102"/>
      <c r="BJK79" s="102"/>
      <c r="BJL79" s="102"/>
      <c r="BJM79" s="102"/>
      <c r="BJN79" s="102"/>
      <c r="BJO79" s="102"/>
      <c r="BJP79" s="102"/>
      <c r="BJQ79" s="102"/>
      <c r="BJR79" s="102"/>
      <c r="BJS79" s="102"/>
      <c r="BJT79" s="102"/>
      <c r="BJU79" s="102"/>
      <c r="BJV79" s="102"/>
      <c r="BJW79" s="102"/>
      <c r="BJX79" s="102"/>
      <c r="BJY79" s="102"/>
      <c r="BJZ79" s="102"/>
      <c r="BKA79" s="102"/>
      <c r="BKB79" s="102"/>
      <c r="BKC79" s="102"/>
      <c r="BKD79" s="102"/>
      <c r="BKE79" s="102"/>
      <c r="BKF79" s="102"/>
      <c r="BKG79" s="102"/>
      <c r="BKH79" s="102"/>
      <c r="BKI79" s="102"/>
      <c r="BKJ79" s="102"/>
      <c r="BKK79" s="102"/>
      <c r="BKL79" s="102"/>
      <c r="BKM79" s="102"/>
      <c r="BKN79" s="102"/>
      <c r="BKO79" s="102"/>
      <c r="BKP79" s="102"/>
      <c r="BKQ79" s="102"/>
      <c r="BKR79" s="102"/>
      <c r="BKS79" s="102"/>
      <c r="BKT79" s="102"/>
      <c r="BKU79" s="102"/>
      <c r="BKV79" s="102"/>
      <c r="BKW79" s="102"/>
      <c r="BKX79" s="102"/>
      <c r="BKY79" s="102"/>
      <c r="BKZ79" s="102"/>
      <c r="BLA79" s="102"/>
      <c r="BLB79" s="102"/>
      <c r="BLC79" s="102"/>
      <c r="BLD79" s="102"/>
      <c r="BLE79" s="102"/>
      <c r="BLF79" s="102"/>
      <c r="BLG79" s="102"/>
      <c r="BLH79" s="102"/>
      <c r="BLI79" s="102"/>
      <c r="BLJ79" s="102"/>
      <c r="BLK79" s="102"/>
      <c r="BLL79" s="102"/>
      <c r="BLM79" s="102"/>
      <c r="BLN79" s="102"/>
      <c r="BLO79" s="102"/>
      <c r="BLP79" s="102"/>
      <c r="BLQ79" s="102"/>
      <c r="BLR79" s="102"/>
      <c r="BLS79" s="102"/>
      <c r="BLT79" s="102"/>
      <c r="BLU79" s="102"/>
      <c r="BLV79" s="102"/>
      <c r="BLW79" s="102"/>
      <c r="BLX79" s="102"/>
      <c r="BLY79" s="102"/>
      <c r="BLZ79" s="102"/>
      <c r="BMA79" s="102"/>
      <c r="BMB79" s="102"/>
      <c r="BMC79" s="102"/>
      <c r="BMD79" s="102"/>
      <c r="BME79" s="102"/>
      <c r="BMF79" s="102"/>
      <c r="BMG79" s="102"/>
      <c r="BMH79" s="102"/>
      <c r="BMI79" s="102"/>
      <c r="BMJ79" s="102"/>
      <c r="BMK79" s="102"/>
      <c r="BML79" s="102"/>
      <c r="BMM79" s="102"/>
      <c r="BMN79" s="102"/>
      <c r="BMO79" s="102"/>
      <c r="BMP79" s="102"/>
      <c r="BMQ79" s="102"/>
      <c r="BMR79" s="102"/>
      <c r="BMS79" s="102"/>
      <c r="BMT79" s="102"/>
      <c r="BMU79" s="102"/>
      <c r="BMV79" s="102"/>
      <c r="BMW79" s="102"/>
      <c r="BMX79" s="102"/>
      <c r="BMY79" s="102"/>
      <c r="BMZ79" s="102"/>
      <c r="BNA79" s="102"/>
      <c r="BNB79" s="102"/>
      <c r="BNC79" s="102"/>
      <c r="BND79" s="102"/>
      <c r="BNE79" s="102"/>
      <c r="BNF79" s="102"/>
      <c r="BNG79" s="102"/>
      <c r="BNH79" s="102"/>
      <c r="BNI79" s="102"/>
      <c r="BNJ79" s="102"/>
      <c r="BNK79" s="102"/>
      <c r="BNL79" s="102"/>
      <c r="BNM79" s="102"/>
      <c r="BNN79" s="102"/>
      <c r="BNO79" s="102"/>
      <c r="BNP79" s="102"/>
      <c r="BNQ79" s="102"/>
      <c r="BNR79" s="102"/>
      <c r="BNS79" s="102"/>
      <c r="BNT79" s="102"/>
      <c r="BNU79" s="102"/>
      <c r="BNV79" s="102"/>
      <c r="BNW79" s="102"/>
      <c r="BNX79" s="102"/>
      <c r="BNY79" s="102"/>
      <c r="BNZ79" s="102"/>
      <c r="BOA79" s="102"/>
      <c r="BOB79" s="102"/>
      <c r="BOC79" s="102"/>
      <c r="BOD79" s="102"/>
      <c r="BOE79" s="102"/>
      <c r="BOF79" s="102"/>
      <c r="BOG79" s="102"/>
      <c r="BOH79" s="102"/>
      <c r="BOI79" s="102"/>
      <c r="BOJ79" s="102"/>
      <c r="BOK79" s="102"/>
      <c r="BOL79" s="102"/>
      <c r="BOM79" s="102"/>
      <c r="BON79" s="102"/>
      <c r="BOO79" s="102"/>
      <c r="BOP79" s="102"/>
      <c r="BOQ79" s="102"/>
      <c r="BOR79" s="102"/>
      <c r="BOS79" s="102"/>
      <c r="BOT79" s="102"/>
      <c r="BOU79" s="102"/>
      <c r="BOV79" s="102"/>
      <c r="BOW79" s="102"/>
      <c r="BOX79" s="102"/>
      <c r="BOY79" s="102"/>
      <c r="BOZ79" s="102"/>
      <c r="BPA79" s="102"/>
      <c r="BPB79" s="102"/>
      <c r="BPC79" s="102"/>
      <c r="BPD79" s="102"/>
      <c r="BPE79" s="102"/>
      <c r="BPF79" s="102"/>
      <c r="BPG79" s="102"/>
      <c r="BPH79" s="102"/>
      <c r="BPI79" s="102"/>
      <c r="BPJ79" s="102"/>
      <c r="BPK79" s="102"/>
      <c r="BPL79" s="102"/>
      <c r="BPM79" s="102"/>
      <c r="BPN79" s="102"/>
      <c r="BPO79" s="102"/>
      <c r="BPP79" s="102"/>
      <c r="BPQ79" s="102"/>
      <c r="BPR79" s="102"/>
      <c r="BPS79" s="102"/>
      <c r="BPT79" s="102"/>
      <c r="BPU79" s="102"/>
      <c r="BPV79" s="102"/>
      <c r="BPW79" s="102"/>
      <c r="BPX79" s="102"/>
      <c r="BPY79" s="102"/>
      <c r="BPZ79" s="102"/>
      <c r="BQA79" s="102"/>
      <c r="BQB79" s="102"/>
      <c r="BQC79" s="102"/>
      <c r="BQD79" s="102"/>
      <c r="BQE79" s="102"/>
      <c r="BQF79" s="102"/>
      <c r="BQG79" s="102"/>
      <c r="BQH79" s="102"/>
      <c r="BQI79" s="102"/>
      <c r="BQJ79" s="102"/>
      <c r="BQK79" s="102"/>
      <c r="BQL79" s="102"/>
      <c r="BQM79" s="102"/>
      <c r="BQN79" s="102"/>
      <c r="BQO79" s="102"/>
      <c r="BQP79" s="102"/>
      <c r="BQQ79" s="102"/>
      <c r="BQR79" s="102"/>
      <c r="BQS79" s="102"/>
      <c r="BQT79" s="102"/>
      <c r="BQU79" s="102"/>
      <c r="BQV79" s="102"/>
      <c r="BQW79" s="102"/>
      <c r="BQX79" s="102"/>
      <c r="BQY79" s="102"/>
      <c r="BQZ79" s="102"/>
      <c r="BRA79" s="102"/>
      <c r="BRB79" s="102"/>
      <c r="BRC79" s="102"/>
      <c r="BRD79" s="102"/>
      <c r="BRE79" s="102"/>
      <c r="BRF79" s="102"/>
      <c r="BRG79" s="102"/>
      <c r="BRH79" s="102"/>
      <c r="BRI79" s="102"/>
      <c r="BRJ79" s="102"/>
      <c r="BRK79" s="102"/>
      <c r="BRL79" s="102"/>
      <c r="BRM79" s="102"/>
      <c r="BRN79" s="102"/>
      <c r="BRO79" s="102"/>
      <c r="BRP79" s="102"/>
      <c r="BRQ79" s="102"/>
      <c r="BRR79" s="102"/>
      <c r="BRS79" s="102"/>
      <c r="BRT79" s="102"/>
      <c r="BRU79" s="102"/>
      <c r="BRV79" s="102"/>
      <c r="BRW79" s="102"/>
      <c r="BRX79" s="102"/>
      <c r="BRY79" s="102"/>
      <c r="BRZ79" s="102"/>
      <c r="BSA79" s="102"/>
      <c r="BSB79" s="102"/>
      <c r="BSC79" s="102"/>
      <c r="BSD79" s="102"/>
      <c r="BSE79" s="102"/>
      <c r="BSF79" s="102"/>
      <c r="BSG79" s="102"/>
      <c r="BSH79" s="102"/>
      <c r="BSI79" s="102"/>
      <c r="BSJ79" s="102"/>
      <c r="BSK79" s="102"/>
      <c r="BSL79" s="102"/>
      <c r="BSM79" s="102"/>
      <c r="BSN79" s="102"/>
      <c r="BSO79" s="102"/>
      <c r="BSP79" s="102"/>
      <c r="BSQ79" s="102"/>
      <c r="BSR79" s="102"/>
      <c r="BSS79" s="102"/>
      <c r="BST79" s="102"/>
      <c r="BSU79" s="102"/>
      <c r="BSV79" s="102"/>
      <c r="BSW79" s="102"/>
      <c r="BSX79" s="102"/>
      <c r="BSY79" s="102"/>
      <c r="BSZ79" s="102"/>
      <c r="BTA79" s="102"/>
      <c r="BTB79" s="102"/>
      <c r="BTC79" s="102"/>
      <c r="BTD79" s="102"/>
      <c r="BTE79" s="102"/>
      <c r="BTF79" s="102"/>
      <c r="BTG79" s="102"/>
      <c r="BTH79" s="102"/>
      <c r="BTI79" s="102"/>
      <c r="BTJ79" s="102"/>
      <c r="BTK79" s="102"/>
      <c r="BTL79" s="102"/>
      <c r="BTM79" s="102"/>
      <c r="BTN79" s="102"/>
      <c r="BTO79" s="102"/>
      <c r="BTP79" s="102"/>
      <c r="BTQ79" s="102"/>
      <c r="BTR79" s="102"/>
      <c r="BTS79" s="102"/>
      <c r="BTT79" s="102"/>
      <c r="BTU79" s="102"/>
      <c r="BTV79" s="102"/>
      <c r="BTW79" s="102"/>
      <c r="BTX79" s="102"/>
      <c r="BTY79" s="102"/>
      <c r="BTZ79" s="102"/>
      <c r="BUA79" s="102"/>
      <c r="BUB79" s="102"/>
      <c r="BUC79" s="102"/>
      <c r="BUD79" s="102"/>
      <c r="BUE79" s="102"/>
      <c r="BUF79" s="102"/>
      <c r="BUG79" s="102"/>
      <c r="BUH79" s="102"/>
      <c r="BUI79" s="102"/>
      <c r="BUJ79" s="102"/>
      <c r="BUK79" s="102"/>
      <c r="BUL79" s="102"/>
      <c r="BUM79" s="102"/>
      <c r="BUN79" s="102"/>
      <c r="BUO79" s="102"/>
      <c r="BUP79" s="102"/>
      <c r="BUQ79" s="102"/>
      <c r="BUR79" s="102"/>
      <c r="BUS79" s="102"/>
      <c r="BUT79" s="102"/>
      <c r="BUU79" s="102"/>
      <c r="BUV79" s="102"/>
      <c r="BUW79" s="102"/>
      <c r="BUX79" s="102"/>
      <c r="BUY79" s="102"/>
      <c r="BUZ79" s="102"/>
      <c r="BVA79" s="102"/>
      <c r="BVB79" s="102"/>
      <c r="BVC79" s="102"/>
      <c r="BVD79" s="102"/>
      <c r="BVE79" s="102"/>
      <c r="BVF79" s="102"/>
      <c r="BVG79" s="102"/>
      <c r="BVH79" s="102"/>
      <c r="BVI79" s="102"/>
      <c r="BVJ79" s="102"/>
      <c r="BVK79" s="102"/>
      <c r="BVL79" s="102"/>
      <c r="BVM79" s="102"/>
      <c r="BVN79" s="102"/>
      <c r="BVO79" s="102"/>
      <c r="BVP79" s="102"/>
      <c r="BVQ79" s="102"/>
      <c r="BVR79" s="102"/>
      <c r="BVS79" s="102"/>
      <c r="BVT79" s="102"/>
      <c r="BVU79" s="102"/>
      <c r="BVV79" s="102"/>
      <c r="BVW79" s="102"/>
      <c r="BVX79" s="102"/>
      <c r="BVY79" s="102"/>
      <c r="BVZ79" s="102"/>
      <c r="BWA79" s="102"/>
      <c r="BWB79" s="102"/>
      <c r="BWC79" s="102"/>
      <c r="BWD79" s="102"/>
      <c r="BWE79" s="102"/>
      <c r="BWF79" s="102"/>
      <c r="BWG79" s="102"/>
      <c r="BWH79" s="102"/>
      <c r="BWI79" s="102"/>
      <c r="BWJ79" s="102"/>
      <c r="BWK79" s="102"/>
      <c r="BWL79" s="102"/>
      <c r="BWM79" s="102"/>
      <c r="BWN79" s="102"/>
      <c r="BWO79" s="102"/>
      <c r="BWP79" s="102"/>
      <c r="BWQ79" s="102"/>
      <c r="BWR79" s="102"/>
      <c r="BWS79" s="102"/>
      <c r="BWT79" s="102"/>
      <c r="BWU79" s="102"/>
      <c r="BWV79" s="102"/>
      <c r="BWW79" s="102"/>
      <c r="BWX79" s="102"/>
      <c r="BWY79" s="102"/>
      <c r="BWZ79" s="102"/>
      <c r="BXA79" s="102"/>
      <c r="BXB79" s="102"/>
      <c r="BXC79" s="102"/>
      <c r="BXD79" s="102"/>
      <c r="BXE79" s="102"/>
      <c r="BXF79" s="102"/>
      <c r="BXG79" s="102"/>
      <c r="BXH79" s="102"/>
      <c r="BXI79" s="102"/>
      <c r="BXJ79" s="102"/>
      <c r="BXK79" s="102"/>
      <c r="BXL79" s="102"/>
      <c r="BXM79" s="102"/>
      <c r="BXN79" s="102"/>
      <c r="BXO79" s="102"/>
      <c r="BXP79" s="102"/>
      <c r="BXQ79" s="102"/>
      <c r="BXR79" s="102"/>
      <c r="BXS79" s="102"/>
      <c r="BXT79" s="102"/>
      <c r="BXU79" s="102"/>
      <c r="BXV79" s="102"/>
      <c r="BXW79" s="102"/>
      <c r="BXX79" s="102"/>
      <c r="BXY79" s="102"/>
      <c r="BXZ79" s="102"/>
      <c r="BYA79" s="102"/>
      <c r="BYB79" s="102"/>
      <c r="BYC79" s="102"/>
      <c r="BYD79" s="102"/>
      <c r="BYE79" s="102"/>
      <c r="BYF79" s="102"/>
      <c r="BYG79" s="102"/>
      <c r="BYH79" s="102"/>
      <c r="BYI79" s="102"/>
      <c r="BYJ79" s="102"/>
      <c r="BYK79" s="102"/>
      <c r="BYL79" s="102"/>
      <c r="BYM79" s="102"/>
      <c r="BYN79" s="102"/>
      <c r="BYO79" s="102"/>
      <c r="BYP79" s="102"/>
      <c r="BYQ79" s="102"/>
      <c r="BYR79" s="102"/>
      <c r="BYS79" s="102"/>
      <c r="BYT79" s="102"/>
      <c r="BYU79" s="102"/>
      <c r="BYV79" s="102"/>
      <c r="BYW79" s="102"/>
      <c r="BYX79" s="102"/>
      <c r="BYY79" s="102"/>
      <c r="BYZ79" s="102"/>
      <c r="BZA79" s="102"/>
      <c r="BZB79" s="102"/>
      <c r="BZC79" s="102"/>
      <c r="BZD79" s="102"/>
      <c r="BZE79" s="102"/>
      <c r="BZF79" s="102"/>
      <c r="BZG79" s="102"/>
      <c r="BZH79" s="102"/>
      <c r="BZI79" s="102"/>
      <c r="BZJ79" s="102"/>
      <c r="BZK79" s="102"/>
      <c r="BZL79" s="102"/>
      <c r="BZM79" s="102"/>
      <c r="BZN79" s="102"/>
      <c r="BZO79" s="102"/>
      <c r="BZP79" s="102"/>
      <c r="BZQ79" s="102"/>
      <c r="BZR79" s="102"/>
      <c r="BZS79" s="102"/>
      <c r="BZT79" s="102"/>
      <c r="BZU79" s="102"/>
      <c r="BZV79" s="102"/>
      <c r="BZW79" s="102"/>
      <c r="BZX79" s="102"/>
      <c r="BZY79" s="102"/>
      <c r="BZZ79" s="102"/>
      <c r="CAA79" s="102"/>
      <c r="CAB79" s="102"/>
      <c r="CAC79" s="102"/>
      <c r="CAD79" s="102"/>
      <c r="CAE79" s="102"/>
      <c r="CAF79" s="102"/>
      <c r="CAG79" s="102"/>
      <c r="CAH79" s="102"/>
      <c r="CAI79" s="102"/>
      <c r="CAJ79" s="102"/>
      <c r="CAK79" s="102"/>
      <c r="CAL79" s="102"/>
      <c r="CAM79" s="102"/>
      <c r="CAN79" s="102"/>
      <c r="CAO79" s="102"/>
      <c r="CAP79" s="102"/>
      <c r="CAQ79" s="102"/>
      <c r="CAR79" s="102"/>
      <c r="CAS79" s="102"/>
      <c r="CAT79" s="102"/>
      <c r="CAU79" s="102"/>
      <c r="CAV79" s="102"/>
      <c r="CAW79" s="102"/>
      <c r="CAX79" s="102"/>
      <c r="CAY79" s="102"/>
      <c r="CAZ79" s="102"/>
      <c r="CBA79" s="102"/>
      <c r="CBB79" s="102"/>
      <c r="CBC79" s="102"/>
      <c r="CBD79" s="102"/>
      <c r="CBE79" s="102"/>
      <c r="CBF79" s="102"/>
      <c r="CBG79" s="102"/>
      <c r="CBH79" s="102"/>
      <c r="CBI79" s="102"/>
      <c r="CBJ79" s="102"/>
      <c r="CBK79" s="102"/>
      <c r="CBL79" s="102"/>
      <c r="CBM79" s="102"/>
      <c r="CBN79" s="102"/>
      <c r="CBO79" s="102"/>
      <c r="CBP79" s="102"/>
      <c r="CBQ79" s="102"/>
      <c r="CBR79" s="102"/>
      <c r="CBS79" s="102"/>
      <c r="CBT79" s="102"/>
      <c r="CBU79" s="102"/>
      <c r="CBV79" s="102"/>
      <c r="CBW79" s="102"/>
      <c r="CBX79" s="102"/>
      <c r="CBY79" s="102"/>
      <c r="CBZ79" s="102"/>
      <c r="CCA79" s="102"/>
      <c r="CCB79" s="102"/>
      <c r="CCC79" s="102"/>
      <c r="CCD79" s="102"/>
      <c r="CCE79" s="102"/>
      <c r="CCF79" s="102"/>
      <c r="CCG79" s="102"/>
      <c r="CCH79" s="102"/>
      <c r="CCI79" s="102"/>
      <c r="CCJ79" s="102"/>
      <c r="CCK79" s="102"/>
      <c r="CCL79" s="102"/>
      <c r="CCM79" s="102"/>
      <c r="CCN79" s="102"/>
      <c r="CCO79" s="102"/>
      <c r="CCP79" s="102"/>
      <c r="CCQ79" s="102"/>
      <c r="CCR79" s="102"/>
      <c r="CCS79" s="102"/>
      <c r="CCT79" s="102"/>
      <c r="CCU79" s="102"/>
      <c r="CCV79" s="102"/>
      <c r="CCW79" s="102"/>
      <c r="CCX79" s="102"/>
      <c r="CCY79" s="102"/>
      <c r="CCZ79" s="102"/>
      <c r="CDA79" s="102"/>
      <c r="CDB79" s="102"/>
      <c r="CDC79" s="102"/>
      <c r="CDD79" s="102"/>
      <c r="CDE79" s="102"/>
      <c r="CDF79" s="102"/>
      <c r="CDG79" s="102"/>
      <c r="CDH79" s="102"/>
      <c r="CDI79" s="102"/>
      <c r="CDJ79" s="102"/>
      <c r="CDK79" s="102"/>
      <c r="CDL79" s="102"/>
      <c r="CDM79" s="102"/>
      <c r="CDN79" s="102"/>
      <c r="CDO79" s="102"/>
      <c r="CDP79" s="102"/>
      <c r="CDQ79" s="102"/>
      <c r="CDR79" s="102"/>
      <c r="CDS79" s="102"/>
      <c r="CDT79" s="102"/>
      <c r="CDU79" s="102"/>
      <c r="CDV79" s="102"/>
      <c r="CDW79" s="102"/>
      <c r="CDX79" s="102"/>
      <c r="CDY79" s="102"/>
      <c r="CDZ79" s="102"/>
      <c r="CEA79" s="102"/>
      <c r="CEB79" s="102"/>
      <c r="CEC79" s="102"/>
      <c r="CED79" s="102"/>
      <c r="CEE79" s="102"/>
      <c r="CEF79" s="102"/>
      <c r="CEG79" s="102"/>
      <c r="CEH79" s="102"/>
      <c r="CEI79" s="102"/>
      <c r="CEJ79" s="102"/>
      <c r="CEK79" s="102"/>
      <c r="CEL79" s="102"/>
      <c r="CEM79" s="102"/>
      <c r="CEN79" s="102"/>
      <c r="CEO79" s="102"/>
      <c r="CEP79" s="102"/>
      <c r="CEQ79" s="102"/>
      <c r="CER79" s="102"/>
      <c r="CES79" s="102"/>
      <c r="CET79" s="102"/>
      <c r="CEU79" s="102"/>
      <c r="CEV79" s="102"/>
      <c r="CEW79" s="102"/>
      <c r="CEX79" s="102"/>
      <c r="CEY79" s="102"/>
      <c r="CEZ79" s="102"/>
      <c r="CFA79" s="102"/>
      <c r="CFB79" s="102"/>
      <c r="CFC79" s="102"/>
      <c r="CFD79" s="102"/>
      <c r="CFE79" s="102"/>
      <c r="CFF79" s="102"/>
      <c r="CFG79" s="102"/>
      <c r="CFH79" s="102"/>
      <c r="CFI79" s="102"/>
      <c r="CFJ79" s="102"/>
      <c r="CFK79" s="102"/>
      <c r="CFL79" s="102"/>
      <c r="CFM79" s="102"/>
      <c r="CFN79" s="102"/>
      <c r="CFO79" s="102"/>
      <c r="CFP79" s="102"/>
      <c r="CFQ79" s="102"/>
      <c r="CFR79" s="102"/>
      <c r="CFS79" s="102"/>
      <c r="CFT79" s="102"/>
      <c r="CFU79" s="102"/>
      <c r="CFV79" s="102"/>
      <c r="CFW79" s="102"/>
      <c r="CFX79" s="102"/>
      <c r="CFY79" s="102"/>
      <c r="CFZ79" s="102"/>
      <c r="CGA79" s="102"/>
      <c r="CGB79" s="102"/>
      <c r="CGC79" s="102"/>
      <c r="CGD79" s="102"/>
      <c r="CGE79" s="102"/>
      <c r="CGF79" s="102"/>
      <c r="CGG79" s="102"/>
      <c r="CGH79" s="102"/>
      <c r="CGI79" s="102"/>
      <c r="CGJ79" s="102"/>
      <c r="CGK79" s="102"/>
      <c r="CGL79" s="102"/>
      <c r="CGM79" s="102"/>
      <c r="CGN79" s="102"/>
      <c r="CGO79" s="102"/>
      <c r="CGP79" s="102"/>
      <c r="CGQ79" s="102"/>
      <c r="CGR79" s="102"/>
      <c r="CGS79" s="102"/>
      <c r="CGT79" s="102"/>
      <c r="CGU79" s="102"/>
      <c r="CGV79" s="102"/>
      <c r="CGW79" s="102"/>
      <c r="CGX79" s="102"/>
      <c r="CGY79" s="102"/>
      <c r="CGZ79" s="102"/>
      <c r="CHA79" s="102"/>
      <c r="CHB79" s="102"/>
      <c r="CHC79" s="102"/>
      <c r="CHD79" s="102"/>
      <c r="CHE79" s="102"/>
      <c r="CHF79" s="102"/>
      <c r="CHG79" s="102"/>
      <c r="CHH79" s="102"/>
      <c r="CHI79" s="102"/>
      <c r="CHJ79" s="102"/>
      <c r="CHK79" s="102"/>
      <c r="CHL79" s="102"/>
      <c r="CHM79" s="102"/>
      <c r="CHN79" s="102"/>
      <c r="CHO79" s="102"/>
      <c r="CHP79" s="102"/>
      <c r="CHQ79" s="102"/>
      <c r="CHR79" s="102"/>
      <c r="CHS79" s="102"/>
      <c r="CHT79" s="102"/>
      <c r="CHU79" s="102"/>
      <c r="CHV79" s="102"/>
      <c r="CHW79" s="102"/>
      <c r="CHX79" s="102"/>
      <c r="CHY79" s="102"/>
      <c r="CHZ79" s="102"/>
      <c r="CIA79" s="102"/>
      <c r="CIB79" s="102"/>
      <c r="CIC79" s="102"/>
      <c r="CID79" s="102"/>
      <c r="CIE79" s="102"/>
      <c r="CIF79" s="102"/>
      <c r="CIG79" s="102"/>
      <c r="CIH79" s="102"/>
      <c r="CII79" s="102"/>
      <c r="CIJ79" s="102"/>
      <c r="CIK79" s="102"/>
      <c r="CIL79" s="102"/>
      <c r="CIM79" s="102"/>
      <c r="CIN79" s="102"/>
      <c r="CIO79" s="102"/>
      <c r="CIP79" s="102"/>
      <c r="CIQ79" s="102"/>
      <c r="CIR79" s="102"/>
      <c r="CIS79" s="102"/>
      <c r="CIT79" s="102"/>
      <c r="CIU79" s="102"/>
      <c r="CIV79" s="102"/>
      <c r="CIW79" s="102"/>
      <c r="CIX79" s="102"/>
      <c r="CIY79" s="102"/>
      <c r="CIZ79" s="102"/>
      <c r="CJA79" s="102"/>
      <c r="CJB79" s="102"/>
      <c r="CJC79" s="102"/>
      <c r="CJD79" s="102"/>
      <c r="CJE79" s="102"/>
      <c r="CJF79" s="102"/>
      <c r="CJG79" s="102"/>
      <c r="CJH79" s="102"/>
      <c r="CJI79" s="102"/>
      <c r="CJJ79" s="102"/>
      <c r="CJK79" s="102"/>
      <c r="CJL79" s="102"/>
      <c r="CJM79" s="102"/>
      <c r="CJN79" s="102"/>
      <c r="CJO79" s="102"/>
      <c r="CJP79" s="102"/>
      <c r="CJQ79" s="102"/>
      <c r="CJR79" s="102"/>
      <c r="CJS79" s="102"/>
      <c r="CJT79" s="102"/>
      <c r="CJU79" s="102"/>
      <c r="CJV79" s="102"/>
      <c r="CJW79" s="102"/>
      <c r="CJX79" s="102"/>
      <c r="CJY79" s="102"/>
      <c r="CJZ79" s="102"/>
      <c r="CKA79" s="102"/>
      <c r="CKB79" s="102"/>
      <c r="CKC79" s="102"/>
      <c r="CKD79" s="102"/>
      <c r="CKE79" s="102"/>
      <c r="CKF79" s="102"/>
      <c r="CKG79" s="102"/>
      <c r="CKH79" s="102"/>
      <c r="CKI79" s="102"/>
      <c r="CKJ79" s="102"/>
      <c r="CKK79" s="102"/>
      <c r="CKL79" s="102"/>
      <c r="CKM79" s="102"/>
      <c r="CKN79" s="102"/>
      <c r="CKO79" s="102"/>
      <c r="CKP79" s="102"/>
      <c r="CKQ79" s="102"/>
      <c r="CKR79" s="102"/>
      <c r="CKS79" s="102"/>
      <c r="CKT79" s="102"/>
      <c r="CKU79" s="102"/>
      <c r="CKV79" s="102"/>
      <c r="CKW79" s="102"/>
      <c r="CKX79" s="102"/>
      <c r="CKY79" s="102"/>
      <c r="CKZ79" s="102"/>
      <c r="CLA79" s="102"/>
      <c r="CLB79" s="102"/>
      <c r="CLC79" s="102"/>
      <c r="CLD79" s="102"/>
      <c r="CLE79" s="102"/>
      <c r="CLF79" s="102"/>
      <c r="CLG79" s="102"/>
      <c r="CLH79" s="102"/>
      <c r="CLI79" s="102"/>
      <c r="CLJ79" s="102"/>
      <c r="CLK79" s="102"/>
      <c r="CLL79" s="102"/>
      <c r="CLM79" s="102"/>
      <c r="CLN79" s="102"/>
      <c r="CLO79" s="102"/>
      <c r="CLP79" s="102"/>
      <c r="CLQ79" s="102"/>
      <c r="CLR79" s="102"/>
      <c r="CLS79" s="102"/>
      <c r="CLT79" s="102"/>
      <c r="CLU79" s="102"/>
      <c r="CLV79" s="102"/>
      <c r="CLW79" s="102"/>
      <c r="CLX79" s="102"/>
      <c r="CLY79" s="102"/>
      <c r="CLZ79" s="102"/>
      <c r="CMA79" s="102"/>
      <c r="CMB79" s="102"/>
      <c r="CMC79" s="102"/>
      <c r="CMD79" s="102"/>
      <c r="CME79" s="102"/>
      <c r="CMF79" s="102"/>
      <c r="CMG79" s="102"/>
      <c r="CMH79" s="102"/>
      <c r="CMI79" s="102"/>
      <c r="CMJ79" s="102"/>
      <c r="CMK79" s="102"/>
      <c r="CML79" s="102"/>
      <c r="CMM79" s="102"/>
      <c r="CMN79" s="102"/>
      <c r="CMO79" s="102"/>
      <c r="CMP79" s="102"/>
      <c r="CMQ79" s="102"/>
      <c r="CMR79" s="102"/>
      <c r="CMS79" s="102"/>
      <c r="CMT79" s="102"/>
      <c r="CMU79" s="102"/>
      <c r="CMV79" s="102"/>
      <c r="CMW79" s="102"/>
      <c r="CMX79" s="102"/>
      <c r="CMY79" s="102"/>
      <c r="CMZ79" s="102"/>
      <c r="CNA79" s="102"/>
      <c r="CNB79" s="102"/>
      <c r="CNC79" s="102"/>
      <c r="CND79" s="102"/>
      <c r="CNE79" s="102"/>
      <c r="CNF79" s="102"/>
      <c r="CNG79" s="102"/>
      <c r="CNH79" s="102"/>
      <c r="CNI79" s="102"/>
      <c r="CNJ79" s="102"/>
      <c r="CNK79" s="102"/>
      <c r="CNL79" s="102"/>
      <c r="CNM79" s="102"/>
      <c r="CNN79" s="102"/>
      <c r="CNO79" s="102"/>
      <c r="CNP79" s="102"/>
      <c r="CNQ79" s="102"/>
      <c r="CNR79" s="102"/>
      <c r="CNS79" s="102"/>
      <c r="CNT79" s="102"/>
      <c r="CNU79" s="102"/>
      <c r="CNV79" s="102"/>
      <c r="CNW79" s="102"/>
      <c r="CNX79" s="102"/>
      <c r="CNY79" s="102"/>
      <c r="CNZ79" s="102"/>
      <c r="COA79" s="102"/>
      <c r="COB79" s="102"/>
      <c r="COC79" s="102"/>
      <c r="COD79" s="102"/>
      <c r="COE79" s="102"/>
      <c r="COF79" s="102"/>
      <c r="COG79" s="102"/>
      <c r="COH79" s="102"/>
      <c r="COI79" s="102"/>
      <c r="COJ79" s="102"/>
      <c r="COK79" s="102"/>
      <c r="COL79" s="102"/>
      <c r="COM79" s="102"/>
      <c r="CON79" s="102"/>
      <c r="COO79" s="102"/>
      <c r="COP79" s="102"/>
      <c r="COQ79" s="102"/>
      <c r="COR79" s="102"/>
      <c r="COS79" s="102"/>
      <c r="COT79" s="102"/>
      <c r="COU79" s="102"/>
      <c r="COV79" s="102"/>
      <c r="COW79" s="102"/>
      <c r="COX79" s="102"/>
      <c r="COY79" s="102"/>
      <c r="COZ79" s="102"/>
      <c r="CPA79" s="102"/>
      <c r="CPB79" s="102"/>
      <c r="CPC79" s="102"/>
      <c r="CPD79" s="102"/>
      <c r="CPE79" s="102"/>
      <c r="CPF79" s="102"/>
      <c r="CPG79" s="102"/>
      <c r="CPH79" s="102"/>
      <c r="CPI79" s="102"/>
      <c r="CPJ79" s="102"/>
      <c r="CPK79" s="102"/>
      <c r="CPL79" s="102"/>
      <c r="CPM79" s="102"/>
      <c r="CPN79" s="102"/>
      <c r="CPO79" s="102"/>
      <c r="CPP79" s="102"/>
      <c r="CPQ79" s="102"/>
      <c r="CPR79" s="102"/>
      <c r="CPS79" s="102"/>
      <c r="CPT79" s="102"/>
      <c r="CPU79" s="102"/>
      <c r="CPV79" s="102"/>
      <c r="CPW79" s="102"/>
      <c r="CPX79" s="102"/>
      <c r="CPY79" s="102"/>
      <c r="CPZ79" s="102"/>
      <c r="CQA79" s="102"/>
      <c r="CQB79" s="102"/>
      <c r="CQC79" s="102"/>
      <c r="CQD79" s="102"/>
      <c r="CQE79" s="102"/>
      <c r="CQF79" s="102"/>
      <c r="CQG79" s="102"/>
      <c r="CQH79" s="102"/>
      <c r="CQI79" s="102"/>
      <c r="CQJ79" s="102"/>
      <c r="CQK79" s="102"/>
      <c r="CQL79" s="102"/>
      <c r="CQM79" s="102"/>
      <c r="CQN79" s="102"/>
      <c r="CQO79" s="102"/>
      <c r="CQP79" s="102"/>
      <c r="CQQ79" s="102"/>
      <c r="CQR79" s="102"/>
      <c r="CQS79" s="102"/>
      <c r="CQT79" s="102"/>
      <c r="CQU79" s="102"/>
      <c r="CQV79" s="102"/>
      <c r="CQW79" s="102"/>
      <c r="CQX79" s="102"/>
      <c r="CQY79" s="102"/>
      <c r="CQZ79" s="102"/>
      <c r="CRA79" s="102"/>
      <c r="CRB79" s="102"/>
      <c r="CRC79" s="102"/>
      <c r="CRD79" s="102"/>
      <c r="CRE79" s="102"/>
      <c r="CRF79" s="102"/>
      <c r="CRG79" s="102"/>
      <c r="CRH79" s="102"/>
      <c r="CRI79" s="102"/>
      <c r="CRJ79" s="102"/>
      <c r="CRK79" s="102"/>
      <c r="CRL79" s="102"/>
      <c r="CRM79" s="102"/>
      <c r="CRN79" s="102"/>
      <c r="CRO79" s="102"/>
      <c r="CRP79" s="102"/>
      <c r="CRQ79" s="102"/>
      <c r="CRR79" s="102"/>
      <c r="CRS79" s="102"/>
      <c r="CRT79" s="102"/>
      <c r="CRU79" s="102"/>
      <c r="CRV79" s="102"/>
      <c r="CRW79" s="102"/>
      <c r="CRX79" s="102"/>
      <c r="CRY79" s="102"/>
      <c r="CRZ79" s="102"/>
      <c r="CSA79" s="102"/>
      <c r="CSB79" s="102"/>
      <c r="CSC79" s="102"/>
      <c r="CSD79" s="102"/>
      <c r="CSE79" s="102"/>
      <c r="CSF79" s="102"/>
      <c r="CSG79" s="102"/>
      <c r="CSH79" s="102"/>
      <c r="CSI79" s="102"/>
      <c r="CSJ79" s="102"/>
      <c r="CSK79" s="102"/>
      <c r="CSL79" s="102"/>
      <c r="CSM79" s="102"/>
      <c r="CSN79" s="102"/>
      <c r="CSO79" s="102"/>
      <c r="CSP79" s="102"/>
      <c r="CSQ79" s="102"/>
      <c r="CSR79" s="102"/>
      <c r="CSS79" s="102"/>
      <c r="CST79" s="102"/>
      <c r="CSU79" s="102"/>
      <c r="CSV79" s="102"/>
      <c r="CSW79" s="102"/>
      <c r="CSX79" s="102"/>
      <c r="CSY79" s="102"/>
      <c r="CSZ79" s="102"/>
      <c r="CTA79" s="102"/>
      <c r="CTB79" s="102"/>
      <c r="CTC79" s="102"/>
      <c r="CTD79" s="102"/>
      <c r="CTE79" s="102"/>
      <c r="CTF79" s="102"/>
      <c r="CTG79" s="102"/>
      <c r="CTH79" s="102"/>
      <c r="CTI79" s="102"/>
      <c r="CTJ79" s="102"/>
      <c r="CTK79" s="102"/>
      <c r="CTL79" s="102"/>
      <c r="CTM79" s="102"/>
      <c r="CTN79" s="102"/>
      <c r="CTO79" s="102"/>
      <c r="CTP79" s="102"/>
      <c r="CTQ79" s="102"/>
      <c r="CTR79" s="102"/>
      <c r="CTS79" s="102"/>
      <c r="CTT79" s="102"/>
      <c r="CTU79" s="102"/>
      <c r="CTV79" s="102"/>
      <c r="CTW79" s="102"/>
      <c r="CTX79" s="102"/>
      <c r="CTY79" s="102"/>
      <c r="CTZ79" s="102"/>
      <c r="CUA79" s="102"/>
      <c r="CUB79" s="102"/>
      <c r="CUC79" s="102"/>
      <c r="CUD79" s="102"/>
      <c r="CUE79" s="102"/>
      <c r="CUF79" s="102"/>
      <c r="CUG79" s="102"/>
      <c r="CUH79" s="102"/>
      <c r="CUI79" s="102"/>
      <c r="CUJ79" s="102"/>
      <c r="CUK79" s="102"/>
      <c r="CUL79" s="102"/>
      <c r="CUM79" s="102"/>
      <c r="CUN79" s="102"/>
      <c r="CUO79" s="102"/>
      <c r="CUP79" s="102"/>
      <c r="CUQ79" s="102"/>
      <c r="CUR79" s="102"/>
      <c r="CUS79" s="102"/>
      <c r="CUT79" s="102"/>
      <c r="CUU79" s="102"/>
      <c r="CUV79" s="102"/>
      <c r="CUW79" s="102"/>
      <c r="CUX79" s="102"/>
      <c r="CUY79" s="102"/>
      <c r="CUZ79" s="102"/>
      <c r="CVA79" s="102"/>
      <c r="CVB79" s="102"/>
      <c r="CVC79" s="102"/>
      <c r="CVD79" s="102"/>
      <c r="CVE79" s="102"/>
      <c r="CVF79" s="102"/>
      <c r="CVG79" s="102"/>
      <c r="CVH79" s="102"/>
      <c r="CVI79" s="102"/>
      <c r="CVJ79" s="102"/>
      <c r="CVK79" s="102"/>
      <c r="CVL79" s="102"/>
      <c r="CVM79" s="102"/>
      <c r="CVN79" s="102"/>
      <c r="CVO79" s="102"/>
      <c r="CVP79" s="102"/>
      <c r="CVQ79" s="102"/>
      <c r="CVR79" s="102"/>
      <c r="CVS79" s="102"/>
      <c r="CVT79" s="102"/>
      <c r="CVU79" s="102"/>
      <c r="CVV79" s="102"/>
      <c r="CVW79" s="102"/>
      <c r="CVX79" s="102"/>
      <c r="CVY79" s="102"/>
      <c r="CVZ79" s="102"/>
      <c r="CWA79" s="102"/>
      <c r="CWB79" s="102"/>
      <c r="CWC79" s="102"/>
      <c r="CWD79" s="102"/>
      <c r="CWE79" s="102"/>
      <c r="CWF79" s="102"/>
      <c r="CWG79" s="102"/>
      <c r="CWH79" s="102"/>
      <c r="CWI79" s="102"/>
      <c r="CWJ79" s="102"/>
      <c r="CWK79" s="102"/>
      <c r="CWL79" s="102"/>
      <c r="CWM79" s="102"/>
      <c r="CWN79" s="102"/>
      <c r="CWO79" s="102"/>
      <c r="CWP79" s="102"/>
      <c r="CWQ79" s="102"/>
      <c r="CWR79" s="102"/>
      <c r="CWS79" s="102"/>
      <c r="CWT79" s="102"/>
      <c r="CWU79" s="102"/>
      <c r="CWV79" s="102"/>
      <c r="CWW79" s="102"/>
      <c r="CWX79" s="102"/>
      <c r="CWY79" s="102"/>
      <c r="CWZ79" s="102"/>
      <c r="CXA79" s="102"/>
      <c r="CXB79" s="102"/>
      <c r="CXC79" s="102"/>
      <c r="CXD79" s="102"/>
      <c r="CXE79" s="102"/>
      <c r="CXF79" s="102"/>
      <c r="CXG79" s="102"/>
      <c r="CXH79" s="102"/>
      <c r="CXI79" s="102"/>
      <c r="CXJ79" s="102"/>
      <c r="CXK79" s="102"/>
      <c r="CXL79" s="102"/>
      <c r="CXM79" s="102"/>
      <c r="CXN79" s="102"/>
      <c r="CXO79" s="102"/>
      <c r="CXP79" s="102"/>
      <c r="CXQ79" s="102"/>
      <c r="CXR79" s="102"/>
      <c r="CXS79" s="102"/>
      <c r="CXT79" s="102"/>
      <c r="CXU79" s="102"/>
      <c r="CXV79" s="102"/>
      <c r="CXW79" s="102"/>
      <c r="CXX79" s="102"/>
      <c r="CXY79" s="102"/>
      <c r="CXZ79" s="102"/>
      <c r="CYA79" s="102"/>
      <c r="CYB79" s="102"/>
      <c r="CYC79" s="102"/>
      <c r="CYD79" s="102"/>
      <c r="CYE79" s="102"/>
      <c r="CYF79" s="102"/>
      <c r="CYG79" s="102"/>
      <c r="CYH79" s="102"/>
      <c r="CYI79" s="102"/>
      <c r="CYJ79" s="102"/>
      <c r="CYK79" s="102"/>
      <c r="CYL79" s="102"/>
      <c r="CYM79" s="102"/>
      <c r="CYN79" s="102"/>
      <c r="CYO79" s="102"/>
      <c r="CYP79" s="102"/>
      <c r="CYQ79" s="102"/>
      <c r="CYR79" s="102"/>
      <c r="CYS79" s="102"/>
      <c r="CYT79" s="102"/>
      <c r="CYU79" s="102"/>
      <c r="CYV79" s="102"/>
      <c r="CYW79" s="102"/>
      <c r="CYX79" s="102"/>
      <c r="CYY79" s="102"/>
      <c r="CYZ79" s="102"/>
      <c r="CZA79" s="102"/>
      <c r="CZB79" s="102"/>
      <c r="CZC79" s="102"/>
      <c r="CZD79" s="102"/>
      <c r="CZE79" s="102"/>
      <c r="CZF79" s="102"/>
      <c r="CZG79" s="102"/>
      <c r="CZH79" s="102"/>
      <c r="CZI79" s="102"/>
      <c r="CZJ79" s="102"/>
      <c r="CZK79" s="102"/>
      <c r="CZL79" s="102"/>
      <c r="CZM79" s="102"/>
      <c r="CZN79" s="102"/>
      <c r="CZO79" s="102"/>
      <c r="CZP79" s="102"/>
      <c r="CZQ79" s="102"/>
      <c r="CZR79" s="102"/>
      <c r="CZS79" s="102"/>
      <c r="CZT79" s="102"/>
      <c r="CZU79" s="102"/>
      <c r="CZV79" s="102"/>
      <c r="CZW79" s="102"/>
      <c r="CZX79" s="102"/>
      <c r="CZY79" s="102"/>
      <c r="CZZ79" s="102"/>
      <c r="DAA79" s="102"/>
      <c r="DAB79" s="102"/>
      <c r="DAC79" s="102"/>
      <c r="DAD79" s="102"/>
      <c r="DAE79" s="102"/>
      <c r="DAF79" s="102"/>
      <c r="DAG79" s="102"/>
      <c r="DAH79" s="102"/>
      <c r="DAI79" s="102"/>
      <c r="DAJ79" s="102"/>
      <c r="DAK79" s="102"/>
      <c r="DAL79" s="102"/>
      <c r="DAM79" s="102"/>
      <c r="DAN79" s="102"/>
      <c r="DAO79" s="102"/>
      <c r="DAP79" s="102"/>
      <c r="DAQ79" s="102"/>
      <c r="DAR79" s="102"/>
      <c r="DAS79" s="102"/>
      <c r="DAT79" s="102"/>
      <c r="DAU79" s="102"/>
      <c r="DAV79" s="102"/>
      <c r="DAW79" s="102"/>
      <c r="DAX79" s="102"/>
      <c r="DAY79" s="102"/>
      <c r="DAZ79" s="102"/>
      <c r="DBA79" s="102"/>
      <c r="DBB79" s="102"/>
      <c r="DBC79" s="102"/>
      <c r="DBD79" s="102"/>
      <c r="DBE79" s="102"/>
      <c r="DBF79" s="102"/>
      <c r="DBG79" s="102"/>
      <c r="DBH79" s="102"/>
      <c r="DBI79" s="102"/>
      <c r="DBJ79" s="102"/>
      <c r="DBK79" s="102"/>
      <c r="DBL79" s="102"/>
      <c r="DBM79" s="102"/>
      <c r="DBN79" s="102"/>
      <c r="DBO79" s="102"/>
      <c r="DBP79" s="102"/>
      <c r="DBQ79" s="102"/>
      <c r="DBR79" s="102"/>
      <c r="DBS79" s="102"/>
      <c r="DBT79" s="102"/>
      <c r="DBU79" s="102"/>
      <c r="DBV79" s="102"/>
      <c r="DBW79" s="102"/>
      <c r="DBX79" s="102"/>
      <c r="DBY79" s="102"/>
      <c r="DBZ79" s="102"/>
      <c r="DCA79" s="102"/>
      <c r="DCB79" s="102"/>
      <c r="DCC79" s="102"/>
      <c r="DCD79" s="102"/>
      <c r="DCE79" s="102"/>
      <c r="DCF79" s="102"/>
      <c r="DCG79" s="102"/>
      <c r="DCH79" s="102"/>
      <c r="DCI79" s="102"/>
      <c r="DCJ79" s="102"/>
      <c r="DCK79" s="102"/>
      <c r="DCL79" s="102"/>
      <c r="DCM79" s="102"/>
      <c r="DCN79" s="102"/>
      <c r="DCO79" s="102"/>
      <c r="DCP79" s="102"/>
      <c r="DCQ79" s="102"/>
      <c r="DCR79" s="102"/>
      <c r="DCS79" s="102"/>
      <c r="DCT79" s="102"/>
      <c r="DCU79" s="102"/>
      <c r="DCV79" s="102"/>
      <c r="DCW79" s="102"/>
      <c r="DCX79" s="102"/>
      <c r="DCY79" s="102"/>
      <c r="DCZ79" s="102"/>
      <c r="DDA79" s="102"/>
      <c r="DDB79" s="102"/>
      <c r="DDC79" s="102"/>
      <c r="DDD79" s="102"/>
      <c r="DDE79" s="102"/>
      <c r="DDF79" s="102"/>
      <c r="DDG79" s="102"/>
      <c r="DDH79" s="102"/>
      <c r="DDI79" s="102"/>
      <c r="DDJ79" s="102"/>
      <c r="DDK79" s="102"/>
      <c r="DDL79" s="102"/>
      <c r="DDM79" s="102"/>
      <c r="DDN79" s="102"/>
      <c r="DDO79" s="102"/>
      <c r="DDP79" s="102"/>
      <c r="DDQ79" s="102"/>
      <c r="DDR79" s="102"/>
      <c r="DDS79" s="102"/>
      <c r="DDT79" s="102"/>
      <c r="DDU79" s="102"/>
      <c r="DDV79" s="102"/>
      <c r="DDW79" s="102"/>
      <c r="DDX79" s="102"/>
      <c r="DDY79" s="102"/>
      <c r="DDZ79" s="102"/>
      <c r="DEA79" s="102"/>
      <c r="DEB79" s="102"/>
      <c r="DEC79" s="102"/>
      <c r="DED79" s="102"/>
      <c r="DEE79" s="102"/>
      <c r="DEF79" s="102"/>
      <c r="DEG79" s="102"/>
      <c r="DEH79" s="102"/>
      <c r="DEI79" s="102"/>
      <c r="DEJ79" s="102"/>
      <c r="DEK79" s="102"/>
      <c r="DEL79" s="102"/>
      <c r="DEM79" s="102"/>
      <c r="DEN79" s="102"/>
      <c r="DEO79" s="102"/>
      <c r="DEP79" s="102"/>
      <c r="DEQ79" s="102"/>
      <c r="DER79" s="102"/>
      <c r="DES79" s="102"/>
      <c r="DET79" s="102"/>
      <c r="DEU79" s="102"/>
      <c r="DEV79" s="102"/>
      <c r="DEW79" s="102"/>
      <c r="DEX79" s="102"/>
      <c r="DEY79" s="102"/>
      <c r="DEZ79" s="102"/>
      <c r="DFA79" s="102"/>
      <c r="DFB79" s="102"/>
      <c r="DFC79" s="102"/>
      <c r="DFD79" s="102"/>
      <c r="DFE79" s="102"/>
      <c r="DFF79" s="102"/>
      <c r="DFG79" s="102"/>
      <c r="DFH79" s="102"/>
      <c r="DFI79" s="102"/>
      <c r="DFJ79" s="102"/>
      <c r="DFK79" s="102"/>
      <c r="DFL79" s="102"/>
      <c r="DFM79" s="102"/>
      <c r="DFN79" s="102"/>
      <c r="DFO79" s="102"/>
      <c r="DFP79" s="102"/>
      <c r="DFQ79" s="102"/>
      <c r="DFR79" s="102"/>
      <c r="DFS79" s="102"/>
      <c r="DFT79" s="102"/>
      <c r="DFU79" s="102"/>
      <c r="DFV79" s="102"/>
      <c r="DFW79" s="102"/>
      <c r="DFX79" s="102"/>
      <c r="DFY79" s="102"/>
      <c r="DFZ79" s="102"/>
      <c r="DGA79" s="102"/>
      <c r="DGB79" s="102"/>
      <c r="DGC79" s="102"/>
      <c r="DGD79" s="102"/>
      <c r="DGE79" s="102"/>
      <c r="DGF79" s="102"/>
      <c r="DGG79" s="102"/>
      <c r="DGH79" s="102"/>
      <c r="DGI79" s="102"/>
      <c r="DGJ79" s="102"/>
      <c r="DGK79" s="102"/>
      <c r="DGL79" s="102"/>
      <c r="DGM79" s="102"/>
      <c r="DGN79" s="102"/>
      <c r="DGO79" s="102"/>
      <c r="DGP79" s="102"/>
      <c r="DGQ79" s="102"/>
      <c r="DGR79" s="102"/>
      <c r="DGS79" s="102"/>
      <c r="DGT79" s="102"/>
      <c r="DGU79" s="102"/>
      <c r="DGV79" s="102"/>
      <c r="DGW79" s="102"/>
      <c r="DGX79" s="102"/>
      <c r="DGY79" s="102"/>
      <c r="DGZ79" s="102"/>
      <c r="DHA79" s="102"/>
      <c r="DHB79" s="102"/>
      <c r="DHC79" s="102"/>
      <c r="DHD79" s="102"/>
      <c r="DHE79" s="102"/>
      <c r="DHF79" s="102"/>
      <c r="DHG79" s="102"/>
      <c r="DHH79" s="102"/>
      <c r="DHI79" s="102"/>
      <c r="DHJ79" s="102"/>
      <c r="DHK79" s="102"/>
      <c r="DHL79" s="102"/>
      <c r="DHM79" s="102"/>
      <c r="DHN79" s="102"/>
      <c r="DHO79" s="102"/>
      <c r="DHP79" s="102"/>
      <c r="DHQ79" s="102"/>
      <c r="DHR79" s="102"/>
      <c r="DHS79" s="102"/>
      <c r="DHT79" s="102"/>
      <c r="DHU79" s="102"/>
      <c r="DHV79" s="102"/>
      <c r="DHW79" s="102"/>
      <c r="DHX79" s="102"/>
      <c r="DHY79" s="102"/>
      <c r="DHZ79" s="102"/>
      <c r="DIA79" s="102"/>
      <c r="DIB79" s="102"/>
      <c r="DIC79" s="102"/>
      <c r="DID79" s="102"/>
      <c r="DIE79" s="102"/>
      <c r="DIF79" s="102"/>
      <c r="DIG79" s="102"/>
      <c r="DIH79" s="102"/>
      <c r="DII79" s="102"/>
      <c r="DIJ79" s="102"/>
      <c r="DIK79" s="102"/>
      <c r="DIL79" s="102"/>
      <c r="DIM79" s="102"/>
      <c r="DIN79" s="102"/>
      <c r="DIO79" s="102"/>
      <c r="DIP79" s="102"/>
      <c r="DIQ79" s="102"/>
      <c r="DIR79" s="102"/>
      <c r="DIS79" s="102"/>
      <c r="DIT79" s="102"/>
      <c r="DIU79" s="102"/>
      <c r="DIV79" s="102"/>
      <c r="DIW79" s="102"/>
      <c r="DIX79" s="102"/>
      <c r="DIY79" s="102"/>
      <c r="DIZ79" s="102"/>
      <c r="DJA79" s="102"/>
      <c r="DJB79" s="102"/>
      <c r="DJC79" s="102"/>
      <c r="DJD79" s="102"/>
      <c r="DJE79" s="102"/>
      <c r="DJF79" s="102"/>
      <c r="DJG79" s="102"/>
      <c r="DJH79" s="102"/>
      <c r="DJI79" s="102"/>
      <c r="DJJ79" s="102"/>
      <c r="DJK79" s="102"/>
      <c r="DJL79" s="102"/>
      <c r="DJM79" s="102"/>
      <c r="DJN79" s="102"/>
      <c r="DJO79" s="102"/>
      <c r="DJP79" s="102"/>
      <c r="DJQ79" s="102"/>
      <c r="DJR79" s="102"/>
      <c r="DJS79" s="102"/>
      <c r="DJT79" s="102"/>
      <c r="DJU79" s="102"/>
      <c r="DJV79" s="102"/>
      <c r="DJW79" s="102"/>
      <c r="DJX79" s="102"/>
      <c r="DJY79" s="102"/>
      <c r="DJZ79" s="102"/>
      <c r="DKA79" s="102"/>
      <c r="DKB79" s="102"/>
      <c r="DKC79" s="102"/>
      <c r="DKD79" s="102"/>
      <c r="DKE79" s="102"/>
      <c r="DKF79" s="102"/>
      <c r="DKG79" s="102"/>
      <c r="DKH79" s="102"/>
      <c r="DKI79" s="102"/>
      <c r="DKJ79" s="102"/>
      <c r="DKK79" s="102"/>
      <c r="DKL79" s="102"/>
      <c r="DKM79" s="102"/>
      <c r="DKN79" s="102"/>
      <c r="DKO79" s="102"/>
      <c r="DKP79" s="102"/>
      <c r="DKQ79" s="102"/>
      <c r="DKR79" s="102"/>
      <c r="DKS79" s="102"/>
      <c r="DKT79" s="102"/>
      <c r="DKU79" s="102"/>
      <c r="DKV79" s="102"/>
      <c r="DKW79" s="102"/>
      <c r="DKX79" s="102"/>
      <c r="DKY79" s="102"/>
      <c r="DKZ79" s="102"/>
      <c r="DLA79" s="102"/>
      <c r="DLB79" s="102"/>
      <c r="DLC79" s="102"/>
      <c r="DLD79" s="102"/>
      <c r="DLE79" s="102"/>
      <c r="DLF79" s="102"/>
      <c r="DLG79" s="102"/>
      <c r="DLH79" s="102"/>
      <c r="DLI79" s="102"/>
      <c r="DLJ79" s="102"/>
      <c r="DLK79" s="102"/>
      <c r="DLL79" s="102"/>
      <c r="DLM79" s="102"/>
      <c r="DLN79" s="102"/>
      <c r="DLO79" s="102"/>
      <c r="DLP79" s="102"/>
      <c r="DLQ79" s="102"/>
      <c r="DLR79" s="102"/>
      <c r="DLS79" s="102"/>
      <c r="DLT79" s="102"/>
      <c r="DLU79" s="102"/>
      <c r="DLV79" s="102"/>
      <c r="DLW79" s="102"/>
      <c r="DLX79" s="102"/>
      <c r="DLY79" s="102"/>
      <c r="DLZ79" s="102"/>
      <c r="DMA79" s="102"/>
      <c r="DMB79" s="102"/>
      <c r="DMC79" s="102"/>
      <c r="DMD79" s="102"/>
      <c r="DME79" s="102"/>
      <c r="DMF79" s="102"/>
      <c r="DMG79" s="102"/>
      <c r="DMH79" s="102"/>
      <c r="DMI79" s="102"/>
      <c r="DMJ79" s="102"/>
      <c r="DMK79" s="102"/>
      <c r="DML79" s="102"/>
      <c r="DMM79" s="102"/>
      <c r="DMN79" s="102"/>
      <c r="DMO79" s="102"/>
      <c r="DMP79" s="102"/>
      <c r="DMQ79" s="102"/>
      <c r="DMR79" s="102"/>
      <c r="DMS79" s="102"/>
      <c r="DMT79" s="102"/>
      <c r="DMU79" s="102"/>
      <c r="DMV79" s="102"/>
      <c r="DMW79" s="102"/>
      <c r="DMX79" s="102"/>
      <c r="DMY79" s="102"/>
      <c r="DMZ79" s="102"/>
      <c r="DNA79" s="102"/>
      <c r="DNB79" s="102"/>
      <c r="DNC79" s="102"/>
      <c r="DND79" s="102"/>
      <c r="DNE79" s="102"/>
      <c r="DNF79" s="102"/>
      <c r="DNG79" s="102"/>
      <c r="DNH79" s="102"/>
      <c r="DNI79" s="102"/>
      <c r="DNJ79" s="102"/>
      <c r="DNK79" s="102"/>
      <c r="DNL79" s="102"/>
      <c r="DNM79" s="102"/>
      <c r="DNN79" s="102"/>
      <c r="DNO79" s="102"/>
      <c r="DNP79" s="102"/>
      <c r="DNQ79" s="102"/>
      <c r="DNR79" s="102"/>
      <c r="DNS79" s="102"/>
      <c r="DNT79" s="102"/>
      <c r="DNU79" s="102"/>
      <c r="DNV79" s="102"/>
      <c r="DNW79" s="102"/>
      <c r="DNX79" s="102"/>
      <c r="DNY79" s="102"/>
      <c r="DNZ79" s="102"/>
      <c r="DOA79" s="102"/>
      <c r="DOB79" s="102"/>
      <c r="DOC79" s="102"/>
      <c r="DOD79" s="102"/>
      <c r="DOE79" s="102"/>
      <c r="DOF79" s="102"/>
      <c r="DOG79" s="102"/>
      <c r="DOH79" s="102"/>
      <c r="DOI79" s="102"/>
      <c r="DOJ79" s="102"/>
      <c r="DOK79" s="102"/>
      <c r="DOL79" s="102"/>
      <c r="DOM79" s="102"/>
      <c r="DON79" s="102"/>
      <c r="DOO79" s="102"/>
      <c r="DOP79" s="102"/>
      <c r="DOQ79" s="102"/>
      <c r="DOR79" s="102"/>
      <c r="DOS79" s="102"/>
      <c r="DOT79" s="102"/>
      <c r="DOU79" s="102"/>
      <c r="DOV79" s="102"/>
      <c r="DOW79" s="102"/>
      <c r="DOX79" s="102"/>
      <c r="DOY79" s="102"/>
      <c r="DOZ79" s="102"/>
      <c r="DPA79" s="102"/>
      <c r="DPB79" s="102"/>
      <c r="DPC79" s="102"/>
      <c r="DPD79" s="102"/>
      <c r="DPE79" s="102"/>
      <c r="DPF79" s="102"/>
      <c r="DPG79" s="102"/>
      <c r="DPH79" s="102"/>
      <c r="DPI79" s="102"/>
      <c r="DPJ79" s="102"/>
      <c r="DPK79" s="102"/>
      <c r="DPL79" s="102"/>
      <c r="DPM79" s="102"/>
      <c r="DPN79" s="102"/>
      <c r="DPO79" s="102"/>
      <c r="DPP79" s="102"/>
      <c r="DPQ79" s="102"/>
      <c r="DPR79" s="102"/>
      <c r="DPS79" s="102"/>
      <c r="DPT79" s="102"/>
      <c r="DPU79" s="102"/>
      <c r="DPV79" s="102"/>
      <c r="DPW79" s="102"/>
      <c r="DPX79" s="102"/>
      <c r="DPY79" s="102"/>
      <c r="DPZ79" s="102"/>
      <c r="DQA79" s="102"/>
      <c r="DQB79" s="102"/>
      <c r="DQC79" s="102"/>
      <c r="DQD79" s="102"/>
      <c r="DQE79" s="102"/>
      <c r="DQF79" s="102"/>
      <c r="DQG79" s="102"/>
      <c r="DQH79" s="102"/>
      <c r="DQI79" s="102"/>
      <c r="DQJ79" s="102"/>
      <c r="DQK79" s="102"/>
      <c r="DQL79" s="102"/>
      <c r="DQM79" s="102"/>
      <c r="DQN79" s="102"/>
      <c r="DQO79" s="102"/>
      <c r="DQP79" s="102"/>
      <c r="DQQ79" s="102"/>
      <c r="DQR79" s="102"/>
      <c r="DQS79" s="102"/>
      <c r="DQT79" s="102"/>
      <c r="DQU79" s="102"/>
      <c r="DQV79" s="102"/>
      <c r="DQW79" s="102"/>
      <c r="DQX79" s="102"/>
      <c r="DQY79" s="102"/>
      <c r="DQZ79" s="102"/>
      <c r="DRA79" s="102"/>
      <c r="DRB79" s="102"/>
      <c r="DRC79" s="102"/>
      <c r="DRD79" s="102"/>
      <c r="DRE79" s="102"/>
      <c r="DRF79" s="102"/>
      <c r="DRG79" s="102"/>
      <c r="DRH79" s="102"/>
      <c r="DRI79" s="102"/>
      <c r="DRJ79" s="102"/>
      <c r="DRK79" s="102"/>
      <c r="DRL79" s="102"/>
      <c r="DRM79" s="102"/>
      <c r="DRN79" s="102"/>
      <c r="DRO79" s="102"/>
      <c r="DRP79" s="102"/>
      <c r="DRQ79" s="102"/>
      <c r="DRR79" s="102"/>
      <c r="DRS79" s="102"/>
      <c r="DRT79" s="102"/>
      <c r="DRU79" s="102"/>
      <c r="DRV79" s="102"/>
      <c r="DRW79" s="102"/>
      <c r="DRX79" s="102"/>
      <c r="DRY79" s="102"/>
      <c r="DRZ79" s="102"/>
      <c r="DSA79" s="102"/>
      <c r="DSB79" s="102"/>
      <c r="DSC79" s="102"/>
      <c r="DSD79" s="102"/>
      <c r="DSE79" s="102"/>
      <c r="DSF79" s="102"/>
      <c r="DSG79" s="102"/>
      <c r="DSH79" s="102"/>
      <c r="DSI79" s="102"/>
      <c r="DSJ79" s="102"/>
      <c r="DSK79" s="102"/>
      <c r="DSL79" s="102"/>
      <c r="DSM79" s="102"/>
      <c r="DSN79" s="102"/>
      <c r="DSO79" s="102"/>
      <c r="DSP79" s="102"/>
      <c r="DSQ79" s="102"/>
      <c r="DSR79" s="102"/>
      <c r="DSS79" s="102"/>
      <c r="DST79" s="102"/>
      <c r="DSU79" s="102"/>
      <c r="DSV79" s="102"/>
      <c r="DSW79" s="102"/>
      <c r="DSX79" s="102"/>
      <c r="DSY79" s="102"/>
      <c r="DSZ79" s="102"/>
      <c r="DTA79" s="102"/>
      <c r="DTB79" s="102"/>
      <c r="DTC79" s="102"/>
      <c r="DTD79" s="102"/>
      <c r="DTE79" s="102"/>
      <c r="DTF79" s="102"/>
      <c r="DTG79" s="102"/>
      <c r="DTH79" s="102"/>
      <c r="DTI79" s="102"/>
      <c r="DTJ79" s="102"/>
      <c r="DTK79" s="102"/>
      <c r="DTL79" s="102"/>
      <c r="DTM79" s="102"/>
      <c r="DTN79" s="102"/>
      <c r="DTO79" s="102"/>
      <c r="DTP79" s="102"/>
      <c r="DTQ79" s="102"/>
      <c r="DTR79" s="102"/>
      <c r="DTS79" s="102"/>
      <c r="DTT79" s="102"/>
      <c r="DTU79" s="102"/>
      <c r="DTV79" s="102"/>
      <c r="DTW79" s="102"/>
      <c r="DTX79" s="102"/>
      <c r="DTY79" s="102"/>
      <c r="DTZ79" s="102"/>
      <c r="DUA79" s="102"/>
      <c r="DUB79" s="102"/>
      <c r="DUC79" s="102"/>
      <c r="DUD79" s="102"/>
      <c r="DUE79" s="102"/>
      <c r="DUF79" s="102"/>
      <c r="DUG79" s="102"/>
      <c r="DUH79" s="102"/>
      <c r="DUI79" s="102"/>
      <c r="DUJ79" s="102"/>
      <c r="DUK79" s="102"/>
      <c r="DUL79" s="102"/>
      <c r="DUM79" s="102"/>
      <c r="DUN79" s="102"/>
      <c r="DUO79" s="102"/>
      <c r="DUP79" s="102"/>
      <c r="DUQ79" s="102"/>
      <c r="DUR79" s="102"/>
      <c r="DUS79" s="102"/>
      <c r="DUT79" s="102"/>
      <c r="DUU79" s="102"/>
      <c r="DUV79" s="102"/>
      <c r="DUW79" s="102"/>
      <c r="DUX79" s="102"/>
      <c r="DUY79" s="102"/>
      <c r="DUZ79" s="102"/>
      <c r="DVA79" s="102"/>
      <c r="DVB79" s="102"/>
      <c r="DVC79" s="102"/>
      <c r="DVD79" s="102"/>
      <c r="DVE79" s="102"/>
      <c r="DVF79" s="102"/>
      <c r="DVG79" s="102"/>
      <c r="DVH79" s="102"/>
      <c r="DVI79" s="102"/>
      <c r="DVJ79" s="102"/>
      <c r="DVK79" s="102"/>
      <c r="DVL79" s="102"/>
      <c r="DVM79" s="102"/>
      <c r="DVN79" s="102"/>
      <c r="DVO79" s="102"/>
      <c r="DVP79" s="102"/>
      <c r="DVQ79" s="102"/>
      <c r="DVR79" s="102"/>
      <c r="DVS79" s="102"/>
      <c r="DVT79" s="102"/>
      <c r="DVU79" s="102"/>
      <c r="DVV79" s="102"/>
      <c r="DVW79" s="102"/>
      <c r="DVX79" s="102"/>
      <c r="DVY79" s="102"/>
      <c r="DVZ79" s="102"/>
      <c r="DWA79" s="102"/>
      <c r="DWB79" s="102"/>
      <c r="DWC79" s="102"/>
      <c r="DWD79" s="102"/>
      <c r="DWE79" s="102"/>
      <c r="DWF79" s="102"/>
      <c r="DWG79" s="102"/>
      <c r="DWH79" s="102"/>
      <c r="DWI79" s="102"/>
      <c r="DWJ79" s="102"/>
      <c r="DWK79" s="102"/>
      <c r="DWL79" s="102"/>
      <c r="DWM79" s="102"/>
      <c r="DWN79" s="102"/>
      <c r="DWO79" s="102"/>
      <c r="DWP79" s="102"/>
      <c r="DWQ79" s="102"/>
      <c r="DWR79" s="102"/>
      <c r="DWS79" s="102"/>
      <c r="DWT79" s="102"/>
      <c r="DWU79" s="102"/>
      <c r="DWV79" s="102"/>
      <c r="DWW79" s="102"/>
      <c r="DWX79" s="102"/>
      <c r="DWY79" s="102"/>
      <c r="DWZ79" s="102"/>
      <c r="DXA79" s="102"/>
      <c r="DXB79" s="102"/>
      <c r="DXC79" s="102"/>
      <c r="DXD79" s="102"/>
      <c r="DXE79" s="102"/>
      <c r="DXF79" s="102"/>
      <c r="DXG79" s="102"/>
      <c r="DXH79" s="102"/>
      <c r="DXI79" s="102"/>
      <c r="DXJ79" s="102"/>
      <c r="DXK79" s="102"/>
      <c r="DXL79" s="102"/>
      <c r="DXM79" s="102"/>
      <c r="DXN79" s="102"/>
      <c r="DXO79" s="102"/>
      <c r="DXP79" s="102"/>
      <c r="DXQ79" s="102"/>
      <c r="DXR79" s="102"/>
      <c r="DXS79" s="102"/>
      <c r="DXT79" s="102"/>
      <c r="DXU79" s="102"/>
      <c r="DXV79" s="102"/>
      <c r="DXW79" s="102"/>
      <c r="DXX79" s="102"/>
      <c r="DXY79" s="102"/>
      <c r="DXZ79" s="102"/>
      <c r="DYA79" s="102"/>
      <c r="DYB79" s="102"/>
      <c r="DYC79" s="102"/>
      <c r="DYD79" s="102"/>
      <c r="DYE79" s="102"/>
      <c r="DYF79" s="102"/>
      <c r="DYG79" s="102"/>
      <c r="DYH79" s="102"/>
      <c r="DYI79" s="102"/>
      <c r="DYJ79" s="102"/>
      <c r="DYK79" s="102"/>
      <c r="DYL79" s="102"/>
      <c r="DYM79" s="102"/>
      <c r="DYN79" s="102"/>
      <c r="DYO79" s="102"/>
      <c r="DYP79" s="102"/>
      <c r="DYQ79" s="102"/>
      <c r="DYR79" s="102"/>
      <c r="DYS79" s="102"/>
      <c r="DYT79" s="102"/>
      <c r="DYU79" s="102"/>
      <c r="DYV79" s="102"/>
      <c r="DYW79" s="102"/>
      <c r="DYX79" s="102"/>
      <c r="DYY79" s="102"/>
      <c r="DYZ79" s="102"/>
      <c r="DZA79" s="102"/>
      <c r="DZB79" s="102"/>
      <c r="DZC79" s="102"/>
      <c r="DZD79" s="102"/>
      <c r="DZE79" s="102"/>
      <c r="DZF79" s="102"/>
      <c r="DZG79" s="102"/>
      <c r="DZH79" s="102"/>
      <c r="DZI79" s="102"/>
      <c r="DZJ79" s="102"/>
      <c r="DZK79" s="102"/>
      <c r="DZL79" s="102"/>
      <c r="DZM79" s="102"/>
      <c r="DZN79" s="102"/>
      <c r="DZO79" s="102"/>
      <c r="DZP79" s="102"/>
      <c r="DZQ79" s="102"/>
      <c r="DZR79" s="102"/>
      <c r="DZS79" s="102"/>
      <c r="DZT79" s="102"/>
      <c r="DZU79" s="102"/>
      <c r="DZV79" s="102"/>
      <c r="DZW79" s="102"/>
      <c r="DZX79" s="102"/>
      <c r="DZY79" s="102"/>
      <c r="DZZ79" s="102"/>
      <c r="EAA79" s="102"/>
      <c r="EAB79" s="102"/>
      <c r="EAC79" s="102"/>
      <c r="EAD79" s="102"/>
      <c r="EAE79" s="102"/>
      <c r="EAF79" s="102"/>
      <c r="EAG79" s="102"/>
      <c r="EAH79" s="102"/>
      <c r="EAI79" s="102"/>
      <c r="EAJ79" s="102"/>
      <c r="EAK79" s="102"/>
      <c r="EAL79" s="102"/>
      <c r="EAM79" s="102"/>
      <c r="EAN79" s="102"/>
      <c r="EAO79" s="102"/>
      <c r="EAP79" s="102"/>
      <c r="EAQ79" s="102"/>
      <c r="EAR79" s="102"/>
      <c r="EAS79" s="102"/>
      <c r="EAT79" s="102"/>
      <c r="EAU79" s="102"/>
      <c r="EAV79" s="102"/>
      <c r="EAW79" s="102"/>
      <c r="EAX79" s="102"/>
      <c r="EAY79" s="102"/>
      <c r="EAZ79" s="102"/>
      <c r="EBA79" s="102"/>
      <c r="EBB79" s="102"/>
      <c r="EBC79" s="102"/>
      <c r="EBD79" s="102"/>
      <c r="EBE79" s="102"/>
      <c r="EBF79" s="102"/>
      <c r="EBG79" s="102"/>
      <c r="EBH79" s="102"/>
      <c r="EBI79" s="102"/>
      <c r="EBJ79" s="102"/>
      <c r="EBK79" s="102"/>
      <c r="EBL79" s="102"/>
      <c r="EBM79" s="102"/>
      <c r="EBN79" s="102"/>
      <c r="EBO79" s="102"/>
      <c r="EBP79" s="102"/>
      <c r="EBQ79" s="102"/>
      <c r="EBR79" s="102"/>
      <c r="EBS79" s="102"/>
      <c r="EBT79" s="102"/>
      <c r="EBU79" s="102"/>
      <c r="EBV79" s="102"/>
      <c r="EBW79" s="102"/>
      <c r="EBX79" s="102"/>
      <c r="EBY79" s="102"/>
      <c r="EBZ79" s="102"/>
      <c r="ECA79" s="102"/>
      <c r="ECB79" s="102"/>
      <c r="ECC79" s="102"/>
      <c r="ECD79" s="102"/>
      <c r="ECE79" s="102"/>
      <c r="ECF79" s="102"/>
      <c r="ECG79" s="102"/>
      <c r="ECH79" s="102"/>
      <c r="ECI79" s="102"/>
      <c r="ECJ79" s="102"/>
      <c r="ECK79" s="102"/>
      <c r="ECL79" s="102"/>
      <c r="ECM79" s="102"/>
      <c r="ECN79" s="102"/>
      <c r="ECO79" s="102"/>
      <c r="ECP79" s="102"/>
      <c r="ECQ79" s="102"/>
      <c r="ECR79" s="102"/>
      <c r="ECS79" s="102"/>
      <c r="ECT79" s="102"/>
      <c r="ECU79" s="102"/>
      <c r="ECV79" s="102"/>
      <c r="ECW79" s="102"/>
      <c r="ECX79" s="102"/>
      <c r="ECY79" s="102"/>
      <c r="ECZ79" s="102"/>
      <c r="EDA79" s="102"/>
      <c r="EDB79" s="102"/>
      <c r="EDC79" s="102"/>
      <c r="EDD79" s="102"/>
      <c r="EDE79" s="102"/>
      <c r="EDF79" s="102"/>
      <c r="EDG79" s="102"/>
      <c r="EDH79" s="102"/>
      <c r="EDI79" s="102"/>
      <c r="EDJ79" s="102"/>
      <c r="EDK79" s="102"/>
      <c r="EDL79" s="102"/>
      <c r="EDM79" s="102"/>
      <c r="EDN79" s="102"/>
      <c r="EDO79" s="102"/>
      <c r="EDP79" s="102"/>
      <c r="EDQ79" s="102"/>
      <c r="EDR79" s="102"/>
      <c r="EDS79" s="102"/>
      <c r="EDT79" s="102"/>
      <c r="EDU79" s="102"/>
      <c r="EDV79" s="102"/>
      <c r="EDW79" s="102"/>
      <c r="EDX79" s="102"/>
      <c r="EDY79" s="102"/>
      <c r="EDZ79" s="102"/>
      <c r="EEA79" s="102"/>
      <c r="EEB79" s="102"/>
      <c r="EEC79" s="102"/>
      <c r="EED79" s="102"/>
      <c r="EEE79" s="102"/>
      <c r="EEF79" s="102"/>
      <c r="EEG79" s="102"/>
      <c r="EEH79" s="102"/>
      <c r="EEI79" s="102"/>
      <c r="EEJ79" s="102"/>
      <c r="EEK79" s="102"/>
      <c r="EEL79" s="102"/>
      <c r="EEM79" s="102"/>
      <c r="EEN79" s="102"/>
      <c r="EEO79" s="102"/>
      <c r="EEP79" s="102"/>
      <c r="EEQ79" s="102"/>
      <c r="EER79" s="102"/>
      <c r="EES79" s="102"/>
      <c r="EET79" s="102"/>
      <c r="EEU79" s="102"/>
      <c r="EEV79" s="102"/>
      <c r="EEW79" s="102"/>
      <c r="EEX79" s="102"/>
      <c r="EEY79" s="102"/>
      <c r="EEZ79" s="102"/>
      <c r="EFA79" s="102"/>
      <c r="EFB79" s="102"/>
      <c r="EFC79" s="102"/>
      <c r="EFD79" s="102"/>
      <c r="EFE79" s="102"/>
      <c r="EFF79" s="102"/>
      <c r="EFG79" s="102"/>
      <c r="EFH79" s="102"/>
      <c r="EFI79" s="102"/>
      <c r="EFJ79" s="102"/>
      <c r="EFK79" s="102"/>
      <c r="EFL79" s="102"/>
      <c r="EFM79" s="102"/>
      <c r="EFN79" s="102"/>
      <c r="EFO79" s="102"/>
      <c r="EFP79" s="102"/>
      <c r="EFQ79" s="102"/>
      <c r="EFR79" s="102"/>
      <c r="EFS79" s="102"/>
      <c r="EFT79" s="102"/>
      <c r="EFU79" s="102"/>
      <c r="EFV79" s="102"/>
      <c r="EFW79" s="102"/>
      <c r="EFX79" s="102"/>
      <c r="EFY79" s="102"/>
      <c r="EFZ79" s="102"/>
      <c r="EGA79" s="102"/>
      <c r="EGB79" s="102"/>
      <c r="EGC79" s="102"/>
      <c r="EGD79" s="102"/>
      <c r="EGE79" s="102"/>
      <c r="EGF79" s="102"/>
      <c r="EGG79" s="102"/>
      <c r="EGH79" s="102"/>
      <c r="EGI79" s="102"/>
      <c r="EGJ79" s="102"/>
      <c r="EGK79" s="102"/>
      <c r="EGL79" s="102"/>
      <c r="EGM79" s="102"/>
      <c r="EGN79" s="102"/>
      <c r="EGO79" s="102"/>
      <c r="EGP79" s="102"/>
      <c r="EGQ79" s="102"/>
      <c r="EGR79" s="102"/>
      <c r="EGS79" s="102"/>
      <c r="EGT79" s="102"/>
      <c r="EGU79" s="102"/>
      <c r="EGV79" s="102"/>
      <c r="EGW79" s="102"/>
      <c r="EGX79" s="102"/>
      <c r="EGY79" s="102"/>
      <c r="EGZ79" s="102"/>
      <c r="EHA79" s="102"/>
      <c r="EHB79" s="102"/>
      <c r="EHC79" s="102"/>
      <c r="EHD79" s="102"/>
      <c r="EHE79" s="102"/>
      <c r="EHF79" s="102"/>
      <c r="EHG79" s="102"/>
      <c r="EHH79" s="102"/>
      <c r="EHI79" s="102"/>
      <c r="EHJ79" s="102"/>
      <c r="EHK79" s="102"/>
      <c r="EHL79" s="102"/>
      <c r="EHM79" s="102"/>
      <c r="EHN79" s="102"/>
      <c r="EHO79" s="102"/>
      <c r="EHP79" s="102"/>
      <c r="EHQ79" s="102"/>
      <c r="EHR79" s="102"/>
      <c r="EHS79" s="102"/>
      <c r="EHT79" s="102"/>
      <c r="EHU79" s="102"/>
      <c r="EHV79" s="102"/>
      <c r="EHW79" s="102"/>
      <c r="EHX79" s="102"/>
      <c r="EHY79" s="102"/>
      <c r="EHZ79" s="102"/>
      <c r="EIA79" s="102"/>
      <c r="EIB79" s="102"/>
      <c r="EIC79" s="102"/>
      <c r="EID79" s="102"/>
      <c r="EIE79" s="102"/>
      <c r="EIF79" s="102"/>
      <c r="EIG79" s="102"/>
      <c r="EIH79" s="102"/>
      <c r="EII79" s="102"/>
      <c r="EIJ79" s="102"/>
      <c r="EIK79" s="102"/>
      <c r="EIL79" s="102"/>
      <c r="EIM79" s="102"/>
      <c r="EIN79" s="102"/>
      <c r="EIO79" s="102"/>
      <c r="EIP79" s="102"/>
      <c r="EIQ79" s="102"/>
      <c r="EIR79" s="102"/>
      <c r="EIS79" s="102"/>
      <c r="EIT79" s="102"/>
      <c r="EIU79" s="102"/>
      <c r="EIV79" s="102"/>
      <c r="EIW79" s="102"/>
      <c r="EIX79" s="102"/>
      <c r="EIY79" s="102"/>
      <c r="EIZ79" s="102"/>
      <c r="EJA79" s="102"/>
      <c r="EJB79" s="102"/>
      <c r="EJC79" s="102"/>
      <c r="EJD79" s="102"/>
      <c r="EJE79" s="102"/>
      <c r="EJF79" s="102"/>
      <c r="EJG79" s="102"/>
      <c r="EJH79" s="102"/>
      <c r="EJI79" s="102"/>
      <c r="EJJ79" s="102"/>
      <c r="EJK79" s="102"/>
      <c r="EJL79" s="102"/>
      <c r="EJM79" s="102"/>
      <c r="EJN79" s="102"/>
      <c r="EJO79" s="102"/>
      <c r="EJP79" s="102"/>
      <c r="EJQ79" s="102"/>
      <c r="EJR79" s="102"/>
      <c r="EJS79" s="102"/>
      <c r="EJT79" s="102"/>
      <c r="EJU79" s="102"/>
      <c r="EJV79" s="102"/>
      <c r="EJW79" s="102"/>
      <c r="EJX79" s="102"/>
      <c r="EJY79" s="102"/>
      <c r="EJZ79" s="102"/>
      <c r="EKA79" s="102"/>
      <c r="EKB79" s="102"/>
      <c r="EKC79" s="102"/>
      <c r="EKD79" s="102"/>
      <c r="EKE79" s="102"/>
      <c r="EKF79" s="102"/>
      <c r="EKG79" s="102"/>
      <c r="EKH79" s="102"/>
      <c r="EKI79" s="102"/>
      <c r="EKJ79" s="102"/>
      <c r="EKK79" s="102"/>
      <c r="EKL79" s="102"/>
      <c r="EKM79" s="102"/>
      <c r="EKN79" s="102"/>
      <c r="EKO79" s="102"/>
      <c r="EKP79" s="102"/>
      <c r="EKQ79" s="102"/>
      <c r="EKR79" s="102"/>
      <c r="EKS79" s="102"/>
      <c r="EKT79" s="102"/>
      <c r="EKU79" s="102"/>
      <c r="EKV79" s="102"/>
      <c r="EKW79" s="102"/>
      <c r="EKX79" s="102"/>
      <c r="EKY79" s="102"/>
      <c r="EKZ79" s="102"/>
      <c r="ELA79" s="102"/>
      <c r="ELB79" s="102"/>
      <c r="ELC79" s="102"/>
      <c r="ELD79" s="102"/>
      <c r="ELE79" s="102"/>
      <c r="ELF79" s="102"/>
      <c r="ELG79" s="102"/>
      <c r="ELH79" s="102"/>
      <c r="ELI79" s="102"/>
      <c r="ELJ79" s="102"/>
      <c r="ELK79" s="102"/>
      <c r="ELL79" s="102"/>
      <c r="ELM79" s="102"/>
      <c r="ELN79" s="102"/>
      <c r="ELO79" s="102"/>
      <c r="ELP79" s="102"/>
      <c r="ELQ79" s="102"/>
      <c r="ELR79" s="102"/>
      <c r="ELS79" s="102"/>
      <c r="ELT79" s="102"/>
      <c r="ELU79" s="102"/>
      <c r="ELV79" s="102"/>
      <c r="ELW79" s="102"/>
      <c r="ELX79" s="102"/>
      <c r="ELY79" s="102"/>
      <c r="ELZ79" s="102"/>
      <c r="EMA79" s="102"/>
      <c r="EMB79" s="102"/>
      <c r="EMC79" s="102"/>
      <c r="EMD79" s="102"/>
      <c r="EME79" s="102"/>
      <c r="EMF79" s="102"/>
      <c r="EMG79" s="102"/>
      <c r="EMH79" s="102"/>
      <c r="EMI79" s="102"/>
      <c r="EMJ79" s="102"/>
      <c r="EMK79" s="102"/>
      <c r="EML79" s="102"/>
      <c r="EMM79" s="102"/>
      <c r="EMN79" s="102"/>
      <c r="EMO79" s="102"/>
      <c r="EMP79" s="102"/>
      <c r="EMQ79" s="102"/>
      <c r="EMR79" s="102"/>
      <c r="EMS79" s="102"/>
      <c r="EMT79" s="102"/>
      <c r="EMU79" s="102"/>
      <c r="EMV79" s="102"/>
      <c r="EMW79" s="102"/>
      <c r="EMX79" s="102"/>
      <c r="EMY79" s="102"/>
      <c r="EMZ79" s="102"/>
      <c r="ENA79" s="102"/>
      <c r="ENB79" s="102"/>
      <c r="ENC79" s="102"/>
      <c r="END79" s="102"/>
      <c r="ENE79" s="102"/>
      <c r="ENF79" s="102"/>
      <c r="ENG79" s="102"/>
      <c r="ENH79" s="102"/>
      <c r="ENI79" s="102"/>
      <c r="ENJ79" s="102"/>
      <c r="ENK79" s="102"/>
      <c r="ENL79" s="102"/>
      <c r="ENM79" s="102"/>
      <c r="ENN79" s="102"/>
      <c r="ENO79" s="102"/>
      <c r="ENP79" s="102"/>
      <c r="ENQ79" s="102"/>
      <c r="ENR79" s="102"/>
      <c r="ENS79" s="102"/>
      <c r="ENT79" s="102"/>
      <c r="ENU79" s="102"/>
      <c r="ENV79" s="102"/>
      <c r="ENW79" s="102"/>
      <c r="ENX79" s="102"/>
      <c r="ENY79" s="102"/>
      <c r="ENZ79" s="102"/>
      <c r="EOA79" s="102"/>
      <c r="EOB79" s="102"/>
      <c r="EOC79" s="102"/>
      <c r="EOD79" s="102"/>
      <c r="EOE79" s="102"/>
      <c r="EOF79" s="102"/>
      <c r="EOG79" s="102"/>
      <c r="EOH79" s="102"/>
      <c r="EOI79" s="102"/>
      <c r="EOJ79" s="102"/>
      <c r="EOK79" s="102"/>
      <c r="EOL79" s="102"/>
      <c r="EOM79" s="102"/>
      <c r="EON79" s="102"/>
      <c r="EOO79" s="102"/>
      <c r="EOP79" s="102"/>
      <c r="EOQ79" s="102"/>
      <c r="EOR79" s="102"/>
      <c r="EOS79" s="102"/>
      <c r="EOT79" s="102"/>
      <c r="EOU79" s="102"/>
      <c r="EOV79" s="102"/>
      <c r="EOW79" s="102"/>
      <c r="EOX79" s="102"/>
      <c r="EOY79" s="102"/>
      <c r="EOZ79" s="102"/>
      <c r="EPA79" s="102"/>
      <c r="EPB79" s="102"/>
      <c r="EPC79" s="102"/>
      <c r="EPD79" s="102"/>
      <c r="EPE79" s="102"/>
      <c r="EPF79" s="102"/>
      <c r="EPG79" s="102"/>
      <c r="EPH79" s="102"/>
      <c r="EPI79" s="102"/>
      <c r="EPJ79" s="102"/>
      <c r="EPK79" s="102"/>
      <c r="EPL79" s="102"/>
      <c r="EPM79" s="102"/>
      <c r="EPN79" s="102"/>
      <c r="EPO79" s="102"/>
      <c r="EPP79" s="102"/>
      <c r="EPQ79" s="102"/>
      <c r="EPR79" s="102"/>
      <c r="EPS79" s="102"/>
      <c r="EPT79" s="102"/>
      <c r="EPU79" s="102"/>
      <c r="EPV79" s="102"/>
      <c r="EPW79" s="102"/>
      <c r="EPX79" s="102"/>
      <c r="EPY79" s="102"/>
      <c r="EPZ79" s="102"/>
      <c r="EQA79" s="102"/>
      <c r="EQB79" s="102"/>
      <c r="EQC79" s="102"/>
      <c r="EQD79" s="102"/>
      <c r="EQE79" s="102"/>
      <c r="EQF79" s="102"/>
      <c r="EQG79" s="102"/>
      <c r="EQH79" s="102"/>
      <c r="EQI79" s="102"/>
      <c r="EQJ79" s="102"/>
      <c r="EQK79" s="102"/>
      <c r="EQL79" s="102"/>
      <c r="EQM79" s="102"/>
      <c r="EQN79" s="102"/>
      <c r="EQO79" s="102"/>
      <c r="EQP79" s="102"/>
      <c r="EQQ79" s="102"/>
      <c r="EQR79" s="102"/>
      <c r="EQS79" s="102"/>
      <c r="EQT79" s="102"/>
      <c r="EQU79" s="102"/>
      <c r="EQV79" s="102"/>
      <c r="EQW79" s="102"/>
      <c r="EQX79" s="102"/>
      <c r="EQY79" s="102"/>
      <c r="EQZ79" s="102"/>
      <c r="ERA79" s="102"/>
      <c r="ERB79" s="102"/>
      <c r="ERC79" s="102"/>
      <c r="ERD79" s="102"/>
      <c r="ERE79" s="102"/>
      <c r="ERF79" s="102"/>
      <c r="ERG79" s="102"/>
      <c r="ERH79" s="102"/>
      <c r="ERI79" s="102"/>
      <c r="ERJ79" s="102"/>
      <c r="ERK79" s="102"/>
      <c r="ERL79" s="102"/>
      <c r="ERM79" s="102"/>
      <c r="ERN79" s="102"/>
      <c r="ERO79" s="102"/>
      <c r="ERP79" s="102"/>
      <c r="ERQ79" s="102"/>
      <c r="ERR79" s="102"/>
      <c r="ERS79" s="102"/>
      <c r="ERT79" s="102"/>
      <c r="ERU79" s="102"/>
      <c r="ERV79" s="102"/>
      <c r="ERW79" s="102"/>
      <c r="ERX79" s="102"/>
      <c r="ERY79" s="102"/>
      <c r="ERZ79" s="102"/>
      <c r="ESA79" s="102"/>
      <c r="ESB79" s="102"/>
      <c r="ESC79" s="102"/>
      <c r="ESD79" s="102"/>
      <c r="ESE79" s="102"/>
      <c r="ESF79" s="102"/>
      <c r="ESG79" s="102"/>
      <c r="ESH79" s="102"/>
      <c r="ESI79" s="102"/>
      <c r="ESJ79" s="102"/>
      <c r="ESK79" s="102"/>
      <c r="ESL79" s="102"/>
      <c r="ESM79" s="102"/>
      <c r="ESN79" s="102"/>
      <c r="ESO79" s="102"/>
      <c r="ESP79" s="102"/>
      <c r="ESQ79" s="102"/>
      <c r="ESR79" s="102"/>
      <c r="ESS79" s="102"/>
      <c r="EST79" s="102"/>
      <c r="ESU79" s="102"/>
      <c r="ESV79" s="102"/>
      <c r="ESW79" s="102"/>
      <c r="ESX79" s="102"/>
      <c r="ESY79" s="102"/>
      <c r="ESZ79" s="102"/>
      <c r="ETA79" s="102"/>
      <c r="ETB79" s="102"/>
      <c r="ETC79" s="102"/>
      <c r="ETD79" s="102"/>
      <c r="ETE79" s="102"/>
      <c r="ETF79" s="102"/>
      <c r="ETG79" s="102"/>
      <c r="ETH79" s="102"/>
      <c r="ETI79" s="102"/>
      <c r="ETJ79" s="102"/>
      <c r="ETK79" s="102"/>
      <c r="ETL79" s="102"/>
      <c r="ETM79" s="102"/>
      <c r="ETN79" s="102"/>
      <c r="ETO79" s="102"/>
      <c r="ETP79" s="102"/>
      <c r="ETQ79" s="102"/>
      <c r="ETR79" s="102"/>
      <c r="ETS79" s="102"/>
      <c r="ETT79" s="102"/>
      <c r="ETU79" s="102"/>
      <c r="ETV79" s="102"/>
      <c r="ETW79" s="102"/>
      <c r="ETX79" s="102"/>
      <c r="ETY79" s="102"/>
      <c r="ETZ79" s="102"/>
      <c r="EUA79" s="102"/>
      <c r="EUB79" s="102"/>
      <c r="EUC79" s="102"/>
      <c r="EUD79" s="102"/>
      <c r="EUE79" s="102"/>
      <c r="EUF79" s="102"/>
      <c r="EUG79" s="102"/>
      <c r="EUH79" s="102"/>
      <c r="EUI79" s="102"/>
      <c r="EUJ79" s="102"/>
      <c r="EUK79" s="102"/>
      <c r="EUL79" s="102"/>
      <c r="EUM79" s="102"/>
      <c r="EUN79" s="102"/>
      <c r="EUO79" s="102"/>
      <c r="EUP79" s="102"/>
      <c r="EUQ79" s="102"/>
      <c r="EUR79" s="102"/>
      <c r="EUS79" s="102"/>
      <c r="EUT79" s="102"/>
      <c r="EUU79" s="102"/>
      <c r="EUV79" s="102"/>
      <c r="EUW79" s="102"/>
      <c r="EUX79" s="102"/>
      <c r="EUY79" s="102"/>
      <c r="EUZ79" s="102"/>
      <c r="EVA79" s="102"/>
      <c r="EVB79" s="102"/>
      <c r="EVC79" s="102"/>
      <c r="EVD79" s="102"/>
      <c r="EVE79" s="102"/>
      <c r="EVF79" s="102"/>
      <c r="EVG79" s="102"/>
      <c r="EVH79" s="102"/>
      <c r="EVI79" s="102"/>
      <c r="EVJ79" s="102"/>
      <c r="EVK79" s="102"/>
      <c r="EVL79" s="102"/>
      <c r="EVM79" s="102"/>
      <c r="EVN79" s="102"/>
      <c r="EVO79" s="102"/>
      <c r="EVP79" s="102"/>
      <c r="EVQ79" s="102"/>
      <c r="EVR79" s="102"/>
      <c r="EVS79" s="102"/>
      <c r="EVT79" s="102"/>
      <c r="EVU79" s="102"/>
      <c r="EVV79" s="102"/>
      <c r="EVW79" s="102"/>
      <c r="EVX79" s="102"/>
      <c r="EVY79" s="102"/>
      <c r="EVZ79" s="102"/>
      <c r="EWA79" s="102"/>
      <c r="EWB79" s="102"/>
      <c r="EWC79" s="102"/>
      <c r="EWD79" s="102"/>
      <c r="EWE79" s="102"/>
      <c r="EWF79" s="102"/>
      <c r="EWG79" s="102"/>
      <c r="EWH79" s="102"/>
      <c r="EWI79" s="102"/>
      <c r="EWJ79" s="102"/>
      <c r="EWK79" s="102"/>
      <c r="EWL79" s="102"/>
      <c r="EWM79" s="102"/>
      <c r="EWN79" s="102"/>
      <c r="EWO79" s="102"/>
      <c r="EWP79" s="102"/>
      <c r="EWQ79" s="102"/>
      <c r="EWR79" s="102"/>
      <c r="EWS79" s="102"/>
      <c r="EWT79" s="102"/>
      <c r="EWU79" s="102"/>
      <c r="EWV79" s="102"/>
      <c r="EWW79" s="102"/>
      <c r="EWX79" s="102"/>
      <c r="EWY79" s="102"/>
      <c r="EWZ79" s="102"/>
      <c r="EXA79" s="102"/>
      <c r="EXB79" s="102"/>
      <c r="EXC79" s="102"/>
      <c r="EXD79" s="102"/>
      <c r="EXE79" s="102"/>
      <c r="EXF79" s="102"/>
      <c r="EXG79" s="102"/>
      <c r="EXH79" s="102"/>
      <c r="EXI79" s="102"/>
      <c r="EXJ79" s="102"/>
      <c r="EXK79" s="102"/>
      <c r="EXL79" s="102"/>
      <c r="EXM79" s="102"/>
      <c r="EXN79" s="102"/>
      <c r="EXO79" s="102"/>
      <c r="EXP79" s="102"/>
      <c r="EXQ79" s="102"/>
      <c r="EXR79" s="102"/>
      <c r="EXS79" s="102"/>
      <c r="EXT79" s="102"/>
      <c r="EXU79" s="102"/>
      <c r="EXV79" s="102"/>
      <c r="EXW79" s="102"/>
      <c r="EXX79" s="102"/>
      <c r="EXY79" s="102"/>
      <c r="EXZ79" s="102"/>
      <c r="EYA79" s="102"/>
      <c r="EYB79" s="102"/>
      <c r="EYC79" s="102"/>
      <c r="EYD79" s="102"/>
      <c r="EYE79" s="102"/>
      <c r="EYF79" s="102"/>
      <c r="EYG79" s="102"/>
      <c r="EYH79" s="102"/>
      <c r="EYI79" s="102"/>
      <c r="EYJ79" s="102"/>
      <c r="EYK79" s="102"/>
      <c r="EYL79" s="102"/>
      <c r="EYM79" s="102"/>
      <c r="EYN79" s="102"/>
      <c r="EYO79" s="102"/>
      <c r="EYP79" s="102"/>
      <c r="EYQ79" s="102"/>
      <c r="EYR79" s="102"/>
      <c r="EYS79" s="102"/>
      <c r="EYT79" s="102"/>
      <c r="EYU79" s="102"/>
      <c r="EYV79" s="102"/>
      <c r="EYW79" s="102"/>
      <c r="EYX79" s="102"/>
      <c r="EYY79" s="102"/>
      <c r="EYZ79" s="102"/>
      <c r="EZA79" s="102"/>
      <c r="EZB79" s="102"/>
      <c r="EZC79" s="102"/>
      <c r="EZD79" s="102"/>
      <c r="EZE79" s="102"/>
      <c r="EZF79" s="102"/>
      <c r="EZG79" s="102"/>
      <c r="EZH79" s="102"/>
      <c r="EZI79" s="102"/>
      <c r="EZJ79" s="102"/>
      <c r="EZK79" s="102"/>
      <c r="EZL79" s="102"/>
      <c r="EZM79" s="102"/>
      <c r="EZN79" s="102"/>
      <c r="EZO79" s="102"/>
      <c r="EZP79" s="102"/>
      <c r="EZQ79" s="102"/>
      <c r="EZR79" s="102"/>
      <c r="EZS79" s="102"/>
      <c r="EZT79" s="102"/>
      <c r="EZU79" s="102"/>
      <c r="EZV79" s="102"/>
      <c r="EZW79" s="102"/>
      <c r="EZX79" s="102"/>
      <c r="EZY79" s="102"/>
      <c r="EZZ79" s="102"/>
      <c r="FAA79" s="102"/>
      <c r="FAB79" s="102"/>
      <c r="FAC79" s="102"/>
      <c r="FAD79" s="102"/>
      <c r="FAE79" s="102"/>
      <c r="FAF79" s="102"/>
      <c r="FAG79" s="102"/>
      <c r="FAH79" s="102"/>
      <c r="FAI79" s="102"/>
      <c r="FAJ79" s="102"/>
      <c r="FAK79" s="102"/>
      <c r="FAL79" s="102"/>
      <c r="FAM79" s="102"/>
      <c r="FAN79" s="102"/>
      <c r="FAO79" s="102"/>
      <c r="FAP79" s="102"/>
      <c r="FAQ79" s="102"/>
      <c r="FAR79" s="102"/>
      <c r="FAS79" s="102"/>
      <c r="FAT79" s="102"/>
      <c r="FAU79" s="102"/>
      <c r="FAV79" s="102"/>
      <c r="FAW79" s="102"/>
      <c r="FAX79" s="102"/>
      <c r="FAY79" s="102"/>
      <c r="FAZ79" s="102"/>
      <c r="FBA79" s="102"/>
      <c r="FBB79" s="102"/>
      <c r="FBC79" s="102"/>
      <c r="FBD79" s="102"/>
      <c r="FBE79" s="102"/>
      <c r="FBF79" s="102"/>
      <c r="FBG79" s="102"/>
      <c r="FBH79" s="102"/>
      <c r="FBI79" s="102"/>
      <c r="FBJ79" s="102"/>
      <c r="FBK79" s="102"/>
      <c r="FBL79" s="102"/>
      <c r="FBM79" s="102"/>
      <c r="FBN79" s="102"/>
      <c r="FBO79" s="102"/>
      <c r="FBP79" s="102"/>
      <c r="FBQ79" s="102"/>
      <c r="FBR79" s="102"/>
      <c r="FBS79" s="102"/>
      <c r="FBT79" s="102"/>
      <c r="FBU79" s="102"/>
      <c r="FBV79" s="102"/>
      <c r="FBW79" s="102"/>
      <c r="FBX79" s="102"/>
      <c r="FBY79" s="102"/>
      <c r="FBZ79" s="102"/>
      <c r="FCA79" s="102"/>
      <c r="FCB79" s="102"/>
      <c r="FCC79" s="102"/>
      <c r="FCD79" s="102"/>
      <c r="FCE79" s="102"/>
      <c r="FCF79" s="102"/>
      <c r="FCG79" s="102"/>
      <c r="FCH79" s="102"/>
      <c r="FCI79" s="102"/>
      <c r="FCJ79" s="102"/>
      <c r="FCK79" s="102"/>
      <c r="FCL79" s="102"/>
      <c r="FCM79" s="102"/>
      <c r="FCN79" s="102"/>
      <c r="FCO79" s="102"/>
      <c r="FCP79" s="102"/>
      <c r="FCQ79" s="102"/>
      <c r="FCR79" s="102"/>
      <c r="FCS79" s="102"/>
      <c r="FCT79" s="102"/>
      <c r="FCU79" s="102"/>
      <c r="FCV79" s="102"/>
      <c r="FCW79" s="102"/>
      <c r="FCX79" s="102"/>
      <c r="FCY79" s="102"/>
      <c r="FCZ79" s="102"/>
      <c r="FDA79" s="102"/>
      <c r="FDB79" s="102"/>
      <c r="FDC79" s="102"/>
      <c r="FDD79" s="102"/>
      <c r="FDE79" s="102"/>
      <c r="FDF79" s="102"/>
      <c r="FDG79" s="102"/>
      <c r="FDH79" s="102"/>
      <c r="FDI79" s="102"/>
      <c r="FDJ79" s="102"/>
      <c r="FDK79" s="102"/>
      <c r="FDL79" s="102"/>
      <c r="FDM79" s="102"/>
      <c r="FDN79" s="102"/>
      <c r="FDO79" s="102"/>
      <c r="FDP79" s="102"/>
      <c r="FDQ79" s="102"/>
      <c r="FDR79" s="102"/>
      <c r="FDS79" s="102"/>
      <c r="FDT79" s="102"/>
      <c r="FDU79" s="102"/>
      <c r="FDV79" s="102"/>
      <c r="FDW79" s="102"/>
      <c r="FDX79" s="102"/>
      <c r="FDY79" s="102"/>
      <c r="FDZ79" s="102"/>
      <c r="FEA79" s="102"/>
      <c r="FEB79" s="102"/>
      <c r="FEC79" s="102"/>
      <c r="FED79" s="102"/>
      <c r="FEE79" s="102"/>
      <c r="FEF79" s="102"/>
      <c r="FEG79" s="102"/>
      <c r="FEH79" s="102"/>
      <c r="FEI79" s="102"/>
      <c r="FEJ79" s="102"/>
      <c r="FEK79" s="102"/>
      <c r="FEL79" s="102"/>
      <c r="FEM79" s="102"/>
      <c r="FEN79" s="102"/>
      <c r="FEO79" s="102"/>
      <c r="FEP79" s="102"/>
      <c r="FEQ79" s="102"/>
      <c r="FER79" s="102"/>
      <c r="FES79" s="102"/>
      <c r="FET79" s="102"/>
      <c r="FEU79" s="102"/>
      <c r="FEV79" s="102"/>
      <c r="FEW79" s="102"/>
      <c r="FEX79" s="102"/>
      <c r="FEY79" s="102"/>
      <c r="FEZ79" s="102"/>
      <c r="FFA79" s="102"/>
      <c r="FFB79" s="102"/>
      <c r="FFC79" s="102"/>
      <c r="FFD79" s="102"/>
      <c r="FFE79" s="102"/>
      <c r="FFF79" s="102"/>
      <c r="FFG79" s="102"/>
      <c r="FFH79" s="102"/>
      <c r="FFI79" s="102"/>
      <c r="FFJ79" s="102"/>
      <c r="FFK79" s="102"/>
      <c r="FFL79" s="102"/>
      <c r="FFM79" s="102"/>
      <c r="FFN79" s="102"/>
      <c r="FFO79" s="102"/>
      <c r="FFP79" s="102"/>
      <c r="FFQ79" s="102"/>
      <c r="FFR79" s="102"/>
      <c r="FFS79" s="102"/>
      <c r="FFT79" s="102"/>
      <c r="FFU79" s="102"/>
      <c r="FFV79" s="102"/>
      <c r="FFW79" s="102"/>
      <c r="FFX79" s="102"/>
      <c r="FFY79" s="102"/>
      <c r="FFZ79" s="102"/>
      <c r="FGA79" s="102"/>
      <c r="FGB79" s="102"/>
      <c r="FGC79" s="102"/>
      <c r="FGD79" s="102"/>
      <c r="FGE79" s="102"/>
      <c r="FGF79" s="102"/>
      <c r="FGG79" s="102"/>
      <c r="FGH79" s="102"/>
      <c r="FGI79" s="102"/>
      <c r="FGJ79" s="102"/>
      <c r="FGK79" s="102"/>
      <c r="FGL79" s="102"/>
      <c r="FGM79" s="102"/>
      <c r="FGN79" s="102"/>
      <c r="FGO79" s="102"/>
      <c r="FGP79" s="102"/>
      <c r="FGQ79" s="102"/>
      <c r="FGR79" s="102"/>
      <c r="FGS79" s="102"/>
      <c r="FGT79" s="102"/>
      <c r="FGU79" s="102"/>
      <c r="FGV79" s="102"/>
      <c r="FGW79" s="102"/>
      <c r="FGX79" s="102"/>
      <c r="FGY79" s="102"/>
      <c r="FGZ79" s="102"/>
      <c r="FHA79" s="102"/>
      <c r="FHB79" s="102"/>
      <c r="FHC79" s="102"/>
      <c r="FHD79" s="102"/>
      <c r="FHE79" s="102"/>
      <c r="FHF79" s="102"/>
      <c r="FHG79" s="102"/>
      <c r="FHH79" s="102"/>
      <c r="FHI79" s="102"/>
      <c r="FHJ79" s="102"/>
      <c r="FHK79" s="102"/>
      <c r="FHL79" s="102"/>
      <c r="FHM79" s="102"/>
      <c r="FHN79" s="102"/>
      <c r="FHO79" s="102"/>
      <c r="FHP79" s="102"/>
      <c r="FHQ79" s="102"/>
      <c r="FHR79" s="102"/>
      <c r="FHS79" s="102"/>
      <c r="FHT79" s="102"/>
      <c r="FHU79" s="102"/>
      <c r="FHV79" s="102"/>
      <c r="FHW79" s="102"/>
      <c r="FHX79" s="102"/>
      <c r="FHY79" s="102"/>
      <c r="FHZ79" s="102"/>
      <c r="FIA79" s="102"/>
      <c r="FIB79" s="102"/>
      <c r="FIC79" s="102"/>
      <c r="FID79" s="102"/>
      <c r="FIE79" s="102"/>
      <c r="FIF79" s="102"/>
      <c r="FIG79" s="102"/>
      <c r="FIH79" s="102"/>
      <c r="FII79" s="102"/>
      <c r="FIJ79" s="102"/>
      <c r="FIK79" s="102"/>
      <c r="FIL79" s="102"/>
      <c r="FIM79" s="102"/>
      <c r="FIN79" s="102"/>
      <c r="FIO79" s="102"/>
      <c r="FIP79" s="102"/>
      <c r="FIQ79" s="102"/>
      <c r="FIR79" s="102"/>
      <c r="FIS79" s="102"/>
      <c r="FIT79" s="102"/>
      <c r="FIU79" s="102"/>
      <c r="FIV79" s="102"/>
      <c r="FIW79" s="102"/>
      <c r="FIX79" s="102"/>
      <c r="FIY79" s="102"/>
      <c r="FIZ79" s="102"/>
      <c r="FJA79" s="102"/>
      <c r="FJB79" s="102"/>
      <c r="FJC79" s="102"/>
      <c r="FJD79" s="102"/>
      <c r="FJE79" s="102"/>
      <c r="FJF79" s="102"/>
      <c r="FJG79" s="102"/>
      <c r="FJH79" s="102"/>
      <c r="FJI79" s="102"/>
      <c r="FJJ79" s="102"/>
      <c r="FJK79" s="102"/>
      <c r="FJL79" s="102"/>
      <c r="FJM79" s="102"/>
      <c r="FJN79" s="102"/>
      <c r="FJO79" s="102"/>
      <c r="FJP79" s="102"/>
      <c r="FJQ79" s="102"/>
      <c r="FJR79" s="102"/>
      <c r="FJS79" s="102"/>
      <c r="FJT79" s="102"/>
      <c r="FJU79" s="102"/>
      <c r="FJV79" s="102"/>
      <c r="FJW79" s="102"/>
      <c r="FJX79" s="102"/>
      <c r="FJY79" s="102"/>
      <c r="FJZ79" s="102"/>
      <c r="FKA79" s="102"/>
      <c r="FKB79" s="102"/>
      <c r="FKC79" s="102"/>
      <c r="FKD79" s="102"/>
      <c r="FKE79" s="102"/>
      <c r="FKF79" s="102"/>
      <c r="FKG79" s="102"/>
      <c r="FKH79" s="102"/>
      <c r="FKI79" s="102"/>
      <c r="FKJ79" s="102"/>
      <c r="FKK79" s="102"/>
      <c r="FKL79" s="102"/>
      <c r="FKM79" s="102"/>
      <c r="FKN79" s="102"/>
      <c r="FKO79" s="102"/>
      <c r="FKP79" s="102"/>
      <c r="FKQ79" s="102"/>
      <c r="FKR79" s="102"/>
      <c r="FKS79" s="102"/>
      <c r="FKT79" s="102"/>
      <c r="FKU79" s="102"/>
      <c r="FKV79" s="102"/>
      <c r="FKW79" s="102"/>
      <c r="FKX79" s="102"/>
      <c r="FKY79" s="102"/>
      <c r="FKZ79" s="102"/>
      <c r="FLA79" s="102"/>
      <c r="FLB79" s="102"/>
      <c r="FLC79" s="102"/>
      <c r="FLD79" s="102"/>
      <c r="FLE79" s="102"/>
      <c r="FLF79" s="102"/>
      <c r="FLG79" s="102"/>
      <c r="FLH79" s="102"/>
      <c r="FLI79" s="102"/>
      <c r="FLJ79" s="102"/>
      <c r="FLK79" s="102"/>
      <c r="FLL79" s="102"/>
      <c r="FLM79" s="102"/>
      <c r="FLN79" s="102"/>
      <c r="FLO79" s="102"/>
      <c r="FLP79" s="102"/>
      <c r="FLQ79" s="102"/>
      <c r="FLR79" s="102"/>
      <c r="FLS79" s="102"/>
      <c r="FLT79" s="102"/>
      <c r="FLU79" s="102"/>
      <c r="FLV79" s="102"/>
      <c r="FLW79" s="102"/>
      <c r="FLX79" s="102"/>
      <c r="FLY79" s="102"/>
      <c r="FLZ79" s="102"/>
      <c r="FMA79" s="102"/>
      <c r="FMB79" s="102"/>
      <c r="FMC79" s="102"/>
      <c r="FMD79" s="102"/>
      <c r="FME79" s="102"/>
      <c r="FMF79" s="102"/>
      <c r="FMG79" s="102"/>
      <c r="FMH79" s="102"/>
      <c r="FMI79" s="102"/>
      <c r="FMJ79" s="102"/>
      <c r="FMK79" s="102"/>
      <c r="FML79" s="102"/>
      <c r="FMM79" s="102"/>
      <c r="FMN79" s="102"/>
      <c r="FMO79" s="102"/>
      <c r="FMP79" s="102"/>
      <c r="FMQ79" s="102"/>
      <c r="FMR79" s="102"/>
      <c r="FMS79" s="102"/>
      <c r="FMT79" s="102"/>
      <c r="FMU79" s="102"/>
      <c r="FMV79" s="102"/>
      <c r="FMW79" s="102"/>
      <c r="FMX79" s="102"/>
      <c r="FMY79" s="102"/>
      <c r="FMZ79" s="102"/>
      <c r="FNA79" s="102"/>
      <c r="FNB79" s="102"/>
      <c r="FNC79" s="102"/>
      <c r="FND79" s="102"/>
      <c r="FNE79" s="102"/>
      <c r="FNF79" s="102"/>
      <c r="FNG79" s="102"/>
      <c r="FNH79" s="102"/>
      <c r="FNI79" s="102"/>
      <c r="FNJ79" s="102"/>
      <c r="FNK79" s="102"/>
      <c r="FNL79" s="102"/>
      <c r="FNM79" s="102"/>
      <c r="FNN79" s="102"/>
      <c r="FNO79" s="102"/>
      <c r="FNP79" s="102"/>
      <c r="FNQ79" s="102"/>
      <c r="FNR79" s="102"/>
      <c r="FNS79" s="102"/>
      <c r="FNT79" s="102"/>
      <c r="FNU79" s="102"/>
      <c r="FNV79" s="102"/>
      <c r="FNW79" s="102"/>
      <c r="FNX79" s="102"/>
      <c r="FNY79" s="102"/>
      <c r="FNZ79" s="102"/>
      <c r="FOA79" s="102"/>
      <c r="FOB79" s="102"/>
      <c r="FOC79" s="102"/>
      <c r="FOD79" s="102"/>
      <c r="FOE79" s="102"/>
      <c r="FOF79" s="102"/>
      <c r="FOG79" s="102"/>
      <c r="FOH79" s="102"/>
      <c r="FOI79" s="102"/>
      <c r="FOJ79" s="102"/>
      <c r="FOK79" s="102"/>
      <c r="FOL79" s="102"/>
      <c r="FOM79" s="102"/>
      <c r="FON79" s="102"/>
      <c r="FOO79" s="102"/>
      <c r="FOP79" s="102"/>
      <c r="FOQ79" s="102"/>
      <c r="FOR79" s="102"/>
      <c r="FOS79" s="102"/>
      <c r="FOT79" s="102"/>
      <c r="FOU79" s="102"/>
      <c r="FOV79" s="102"/>
      <c r="FOW79" s="102"/>
      <c r="FOX79" s="102"/>
      <c r="FOY79" s="102"/>
      <c r="FOZ79" s="102"/>
      <c r="FPA79" s="102"/>
      <c r="FPB79" s="102"/>
      <c r="FPC79" s="102"/>
      <c r="FPD79" s="102"/>
      <c r="FPE79" s="102"/>
      <c r="FPF79" s="102"/>
      <c r="FPG79" s="102"/>
      <c r="FPH79" s="102"/>
      <c r="FPI79" s="102"/>
      <c r="FPJ79" s="102"/>
      <c r="FPK79" s="102"/>
      <c r="FPL79" s="102"/>
      <c r="FPM79" s="102"/>
      <c r="FPN79" s="102"/>
      <c r="FPO79" s="102"/>
      <c r="FPP79" s="102"/>
      <c r="FPQ79" s="102"/>
      <c r="FPR79" s="102"/>
      <c r="FPS79" s="102"/>
      <c r="FPT79" s="102"/>
      <c r="FPU79" s="102"/>
      <c r="FPV79" s="102"/>
      <c r="FPW79" s="102"/>
      <c r="FPX79" s="102"/>
      <c r="FPY79" s="102"/>
      <c r="FPZ79" s="102"/>
      <c r="FQA79" s="102"/>
      <c r="FQB79" s="102"/>
      <c r="FQC79" s="102"/>
      <c r="FQD79" s="102"/>
      <c r="FQE79" s="102"/>
      <c r="FQF79" s="102"/>
      <c r="FQG79" s="102"/>
      <c r="FQH79" s="102"/>
      <c r="FQI79" s="102"/>
      <c r="FQJ79" s="102"/>
      <c r="FQK79" s="102"/>
      <c r="FQL79" s="102"/>
      <c r="FQM79" s="102"/>
      <c r="FQN79" s="102"/>
      <c r="FQO79" s="102"/>
      <c r="FQP79" s="102"/>
      <c r="FQQ79" s="102"/>
      <c r="FQR79" s="102"/>
      <c r="FQS79" s="102"/>
      <c r="FQT79" s="102"/>
      <c r="FQU79" s="102"/>
      <c r="FQV79" s="102"/>
      <c r="FQW79" s="102"/>
      <c r="FQX79" s="102"/>
      <c r="FQY79" s="102"/>
      <c r="FQZ79" s="102"/>
      <c r="FRA79" s="102"/>
      <c r="FRB79" s="102"/>
      <c r="FRC79" s="102"/>
      <c r="FRD79" s="102"/>
      <c r="FRE79" s="102"/>
      <c r="FRF79" s="102"/>
      <c r="FRG79" s="102"/>
      <c r="FRH79" s="102"/>
      <c r="FRI79" s="102"/>
      <c r="FRJ79" s="102"/>
      <c r="FRK79" s="102"/>
      <c r="FRL79" s="102"/>
      <c r="FRM79" s="102"/>
      <c r="FRN79" s="102"/>
      <c r="FRO79" s="102"/>
      <c r="FRP79" s="102"/>
      <c r="FRQ79" s="102"/>
      <c r="FRR79" s="102"/>
      <c r="FRS79" s="102"/>
      <c r="FRT79" s="102"/>
      <c r="FRU79" s="102"/>
      <c r="FRV79" s="102"/>
      <c r="FRW79" s="102"/>
      <c r="FRX79" s="102"/>
      <c r="FRY79" s="102"/>
      <c r="FRZ79" s="102"/>
      <c r="FSA79" s="102"/>
      <c r="FSB79" s="102"/>
      <c r="FSC79" s="102"/>
      <c r="FSD79" s="102"/>
      <c r="FSE79" s="102"/>
      <c r="FSF79" s="102"/>
      <c r="FSG79" s="102"/>
      <c r="FSH79" s="102"/>
      <c r="FSI79" s="102"/>
      <c r="FSJ79" s="102"/>
      <c r="FSK79" s="102"/>
      <c r="FSL79" s="102"/>
      <c r="FSM79" s="102"/>
      <c r="FSN79" s="102"/>
      <c r="FSO79" s="102"/>
      <c r="FSP79" s="102"/>
      <c r="FSQ79" s="102"/>
      <c r="FSR79" s="102"/>
      <c r="FSS79" s="102"/>
      <c r="FST79" s="102"/>
      <c r="FSU79" s="102"/>
      <c r="FSV79" s="102"/>
      <c r="FSW79" s="102"/>
      <c r="FSX79" s="102"/>
      <c r="FSY79" s="102"/>
      <c r="FSZ79" s="102"/>
      <c r="FTA79" s="102"/>
      <c r="FTB79" s="102"/>
      <c r="FTC79" s="102"/>
      <c r="FTD79" s="102"/>
      <c r="FTE79" s="102"/>
      <c r="FTF79" s="102"/>
      <c r="FTG79" s="102"/>
      <c r="FTH79" s="102"/>
      <c r="FTI79" s="102"/>
      <c r="FTJ79" s="102"/>
      <c r="FTK79" s="102"/>
      <c r="FTL79" s="102"/>
      <c r="FTM79" s="102"/>
      <c r="FTN79" s="102"/>
      <c r="FTO79" s="102"/>
      <c r="FTP79" s="102"/>
      <c r="FTQ79" s="102"/>
      <c r="FTR79" s="102"/>
      <c r="FTS79" s="102"/>
      <c r="FTT79" s="102"/>
      <c r="FTU79" s="102"/>
      <c r="FTV79" s="102"/>
      <c r="FTW79" s="102"/>
      <c r="FTX79" s="102"/>
      <c r="FTY79" s="102"/>
      <c r="FTZ79" s="102"/>
      <c r="FUA79" s="102"/>
      <c r="FUB79" s="102"/>
      <c r="FUC79" s="102"/>
      <c r="FUD79" s="102"/>
      <c r="FUE79" s="102"/>
      <c r="FUF79" s="102"/>
      <c r="FUG79" s="102"/>
      <c r="FUH79" s="102"/>
      <c r="FUI79" s="102"/>
      <c r="FUJ79" s="102"/>
      <c r="FUK79" s="102"/>
      <c r="FUL79" s="102"/>
      <c r="FUM79" s="102"/>
      <c r="FUN79" s="102"/>
      <c r="FUO79" s="102"/>
      <c r="FUP79" s="102"/>
      <c r="FUQ79" s="102"/>
      <c r="FUR79" s="102"/>
      <c r="FUS79" s="102"/>
      <c r="FUT79" s="102"/>
      <c r="FUU79" s="102"/>
      <c r="FUV79" s="102"/>
      <c r="FUW79" s="102"/>
      <c r="FUX79" s="102"/>
      <c r="FUY79" s="102"/>
      <c r="FUZ79" s="102"/>
      <c r="FVA79" s="102"/>
      <c r="FVB79" s="102"/>
      <c r="FVC79" s="102"/>
      <c r="FVD79" s="102"/>
      <c r="FVE79" s="102"/>
      <c r="FVF79" s="102"/>
      <c r="FVG79" s="102"/>
      <c r="FVH79" s="102"/>
      <c r="FVI79" s="102"/>
      <c r="FVJ79" s="102"/>
      <c r="FVK79" s="102"/>
      <c r="FVL79" s="102"/>
      <c r="FVM79" s="102"/>
      <c r="FVN79" s="102"/>
      <c r="FVO79" s="102"/>
      <c r="FVP79" s="102"/>
      <c r="FVQ79" s="102"/>
      <c r="FVR79" s="102"/>
      <c r="FVS79" s="102"/>
      <c r="FVT79" s="102"/>
      <c r="FVU79" s="102"/>
      <c r="FVV79" s="102"/>
      <c r="FVW79" s="102"/>
      <c r="FVX79" s="102"/>
      <c r="FVY79" s="102"/>
      <c r="FVZ79" s="102"/>
      <c r="FWA79" s="102"/>
      <c r="FWB79" s="102"/>
      <c r="FWC79" s="102"/>
      <c r="FWD79" s="102"/>
      <c r="FWE79" s="102"/>
      <c r="FWF79" s="102"/>
      <c r="FWG79" s="102"/>
      <c r="FWH79" s="102"/>
      <c r="FWI79" s="102"/>
      <c r="FWJ79" s="102"/>
      <c r="FWK79" s="102"/>
      <c r="FWL79" s="102"/>
      <c r="FWM79" s="102"/>
      <c r="FWN79" s="102"/>
      <c r="FWO79" s="102"/>
      <c r="FWP79" s="102"/>
      <c r="FWQ79" s="102"/>
      <c r="FWR79" s="102"/>
      <c r="FWS79" s="102"/>
      <c r="FWT79" s="102"/>
      <c r="FWU79" s="102"/>
      <c r="FWV79" s="102"/>
      <c r="FWW79" s="102"/>
      <c r="FWX79" s="102"/>
      <c r="FWY79" s="102"/>
      <c r="FWZ79" s="102"/>
      <c r="FXA79" s="102"/>
      <c r="FXB79" s="102"/>
      <c r="FXC79" s="102"/>
      <c r="FXD79" s="102"/>
      <c r="FXE79" s="102"/>
      <c r="FXF79" s="102"/>
      <c r="FXG79" s="102"/>
      <c r="FXH79" s="102"/>
      <c r="FXI79" s="102"/>
      <c r="FXJ79" s="102"/>
      <c r="FXK79" s="102"/>
      <c r="FXL79" s="102"/>
      <c r="FXM79" s="102"/>
      <c r="FXN79" s="102"/>
      <c r="FXO79" s="102"/>
      <c r="FXP79" s="102"/>
      <c r="FXQ79" s="102"/>
      <c r="FXR79" s="102"/>
      <c r="FXS79" s="102"/>
      <c r="FXT79" s="102"/>
      <c r="FXU79" s="102"/>
      <c r="FXV79" s="102"/>
      <c r="FXW79" s="102"/>
      <c r="FXX79" s="102"/>
      <c r="FXY79" s="102"/>
      <c r="FXZ79" s="102"/>
      <c r="FYA79" s="102"/>
      <c r="FYB79" s="102"/>
      <c r="FYC79" s="102"/>
      <c r="FYD79" s="102"/>
      <c r="FYE79" s="102"/>
      <c r="FYF79" s="102"/>
      <c r="FYG79" s="102"/>
      <c r="FYH79" s="102"/>
      <c r="FYI79" s="102"/>
      <c r="FYJ79" s="102"/>
      <c r="FYK79" s="102"/>
      <c r="FYL79" s="102"/>
      <c r="FYM79" s="102"/>
      <c r="FYN79" s="102"/>
      <c r="FYO79" s="102"/>
      <c r="FYP79" s="102"/>
      <c r="FYQ79" s="102"/>
      <c r="FYR79" s="102"/>
      <c r="FYS79" s="102"/>
      <c r="FYT79" s="102"/>
      <c r="FYU79" s="102"/>
      <c r="FYV79" s="102"/>
      <c r="FYW79" s="102"/>
      <c r="FYX79" s="102"/>
      <c r="FYY79" s="102"/>
      <c r="FYZ79" s="102"/>
      <c r="FZA79" s="102"/>
      <c r="FZB79" s="102"/>
      <c r="FZC79" s="102"/>
      <c r="FZD79" s="102"/>
      <c r="FZE79" s="102"/>
      <c r="FZF79" s="102"/>
      <c r="FZG79" s="102"/>
      <c r="FZH79" s="102"/>
      <c r="FZI79" s="102"/>
      <c r="FZJ79" s="102"/>
      <c r="FZK79" s="102"/>
      <c r="FZL79" s="102"/>
      <c r="FZM79" s="102"/>
      <c r="FZN79" s="102"/>
      <c r="FZO79" s="102"/>
      <c r="FZP79" s="102"/>
      <c r="FZQ79" s="102"/>
      <c r="FZR79" s="102"/>
      <c r="FZS79" s="102"/>
      <c r="FZT79" s="102"/>
      <c r="FZU79" s="102"/>
      <c r="FZV79" s="102"/>
      <c r="FZW79" s="102"/>
      <c r="FZX79" s="102"/>
      <c r="FZY79" s="102"/>
      <c r="FZZ79" s="102"/>
      <c r="GAA79" s="102"/>
      <c r="GAB79" s="102"/>
      <c r="GAC79" s="102"/>
      <c r="GAD79" s="102"/>
      <c r="GAE79" s="102"/>
      <c r="GAF79" s="102"/>
      <c r="GAG79" s="102"/>
      <c r="GAH79" s="102"/>
      <c r="GAI79" s="102"/>
      <c r="GAJ79" s="102"/>
      <c r="GAK79" s="102"/>
      <c r="GAL79" s="102"/>
      <c r="GAM79" s="102"/>
      <c r="GAN79" s="102"/>
      <c r="GAO79" s="102"/>
      <c r="GAP79" s="102"/>
      <c r="GAQ79" s="102"/>
      <c r="GAR79" s="102"/>
      <c r="GAS79" s="102"/>
      <c r="GAT79" s="102"/>
      <c r="GAU79" s="102"/>
      <c r="GAV79" s="102"/>
      <c r="GAW79" s="102"/>
      <c r="GAX79" s="102"/>
      <c r="GAY79" s="102"/>
      <c r="GAZ79" s="102"/>
      <c r="GBA79" s="102"/>
      <c r="GBB79" s="102"/>
      <c r="GBC79" s="102"/>
      <c r="GBD79" s="102"/>
      <c r="GBE79" s="102"/>
      <c r="GBF79" s="102"/>
      <c r="GBG79" s="102"/>
      <c r="GBH79" s="102"/>
      <c r="GBI79" s="102"/>
      <c r="GBJ79" s="102"/>
      <c r="GBK79" s="102"/>
      <c r="GBL79" s="102"/>
      <c r="GBM79" s="102"/>
      <c r="GBN79" s="102"/>
      <c r="GBO79" s="102"/>
      <c r="GBP79" s="102"/>
      <c r="GBQ79" s="102"/>
      <c r="GBR79" s="102"/>
      <c r="GBS79" s="102"/>
      <c r="GBT79" s="102"/>
      <c r="GBU79" s="102"/>
      <c r="GBV79" s="102"/>
      <c r="GBW79" s="102"/>
      <c r="GBX79" s="102"/>
      <c r="GBY79" s="102"/>
      <c r="GBZ79" s="102"/>
      <c r="GCA79" s="102"/>
      <c r="GCB79" s="102"/>
      <c r="GCC79" s="102"/>
      <c r="GCD79" s="102"/>
      <c r="GCE79" s="102"/>
      <c r="GCF79" s="102"/>
      <c r="GCG79" s="102"/>
      <c r="GCH79" s="102"/>
      <c r="GCI79" s="102"/>
      <c r="GCJ79" s="102"/>
      <c r="GCK79" s="102"/>
      <c r="GCL79" s="102"/>
      <c r="GCM79" s="102"/>
      <c r="GCN79" s="102"/>
      <c r="GCO79" s="102"/>
      <c r="GCP79" s="102"/>
      <c r="GCQ79" s="102"/>
      <c r="GCR79" s="102"/>
      <c r="GCS79" s="102"/>
      <c r="GCT79" s="102"/>
      <c r="GCU79" s="102"/>
      <c r="GCV79" s="102"/>
      <c r="GCW79" s="102"/>
      <c r="GCX79" s="102"/>
      <c r="GCY79" s="102"/>
      <c r="GCZ79" s="102"/>
      <c r="GDA79" s="102"/>
      <c r="GDB79" s="102"/>
      <c r="GDC79" s="102"/>
      <c r="GDD79" s="102"/>
      <c r="GDE79" s="102"/>
      <c r="GDF79" s="102"/>
      <c r="GDG79" s="102"/>
      <c r="GDH79" s="102"/>
      <c r="GDI79" s="102"/>
      <c r="GDJ79" s="102"/>
      <c r="GDK79" s="102"/>
      <c r="GDL79" s="102"/>
      <c r="GDM79" s="102"/>
      <c r="GDN79" s="102"/>
      <c r="GDO79" s="102"/>
      <c r="GDP79" s="102"/>
      <c r="GDQ79" s="102"/>
      <c r="GDR79" s="102"/>
      <c r="GDS79" s="102"/>
      <c r="GDT79" s="102"/>
      <c r="GDU79" s="102"/>
      <c r="GDV79" s="102"/>
      <c r="GDW79" s="102"/>
      <c r="GDX79" s="102"/>
      <c r="GDY79" s="102"/>
      <c r="GDZ79" s="102"/>
      <c r="GEA79" s="102"/>
      <c r="GEB79" s="102"/>
      <c r="GEC79" s="102"/>
      <c r="GED79" s="102"/>
      <c r="GEE79" s="102"/>
      <c r="GEF79" s="102"/>
      <c r="GEG79" s="102"/>
      <c r="GEH79" s="102"/>
      <c r="GEI79" s="102"/>
      <c r="GEJ79" s="102"/>
      <c r="GEK79" s="102"/>
      <c r="GEL79" s="102"/>
      <c r="GEM79" s="102"/>
      <c r="GEN79" s="102"/>
      <c r="GEO79" s="102"/>
      <c r="GEP79" s="102"/>
      <c r="GEQ79" s="102"/>
      <c r="GER79" s="102"/>
      <c r="GES79" s="102"/>
      <c r="GET79" s="102"/>
      <c r="GEU79" s="102"/>
      <c r="GEV79" s="102"/>
      <c r="GEW79" s="102"/>
      <c r="GEX79" s="102"/>
      <c r="GEY79" s="102"/>
      <c r="GEZ79" s="102"/>
      <c r="GFA79" s="102"/>
      <c r="GFB79" s="102"/>
      <c r="GFC79" s="102"/>
      <c r="GFD79" s="102"/>
      <c r="GFE79" s="102"/>
      <c r="GFF79" s="102"/>
      <c r="GFG79" s="102"/>
      <c r="GFH79" s="102"/>
      <c r="GFI79" s="102"/>
      <c r="GFJ79" s="102"/>
      <c r="GFK79" s="102"/>
      <c r="GFL79" s="102"/>
      <c r="GFM79" s="102"/>
      <c r="GFN79" s="102"/>
      <c r="GFO79" s="102"/>
      <c r="GFP79" s="102"/>
      <c r="GFQ79" s="102"/>
      <c r="GFR79" s="102"/>
      <c r="GFS79" s="102"/>
      <c r="GFT79" s="102"/>
      <c r="GFU79" s="102"/>
      <c r="GFV79" s="102"/>
      <c r="GFW79" s="102"/>
      <c r="GFX79" s="102"/>
      <c r="GFY79" s="102"/>
      <c r="GFZ79" s="102"/>
      <c r="GGA79" s="102"/>
      <c r="GGB79" s="102"/>
      <c r="GGC79" s="102"/>
      <c r="GGD79" s="102"/>
      <c r="GGE79" s="102"/>
      <c r="GGF79" s="102"/>
      <c r="GGG79" s="102"/>
      <c r="GGH79" s="102"/>
      <c r="GGI79" s="102"/>
      <c r="GGJ79" s="102"/>
      <c r="GGK79" s="102"/>
      <c r="GGL79" s="102"/>
      <c r="GGM79" s="102"/>
      <c r="GGN79" s="102"/>
      <c r="GGO79" s="102"/>
      <c r="GGP79" s="102"/>
      <c r="GGQ79" s="102"/>
      <c r="GGR79" s="102"/>
      <c r="GGS79" s="102"/>
      <c r="GGT79" s="102"/>
      <c r="GGU79" s="102"/>
      <c r="GGV79" s="102"/>
      <c r="GGW79" s="102"/>
      <c r="GGX79" s="102"/>
      <c r="GGY79" s="102"/>
      <c r="GGZ79" s="102"/>
      <c r="GHA79" s="102"/>
      <c r="GHB79" s="102"/>
      <c r="GHC79" s="102"/>
      <c r="GHD79" s="102"/>
      <c r="GHE79" s="102"/>
      <c r="GHF79" s="102"/>
      <c r="GHG79" s="102"/>
      <c r="GHH79" s="102"/>
      <c r="GHI79" s="102"/>
      <c r="GHJ79" s="102"/>
      <c r="GHK79" s="102"/>
      <c r="GHL79" s="102"/>
      <c r="GHM79" s="102"/>
      <c r="GHN79" s="102"/>
      <c r="GHO79" s="102"/>
      <c r="GHP79" s="102"/>
      <c r="GHQ79" s="102"/>
      <c r="GHR79" s="102"/>
      <c r="GHS79" s="102"/>
      <c r="GHT79" s="102"/>
      <c r="GHU79" s="102"/>
      <c r="GHV79" s="102"/>
      <c r="GHW79" s="102"/>
      <c r="GHX79" s="102"/>
      <c r="GHY79" s="102"/>
      <c r="GHZ79" s="102"/>
      <c r="GIA79" s="102"/>
      <c r="GIB79" s="102"/>
      <c r="GIC79" s="102"/>
      <c r="GID79" s="102"/>
      <c r="GIE79" s="102"/>
      <c r="GIF79" s="102"/>
      <c r="GIG79" s="102"/>
      <c r="GIH79" s="102"/>
      <c r="GII79" s="102"/>
      <c r="GIJ79" s="102"/>
      <c r="GIK79" s="102"/>
      <c r="GIL79" s="102"/>
      <c r="GIM79" s="102"/>
      <c r="GIN79" s="102"/>
      <c r="GIO79" s="102"/>
      <c r="GIP79" s="102"/>
      <c r="GIQ79" s="102"/>
      <c r="GIR79" s="102"/>
      <c r="GIS79" s="102"/>
      <c r="GIT79" s="102"/>
      <c r="GIU79" s="102"/>
      <c r="GIV79" s="102"/>
      <c r="GIW79" s="102"/>
      <c r="GIX79" s="102"/>
      <c r="GIY79" s="102"/>
      <c r="GIZ79" s="102"/>
      <c r="GJA79" s="102"/>
      <c r="GJB79" s="102"/>
      <c r="GJC79" s="102"/>
      <c r="GJD79" s="102"/>
      <c r="GJE79" s="102"/>
      <c r="GJF79" s="102"/>
      <c r="GJG79" s="102"/>
      <c r="GJH79" s="102"/>
      <c r="GJI79" s="102"/>
      <c r="GJJ79" s="102"/>
      <c r="GJK79" s="102"/>
      <c r="GJL79" s="102"/>
      <c r="GJM79" s="102"/>
      <c r="GJN79" s="102"/>
      <c r="GJO79" s="102"/>
      <c r="GJP79" s="102"/>
      <c r="GJQ79" s="102"/>
      <c r="GJR79" s="102"/>
      <c r="GJS79" s="102"/>
      <c r="GJT79" s="102"/>
      <c r="GJU79" s="102"/>
      <c r="GJV79" s="102"/>
      <c r="GJW79" s="102"/>
      <c r="GJX79" s="102"/>
      <c r="GJY79" s="102"/>
      <c r="GJZ79" s="102"/>
      <c r="GKA79" s="102"/>
      <c r="GKB79" s="102"/>
      <c r="GKC79" s="102"/>
      <c r="GKD79" s="102"/>
      <c r="GKE79" s="102"/>
      <c r="GKF79" s="102"/>
      <c r="GKG79" s="102"/>
      <c r="GKH79" s="102"/>
      <c r="GKI79" s="102"/>
      <c r="GKJ79" s="102"/>
      <c r="GKK79" s="102"/>
      <c r="GKL79" s="102"/>
      <c r="GKM79" s="102"/>
      <c r="GKN79" s="102"/>
      <c r="GKO79" s="102"/>
      <c r="GKP79" s="102"/>
      <c r="GKQ79" s="102"/>
      <c r="GKR79" s="102"/>
      <c r="GKS79" s="102"/>
      <c r="GKT79" s="102"/>
      <c r="GKU79" s="102"/>
      <c r="GKV79" s="102"/>
      <c r="GKW79" s="102"/>
      <c r="GKX79" s="102"/>
      <c r="GKY79" s="102"/>
      <c r="GKZ79" s="102"/>
      <c r="GLA79" s="102"/>
      <c r="GLB79" s="102"/>
      <c r="GLC79" s="102"/>
      <c r="GLD79" s="102"/>
      <c r="GLE79" s="102"/>
      <c r="GLF79" s="102"/>
      <c r="GLG79" s="102"/>
      <c r="GLH79" s="102"/>
      <c r="GLI79" s="102"/>
      <c r="GLJ79" s="102"/>
      <c r="GLK79" s="102"/>
      <c r="GLL79" s="102"/>
      <c r="GLM79" s="102"/>
      <c r="GLN79" s="102"/>
      <c r="GLO79" s="102"/>
      <c r="GLP79" s="102"/>
      <c r="GLQ79" s="102"/>
      <c r="GLR79" s="102"/>
      <c r="GLS79" s="102"/>
      <c r="GLT79" s="102"/>
      <c r="GLU79" s="102"/>
      <c r="GLV79" s="102"/>
      <c r="GLW79" s="102"/>
      <c r="GLX79" s="102"/>
      <c r="GLY79" s="102"/>
      <c r="GLZ79" s="102"/>
      <c r="GMA79" s="102"/>
      <c r="GMB79" s="102"/>
      <c r="GMC79" s="102"/>
      <c r="GMD79" s="102"/>
      <c r="GME79" s="102"/>
      <c r="GMF79" s="102"/>
      <c r="GMG79" s="102"/>
      <c r="GMH79" s="102"/>
      <c r="GMI79" s="102"/>
      <c r="GMJ79" s="102"/>
      <c r="GMK79" s="102"/>
      <c r="GML79" s="102"/>
      <c r="GMM79" s="102"/>
      <c r="GMN79" s="102"/>
      <c r="GMO79" s="102"/>
      <c r="GMP79" s="102"/>
      <c r="GMQ79" s="102"/>
      <c r="GMR79" s="102"/>
      <c r="GMS79" s="102"/>
      <c r="GMT79" s="102"/>
      <c r="GMU79" s="102"/>
      <c r="GMV79" s="102"/>
      <c r="GMW79" s="102"/>
      <c r="GMX79" s="102"/>
      <c r="GMY79" s="102"/>
      <c r="GMZ79" s="102"/>
      <c r="GNA79" s="102"/>
      <c r="GNB79" s="102"/>
      <c r="GNC79" s="102"/>
      <c r="GND79" s="102"/>
      <c r="GNE79" s="102"/>
      <c r="GNF79" s="102"/>
      <c r="GNG79" s="102"/>
      <c r="GNH79" s="102"/>
      <c r="GNI79" s="102"/>
      <c r="GNJ79" s="102"/>
      <c r="GNK79" s="102"/>
      <c r="GNL79" s="102"/>
      <c r="GNM79" s="102"/>
      <c r="GNN79" s="102"/>
      <c r="GNO79" s="102"/>
      <c r="GNP79" s="102"/>
      <c r="GNQ79" s="102"/>
      <c r="GNR79" s="102"/>
      <c r="GNS79" s="102"/>
      <c r="GNT79" s="102"/>
      <c r="GNU79" s="102"/>
      <c r="GNV79" s="102"/>
      <c r="GNW79" s="102"/>
      <c r="GNX79" s="102"/>
      <c r="GNY79" s="102"/>
      <c r="GNZ79" s="102"/>
      <c r="GOA79" s="102"/>
      <c r="GOB79" s="102"/>
      <c r="GOC79" s="102"/>
      <c r="GOD79" s="102"/>
      <c r="GOE79" s="102"/>
      <c r="GOF79" s="102"/>
      <c r="GOG79" s="102"/>
      <c r="GOH79" s="102"/>
      <c r="GOI79" s="102"/>
      <c r="GOJ79" s="102"/>
      <c r="GOK79" s="102"/>
      <c r="GOL79" s="102"/>
      <c r="GOM79" s="102"/>
      <c r="GON79" s="102"/>
      <c r="GOO79" s="102"/>
      <c r="GOP79" s="102"/>
      <c r="GOQ79" s="102"/>
      <c r="GOR79" s="102"/>
      <c r="GOS79" s="102"/>
      <c r="GOT79" s="102"/>
      <c r="GOU79" s="102"/>
      <c r="GOV79" s="102"/>
      <c r="GOW79" s="102"/>
      <c r="GOX79" s="102"/>
      <c r="GOY79" s="102"/>
      <c r="GOZ79" s="102"/>
      <c r="GPA79" s="102"/>
      <c r="GPB79" s="102"/>
      <c r="GPC79" s="102"/>
      <c r="GPD79" s="102"/>
      <c r="GPE79" s="102"/>
      <c r="GPF79" s="102"/>
      <c r="GPG79" s="102"/>
      <c r="GPH79" s="102"/>
      <c r="GPI79" s="102"/>
      <c r="GPJ79" s="102"/>
      <c r="GPK79" s="102"/>
      <c r="GPL79" s="102"/>
      <c r="GPM79" s="102"/>
      <c r="GPN79" s="102"/>
      <c r="GPO79" s="102"/>
      <c r="GPP79" s="102"/>
      <c r="GPQ79" s="102"/>
      <c r="GPR79" s="102"/>
      <c r="GPS79" s="102"/>
      <c r="GPT79" s="102"/>
      <c r="GPU79" s="102"/>
      <c r="GPV79" s="102"/>
      <c r="GPW79" s="102"/>
      <c r="GPX79" s="102"/>
      <c r="GPY79" s="102"/>
      <c r="GPZ79" s="102"/>
      <c r="GQA79" s="102"/>
      <c r="GQB79" s="102"/>
      <c r="GQC79" s="102"/>
      <c r="GQD79" s="102"/>
      <c r="GQE79" s="102"/>
      <c r="GQF79" s="102"/>
      <c r="GQG79" s="102"/>
      <c r="GQH79" s="102"/>
      <c r="GQI79" s="102"/>
      <c r="GQJ79" s="102"/>
      <c r="GQK79" s="102"/>
      <c r="GQL79" s="102"/>
      <c r="GQM79" s="102"/>
      <c r="GQN79" s="102"/>
      <c r="GQO79" s="102"/>
      <c r="GQP79" s="102"/>
      <c r="GQQ79" s="102"/>
      <c r="GQR79" s="102"/>
      <c r="GQS79" s="102"/>
      <c r="GQT79" s="102"/>
      <c r="GQU79" s="102"/>
      <c r="GQV79" s="102"/>
      <c r="GQW79" s="102"/>
      <c r="GQX79" s="102"/>
      <c r="GQY79" s="102"/>
      <c r="GQZ79" s="102"/>
      <c r="GRA79" s="102"/>
      <c r="GRB79" s="102"/>
      <c r="GRC79" s="102"/>
      <c r="GRD79" s="102"/>
      <c r="GRE79" s="102"/>
      <c r="GRF79" s="102"/>
      <c r="GRG79" s="102"/>
      <c r="GRH79" s="102"/>
      <c r="GRI79" s="102"/>
      <c r="GRJ79" s="102"/>
      <c r="GRK79" s="102"/>
      <c r="GRL79" s="102"/>
      <c r="GRM79" s="102"/>
      <c r="GRN79" s="102"/>
      <c r="GRO79" s="102"/>
      <c r="GRP79" s="102"/>
      <c r="GRQ79" s="102"/>
      <c r="GRR79" s="102"/>
      <c r="GRS79" s="102"/>
      <c r="GRT79" s="102"/>
      <c r="GRU79" s="102"/>
      <c r="GRV79" s="102"/>
      <c r="GRW79" s="102"/>
      <c r="GRX79" s="102"/>
      <c r="GRY79" s="102"/>
      <c r="GRZ79" s="102"/>
      <c r="GSA79" s="102"/>
      <c r="GSB79" s="102"/>
      <c r="GSC79" s="102"/>
      <c r="GSD79" s="102"/>
      <c r="GSE79" s="102"/>
      <c r="GSF79" s="102"/>
      <c r="GSG79" s="102"/>
      <c r="GSH79" s="102"/>
      <c r="GSI79" s="102"/>
      <c r="GSJ79" s="102"/>
      <c r="GSK79" s="102"/>
      <c r="GSL79" s="102"/>
      <c r="GSM79" s="102"/>
      <c r="GSN79" s="102"/>
      <c r="GSO79" s="102"/>
      <c r="GSP79" s="102"/>
      <c r="GSQ79" s="102"/>
      <c r="GSR79" s="102"/>
      <c r="GSS79" s="102"/>
      <c r="GST79" s="102"/>
      <c r="GSU79" s="102"/>
      <c r="GSV79" s="102"/>
      <c r="GSW79" s="102"/>
      <c r="GSX79" s="102"/>
      <c r="GSY79" s="102"/>
      <c r="GSZ79" s="102"/>
      <c r="GTA79" s="102"/>
      <c r="GTB79" s="102"/>
      <c r="GTC79" s="102"/>
      <c r="GTD79" s="102"/>
      <c r="GTE79" s="102"/>
      <c r="GTF79" s="102"/>
      <c r="GTG79" s="102"/>
      <c r="GTH79" s="102"/>
      <c r="GTI79" s="102"/>
      <c r="GTJ79" s="102"/>
      <c r="GTK79" s="102"/>
      <c r="GTL79" s="102"/>
      <c r="GTM79" s="102"/>
      <c r="GTN79" s="102"/>
      <c r="GTO79" s="102"/>
      <c r="GTP79" s="102"/>
      <c r="GTQ79" s="102"/>
      <c r="GTR79" s="102"/>
      <c r="GTS79" s="102"/>
      <c r="GTT79" s="102"/>
      <c r="GTU79" s="102"/>
      <c r="GTV79" s="102"/>
      <c r="GTW79" s="102"/>
      <c r="GTX79" s="102"/>
      <c r="GTY79" s="102"/>
      <c r="GTZ79" s="102"/>
      <c r="GUA79" s="102"/>
      <c r="GUB79" s="102"/>
      <c r="GUC79" s="102"/>
      <c r="GUD79" s="102"/>
      <c r="GUE79" s="102"/>
      <c r="GUF79" s="102"/>
      <c r="GUG79" s="102"/>
      <c r="GUH79" s="102"/>
      <c r="GUI79" s="102"/>
      <c r="GUJ79" s="102"/>
      <c r="GUK79" s="102"/>
      <c r="GUL79" s="102"/>
      <c r="GUM79" s="102"/>
      <c r="GUN79" s="102"/>
      <c r="GUO79" s="102"/>
      <c r="GUP79" s="102"/>
      <c r="GUQ79" s="102"/>
      <c r="GUR79" s="102"/>
      <c r="GUS79" s="102"/>
      <c r="GUT79" s="102"/>
      <c r="GUU79" s="102"/>
      <c r="GUV79" s="102"/>
      <c r="GUW79" s="102"/>
      <c r="GUX79" s="102"/>
      <c r="GUY79" s="102"/>
      <c r="GUZ79" s="102"/>
      <c r="GVA79" s="102"/>
      <c r="GVB79" s="102"/>
      <c r="GVC79" s="102"/>
      <c r="GVD79" s="102"/>
      <c r="GVE79" s="102"/>
      <c r="GVF79" s="102"/>
      <c r="GVG79" s="102"/>
      <c r="GVH79" s="102"/>
      <c r="GVI79" s="102"/>
      <c r="GVJ79" s="102"/>
      <c r="GVK79" s="102"/>
      <c r="GVL79" s="102"/>
      <c r="GVM79" s="102"/>
      <c r="GVN79" s="102"/>
      <c r="GVO79" s="102"/>
      <c r="GVP79" s="102"/>
      <c r="GVQ79" s="102"/>
      <c r="GVR79" s="102"/>
      <c r="GVS79" s="102"/>
      <c r="GVT79" s="102"/>
      <c r="GVU79" s="102"/>
      <c r="GVV79" s="102"/>
      <c r="GVW79" s="102"/>
      <c r="GVX79" s="102"/>
      <c r="GVY79" s="102"/>
      <c r="GVZ79" s="102"/>
      <c r="GWA79" s="102"/>
      <c r="GWB79" s="102"/>
      <c r="GWC79" s="102"/>
      <c r="GWD79" s="102"/>
      <c r="GWE79" s="102"/>
      <c r="GWF79" s="102"/>
      <c r="GWG79" s="102"/>
      <c r="GWH79" s="102"/>
      <c r="GWI79" s="102"/>
      <c r="GWJ79" s="102"/>
      <c r="GWK79" s="102"/>
      <c r="GWL79" s="102"/>
      <c r="GWM79" s="102"/>
      <c r="GWN79" s="102"/>
      <c r="GWO79" s="102"/>
      <c r="GWP79" s="102"/>
      <c r="GWQ79" s="102"/>
      <c r="GWR79" s="102"/>
      <c r="GWS79" s="102"/>
      <c r="GWT79" s="102"/>
      <c r="GWU79" s="102"/>
      <c r="GWV79" s="102"/>
      <c r="GWW79" s="102"/>
      <c r="GWX79" s="102"/>
      <c r="GWY79" s="102"/>
      <c r="GWZ79" s="102"/>
      <c r="GXA79" s="102"/>
      <c r="GXB79" s="102"/>
      <c r="GXC79" s="102"/>
      <c r="GXD79" s="102"/>
      <c r="GXE79" s="102"/>
      <c r="GXF79" s="102"/>
      <c r="GXG79" s="102"/>
      <c r="GXH79" s="102"/>
      <c r="GXI79" s="102"/>
      <c r="GXJ79" s="102"/>
      <c r="GXK79" s="102"/>
      <c r="GXL79" s="102"/>
      <c r="GXM79" s="102"/>
      <c r="GXN79" s="102"/>
      <c r="GXO79" s="102"/>
      <c r="GXP79" s="102"/>
      <c r="GXQ79" s="102"/>
      <c r="GXR79" s="102"/>
      <c r="GXS79" s="102"/>
      <c r="GXT79" s="102"/>
      <c r="GXU79" s="102"/>
      <c r="GXV79" s="102"/>
      <c r="GXW79" s="102"/>
      <c r="GXX79" s="102"/>
      <c r="GXY79" s="102"/>
      <c r="GXZ79" s="102"/>
      <c r="GYA79" s="102"/>
      <c r="GYB79" s="102"/>
      <c r="GYC79" s="102"/>
      <c r="GYD79" s="102"/>
      <c r="GYE79" s="102"/>
      <c r="GYF79" s="102"/>
      <c r="GYG79" s="102"/>
      <c r="GYH79" s="102"/>
      <c r="GYI79" s="102"/>
      <c r="GYJ79" s="102"/>
      <c r="GYK79" s="102"/>
      <c r="GYL79" s="102"/>
      <c r="GYM79" s="102"/>
      <c r="GYN79" s="102"/>
      <c r="GYO79" s="102"/>
      <c r="GYP79" s="102"/>
      <c r="GYQ79" s="102"/>
      <c r="GYR79" s="102"/>
      <c r="GYS79" s="102"/>
      <c r="GYT79" s="102"/>
      <c r="GYU79" s="102"/>
      <c r="GYV79" s="102"/>
      <c r="GYW79" s="102"/>
      <c r="GYX79" s="102"/>
      <c r="GYY79" s="102"/>
      <c r="GYZ79" s="102"/>
      <c r="GZA79" s="102"/>
      <c r="GZB79" s="102"/>
      <c r="GZC79" s="102"/>
      <c r="GZD79" s="102"/>
      <c r="GZE79" s="102"/>
      <c r="GZF79" s="102"/>
      <c r="GZG79" s="102"/>
      <c r="GZH79" s="102"/>
      <c r="GZI79" s="102"/>
      <c r="GZJ79" s="102"/>
      <c r="GZK79" s="102"/>
      <c r="GZL79" s="102"/>
      <c r="GZM79" s="102"/>
      <c r="GZN79" s="102"/>
      <c r="GZO79" s="102"/>
      <c r="GZP79" s="102"/>
      <c r="GZQ79" s="102"/>
      <c r="GZR79" s="102"/>
      <c r="GZS79" s="102"/>
      <c r="GZT79" s="102"/>
      <c r="GZU79" s="102"/>
      <c r="GZV79" s="102"/>
      <c r="GZW79" s="102"/>
      <c r="GZX79" s="102"/>
      <c r="GZY79" s="102"/>
      <c r="GZZ79" s="102"/>
      <c r="HAA79" s="102"/>
      <c r="HAB79" s="102"/>
      <c r="HAC79" s="102"/>
      <c r="HAD79" s="102"/>
      <c r="HAE79" s="102"/>
      <c r="HAF79" s="102"/>
      <c r="HAG79" s="102"/>
      <c r="HAH79" s="102"/>
      <c r="HAI79" s="102"/>
      <c r="HAJ79" s="102"/>
      <c r="HAK79" s="102"/>
      <c r="HAL79" s="102"/>
      <c r="HAM79" s="102"/>
      <c r="HAN79" s="102"/>
      <c r="HAO79" s="102"/>
      <c r="HAP79" s="102"/>
      <c r="HAQ79" s="102"/>
      <c r="HAR79" s="102"/>
      <c r="HAS79" s="102"/>
      <c r="HAT79" s="102"/>
      <c r="HAU79" s="102"/>
      <c r="HAV79" s="102"/>
      <c r="HAW79" s="102"/>
      <c r="HAX79" s="102"/>
      <c r="HAY79" s="102"/>
      <c r="HAZ79" s="102"/>
      <c r="HBA79" s="102"/>
      <c r="HBB79" s="102"/>
      <c r="HBC79" s="102"/>
      <c r="HBD79" s="102"/>
      <c r="HBE79" s="102"/>
      <c r="HBF79" s="102"/>
      <c r="HBG79" s="102"/>
      <c r="HBH79" s="102"/>
      <c r="HBI79" s="102"/>
      <c r="HBJ79" s="102"/>
      <c r="HBK79" s="102"/>
      <c r="HBL79" s="102"/>
      <c r="HBM79" s="102"/>
      <c r="HBN79" s="102"/>
      <c r="HBO79" s="102"/>
      <c r="HBP79" s="102"/>
      <c r="HBQ79" s="102"/>
      <c r="HBR79" s="102"/>
      <c r="HBS79" s="102"/>
      <c r="HBT79" s="102"/>
      <c r="HBU79" s="102"/>
      <c r="HBV79" s="102"/>
      <c r="HBW79" s="102"/>
      <c r="HBX79" s="102"/>
      <c r="HBY79" s="102"/>
      <c r="HBZ79" s="102"/>
      <c r="HCA79" s="102"/>
      <c r="HCB79" s="102"/>
      <c r="HCC79" s="102"/>
      <c r="HCD79" s="102"/>
      <c r="HCE79" s="102"/>
      <c r="HCF79" s="102"/>
      <c r="HCG79" s="102"/>
      <c r="HCH79" s="102"/>
      <c r="HCI79" s="102"/>
      <c r="HCJ79" s="102"/>
      <c r="HCK79" s="102"/>
      <c r="HCL79" s="102"/>
      <c r="HCM79" s="102"/>
      <c r="HCN79" s="102"/>
      <c r="HCO79" s="102"/>
      <c r="HCP79" s="102"/>
      <c r="HCQ79" s="102"/>
      <c r="HCR79" s="102"/>
      <c r="HCS79" s="102"/>
      <c r="HCT79" s="102"/>
      <c r="HCU79" s="102"/>
      <c r="HCV79" s="102"/>
      <c r="HCW79" s="102"/>
      <c r="HCX79" s="102"/>
      <c r="HCY79" s="102"/>
      <c r="HCZ79" s="102"/>
      <c r="HDA79" s="102"/>
      <c r="HDB79" s="102"/>
      <c r="HDC79" s="102"/>
      <c r="HDD79" s="102"/>
      <c r="HDE79" s="102"/>
      <c r="HDF79" s="102"/>
      <c r="HDG79" s="102"/>
      <c r="HDH79" s="102"/>
      <c r="HDI79" s="102"/>
      <c r="HDJ79" s="102"/>
      <c r="HDK79" s="102"/>
      <c r="HDL79" s="102"/>
      <c r="HDM79" s="102"/>
      <c r="HDN79" s="102"/>
      <c r="HDO79" s="102"/>
      <c r="HDP79" s="102"/>
      <c r="HDQ79" s="102"/>
      <c r="HDR79" s="102"/>
      <c r="HDS79" s="102"/>
      <c r="HDT79" s="102"/>
      <c r="HDU79" s="102"/>
      <c r="HDV79" s="102"/>
      <c r="HDW79" s="102"/>
      <c r="HDX79" s="102"/>
      <c r="HDY79" s="102"/>
      <c r="HDZ79" s="102"/>
      <c r="HEA79" s="102"/>
      <c r="HEB79" s="102"/>
      <c r="HEC79" s="102"/>
      <c r="HED79" s="102"/>
      <c r="HEE79" s="102"/>
      <c r="HEF79" s="102"/>
      <c r="HEG79" s="102"/>
      <c r="HEH79" s="102"/>
      <c r="HEI79" s="102"/>
      <c r="HEJ79" s="102"/>
      <c r="HEK79" s="102"/>
      <c r="HEL79" s="102"/>
      <c r="HEM79" s="102"/>
      <c r="HEN79" s="102"/>
      <c r="HEO79" s="102"/>
      <c r="HEP79" s="102"/>
      <c r="HEQ79" s="102"/>
      <c r="HER79" s="102"/>
      <c r="HES79" s="102"/>
      <c r="HET79" s="102"/>
      <c r="HEU79" s="102"/>
      <c r="HEV79" s="102"/>
      <c r="HEW79" s="102"/>
      <c r="HEX79" s="102"/>
      <c r="HEY79" s="102"/>
      <c r="HEZ79" s="102"/>
      <c r="HFA79" s="102"/>
      <c r="HFB79" s="102"/>
      <c r="HFC79" s="102"/>
      <c r="HFD79" s="102"/>
      <c r="HFE79" s="102"/>
      <c r="HFF79" s="102"/>
      <c r="HFG79" s="102"/>
      <c r="HFH79" s="102"/>
      <c r="HFI79" s="102"/>
      <c r="HFJ79" s="102"/>
      <c r="HFK79" s="102"/>
      <c r="HFL79" s="102"/>
      <c r="HFM79" s="102"/>
      <c r="HFN79" s="102"/>
      <c r="HFO79" s="102"/>
      <c r="HFP79" s="102"/>
      <c r="HFQ79" s="102"/>
      <c r="HFR79" s="102"/>
      <c r="HFS79" s="102"/>
      <c r="HFT79" s="102"/>
      <c r="HFU79" s="102"/>
      <c r="HFV79" s="102"/>
      <c r="HFW79" s="102"/>
      <c r="HFX79" s="102"/>
      <c r="HFY79" s="102"/>
      <c r="HFZ79" s="102"/>
      <c r="HGA79" s="102"/>
      <c r="HGB79" s="102"/>
      <c r="HGC79" s="102"/>
      <c r="HGD79" s="102"/>
      <c r="HGE79" s="102"/>
      <c r="HGF79" s="102"/>
      <c r="HGG79" s="102"/>
      <c r="HGH79" s="102"/>
      <c r="HGI79" s="102"/>
      <c r="HGJ79" s="102"/>
      <c r="HGK79" s="102"/>
      <c r="HGL79" s="102"/>
      <c r="HGM79" s="102"/>
      <c r="HGN79" s="102"/>
      <c r="HGO79" s="102"/>
      <c r="HGP79" s="102"/>
      <c r="HGQ79" s="102"/>
      <c r="HGR79" s="102"/>
      <c r="HGS79" s="102"/>
      <c r="HGT79" s="102"/>
      <c r="HGU79" s="102"/>
      <c r="HGV79" s="102"/>
      <c r="HGW79" s="102"/>
      <c r="HGX79" s="102"/>
      <c r="HGY79" s="102"/>
      <c r="HGZ79" s="102"/>
      <c r="HHA79" s="102"/>
      <c r="HHB79" s="102"/>
      <c r="HHC79" s="102"/>
      <c r="HHD79" s="102"/>
      <c r="HHE79" s="102"/>
      <c r="HHF79" s="102"/>
      <c r="HHG79" s="102"/>
      <c r="HHH79" s="102"/>
      <c r="HHI79" s="102"/>
      <c r="HHJ79" s="102"/>
      <c r="HHK79" s="102"/>
      <c r="HHL79" s="102"/>
      <c r="HHM79" s="102"/>
      <c r="HHN79" s="102"/>
      <c r="HHO79" s="102"/>
      <c r="HHP79" s="102"/>
      <c r="HHQ79" s="102"/>
      <c r="HHR79" s="102"/>
      <c r="HHS79" s="102"/>
      <c r="HHT79" s="102"/>
      <c r="HHU79" s="102"/>
      <c r="HHV79" s="102"/>
      <c r="HHW79" s="102"/>
      <c r="HHX79" s="102"/>
      <c r="HHY79" s="102"/>
      <c r="HHZ79" s="102"/>
      <c r="HIA79" s="102"/>
      <c r="HIB79" s="102"/>
      <c r="HIC79" s="102"/>
      <c r="HID79" s="102"/>
      <c r="HIE79" s="102"/>
      <c r="HIF79" s="102"/>
      <c r="HIG79" s="102"/>
      <c r="HIH79" s="102"/>
      <c r="HII79" s="102"/>
      <c r="HIJ79" s="102"/>
      <c r="HIK79" s="102"/>
      <c r="HIL79" s="102"/>
      <c r="HIM79" s="102"/>
      <c r="HIN79" s="102"/>
      <c r="HIO79" s="102"/>
      <c r="HIP79" s="102"/>
      <c r="HIQ79" s="102"/>
      <c r="HIR79" s="102"/>
      <c r="HIS79" s="102"/>
      <c r="HIT79" s="102"/>
      <c r="HIU79" s="102"/>
      <c r="HIV79" s="102"/>
      <c r="HIW79" s="102"/>
      <c r="HIX79" s="102"/>
      <c r="HIY79" s="102"/>
      <c r="HIZ79" s="102"/>
      <c r="HJA79" s="102"/>
      <c r="HJB79" s="102"/>
      <c r="HJC79" s="102"/>
      <c r="HJD79" s="102"/>
      <c r="HJE79" s="102"/>
      <c r="HJF79" s="102"/>
      <c r="HJG79" s="102"/>
      <c r="HJH79" s="102"/>
      <c r="HJI79" s="102"/>
      <c r="HJJ79" s="102"/>
      <c r="HJK79" s="102"/>
      <c r="HJL79" s="102"/>
      <c r="HJM79" s="102"/>
      <c r="HJN79" s="102"/>
      <c r="HJO79" s="102"/>
      <c r="HJP79" s="102"/>
      <c r="HJQ79" s="102"/>
      <c r="HJR79" s="102"/>
      <c r="HJS79" s="102"/>
      <c r="HJT79" s="102"/>
      <c r="HJU79" s="102"/>
      <c r="HJV79" s="102"/>
      <c r="HJW79" s="102"/>
      <c r="HJX79" s="102"/>
      <c r="HJY79" s="102"/>
      <c r="HJZ79" s="102"/>
      <c r="HKA79" s="102"/>
      <c r="HKB79" s="102"/>
      <c r="HKC79" s="102"/>
      <c r="HKD79" s="102"/>
      <c r="HKE79" s="102"/>
      <c r="HKF79" s="102"/>
      <c r="HKG79" s="102"/>
      <c r="HKH79" s="102"/>
      <c r="HKI79" s="102"/>
      <c r="HKJ79" s="102"/>
      <c r="HKK79" s="102"/>
      <c r="HKL79" s="102"/>
      <c r="HKM79" s="102"/>
      <c r="HKN79" s="102"/>
      <c r="HKO79" s="102"/>
      <c r="HKP79" s="102"/>
      <c r="HKQ79" s="102"/>
      <c r="HKR79" s="102"/>
      <c r="HKS79" s="102"/>
      <c r="HKT79" s="102"/>
      <c r="HKU79" s="102"/>
      <c r="HKV79" s="102"/>
      <c r="HKW79" s="102"/>
      <c r="HKX79" s="102"/>
      <c r="HKY79" s="102"/>
      <c r="HKZ79" s="102"/>
      <c r="HLA79" s="102"/>
      <c r="HLB79" s="102"/>
      <c r="HLC79" s="102"/>
      <c r="HLD79" s="102"/>
      <c r="HLE79" s="102"/>
      <c r="HLF79" s="102"/>
      <c r="HLG79" s="102"/>
      <c r="HLH79" s="102"/>
      <c r="HLI79" s="102"/>
      <c r="HLJ79" s="102"/>
      <c r="HLK79" s="102"/>
      <c r="HLL79" s="102"/>
      <c r="HLM79" s="102"/>
      <c r="HLN79" s="102"/>
      <c r="HLO79" s="102"/>
      <c r="HLP79" s="102"/>
      <c r="HLQ79" s="102"/>
      <c r="HLR79" s="102"/>
      <c r="HLS79" s="102"/>
      <c r="HLT79" s="102"/>
      <c r="HLU79" s="102"/>
      <c r="HLV79" s="102"/>
      <c r="HLW79" s="102"/>
      <c r="HLX79" s="102"/>
      <c r="HLY79" s="102"/>
      <c r="HLZ79" s="102"/>
      <c r="HMA79" s="102"/>
      <c r="HMB79" s="102"/>
      <c r="HMC79" s="102"/>
      <c r="HMD79" s="102"/>
      <c r="HME79" s="102"/>
      <c r="HMF79" s="102"/>
      <c r="HMG79" s="102"/>
      <c r="HMH79" s="102"/>
      <c r="HMI79" s="102"/>
      <c r="HMJ79" s="102"/>
      <c r="HMK79" s="102"/>
      <c r="HML79" s="102"/>
      <c r="HMM79" s="102"/>
      <c r="HMN79" s="102"/>
      <c r="HMO79" s="102"/>
      <c r="HMP79" s="102"/>
      <c r="HMQ79" s="102"/>
      <c r="HMR79" s="102"/>
      <c r="HMS79" s="102"/>
      <c r="HMT79" s="102"/>
      <c r="HMU79" s="102"/>
      <c r="HMV79" s="102"/>
      <c r="HMW79" s="102"/>
      <c r="HMX79" s="102"/>
      <c r="HMY79" s="102"/>
      <c r="HMZ79" s="102"/>
      <c r="HNA79" s="102"/>
      <c r="HNB79" s="102"/>
      <c r="HNC79" s="102"/>
      <c r="HND79" s="102"/>
      <c r="HNE79" s="102"/>
      <c r="HNF79" s="102"/>
      <c r="HNG79" s="102"/>
      <c r="HNH79" s="102"/>
      <c r="HNI79" s="102"/>
      <c r="HNJ79" s="102"/>
      <c r="HNK79" s="102"/>
      <c r="HNL79" s="102"/>
      <c r="HNM79" s="102"/>
      <c r="HNN79" s="102"/>
      <c r="HNO79" s="102"/>
      <c r="HNP79" s="102"/>
      <c r="HNQ79" s="102"/>
      <c r="HNR79" s="102"/>
      <c r="HNS79" s="102"/>
      <c r="HNT79" s="102"/>
      <c r="HNU79" s="102"/>
      <c r="HNV79" s="102"/>
      <c r="HNW79" s="102"/>
      <c r="HNX79" s="102"/>
      <c r="HNY79" s="102"/>
      <c r="HNZ79" s="102"/>
      <c r="HOA79" s="102"/>
      <c r="HOB79" s="102"/>
      <c r="HOC79" s="102"/>
      <c r="HOD79" s="102"/>
      <c r="HOE79" s="102"/>
      <c r="HOF79" s="102"/>
      <c r="HOG79" s="102"/>
      <c r="HOH79" s="102"/>
      <c r="HOI79" s="102"/>
      <c r="HOJ79" s="102"/>
      <c r="HOK79" s="102"/>
      <c r="HOL79" s="102"/>
      <c r="HOM79" s="102"/>
      <c r="HON79" s="102"/>
      <c r="HOO79" s="102"/>
      <c r="HOP79" s="102"/>
      <c r="HOQ79" s="102"/>
      <c r="HOR79" s="102"/>
      <c r="HOS79" s="102"/>
      <c r="HOT79" s="102"/>
      <c r="HOU79" s="102"/>
      <c r="HOV79" s="102"/>
      <c r="HOW79" s="102"/>
      <c r="HOX79" s="102"/>
      <c r="HOY79" s="102"/>
      <c r="HOZ79" s="102"/>
      <c r="HPA79" s="102"/>
      <c r="HPB79" s="102"/>
      <c r="HPC79" s="102"/>
      <c r="HPD79" s="102"/>
      <c r="HPE79" s="102"/>
      <c r="HPF79" s="102"/>
      <c r="HPG79" s="102"/>
      <c r="HPH79" s="102"/>
      <c r="HPI79" s="102"/>
      <c r="HPJ79" s="102"/>
      <c r="HPK79" s="102"/>
      <c r="HPL79" s="102"/>
      <c r="HPM79" s="102"/>
      <c r="HPN79" s="102"/>
      <c r="HPO79" s="102"/>
      <c r="HPP79" s="102"/>
      <c r="HPQ79" s="102"/>
      <c r="HPR79" s="102"/>
      <c r="HPS79" s="102"/>
      <c r="HPT79" s="102"/>
      <c r="HPU79" s="102"/>
      <c r="HPV79" s="102"/>
      <c r="HPW79" s="102"/>
      <c r="HPX79" s="102"/>
      <c r="HPY79" s="102"/>
      <c r="HPZ79" s="102"/>
      <c r="HQA79" s="102"/>
      <c r="HQB79" s="102"/>
      <c r="HQC79" s="102"/>
      <c r="HQD79" s="102"/>
      <c r="HQE79" s="102"/>
      <c r="HQF79" s="102"/>
      <c r="HQG79" s="102"/>
      <c r="HQH79" s="102"/>
      <c r="HQI79" s="102"/>
      <c r="HQJ79" s="102"/>
      <c r="HQK79" s="102"/>
      <c r="HQL79" s="102"/>
      <c r="HQM79" s="102"/>
      <c r="HQN79" s="102"/>
      <c r="HQO79" s="102"/>
      <c r="HQP79" s="102"/>
      <c r="HQQ79" s="102"/>
      <c r="HQR79" s="102"/>
      <c r="HQS79" s="102"/>
      <c r="HQT79" s="102"/>
      <c r="HQU79" s="102"/>
      <c r="HQV79" s="102"/>
      <c r="HQW79" s="102"/>
      <c r="HQX79" s="102"/>
      <c r="HQY79" s="102"/>
      <c r="HQZ79" s="102"/>
      <c r="HRA79" s="102"/>
      <c r="HRB79" s="102"/>
      <c r="HRC79" s="102"/>
      <c r="HRD79" s="102"/>
      <c r="HRE79" s="102"/>
      <c r="HRF79" s="102"/>
      <c r="HRG79" s="102"/>
      <c r="HRH79" s="102"/>
      <c r="HRI79" s="102"/>
      <c r="HRJ79" s="102"/>
      <c r="HRK79" s="102"/>
      <c r="HRL79" s="102"/>
      <c r="HRM79" s="102"/>
      <c r="HRN79" s="102"/>
      <c r="HRO79" s="102"/>
      <c r="HRP79" s="102"/>
      <c r="HRQ79" s="102"/>
      <c r="HRR79" s="102"/>
      <c r="HRS79" s="102"/>
      <c r="HRT79" s="102"/>
      <c r="HRU79" s="102"/>
      <c r="HRV79" s="102"/>
      <c r="HRW79" s="102"/>
      <c r="HRX79" s="102"/>
      <c r="HRY79" s="102"/>
      <c r="HRZ79" s="102"/>
      <c r="HSA79" s="102"/>
      <c r="HSB79" s="102"/>
      <c r="HSC79" s="102"/>
      <c r="HSD79" s="102"/>
      <c r="HSE79" s="102"/>
      <c r="HSF79" s="102"/>
      <c r="HSG79" s="102"/>
      <c r="HSH79" s="102"/>
      <c r="HSI79" s="102"/>
      <c r="HSJ79" s="102"/>
      <c r="HSK79" s="102"/>
      <c r="HSL79" s="102"/>
      <c r="HSM79" s="102"/>
      <c r="HSN79" s="102"/>
      <c r="HSO79" s="102"/>
      <c r="HSP79" s="102"/>
      <c r="HSQ79" s="102"/>
      <c r="HSR79" s="102"/>
      <c r="HSS79" s="102"/>
      <c r="HST79" s="102"/>
      <c r="HSU79" s="102"/>
      <c r="HSV79" s="102"/>
      <c r="HSW79" s="102"/>
      <c r="HSX79" s="102"/>
      <c r="HSY79" s="102"/>
      <c r="HSZ79" s="102"/>
      <c r="HTA79" s="102"/>
      <c r="HTB79" s="102"/>
      <c r="HTC79" s="102"/>
      <c r="HTD79" s="102"/>
      <c r="HTE79" s="102"/>
      <c r="HTF79" s="102"/>
      <c r="HTG79" s="102"/>
      <c r="HTH79" s="102"/>
      <c r="HTI79" s="102"/>
      <c r="HTJ79" s="102"/>
      <c r="HTK79" s="102"/>
      <c r="HTL79" s="102"/>
      <c r="HTM79" s="102"/>
      <c r="HTN79" s="102"/>
      <c r="HTO79" s="102"/>
      <c r="HTP79" s="102"/>
      <c r="HTQ79" s="102"/>
      <c r="HTR79" s="102"/>
      <c r="HTS79" s="102"/>
      <c r="HTT79" s="102"/>
      <c r="HTU79" s="102"/>
      <c r="HTV79" s="102"/>
      <c r="HTW79" s="102"/>
      <c r="HTX79" s="102"/>
      <c r="HTY79" s="102"/>
      <c r="HTZ79" s="102"/>
      <c r="HUA79" s="102"/>
      <c r="HUB79" s="102"/>
      <c r="HUC79" s="102"/>
      <c r="HUD79" s="102"/>
      <c r="HUE79" s="102"/>
      <c r="HUF79" s="102"/>
      <c r="HUG79" s="102"/>
      <c r="HUH79" s="102"/>
      <c r="HUI79" s="102"/>
      <c r="HUJ79" s="102"/>
      <c r="HUK79" s="102"/>
      <c r="HUL79" s="102"/>
      <c r="HUM79" s="102"/>
      <c r="HUN79" s="102"/>
      <c r="HUO79" s="102"/>
      <c r="HUP79" s="102"/>
      <c r="HUQ79" s="102"/>
      <c r="HUR79" s="102"/>
      <c r="HUS79" s="102"/>
      <c r="HUT79" s="102"/>
      <c r="HUU79" s="102"/>
      <c r="HUV79" s="102"/>
      <c r="HUW79" s="102"/>
      <c r="HUX79" s="102"/>
      <c r="HUY79" s="102"/>
      <c r="HUZ79" s="102"/>
      <c r="HVA79" s="102"/>
      <c r="HVB79" s="102"/>
      <c r="HVC79" s="102"/>
      <c r="HVD79" s="102"/>
      <c r="HVE79" s="102"/>
      <c r="HVF79" s="102"/>
      <c r="HVG79" s="102"/>
      <c r="HVH79" s="102"/>
      <c r="HVI79" s="102"/>
      <c r="HVJ79" s="102"/>
      <c r="HVK79" s="102"/>
      <c r="HVL79" s="102"/>
      <c r="HVM79" s="102"/>
      <c r="HVN79" s="102"/>
      <c r="HVO79" s="102"/>
      <c r="HVP79" s="102"/>
      <c r="HVQ79" s="102"/>
      <c r="HVR79" s="102"/>
      <c r="HVS79" s="102"/>
      <c r="HVT79" s="102"/>
      <c r="HVU79" s="102"/>
      <c r="HVV79" s="102"/>
      <c r="HVW79" s="102"/>
      <c r="HVX79" s="102"/>
      <c r="HVY79" s="102"/>
      <c r="HVZ79" s="102"/>
      <c r="HWA79" s="102"/>
      <c r="HWB79" s="102"/>
      <c r="HWC79" s="102"/>
      <c r="HWD79" s="102"/>
      <c r="HWE79" s="102"/>
      <c r="HWF79" s="102"/>
      <c r="HWG79" s="102"/>
      <c r="HWH79" s="102"/>
      <c r="HWI79" s="102"/>
      <c r="HWJ79" s="102"/>
      <c r="HWK79" s="102"/>
      <c r="HWL79" s="102"/>
      <c r="HWM79" s="102"/>
      <c r="HWN79" s="102"/>
      <c r="HWO79" s="102"/>
      <c r="HWP79" s="102"/>
      <c r="HWQ79" s="102"/>
      <c r="HWR79" s="102"/>
      <c r="HWS79" s="102"/>
      <c r="HWT79" s="102"/>
      <c r="HWU79" s="102"/>
      <c r="HWV79" s="102"/>
      <c r="HWW79" s="102"/>
      <c r="HWX79" s="102"/>
      <c r="HWY79" s="102"/>
      <c r="HWZ79" s="102"/>
      <c r="HXA79" s="102"/>
      <c r="HXB79" s="102"/>
      <c r="HXC79" s="102"/>
      <c r="HXD79" s="102"/>
      <c r="HXE79" s="102"/>
      <c r="HXF79" s="102"/>
      <c r="HXG79" s="102"/>
      <c r="HXH79" s="102"/>
      <c r="HXI79" s="102"/>
      <c r="HXJ79" s="102"/>
      <c r="HXK79" s="102"/>
      <c r="HXL79" s="102"/>
      <c r="HXM79" s="102"/>
      <c r="HXN79" s="102"/>
      <c r="HXO79" s="102"/>
      <c r="HXP79" s="102"/>
      <c r="HXQ79" s="102"/>
      <c r="HXR79" s="102"/>
      <c r="HXS79" s="102"/>
      <c r="HXT79" s="102"/>
      <c r="HXU79" s="102"/>
      <c r="HXV79" s="102"/>
      <c r="HXW79" s="102"/>
      <c r="HXX79" s="102"/>
      <c r="HXY79" s="102"/>
      <c r="HXZ79" s="102"/>
      <c r="HYA79" s="102"/>
      <c r="HYB79" s="102"/>
      <c r="HYC79" s="102"/>
      <c r="HYD79" s="102"/>
      <c r="HYE79" s="102"/>
      <c r="HYF79" s="102"/>
      <c r="HYG79" s="102"/>
      <c r="HYH79" s="102"/>
      <c r="HYI79" s="102"/>
      <c r="HYJ79" s="102"/>
      <c r="HYK79" s="102"/>
      <c r="HYL79" s="102"/>
      <c r="HYM79" s="102"/>
      <c r="HYN79" s="102"/>
      <c r="HYO79" s="102"/>
      <c r="HYP79" s="102"/>
      <c r="HYQ79" s="102"/>
      <c r="HYR79" s="102"/>
      <c r="HYS79" s="102"/>
      <c r="HYT79" s="102"/>
      <c r="HYU79" s="102"/>
      <c r="HYV79" s="102"/>
      <c r="HYW79" s="102"/>
      <c r="HYX79" s="102"/>
      <c r="HYY79" s="102"/>
      <c r="HYZ79" s="102"/>
      <c r="HZA79" s="102"/>
      <c r="HZB79" s="102"/>
      <c r="HZC79" s="102"/>
      <c r="HZD79" s="102"/>
      <c r="HZE79" s="102"/>
      <c r="HZF79" s="102"/>
      <c r="HZG79" s="102"/>
      <c r="HZH79" s="102"/>
      <c r="HZI79" s="102"/>
      <c r="HZJ79" s="102"/>
      <c r="HZK79" s="102"/>
      <c r="HZL79" s="102"/>
      <c r="HZM79" s="102"/>
      <c r="HZN79" s="102"/>
      <c r="HZO79" s="102"/>
      <c r="HZP79" s="102"/>
      <c r="HZQ79" s="102"/>
      <c r="HZR79" s="102"/>
      <c r="HZS79" s="102"/>
      <c r="HZT79" s="102"/>
      <c r="HZU79" s="102"/>
      <c r="HZV79" s="102"/>
      <c r="HZW79" s="102"/>
      <c r="HZX79" s="102"/>
      <c r="HZY79" s="102"/>
      <c r="HZZ79" s="102"/>
      <c r="IAA79" s="102"/>
      <c r="IAB79" s="102"/>
      <c r="IAC79" s="102"/>
      <c r="IAD79" s="102"/>
      <c r="IAE79" s="102"/>
      <c r="IAF79" s="102"/>
      <c r="IAG79" s="102"/>
      <c r="IAH79" s="102"/>
      <c r="IAI79" s="102"/>
      <c r="IAJ79" s="102"/>
      <c r="IAK79" s="102"/>
      <c r="IAL79" s="102"/>
      <c r="IAM79" s="102"/>
      <c r="IAN79" s="102"/>
      <c r="IAO79" s="102"/>
      <c r="IAP79" s="102"/>
      <c r="IAQ79" s="102"/>
      <c r="IAR79" s="102"/>
      <c r="IAS79" s="102"/>
      <c r="IAT79" s="102"/>
      <c r="IAU79" s="102"/>
      <c r="IAV79" s="102"/>
      <c r="IAW79" s="102"/>
      <c r="IAX79" s="102"/>
      <c r="IAY79" s="102"/>
      <c r="IAZ79" s="102"/>
      <c r="IBA79" s="102"/>
      <c r="IBB79" s="102"/>
      <c r="IBC79" s="102"/>
      <c r="IBD79" s="102"/>
      <c r="IBE79" s="102"/>
      <c r="IBF79" s="102"/>
      <c r="IBG79" s="102"/>
      <c r="IBH79" s="102"/>
      <c r="IBI79" s="102"/>
      <c r="IBJ79" s="102"/>
      <c r="IBK79" s="102"/>
      <c r="IBL79" s="102"/>
      <c r="IBM79" s="102"/>
      <c r="IBN79" s="102"/>
      <c r="IBO79" s="102"/>
      <c r="IBP79" s="102"/>
      <c r="IBQ79" s="102"/>
      <c r="IBR79" s="102"/>
      <c r="IBS79" s="102"/>
      <c r="IBT79" s="102"/>
      <c r="IBU79" s="102"/>
      <c r="IBV79" s="102"/>
      <c r="IBW79" s="102"/>
      <c r="IBX79" s="102"/>
      <c r="IBY79" s="102"/>
      <c r="IBZ79" s="102"/>
      <c r="ICA79" s="102"/>
      <c r="ICB79" s="102"/>
      <c r="ICC79" s="102"/>
      <c r="ICD79" s="102"/>
      <c r="ICE79" s="102"/>
      <c r="ICF79" s="102"/>
      <c r="ICG79" s="102"/>
      <c r="ICH79" s="102"/>
      <c r="ICI79" s="102"/>
      <c r="ICJ79" s="102"/>
      <c r="ICK79" s="102"/>
      <c r="ICL79" s="102"/>
      <c r="ICM79" s="102"/>
      <c r="ICN79" s="102"/>
      <c r="ICO79" s="102"/>
      <c r="ICP79" s="102"/>
      <c r="ICQ79" s="102"/>
      <c r="ICR79" s="102"/>
      <c r="ICS79" s="102"/>
      <c r="ICT79" s="102"/>
      <c r="ICU79" s="102"/>
      <c r="ICV79" s="102"/>
      <c r="ICW79" s="102"/>
      <c r="ICX79" s="102"/>
      <c r="ICY79" s="102"/>
      <c r="ICZ79" s="102"/>
      <c r="IDA79" s="102"/>
      <c r="IDB79" s="102"/>
      <c r="IDC79" s="102"/>
      <c r="IDD79" s="102"/>
      <c r="IDE79" s="102"/>
      <c r="IDF79" s="102"/>
      <c r="IDG79" s="102"/>
      <c r="IDH79" s="102"/>
      <c r="IDI79" s="102"/>
      <c r="IDJ79" s="102"/>
      <c r="IDK79" s="102"/>
      <c r="IDL79" s="102"/>
      <c r="IDM79" s="102"/>
      <c r="IDN79" s="102"/>
      <c r="IDO79" s="102"/>
      <c r="IDP79" s="102"/>
      <c r="IDQ79" s="102"/>
      <c r="IDR79" s="102"/>
      <c r="IDS79" s="102"/>
      <c r="IDT79" s="102"/>
      <c r="IDU79" s="102"/>
      <c r="IDV79" s="102"/>
      <c r="IDW79" s="102"/>
      <c r="IDX79" s="102"/>
      <c r="IDY79" s="102"/>
      <c r="IDZ79" s="102"/>
      <c r="IEA79" s="102"/>
      <c r="IEB79" s="102"/>
      <c r="IEC79" s="102"/>
      <c r="IED79" s="102"/>
      <c r="IEE79" s="102"/>
      <c r="IEF79" s="102"/>
      <c r="IEG79" s="102"/>
      <c r="IEH79" s="102"/>
      <c r="IEI79" s="102"/>
      <c r="IEJ79" s="102"/>
      <c r="IEK79" s="102"/>
      <c r="IEL79" s="102"/>
      <c r="IEM79" s="102"/>
      <c r="IEN79" s="102"/>
      <c r="IEO79" s="102"/>
      <c r="IEP79" s="102"/>
      <c r="IEQ79" s="102"/>
      <c r="IER79" s="102"/>
      <c r="IES79" s="102"/>
      <c r="IET79" s="102"/>
      <c r="IEU79" s="102"/>
      <c r="IEV79" s="102"/>
      <c r="IEW79" s="102"/>
      <c r="IEX79" s="102"/>
      <c r="IEY79" s="102"/>
      <c r="IEZ79" s="102"/>
      <c r="IFA79" s="102"/>
      <c r="IFB79" s="102"/>
      <c r="IFC79" s="102"/>
      <c r="IFD79" s="102"/>
      <c r="IFE79" s="102"/>
      <c r="IFF79" s="102"/>
      <c r="IFG79" s="102"/>
      <c r="IFH79" s="102"/>
      <c r="IFI79" s="102"/>
      <c r="IFJ79" s="102"/>
      <c r="IFK79" s="102"/>
      <c r="IFL79" s="102"/>
      <c r="IFM79" s="102"/>
      <c r="IFN79" s="102"/>
      <c r="IFO79" s="102"/>
      <c r="IFP79" s="102"/>
      <c r="IFQ79" s="102"/>
      <c r="IFR79" s="102"/>
      <c r="IFS79" s="102"/>
      <c r="IFT79" s="102"/>
      <c r="IFU79" s="102"/>
      <c r="IFV79" s="102"/>
      <c r="IFW79" s="102"/>
      <c r="IFX79" s="102"/>
      <c r="IFY79" s="102"/>
      <c r="IFZ79" s="102"/>
      <c r="IGA79" s="102"/>
      <c r="IGB79" s="102"/>
      <c r="IGC79" s="102"/>
      <c r="IGD79" s="102"/>
      <c r="IGE79" s="102"/>
      <c r="IGF79" s="102"/>
      <c r="IGG79" s="102"/>
      <c r="IGH79" s="102"/>
      <c r="IGI79" s="102"/>
      <c r="IGJ79" s="102"/>
      <c r="IGK79" s="102"/>
      <c r="IGL79" s="102"/>
      <c r="IGM79" s="102"/>
      <c r="IGN79" s="102"/>
      <c r="IGO79" s="102"/>
      <c r="IGP79" s="102"/>
      <c r="IGQ79" s="102"/>
      <c r="IGR79" s="102"/>
      <c r="IGS79" s="102"/>
      <c r="IGT79" s="102"/>
      <c r="IGU79" s="102"/>
      <c r="IGV79" s="102"/>
      <c r="IGW79" s="102"/>
      <c r="IGX79" s="102"/>
      <c r="IGY79" s="102"/>
      <c r="IGZ79" s="102"/>
      <c r="IHA79" s="102"/>
      <c r="IHB79" s="102"/>
      <c r="IHC79" s="102"/>
      <c r="IHD79" s="102"/>
      <c r="IHE79" s="102"/>
      <c r="IHF79" s="102"/>
      <c r="IHG79" s="102"/>
      <c r="IHH79" s="102"/>
      <c r="IHI79" s="102"/>
      <c r="IHJ79" s="102"/>
      <c r="IHK79" s="102"/>
      <c r="IHL79" s="102"/>
      <c r="IHM79" s="102"/>
      <c r="IHN79" s="102"/>
      <c r="IHO79" s="102"/>
      <c r="IHP79" s="102"/>
      <c r="IHQ79" s="102"/>
      <c r="IHR79" s="102"/>
      <c r="IHS79" s="102"/>
      <c r="IHT79" s="102"/>
      <c r="IHU79" s="102"/>
      <c r="IHV79" s="102"/>
      <c r="IHW79" s="102"/>
      <c r="IHX79" s="102"/>
      <c r="IHY79" s="102"/>
      <c r="IHZ79" s="102"/>
      <c r="IIA79" s="102"/>
      <c r="IIB79" s="102"/>
      <c r="IIC79" s="102"/>
      <c r="IID79" s="102"/>
      <c r="IIE79" s="102"/>
      <c r="IIF79" s="102"/>
      <c r="IIG79" s="102"/>
      <c r="IIH79" s="102"/>
      <c r="III79" s="102"/>
      <c r="IIJ79" s="102"/>
      <c r="IIK79" s="102"/>
      <c r="IIL79" s="102"/>
      <c r="IIM79" s="102"/>
      <c r="IIN79" s="102"/>
      <c r="IIO79" s="102"/>
      <c r="IIP79" s="102"/>
      <c r="IIQ79" s="102"/>
      <c r="IIR79" s="102"/>
      <c r="IIS79" s="102"/>
      <c r="IIT79" s="102"/>
      <c r="IIU79" s="102"/>
      <c r="IIV79" s="102"/>
      <c r="IIW79" s="102"/>
      <c r="IIX79" s="102"/>
      <c r="IIY79" s="102"/>
      <c r="IIZ79" s="102"/>
      <c r="IJA79" s="102"/>
      <c r="IJB79" s="102"/>
      <c r="IJC79" s="102"/>
      <c r="IJD79" s="102"/>
      <c r="IJE79" s="102"/>
      <c r="IJF79" s="102"/>
      <c r="IJG79" s="102"/>
      <c r="IJH79" s="102"/>
      <c r="IJI79" s="102"/>
      <c r="IJJ79" s="102"/>
      <c r="IJK79" s="102"/>
      <c r="IJL79" s="102"/>
      <c r="IJM79" s="102"/>
      <c r="IJN79" s="102"/>
      <c r="IJO79" s="102"/>
      <c r="IJP79" s="102"/>
      <c r="IJQ79" s="102"/>
      <c r="IJR79" s="102"/>
      <c r="IJS79" s="102"/>
      <c r="IJT79" s="102"/>
      <c r="IJU79" s="102"/>
      <c r="IJV79" s="102"/>
      <c r="IJW79" s="102"/>
      <c r="IJX79" s="102"/>
      <c r="IJY79" s="102"/>
      <c r="IJZ79" s="102"/>
      <c r="IKA79" s="102"/>
      <c r="IKB79" s="102"/>
      <c r="IKC79" s="102"/>
      <c r="IKD79" s="102"/>
      <c r="IKE79" s="102"/>
      <c r="IKF79" s="102"/>
      <c r="IKG79" s="102"/>
      <c r="IKH79" s="102"/>
      <c r="IKI79" s="102"/>
      <c r="IKJ79" s="102"/>
      <c r="IKK79" s="102"/>
      <c r="IKL79" s="102"/>
      <c r="IKM79" s="102"/>
      <c r="IKN79" s="102"/>
      <c r="IKO79" s="102"/>
      <c r="IKP79" s="102"/>
      <c r="IKQ79" s="102"/>
      <c r="IKR79" s="102"/>
      <c r="IKS79" s="102"/>
      <c r="IKT79" s="102"/>
      <c r="IKU79" s="102"/>
      <c r="IKV79" s="102"/>
      <c r="IKW79" s="102"/>
      <c r="IKX79" s="102"/>
      <c r="IKY79" s="102"/>
      <c r="IKZ79" s="102"/>
      <c r="ILA79" s="102"/>
      <c r="ILB79" s="102"/>
      <c r="ILC79" s="102"/>
      <c r="ILD79" s="102"/>
      <c r="ILE79" s="102"/>
      <c r="ILF79" s="102"/>
      <c r="ILG79" s="102"/>
      <c r="ILH79" s="102"/>
      <c r="ILI79" s="102"/>
      <c r="ILJ79" s="102"/>
      <c r="ILK79" s="102"/>
      <c r="ILL79" s="102"/>
      <c r="ILM79" s="102"/>
      <c r="ILN79" s="102"/>
      <c r="ILO79" s="102"/>
      <c r="ILP79" s="102"/>
      <c r="ILQ79" s="102"/>
      <c r="ILR79" s="102"/>
      <c r="ILS79" s="102"/>
      <c r="ILT79" s="102"/>
      <c r="ILU79" s="102"/>
      <c r="ILV79" s="102"/>
      <c r="ILW79" s="102"/>
      <c r="ILX79" s="102"/>
      <c r="ILY79" s="102"/>
      <c r="ILZ79" s="102"/>
      <c r="IMA79" s="102"/>
      <c r="IMB79" s="102"/>
      <c r="IMC79" s="102"/>
      <c r="IMD79" s="102"/>
      <c r="IME79" s="102"/>
      <c r="IMF79" s="102"/>
      <c r="IMG79" s="102"/>
      <c r="IMH79" s="102"/>
      <c r="IMI79" s="102"/>
      <c r="IMJ79" s="102"/>
      <c r="IMK79" s="102"/>
      <c r="IML79" s="102"/>
      <c r="IMM79" s="102"/>
      <c r="IMN79" s="102"/>
      <c r="IMO79" s="102"/>
      <c r="IMP79" s="102"/>
      <c r="IMQ79" s="102"/>
      <c r="IMR79" s="102"/>
      <c r="IMS79" s="102"/>
      <c r="IMT79" s="102"/>
      <c r="IMU79" s="102"/>
      <c r="IMV79" s="102"/>
      <c r="IMW79" s="102"/>
      <c r="IMX79" s="102"/>
      <c r="IMY79" s="102"/>
      <c r="IMZ79" s="102"/>
      <c r="INA79" s="102"/>
      <c r="INB79" s="102"/>
      <c r="INC79" s="102"/>
      <c r="IND79" s="102"/>
      <c r="INE79" s="102"/>
      <c r="INF79" s="102"/>
      <c r="ING79" s="102"/>
      <c r="INH79" s="102"/>
      <c r="INI79" s="102"/>
      <c r="INJ79" s="102"/>
      <c r="INK79" s="102"/>
      <c r="INL79" s="102"/>
      <c r="INM79" s="102"/>
      <c r="INN79" s="102"/>
      <c r="INO79" s="102"/>
      <c r="INP79" s="102"/>
      <c r="INQ79" s="102"/>
      <c r="INR79" s="102"/>
      <c r="INS79" s="102"/>
      <c r="INT79" s="102"/>
      <c r="INU79" s="102"/>
      <c r="INV79" s="102"/>
      <c r="INW79" s="102"/>
      <c r="INX79" s="102"/>
      <c r="INY79" s="102"/>
      <c r="INZ79" s="102"/>
      <c r="IOA79" s="102"/>
      <c r="IOB79" s="102"/>
      <c r="IOC79" s="102"/>
      <c r="IOD79" s="102"/>
      <c r="IOE79" s="102"/>
      <c r="IOF79" s="102"/>
      <c r="IOG79" s="102"/>
      <c r="IOH79" s="102"/>
      <c r="IOI79" s="102"/>
      <c r="IOJ79" s="102"/>
      <c r="IOK79" s="102"/>
      <c r="IOL79" s="102"/>
      <c r="IOM79" s="102"/>
      <c r="ION79" s="102"/>
      <c r="IOO79" s="102"/>
      <c r="IOP79" s="102"/>
      <c r="IOQ79" s="102"/>
      <c r="IOR79" s="102"/>
      <c r="IOS79" s="102"/>
      <c r="IOT79" s="102"/>
      <c r="IOU79" s="102"/>
      <c r="IOV79" s="102"/>
      <c r="IOW79" s="102"/>
      <c r="IOX79" s="102"/>
      <c r="IOY79" s="102"/>
      <c r="IOZ79" s="102"/>
      <c r="IPA79" s="102"/>
      <c r="IPB79" s="102"/>
      <c r="IPC79" s="102"/>
      <c r="IPD79" s="102"/>
      <c r="IPE79" s="102"/>
      <c r="IPF79" s="102"/>
      <c r="IPG79" s="102"/>
      <c r="IPH79" s="102"/>
      <c r="IPI79" s="102"/>
      <c r="IPJ79" s="102"/>
      <c r="IPK79" s="102"/>
      <c r="IPL79" s="102"/>
      <c r="IPM79" s="102"/>
      <c r="IPN79" s="102"/>
      <c r="IPO79" s="102"/>
      <c r="IPP79" s="102"/>
      <c r="IPQ79" s="102"/>
      <c r="IPR79" s="102"/>
      <c r="IPS79" s="102"/>
      <c r="IPT79" s="102"/>
      <c r="IPU79" s="102"/>
      <c r="IPV79" s="102"/>
      <c r="IPW79" s="102"/>
      <c r="IPX79" s="102"/>
      <c r="IPY79" s="102"/>
      <c r="IPZ79" s="102"/>
      <c r="IQA79" s="102"/>
      <c r="IQB79" s="102"/>
      <c r="IQC79" s="102"/>
      <c r="IQD79" s="102"/>
      <c r="IQE79" s="102"/>
      <c r="IQF79" s="102"/>
      <c r="IQG79" s="102"/>
      <c r="IQH79" s="102"/>
      <c r="IQI79" s="102"/>
      <c r="IQJ79" s="102"/>
      <c r="IQK79" s="102"/>
      <c r="IQL79" s="102"/>
      <c r="IQM79" s="102"/>
      <c r="IQN79" s="102"/>
      <c r="IQO79" s="102"/>
      <c r="IQP79" s="102"/>
      <c r="IQQ79" s="102"/>
      <c r="IQR79" s="102"/>
      <c r="IQS79" s="102"/>
      <c r="IQT79" s="102"/>
      <c r="IQU79" s="102"/>
      <c r="IQV79" s="102"/>
      <c r="IQW79" s="102"/>
      <c r="IQX79" s="102"/>
      <c r="IQY79" s="102"/>
      <c r="IQZ79" s="102"/>
      <c r="IRA79" s="102"/>
      <c r="IRB79" s="102"/>
      <c r="IRC79" s="102"/>
      <c r="IRD79" s="102"/>
      <c r="IRE79" s="102"/>
      <c r="IRF79" s="102"/>
      <c r="IRG79" s="102"/>
      <c r="IRH79" s="102"/>
      <c r="IRI79" s="102"/>
      <c r="IRJ79" s="102"/>
      <c r="IRK79" s="102"/>
      <c r="IRL79" s="102"/>
      <c r="IRM79" s="102"/>
      <c r="IRN79" s="102"/>
      <c r="IRO79" s="102"/>
      <c r="IRP79" s="102"/>
      <c r="IRQ79" s="102"/>
      <c r="IRR79" s="102"/>
      <c r="IRS79" s="102"/>
      <c r="IRT79" s="102"/>
      <c r="IRU79" s="102"/>
      <c r="IRV79" s="102"/>
      <c r="IRW79" s="102"/>
      <c r="IRX79" s="102"/>
      <c r="IRY79" s="102"/>
      <c r="IRZ79" s="102"/>
      <c r="ISA79" s="102"/>
      <c r="ISB79" s="102"/>
      <c r="ISC79" s="102"/>
      <c r="ISD79" s="102"/>
      <c r="ISE79" s="102"/>
      <c r="ISF79" s="102"/>
      <c r="ISG79" s="102"/>
      <c r="ISH79" s="102"/>
      <c r="ISI79" s="102"/>
      <c r="ISJ79" s="102"/>
      <c r="ISK79" s="102"/>
      <c r="ISL79" s="102"/>
      <c r="ISM79" s="102"/>
      <c r="ISN79" s="102"/>
      <c r="ISO79" s="102"/>
      <c r="ISP79" s="102"/>
      <c r="ISQ79" s="102"/>
      <c r="ISR79" s="102"/>
      <c r="ISS79" s="102"/>
      <c r="IST79" s="102"/>
      <c r="ISU79" s="102"/>
      <c r="ISV79" s="102"/>
      <c r="ISW79" s="102"/>
      <c r="ISX79" s="102"/>
      <c r="ISY79" s="102"/>
      <c r="ISZ79" s="102"/>
      <c r="ITA79" s="102"/>
      <c r="ITB79" s="102"/>
      <c r="ITC79" s="102"/>
      <c r="ITD79" s="102"/>
      <c r="ITE79" s="102"/>
      <c r="ITF79" s="102"/>
      <c r="ITG79" s="102"/>
      <c r="ITH79" s="102"/>
      <c r="ITI79" s="102"/>
      <c r="ITJ79" s="102"/>
      <c r="ITK79" s="102"/>
      <c r="ITL79" s="102"/>
      <c r="ITM79" s="102"/>
      <c r="ITN79" s="102"/>
      <c r="ITO79" s="102"/>
      <c r="ITP79" s="102"/>
      <c r="ITQ79" s="102"/>
      <c r="ITR79" s="102"/>
      <c r="ITS79" s="102"/>
      <c r="ITT79" s="102"/>
      <c r="ITU79" s="102"/>
      <c r="ITV79" s="102"/>
      <c r="ITW79" s="102"/>
      <c r="ITX79" s="102"/>
      <c r="ITY79" s="102"/>
      <c r="ITZ79" s="102"/>
      <c r="IUA79" s="102"/>
      <c r="IUB79" s="102"/>
      <c r="IUC79" s="102"/>
      <c r="IUD79" s="102"/>
      <c r="IUE79" s="102"/>
      <c r="IUF79" s="102"/>
      <c r="IUG79" s="102"/>
      <c r="IUH79" s="102"/>
      <c r="IUI79" s="102"/>
      <c r="IUJ79" s="102"/>
      <c r="IUK79" s="102"/>
      <c r="IUL79" s="102"/>
      <c r="IUM79" s="102"/>
      <c r="IUN79" s="102"/>
      <c r="IUO79" s="102"/>
      <c r="IUP79" s="102"/>
      <c r="IUQ79" s="102"/>
      <c r="IUR79" s="102"/>
      <c r="IUS79" s="102"/>
      <c r="IUT79" s="102"/>
      <c r="IUU79" s="102"/>
      <c r="IUV79" s="102"/>
      <c r="IUW79" s="102"/>
      <c r="IUX79" s="102"/>
      <c r="IUY79" s="102"/>
      <c r="IUZ79" s="102"/>
      <c r="IVA79" s="102"/>
      <c r="IVB79" s="102"/>
      <c r="IVC79" s="102"/>
      <c r="IVD79" s="102"/>
      <c r="IVE79" s="102"/>
      <c r="IVF79" s="102"/>
      <c r="IVG79" s="102"/>
      <c r="IVH79" s="102"/>
      <c r="IVI79" s="102"/>
      <c r="IVJ79" s="102"/>
      <c r="IVK79" s="102"/>
      <c r="IVL79" s="102"/>
      <c r="IVM79" s="102"/>
      <c r="IVN79" s="102"/>
      <c r="IVO79" s="102"/>
      <c r="IVP79" s="102"/>
      <c r="IVQ79" s="102"/>
      <c r="IVR79" s="102"/>
      <c r="IVS79" s="102"/>
      <c r="IVT79" s="102"/>
      <c r="IVU79" s="102"/>
      <c r="IVV79" s="102"/>
      <c r="IVW79" s="102"/>
      <c r="IVX79" s="102"/>
      <c r="IVY79" s="102"/>
      <c r="IVZ79" s="102"/>
      <c r="IWA79" s="102"/>
      <c r="IWB79" s="102"/>
      <c r="IWC79" s="102"/>
      <c r="IWD79" s="102"/>
      <c r="IWE79" s="102"/>
      <c r="IWF79" s="102"/>
      <c r="IWG79" s="102"/>
      <c r="IWH79" s="102"/>
      <c r="IWI79" s="102"/>
      <c r="IWJ79" s="102"/>
      <c r="IWK79" s="102"/>
      <c r="IWL79" s="102"/>
      <c r="IWM79" s="102"/>
      <c r="IWN79" s="102"/>
      <c r="IWO79" s="102"/>
      <c r="IWP79" s="102"/>
      <c r="IWQ79" s="102"/>
      <c r="IWR79" s="102"/>
      <c r="IWS79" s="102"/>
      <c r="IWT79" s="102"/>
      <c r="IWU79" s="102"/>
      <c r="IWV79" s="102"/>
      <c r="IWW79" s="102"/>
      <c r="IWX79" s="102"/>
      <c r="IWY79" s="102"/>
      <c r="IWZ79" s="102"/>
      <c r="IXA79" s="102"/>
      <c r="IXB79" s="102"/>
      <c r="IXC79" s="102"/>
      <c r="IXD79" s="102"/>
      <c r="IXE79" s="102"/>
      <c r="IXF79" s="102"/>
      <c r="IXG79" s="102"/>
      <c r="IXH79" s="102"/>
      <c r="IXI79" s="102"/>
      <c r="IXJ79" s="102"/>
      <c r="IXK79" s="102"/>
      <c r="IXL79" s="102"/>
      <c r="IXM79" s="102"/>
      <c r="IXN79" s="102"/>
      <c r="IXO79" s="102"/>
      <c r="IXP79" s="102"/>
      <c r="IXQ79" s="102"/>
      <c r="IXR79" s="102"/>
      <c r="IXS79" s="102"/>
      <c r="IXT79" s="102"/>
      <c r="IXU79" s="102"/>
      <c r="IXV79" s="102"/>
      <c r="IXW79" s="102"/>
      <c r="IXX79" s="102"/>
      <c r="IXY79" s="102"/>
      <c r="IXZ79" s="102"/>
      <c r="IYA79" s="102"/>
      <c r="IYB79" s="102"/>
      <c r="IYC79" s="102"/>
      <c r="IYD79" s="102"/>
      <c r="IYE79" s="102"/>
      <c r="IYF79" s="102"/>
      <c r="IYG79" s="102"/>
      <c r="IYH79" s="102"/>
      <c r="IYI79" s="102"/>
      <c r="IYJ79" s="102"/>
      <c r="IYK79" s="102"/>
      <c r="IYL79" s="102"/>
      <c r="IYM79" s="102"/>
      <c r="IYN79" s="102"/>
      <c r="IYO79" s="102"/>
      <c r="IYP79" s="102"/>
      <c r="IYQ79" s="102"/>
      <c r="IYR79" s="102"/>
      <c r="IYS79" s="102"/>
      <c r="IYT79" s="102"/>
      <c r="IYU79" s="102"/>
      <c r="IYV79" s="102"/>
      <c r="IYW79" s="102"/>
      <c r="IYX79" s="102"/>
      <c r="IYY79" s="102"/>
      <c r="IYZ79" s="102"/>
      <c r="IZA79" s="102"/>
      <c r="IZB79" s="102"/>
      <c r="IZC79" s="102"/>
      <c r="IZD79" s="102"/>
      <c r="IZE79" s="102"/>
      <c r="IZF79" s="102"/>
      <c r="IZG79" s="102"/>
      <c r="IZH79" s="102"/>
      <c r="IZI79" s="102"/>
      <c r="IZJ79" s="102"/>
      <c r="IZK79" s="102"/>
      <c r="IZL79" s="102"/>
      <c r="IZM79" s="102"/>
      <c r="IZN79" s="102"/>
      <c r="IZO79" s="102"/>
      <c r="IZP79" s="102"/>
      <c r="IZQ79" s="102"/>
      <c r="IZR79" s="102"/>
      <c r="IZS79" s="102"/>
      <c r="IZT79" s="102"/>
      <c r="IZU79" s="102"/>
      <c r="IZV79" s="102"/>
      <c r="IZW79" s="102"/>
      <c r="IZX79" s="102"/>
      <c r="IZY79" s="102"/>
      <c r="IZZ79" s="102"/>
      <c r="JAA79" s="102"/>
      <c r="JAB79" s="102"/>
      <c r="JAC79" s="102"/>
      <c r="JAD79" s="102"/>
      <c r="JAE79" s="102"/>
      <c r="JAF79" s="102"/>
      <c r="JAG79" s="102"/>
      <c r="JAH79" s="102"/>
      <c r="JAI79" s="102"/>
      <c r="JAJ79" s="102"/>
      <c r="JAK79" s="102"/>
      <c r="JAL79" s="102"/>
      <c r="JAM79" s="102"/>
      <c r="JAN79" s="102"/>
      <c r="JAO79" s="102"/>
      <c r="JAP79" s="102"/>
      <c r="JAQ79" s="102"/>
      <c r="JAR79" s="102"/>
      <c r="JAS79" s="102"/>
      <c r="JAT79" s="102"/>
      <c r="JAU79" s="102"/>
      <c r="JAV79" s="102"/>
      <c r="JAW79" s="102"/>
      <c r="JAX79" s="102"/>
      <c r="JAY79" s="102"/>
      <c r="JAZ79" s="102"/>
      <c r="JBA79" s="102"/>
      <c r="JBB79" s="102"/>
      <c r="JBC79" s="102"/>
      <c r="JBD79" s="102"/>
      <c r="JBE79" s="102"/>
      <c r="JBF79" s="102"/>
      <c r="JBG79" s="102"/>
      <c r="JBH79" s="102"/>
      <c r="JBI79" s="102"/>
      <c r="JBJ79" s="102"/>
      <c r="JBK79" s="102"/>
      <c r="JBL79" s="102"/>
      <c r="JBM79" s="102"/>
      <c r="JBN79" s="102"/>
      <c r="JBO79" s="102"/>
      <c r="JBP79" s="102"/>
      <c r="JBQ79" s="102"/>
      <c r="JBR79" s="102"/>
      <c r="JBS79" s="102"/>
      <c r="JBT79" s="102"/>
      <c r="JBU79" s="102"/>
      <c r="JBV79" s="102"/>
      <c r="JBW79" s="102"/>
      <c r="JBX79" s="102"/>
      <c r="JBY79" s="102"/>
      <c r="JBZ79" s="102"/>
      <c r="JCA79" s="102"/>
      <c r="JCB79" s="102"/>
      <c r="JCC79" s="102"/>
      <c r="JCD79" s="102"/>
      <c r="JCE79" s="102"/>
      <c r="JCF79" s="102"/>
      <c r="JCG79" s="102"/>
      <c r="JCH79" s="102"/>
      <c r="JCI79" s="102"/>
      <c r="JCJ79" s="102"/>
      <c r="JCK79" s="102"/>
      <c r="JCL79" s="102"/>
      <c r="JCM79" s="102"/>
      <c r="JCN79" s="102"/>
      <c r="JCO79" s="102"/>
      <c r="JCP79" s="102"/>
      <c r="JCQ79" s="102"/>
      <c r="JCR79" s="102"/>
      <c r="JCS79" s="102"/>
      <c r="JCT79" s="102"/>
      <c r="JCU79" s="102"/>
      <c r="JCV79" s="102"/>
      <c r="JCW79" s="102"/>
      <c r="JCX79" s="102"/>
      <c r="JCY79" s="102"/>
      <c r="JCZ79" s="102"/>
      <c r="JDA79" s="102"/>
      <c r="JDB79" s="102"/>
      <c r="JDC79" s="102"/>
      <c r="JDD79" s="102"/>
      <c r="JDE79" s="102"/>
      <c r="JDF79" s="102"/>
      <c r="JDG79" s="102"/>
      <c r="JDH79" s="102"/>
      <c r="JDI79" s="102"/>
      <c r="JDJ79" s="102"/>
      <c r="JDK79" s="102"/>
      <c r="JDL79" s="102"/>
      <c r="JDM79" s="102"/>
      <c r="JDN79" s="102"/>
      <c r="JDO79" s="102"/>
      <c r="JDP79" s="102"/>
      <c r="JDQ79" s="102"/>
      <c r="JDR79" s="102"/>
      <c r="JDS79" s="102"/>
      <c r="JDT79" s="102"/>
      <c r="JDU79" s="102"/>
      <c r="JDV79" s="102"/>
      <c r="JDW79" s="102"/>
      <c r="JDX79" s="102"/>
      <c r="JDY79" s="102"/>
      <c r="JDZ79" s="102"/>
      <c r="JEA79" s="102"/>
      <c r="JEB79" s="102"/>
      <c r="JEC79" s="102"/>
      <c r="JED79" s="102"/>
      <c r="JEE79" s="102"/>
      <c r="JEF79" s="102"/>
      <c r="JEG79" s="102"/>
      <c r="JEH79" s="102"/>
      <c r="JEI79" s="102"/>
      <c r="JEJ79" s="102"/>
      <c r="JEK79" s="102"/>
      <c r="JEL79" s="102"/>
      <c r="JEM79" s="102"/>
      <c r="JEN79" s="102"/>
      <c r="JEO79" s="102"/>
      <c r="JEP79" s="102"/>
      <c r="JEQ79" s="102"/>
      <c r="JER79" s="102"/>
      <c r="JES79" s="102"/>
      <c r="JET79" s="102"/>
      <c r="JEU79" s="102"/>
      <c r="JEV79" s="102"/>
      <c r="JEW79" s="102"/>
      <c r="JEX79" s="102"/>
      <c r="JEY79" s="102"/>
      <c r="JEZ79" s="102"/>
      <c r="JFA79" s="102"/>
      <c r="JFB79" s="102"/>
      <c r="JFC79" s="102"/>
      <c r="JFD79" s="102"/>
      <c r="JFE79" s="102"/>
      <c r="JFF79" s="102"/>
      <c r="JFG79" s="102"/>
      <c r="JFH79" s="102"/>
      <c r="JFI79" s="102"/>
      <c r="JFJ79" s="102"/>
      <c r="JFK79" s="102"/>
      <c r="JFL79" s="102"/>
      <c r="JFM79" s="102"/>
      <c r="JFN79" s="102"/>
      <c r="JFO79" s="102"/>
      <c r="JFP79" s="102"/>
      <c r="JFQ79" s="102"/>
      <c r="JFR79" s="102"/>
      <c r="JFS79" s="102"/>
      <c r="JFT79" s="102"/>
      <c r="JFU79" s="102"/>
      <c r="JFV79" s="102"/>
      <c r="JFW79" s="102"/>
      <c r="JFX79" s="102"/>
      <c r="JFY79" s="102"/>
      <c r="JFZ79" s="102"/>
      <c r="JGA79" s="102"/>
      <c r="JGB79" s="102"/>
      <c r="JGC79" s="102"/>
      <c r="JGD79" s="102"/>
      <c r="JGE79" s="102"/>
      <c r="JGF79" s="102"/>
      <c r="JGG79" s="102"/>
      <c r="JGH79" s="102"/>
      <c r="JGI79" s="102"/>
      <c r="JGJ79" s="102"/>
      <c r="JGK79" s="102"/>
      <c r="JGL79" s="102"/>
      <c r="JGM79" s="102"/>
      <c r="JGN79" s="102"/>
      <c r="JGO79" s="102"/>
      <c r="JGP79" s="102"/>
      <c r="JGQ79" s="102"/>
      <c r="JGR79" s="102"/>
      <c r="JGS79" s="102"/>
      <c r="JGT79" s="102"/>
      <c r="JGU79" s="102"/>
      <c r="JGV79" s="102"/>
      <c r="JGW79" s="102"/>
      <c r="JGX79" s="102"/>
      <c r="JGY79" s="102"/>
      <c r="JGZ79" s="102"/>
      <c r="JHA79" s="102"/>
      <c r="JHB79" s="102"/>
      <c r="JHC79" s="102"/>
      <c r="JHD79" s="102"/>
      <c r="JHE79" s="102"/>
      <c r="JHF79" s="102"/>
      <c r="JHG79" s="102"/>
      <c r="JHH79" s="102"/>
      <c r="JHI79" s="102"/>
      <c r="JHJ79" s="102"/>
      <c r="JHK79" s="102"/>
      <c r="JHL79" s="102"/>
      <c r="JHM79" s="102"/>
      <c r="JHN79" s="102"/>
      <c r="JHO79" s="102"/>
      <c r="JHP79" s="102"/>
      <c r="JHQ79" s="102"/>
      <c r="JHR79" s="102"/>
      <c r="JHS79" s="102"/>
      <c r="JHT79" s="102"/>
      <c r="JHU79" s="102"/>
      <c r="JHV79" s="102"/>
      <c r="JHW79" s="102"/>
      <c r="JHX79" s="102"/>
      <c r="JHY79" s="102"/>
      <c r="JHZ79" s="102"/>
      <c r="JIA79" s="102"/>
      <c r="JIB79" s="102"/>
      <c r="JIC79" s="102"/>
      <c r="JID79" s="102"/>
      <c r="JIE79" s="102"/>
      <c r="JIF79" s="102"/>
      <c r="JIG79" s="102"/>
      <c r="JIH79" s="102"/>
      <c r="JII79" s="102"/>
      <c r="JIJ79" s="102"/>
      <c r="JIK79" s="102"/>
      <c r="JIL79" s="102"/>
      <c r="JIM79" s="102"/>
      <c r="JIN79" s="102"/>
      <c r="JIO79" s="102"/>
      <c r="JIP79" s="102"/>
      <c r="JIQ79" s="102"/>
      <c r="JIR79" s="102"/>
      <c r="JIS79" s="102"/>
      <c r="JIT79" s="102"/>
      <c r="JIU79" s="102"/>
      <c r="JIV79" s="102"/>
      <c r="JIW79" s="102"/>
      <c r="JIX79" s="102"/>
      <c r="JIY79" s="102"/>
      <c r="JIZ79" s="102"/>
      <c r="JJA79" s="102"/>
      <c r="JJB79" s="102"/>
      <c r="JJC79" s="102"/>
      <c r="JJD79" s="102"/>
      <c r="JJE79" s="102"/>
      <c r="JJF79" s="102"/>
      <c r="JJG79" s="102"/>
      <c r="JJH79" s="102"/>
      <c r="JJI79" s="102"/>
      <c r="JJJ79" s="102"/>
      <c r="JJK79" s="102"/>
      <c r="JJL79" s="102"/>
      <c r="JJM79" s="102"/>
      <c r="JJN79" s="102"/>
      <c r="JJO79" s="102"/>
      <c r="JJP79" s="102"/>
      <c r="JJQ79" s="102"/>
      <c r="JJR79" s="102"/>
      <c r="JJS79" s="102"/>
      <c r="JJT79" s="102"/>
      <c r="JJU79" s="102"/>
      <c r="JJV79" s="102"/>
      <c r="JJW79" s="102"/>
      <c r="JJX79" s="102"/>
      <c r="JJY79" s="102"/>
      <c r="JJZ79" s="102"/>
      <c r="JKA79" s="102"/>
      <c r="JKB79" s="102"/>
      <c r="JKC79" s="102"/>
      <c r="JKD79" s="102"/>
      <c r="JKE79" s="102"/>
      <c r="JKF79" s="102"/>
      <c r="JKG79" s="102"/>
      <c r="JKH79" s="102"/>
      <c r="JKI79" s="102"/>
      <c r="JKJ79" s="102"/>
      <c r="JKK79" s="102"/>
      <c r="JKL79" s="102"/>
      <c r="JKM79" s="102"/>
      <c r="JKN79" s="102"/>
      <c r="JKO79" s="102"/>
      <c r="JKP79" s="102"/>
      <c r="JKQ79" s="102"/>
      <c r="JKR79" s="102"/>
      <c r="JKS79" s="102"/>
      <c r="JKT79" s="102"/>
      <c r="JKU79" s="102"/>
      <c r="JKV79" s="102"/>
      <c r="JKW79" s="102"/>
      <c r="JKX79" s="102"/>
      <c r="JKY79" s="102"/>
      <c r="JKZ79" s="102"/>
      <c r="JLA79" s="102"/>
      <c r="JLB79" s="102"/>
      <c r="JLC79" s="102"/>
      <c r="JLD79" s="102"/>
      <c r="JLE79" s="102"/>
      <c r="JLF79" s="102"/>
      <c r="JLG79" s="102"/>
      <c r="JLH79" s="102"/>
      <c r="JLI79" s="102"/>
      <c r="JLJ79" s="102"/>
      <c r="JLK79" s="102"/>
      <c r="JLL79" s="102"/>
      <c r="JLM79" s="102"/>
      <c r="JLN79" s="102"/>
      <c r="JLO79" s="102"/>
      <c r="JLP79" s="102"/>
      <c r="JLQ79" s="102"/>
      <c r="JLR79" s="102"/>
      <c r="JLS79" s="102"/>
      <c r="JLT79" s="102"/>
      <c r="JLU79" s="102"/>
      <c r="JLV79" s="102"/>
      <c r="JLW79" s="102"/>
      <c r="JLX79" s="102"/>
      <c r="JLY79" s="102"/>
      <c r="JLZ79" s="102"/>
      <c r="JMA79" s="102"/>
      <c r="JMB79" s="102"/>
      <c r="JMC79" s="102"/>
      <c r="JMD79" s="102"/>
      <c r="JME79" s="102"/>
      <c r="JMF79" s="102"/>
      <c r="JMG79" s="102"/>
      <c r="JMH79" s="102"/>
      <c r="JMI79" s="102"/>
      <c r="JMJ79" s="102"/>
      <c r="JMK79" s="102"/>
      <c r="JML79" s="102"/>
      <c r="JMM79" s="102"/>
      <c r="JMN79" s="102"/>
      <c r="JMO79" s="102"/>
      <c r="JMP79" s="102"/>
      <c r="JMQ79" s="102"/>
      <c r="JMR79" s="102"/>
      <c r="JMS79" s="102"/>
      <c r="JMT79" s="102"/>
      <c r="JMU79" s="102"/>
      <c r="JMV79" s="102"/>
      <c r="JMW79" s="102"/>
      <c r="JMX79" s="102"/>
      <c r="JMY79" s="102"/>
      <c r="JMZ79" s="102"/>
      <c r="JNA79" s="102"/>
      <c r="JNB79" s="102"/>
      <c r="JNC79" s="102"/>
      <c r="JND79" s="102"/>
      <c r="JNE79" s="102"/>
      <c r="JNF79" s="102"/>
      <c r="JNG79" s="102"/>
      <c r="JNH79" s="102"/>
      <c r="JNI79" s="102"/>
      <c r="JNJ79" s="102"/>
      <c r="JNK79" s="102"/>
      <c r="JNL79" s="102"/>
      <c r="JNM79" s="102"/>
      <c r="JNN79" s="102"/>
      <c r="JNO79" s="102"/>
      <c r="JNP79" s="102"/>
      <c r="JNQ79" s="102"/>
      <c r="JNR79" s="102"/>
      <c r="JNS79" s="102"/>
      <c r="JNT79" s="102"/>
      <c r="JNU79" s="102"/>
      <c r="JNV79" s="102"/>
      <c r="JNW79" s="102"/>
      <c r="JNX79" s="102"/>
      <c r="JNY79" s="102"/>
      <c r="JNZ79" s="102"/>
      <c r="JOA79" s="102"/>
      <c r="JOB79" s="102"/>
      <c r="JOC79" s="102"/>
      <c r="JOD79" s="102"/>
      <c r="JOE79" s="102"/>
      <c r="JOF79" s="102"/>
      <c r="JOG79" s="102"/>
      <c r="JOH79" s="102"/>
      <c r="JOI79" s="102"/>
      <c r="JOJ79" s="102"/>
      <c r="JOK79" s="102"/>
      <c r="JOL79" s="102"/>
      <c r="JOM79" s="102"/>
      <c r="JON79" s="102"/>
      <c r="JOO79" s="102"/>
      <c r="JOP79" s="102"/>
      <c r="JOQ79" s="102"/>
      <c r="JOR79" s="102"/>
      <c r="JOS79" s="102"/>
      <c r="JOT79" s="102"/>
      <c r="JOU79" s="102"/>
      <c r="JOV79" s="102"/>
      <c r="JOW79" s="102"/>
      <c r="JOX79" s="102"/>
      <c r="JOY79" s="102"/>
      <c r="JOZ79" s="102"/>
      <c r="JPA79" s="102"/>
      <c r="JPB79" s="102"/>
      <c r="JPC79" s="102"/>
      <c r="JPD79" s="102"/>
      <c r="JPE79" s="102"/>
      <c r="JPF79" s="102"/>
      <c r="JPG79" s="102"/>
      <c r="JPH79" s="102"/>
      <c r="JPI79" s="102"/>
      <c r="JPJ79" s="102"/>
      <c r="JPK79" s="102"/>
      <c r="JPL79" s="102"/>
      <c r="JPM79" s="102"/>
      <c r="JPN79" s="102"/>
      <c r="JPO79" s="102"/>
      <c r="JPP79" s="102"/>
      <c r="JPQ79" s="102"/>
      <c r="JPR79" s="102"/>
      <c r="JPS79" s="102"/>
      <c r="JPT79" s="102"/>
      <c r="JPU79" s="102"/>
      <c r="JPV79" s="102"/>
      <c r="JPW79" s="102"/>
      <c r="JPX79" s="102"/>
      <c r="JPY79" s="102"/>
      <c r="JPZ79" s="102"/>
      <c r="JQA79" s="102"/>
      <c r="JQB79" s="102"/>
      <c r="JQC79" s="102"/>
      <c r="JQD79" s="102"/>
      <c r="JQE79" s="102"/>
      <c r="JQF79" s="102"/>
      <c r="JQG79" s="102"/>
      <c r="JQH79" s="102"/>
      <c r="JQI79" s="102"/>
      <c r="JQJ79" s="102"/>
      <c r="JQK79" s="102"/>
      <c r="JQL79" s="102"/>
      <c r="JQM79" s="102"/>
      <c r="JQN79" s="102"/>
      <c r="JQO79" s="102"/>
      <c r="JQP79" s="102"/>
      <c r="JQQ79" s="102"/>
      <c r="JQR79" s="102"/>
      <c r="JQS79" s="102"/>
      <c r="JQT79" s="102"/>
      <c r="JQU79" s="102"/>
      <c r="JQV79" s="102"/>
      <c r="JQW79" s="102"/>
      <c r="JQX79" s="102"/>
      <c r="JQY79" s="102"/>
      <c r="JQZ79" s="102"/>
      <c r="JRA79" s="102"/>
      <c r="JRB79" s="102"/>
      <c r="JRC79" s="102"/>
      <c r="JRD79" s="102"/>
      <c r="JRE79" s="102"/>
      <c r="JRF79" s="102"/>
      <c r="JRG79" s="102"/>
      <c r="JRH79" s="102"/>
      <c r="JRI79" s="102"/>
      <c r="JRJ79" s="102"/>
      <c r="JRK79" s="102"/>
      <c r="JRL79" s="102"/>
      <c r="JRM79" s="102"/>
      <c r="JRN79" s="102"/>
      <c r="JRO79" s="102"/>
      <c r="JRP79" s="102"/>
      <c r="JRQ79" s="102"/>
      <c r="JRR79" s="102"/>
      <c r="JRS79" s="102"/>
      <c r="JRT79" s="102"/>
      <c r="JRU79" s="102"/>
      <c r="JRV79" s="102"/>
      <c r="JRW79" s="102"/>
      <c r="JRX79" s="102"/>
      <c r="JRY79" s="102"/>
      <c r="JRZ79" s="102"/>
      <c r="JSA79" s="102"/>
      <c r="JSB79" s="102"/>
      <c r="JSC79" s="102"/>
      <c r="JSD79" s="102"/>
      <c r="JSE79" s="102"/>
      <c r="JSF79" s="102"/>
      <c r="JSG79" s="102"/>
      <c r="JSH79" s="102"/>
      <c r="JSI79" s="102"/>
      <c r="JSJ79" s="102"/>
      <c r="JSK79" s="102"/>
      <c r="JSL79" s="102"/>
      <c r="JSM79" s="102"/>
      <c r="JSN79" s="102"/>
      <c r="JSO79" s="102"/>
      <c r="JSP79" s="102"/>
      <c r="JSQ79" s="102"/>
      <c r="JSR79" s="102"/>
      <c r="JSS79" s="102"/>
      <c r="JST79" s="102"/>
      <c r="JSU79" s="102"/>
      <c r="JSV79" s="102"/>
      <c r="JSW79" s="102"/>
      <c r="JSX79" s="102"/>
      <c r="JSY79" s="102"/>
      <c r="JSZ79" s="102"/>
      <c r="JTA79" s="102"/>
      <c r="JTB79" s="102"/>
      <c r="JTC79" s="102"/>
      <c r="JTD79" s="102"/>
      <c r="JTE79" s="102"/>
      <c r="JTF79" s="102"/>
      <c r="JTG79" s="102"/>
      <c r="JTH79" s="102"/>
      <c r="JTI79" s="102"/>
      <c r="JTJ79" s="102"/>
      <c r="JTK79" s="102"/>
      <c r="JTL79" s="102"/>
      <c r="JTM79" s="102"/>
      <c r="JTN79" s="102"/>
      <c r="JTO79" s="102"/>
      <c r="JTP79" s="102"/>
      <c r="JTQ79" s="102"/>
      <c r="JTR79" s="102"/>
      <c r="JTS79" s="102"/>
      <c r="JTT79" s="102"/>
      <c r="JTU79" s="102"/>
      <c r="JTV79" s="102"/>
      <c r="JTW79" s="102"/>
      <c r="JTX79" s="102"/>
      <c r="JTY79" s="102"/>
      <c r="JTZ79" s="102"/>
      <c r="JUA79" s="102"/>
      <c r="JUB79" s="102"/>
      <c r="JUC79" s="102"/>
      <c r="JUD79" s="102"/>
      <c r="JUE79" s="102"/>
      <c r="JUF79" s="102"/>
      <c r="JUG79" s="102"/>
      <c r="JUH79" s="102"/>
      <c r="JUI79" s="102"/>
      <c r="JUJ79" s="102"/>
      <c r="JUK79" s="102"/>
      <c r="JUL79" s="102"/>
      <c r="JUM79" s="102"/>
      <c r="JUN79" s="102"/>
      <c r="JUO79" s="102"/>
      <c r="JUP79" s="102"/>
      <c r="JUQ79" s="102"/>
      <c r="JUR79" s="102"/>
      <c r="JUS79" s="102"/>
      <c r="JUT79" s="102"/>
      <c r="JUU79" s="102"/>
      <c r="JUV79" s="102"/>
      <c r="JUW79" s="102"/>
      <c r="JUX79" s="102"/>
      <c r="JUY79" s="102"/>
      <c r="JUZ79" s="102"/>
      <c r="JVA79" s="102"/>
      <c r="JVB79" s="102"/>
      <c r="JVC79" s="102"/>
      <c r="JVD79" s="102"/>
      <c r="JVE79" s="102"/>
      <c r="JVF79" s="102"/>
      <c r="JVG79" s="102"/>
      <c r="JVH79" s="102"/>
      <c r="JVI79" s="102"/>
      <c r="JVJ79" s="102"/>
      <c r="JVK79" s="102"/>
      <c r="JVL79" s="102"/>
      <c r="JVM79" s="102"/>
      <c r="JVN79" s="102"/>
      <c r="JVO79" s="102"/>
      <c r="JVP79" s="102"/>
      <c r="JVQ79" s="102"/>
      <c r="JVR79" s="102"/>
      <c r="JVS79" s="102"/>
      <c r="JVT79" s="102"/>
      <c r="JVU79" s="102"/>
      <c r="JVV79" s="102"/>
      <c r="JVW79" s="102"/>
      <c r="JVX79" s="102"/>
      <c r="JVY79" s="102"/>
      <c r="JVZ79" s="102"/>
      <c r="JWA79" s="102"/>
      <c r="JWB79" s="102"/>
      <c r="JWC79" s="102"/>
      <c r="JWD79" s="102"/>
      <c r="JWE79" s="102"/>
      <c r="JWF79" s="102"/>
      <c r="JWG79" s="102"/>
      <c r="JWH79" s="102"/>
      <c r="JWI79" s="102"/>
      <c r="JWJ79" s="102"/>
      <c r="JWK79" s="102"/>
      <c r="JWL79" s="102"/>
      <c r="JWM79" s="102"/>
      <c r="JWN79" s="102"/>
      <c r="JWO79" s="102"/>
      <c r="JWP79" s="102"/>
      <c r="JWQ79" s="102"/>
      <c r="JWR79" s="102"/>
      <c r="JWS79" s="102"/>
      <c r="JWT79" s="102"/>
      <c r="JWU79" s="102"/>
      <c r="JWV79" s="102"/>
      <c r="JWW79" s="102"/>
      <c r="JWX79" s="102"/>
      <c r="JWY79" s="102"/>
      <c r="JWZ79" s="102"/>
      <c r="JXA79" s="102"/>
      <c r="JXB79" s="102"/>
      <c r="JXC79" s="102"/>
      <c r="JXD79" s="102"/>
      <c r="JXE79" s="102"/>
      <c r="JXF79" s="102"/>
      <c r="JXG79" s="102"/>
      <c r="JXH79" s="102"/>
      <c r="JXI79" s="102"/>
      <c r="JXJ79" s="102"/>
      <c r="JXK79" s="102"/>
      <c r="JXL79" s="102"/>
      <c r="JXM79" s="102"/>
      <c r="JXN79" s="102"/>
      <c r="JXO79" s="102"/>
      <c r="JXP79" s="102"/>
      <c r="JXQ79" s="102"/>
      <c r="JXR79" s="102"/>
      <c r="JXS79" s="102"/>
      <c r="JXT79" s="102"/>
      <c r="JXU79" s="102"/>
      <c r="JXV79" s="102"/>
      <c r="JXW79" s="102"/>
      <c r="JXX79" s="102"/>
      <c r="JXY79" s="102"/>
      <c r="JXZ79" s="102"/>
      <c r="JYA79" s="102"/>
      <c r="JYB79" s="102"/>
      <c r="JYC79" s="102"/>
      <c r="JYD79" s="102"/>
      <c r="JYE79" s="102"/>
      <c r="JYF79" s="102"/>
      <c r="JYG79" s="102"/>
      <c r="JYH79" s="102"/>
      <c r="JYI79" s="102"/>
      <c r="JYJ79" s="102"/>
      <c r="JYK79" s="102"/>
      <c r="JYL79" s="102"/>
      <c r="JYM79" s="102"/>
      <c r="JYN79" s="102"/>
      <c r="JYO79" s="102"/>
      <c r="JYP79" s="102"/>
      <c r="JYQ79" s="102"/>
      <c r="JYR79" s="102"/>
      <c r="JYS79" s="102"/>
      <c r="JYT79" s="102"/>
      <c r="JYU79" s="102"/>
      <c r="JYV79" s="102"/>
      <c r="JYW79" s="102"/>
      <c r="JYX79" s="102"/>
      <c r="JYY79" s="102"/>
      <c r="JYZ79" s="102"/>
      <c r="JZA79" s="102"/>
      <c r="JZB79" s="102"/>
      <c r="JZC79" s="102"/>
      <c r="JZD79" s="102"/>
      <c r="JZE79" s="102"/>
      <c r="JZF79" s="102"/>
      <c r="JZG79" s="102"/>
      <c r="JZH79" s="102"/>
      <c r="JZI79" s="102"/>
      <c r="JZJ79" s="102"/>
      <c r="JZK79" s="102"/>
      <c r="JZL79" s="102"/>
      <c r="JZM79" s="102"/>
      <c r="JZN79" s="102"/>
      <c r="JZO79" s="102"/>
      <c r="JZP79" s="102"/>
      <c r="JZQ79" s="102"/>
      <c r="JZR79" s="102"/>
      <c r="JZS79" s="102"/>
      <c r="JZT79" s="102"/>
      <c r="JZU79" s="102"/>
      <c r="JZV79" s="102"/>
      <c r="JZW79" s="102"/>
      <c r="JZX79" s="102"/>
      <c r="JZY79" s="102"/>
      <c r="JZZ79" s="102"/>
      <c r="KAA79" s="102"/>
      <c r="KAB79" s="102"/>
      <c r="KAC79" s="102"/>
      <c r="KAD79" s="102"/>
      <c r="KAE79" s="102"/>
      <c r="KAF79" s="102"/>
      <c r="KAG79" s="102"/>
      <c r="KAH79" s="102"/>
      <c r="KAI79" s="102"/>
      <c r="KAJ79" s="102"/>
      <c r="KAK79" s="102"/>
      <c r="KAL79" s="102"/>
      <c r="KAM79" s="102"/>
      <c r="KAN79" s="102"/>
      <c r="KAO79" s="102"/>
      <c r="KAP79" s="102"/>
      <c r="KAQ79" s="102"/>
      <c r="KAR79" s="102"/>
      <c r="KAS79" s="102"/>
      <c r="KAT79" s="102"/>
      <c r="KAU79" s="102"/>
      <c r="KAV79" s="102"/>
      <c r="KAW79" s="102"/>
      <c r="KAX79" s="102"/>
      <c r="KAY79" s="102"/>
      <c r="KAZ79" s="102"/>
      <c r="KBA79" s="102"/>
      <c r="KBB79" s="102"/>
      <c r="KBC79" s="102"/>
      <c r="KBD79" s="102"/>
      <c r="KBE79" s="102"/>
      <c r="KBF79" s="102"/>
      <c r="KBG79" s="102"/>
      <c r="KBH79" s="102"/>
      <c r="KBI79" s="102"/>
      <c r="KBJ79" s="102"/>
      <c r="KBK79" s="102"/>
      <c r="KBL79" s="102"/>
      <c r="KBM79" s="102"/>
      <c r="KBN79" s="102"/>
      <c r="KBO79" s="102"/>
      <c r="KBP79" s="102"/>
      <c r="KBQ79" s="102"/>
      <c r="KBR79" s="102"/>
      <c r="KBS79" s="102"/>
      <c r="KBT79" s="102"/>
      <c r="KBU79" s="102"/>
      <c r="KBV79" s="102"/>
      <c r="KBW79" s="102"/>
      <c r="KBX79" s="102"/>
      <c r="KBY79" s="102"/>
      <c r="KBZ79" s="102"/>
      <c r="KCA79" s="102"/>
      <c r="KCB79" s="102"/>
      <c r="KCC79" s="102"/>
      <c r="KCD79" s="102"/>
      <c r="KCE79" s="102"/>
      <c r="KCF79" s="102"/>
      <c r="KCG79" s="102"/>
      <c r="KCH79" s="102"/>
      <c r="KCI79" s="102"/>
      <c r="KCJ79" s="102"/>
      <c r="KCK79" s="102"/>
      <c r="KCL79" s="102"/>
      <c r="KCM79" s="102"/>
      <c r="KCN79" s="102"/>
      <c r="KCO79" s="102"/>
      <c r="KCP79" s="102"/>
      <c r="KCQ79" s="102"/>
      <c r="KCR79" s="102"/>
      <c r="KCS79" s="102"/>
      <c r="KCT79" s="102"/>
      <c r="KCU79" s="102"/>
      <c r="KCV79" s="102"/>
      <c r="KCW79" s="102"/>
      <c r="KCX79" s="102"/>
      <c r="KCY79" s="102"/>
      <c r="KCZ79" s="102"/>
      <c r="KDA79" s="102"/>
      <c r="KDB79" s="102"/>
      <c r="KDC79" s="102"/>
      <c r="KDD79" s="102"/>
      <c r="KDE79" s="102"/>
      <c r="KDF79" s="102"/>
      <c r="KDG79" s="102"/>
      <c r="KDH79" s="102"/>
      <c r="KDI79" s="102"/>
      <c r="KDJ79" s="102"/>
      <c r="KDK79" s="102"/>
      <c r="KDL79" s="102"/>
      <c r="KDM79" s="102"/>
      <c r="KDN79" s="102"/>
      <c r="KDO79" s="102"/>
      <c r="KDP79" s="102"/>
      <c r="KDQ79" s="102"/>
      <c r="KDR79" s="102"/>
      <c r="KDS79" s="102"/>
      <c r="KDT79" s="102"/>
      <c r="KDU79" s="102"/>
      <c r="KDV79" s="102"/>
      <c r="KDW79" s="102"/>
      <c r="KDX79" s="102"/>
      <c r="KDY79" s="102"/>
      <c r="KDZ79" s="102"/>
      <c r="KEA79" s="102"/>
      <c r="KEB79" s="102"/>
      <c r="KEC79" s="102"/>
      <c r="KED79" s="102"/>
      <c r="KEE79" s="102"/>
      <c r="KEF79" s="102"/>
      <c r="KEG79" s="102"/>
      <c r="KEH79" s="102"/>
      <c r="KEI79" s="102"/>
      <c r="KEJ79" s="102"/>
      <c r="KEK79" s="102"/>
      <c r="KEL79" s="102"/>
      <c r="KEM79" s="102"/>
      <c r="KEN79" s="102"/>
      <c r="KEO79" s="102"/>
      <c r="KEP79" s="102"/>
      <c r="KEQ79" s="102"/>
      <c r="KER79" s="102"/>
      <c r="KES79" s="102"/>
      <c r="KET79" s="102"/>
      <c r="KEU79" s="102"/>
      <c r="KEV79" s="102"/>
      <c r="KEW79" s="102"/>
      <c r="KEX79" s="102"/>
      <c r="KEY79" s="102"/>
      <c r="KEZ79" s="102"/>
      <c r="KFA79" s="102"/>
      <c r="KFB79" s="102"/>
      <c r="KFC79" s="102"/>
      <c r="KFD79" s="102"/>
      <c r="KFE79" s="102"/>
      <c r="KFF79" s="102"/>
      <c r="KFG79" s="102"/>
      <c r="KFH79" s="102"/>
      <c r="KFI79" s="102"/>
      <c r="KFJ79" s="102"/>
      <c r="KFK79" s="102"/>
      <c r="KFL79" s="102"/>
      <c r="KFM79" s="102"/>
      <c r="KFN79" s="102"/>
      <c r="KFO79" s="102"/>
      <c r="KFP79" s="102"/>
      <c r="KFQ79" s="102"/>
      <c r="KFR79" s="102"/>
      <c r="KFS79" s="102"/>
      <c r="KFT79" s="102"/>
      <c r="KFU79" s="102"/>
      <c r="KFV79" s="102"/>
      <c r="KFW79" s="102"/>
      <c r="KFX79" s="102"/>
      <c r="KFY79" s="102"/>
      <c r="KFZ79" s="102"/>
      <c r="KGA79" s="102"/>
      <c r="KGB79" s="102"/>
      <c r="KGC79" s="102"/>
      <c r="KGD79" s="102"/>
      <c r="KGE79" s="102"/>
      <c r="KGF79" s="102"/>
      <c r="KGG79" s="102"/>
      <c r="KGH79" s="102"/>
      <c r="KGI79" s="102"/>
      <c r="KGJ79" s="102"/>
      <c r="KGK79" s="102"/>
      <c r="KGL79" s="102"/>
      <c r="KGM79" s="102"/>
      <c r="KGN79" s="102"/>
      <c r="KGO79" s="102"/>
      <c r="KGP79" s="102"/>
      <c r="KGQ79" s="102"/>
      <c r="KGR79" s="102"/>
      <c r="KGS79" s="102"/>
      <c r="KGT79" s="102"/>
      <c r="KGU79" s="102"/>
      <c r="KGV79" s="102"/>
      <c r="KGW79" s="102"/>
      <c r="KGX79" s="102"/>
      <c r="KGY79" s="102"/>
      <c r="KGZ79" s="102"/>
      <c r="KHA79" s="102"/>
      <c r="KHB79" s="102"/>
      <c r="KHC79" s="102"/>
      <c r="KHD79" s="102"/>
      <c r="KHE79" s="102"/>
      <c r="KHF79" s="102"/>
      <c r="KHG79" s="102"/>
      <c r="KHH79" s="102"/>
      <c r="KHI79" s="102"/>
      <c r="KHJ79" s="102"/>
      <c r="KHK79" s="102"/>
      <c r="KHL79" s="102"/>
      <c r="KHM79" s="102"/>
      <c r="KHN79" s="102"/>
      <c r="KHO79" s="102"/>
      <c r="KHP79" s="102"/>
      <c r="KHQ79" s="102"/>
      <c r="KHR79" s="102"/>
      <c r="KHS79" s="102"/>
      <c r="KHT79" s="102"/>
      <c r="KHU79" s="102"/>
      <c r="KHV79" s="102"/>
      <c r="KHW79" s="102"/>
      <c r="KHX79" s="102"/>
      <c r="KHY79" s="102"/>
      <c r="KHZ79" s="102"/>
      <c r="KIA79" s="102"/>
      <c r="KIB79" s="102"/>
      <c r="KIC79" s="102"/>
      <c r="KID79" s="102"/>
      <c r="KIE79" s="102"/>
      <c r="KIF79" s="102"/>
      <c r="KIG79" s="102"/>
      <c r="KIH79" s="102"/>
      <c r="KII79" s="102"/>
      <c r="KIJ79" s="102"/>
      <c r="KIK79" s="102"/>
      <c r="KIL79" s="102"/>
      <c r="KIM79" s="102"/>
      <c r="KIN79" s="102"/>
      <c r="KIO79" s="102"/>
      <c r="KIP79" s="102"/>
      <c r="KIQ79" s="102"/>
      <c r="KIR79" s="102"/>
      <c r="KIS79" s="102"/>
      <c r="KIT79" s="102"/>
      <c r="KIU79" s="102"/>
      <c r="KIV79" s="102"/>
      <c r="KIW79" s="102"/>
      <c r="KIX79" s="102"/>
      <c r="KIY79" s="102"/>
      <c r="KIZ79" s="102"/>
      <c r="KJA79" s="102"/>
      <c r="KJB79" s="102"/>
      <c r="KJC79" s="102"/>
      <c r="KJD79" s="102"/>
      <c r="KJE79" s="102"/>
      <c r="KJF79" s="102"/>
      <c r="KJG79" s="102"/>
      <c r="KJH79" s="102"/>
      <c r="KJI79" s="102"/>
      <c r="KJJ79" s="102"/>
      <c r="KJK79" s="102"/>
      <c r="KJL79" s="102"/>
      <c r="KJM79" s="102"/>
      <c r="KJN79" s="102"/>
      <c r="KJO79" s="102"/>
      <c r="KJP79" s="102"/>
      <c r="KJQ79" s="102"/>
      <c r="KJR79" s="102"/>
      <c r="KJS79" s="102"/>
      <c r="KJT79" s="102"/>
      <c r="KJU79" s="102"/>
      <c r="KJV79" s="102"/>
      <c r="KJW79" s="102"/>
      <c r="KJX79" s="102"/>
      <c r="KJY79" s="102"/>
      <c r="KJZ79" s="102"/>
      <c r="KKA79" s="102"/>
      <c r="KKB79" s="102"/>
      <c r="KKC79" s="102"/>
      <c r="KKD79" s="102"/>
      <c r="KKE79" s="102"/>
      <c r="KKF79" s="102"/>
      <c r="KKG79" s="102"/>
      <c r="KKH79" s="102"/>
      <c r="KKI79" s="102"/>
      <c r="KKJ79" s="102"/>
      <c r="KKK79" s="102"/>
      <c r="KKL79" s="102"/>
      <c r="KKM79" s="102"/>
      <c r="KKN79" s="102"/>
      <c r="KKO79" s="102"/>
      <c r="KKP79" s="102"/>
      <c r="KKQ79" s="102"/>
      <c r="KKR79" s="102"/>
      <c r="KKS79" s="102"/>
      <c r="KKT79" s="102"/>
      <c r="KKU79" s="102"/>
      <c r="KKV79" s="102"/>
      <c r="KKW79" s="102"/>
      <c r="KKX79" s="102"/>
      <c r="KKY79" s="102"/>
      <c r="KKZ79" s="102"/>
      <c r="KLA79" s="102"/>
      <c r="KLB79" s="102"/>
      <c r="KLC79" s="102"/>
      <c r="KLD79" s="102"/>
      <c r="KLE79" s="102"/>
      <c r="KLF79" s="102"/>
      <c r="KLG79" s="102"/>
      <c r="KLH79" s="102"/>
      <c r="KLI79" s="102"/>
      <c r="KLJ79" s="102"/>
      <c r="KLK79" s="102"/>
      <c r="KLL79" s="102"/>
      <c r="KLM79" s="102"/>
      <c r="KLN79" s="102"/>
      <c r="KLO79" s="102"/>
      <c r="KLP79" s="102"/>
      <c r="KLQ79" s="102"/>
      <c r="KLR79" s="102"/>
      <c r="KLS79" s="102"/>
      <c r="KLT79" s="102"/>
      <c r="KLU79" s="102"/>
      <c r="KLV79" s="102"/>
      <c r="KLW79" s="102"/>
      <c r="KLX79" s="102"/>
      <c r="KLY79" s="102"/>
      <c r="KLZ79" s="102"/>
      <c r="KMA79" s="102"/>
      <c r="KMB79" s="102"/>
      <c r="KMC79" s="102"/>
      <c r="KMD79" s="102"/>
      <c r="KME79" s="102"/>
      <c r="KMF79" s="102"/>
      <c r="KMG79" s="102"/>
      <c r="KMH79" s="102"/>
      <c r="KMI79" s="102"/>
      <c r="KMJ79" s="102"/>
      <c r="KMK79" s="102"/>
      <c r="KML79" s="102"/>
      <c r="KMM79" s="102"/>
      <c r="KMN79" s="102"/>
      <c r="KMO79" s="102"/>
      <c r="KMP79" s="102"/>
      <c r="KMQ79" s="102"/>
      <c r="KMR79" s="102"/>
      <c r="KMS79" s="102"/>
      <c r="KMT79" s="102"/>
      <c r="KMU79" s="102"/>
      <c r="KMV79" s="102"/>
      <c r="KMW79" s="102"/>
      <c r="KMX79" s="102"/>
      <c r="KMY79" s="102"/>
      <c r="KMZ79" s="102"/>
      <c r="KNA79" s="102"/>
      <c r="KNB79" s="102"/>
      <c r="KNC79" s="102"/>
      <c r="KND79" s="102"/>
      <c r="KNE79" s="102"/>
      <c r="KNF79" s="102"/>
      <c r="KNG79" s="102"/>
      <c r="KNH79" s="102"/>
      <c r="KNI79" s="102"/>
      <c r="KNJ79" s="102"/>
      <c r="KNK79" s="102"/>
      <c r="KNL79" s="102"/>
      <c r="KNM79" s="102"/>
      <c r="KNN79" s="102"/>
      <c r="KNO79" s="102"/>
      <c r="KNP79" s="102"/>
      <c r="KNQ79" s="102"/>
      <c r="KNR79" s="102"/>
      <c r="KNS79" s="102"/>
      <c r="KNT79" s="102"/>
      <c r="KNU79" s="102"/>
      <c r="KNV79" s="102"/>
      <c r="KNW79" s="102"/>
      <c r="KNX79" s="102"/>
      <c r="KNY79" s="102"/>
      <c r="KNZ79" s="102"/>
      <c r="KOA79" s="102"/>
      <c r="KOB79" s="102"/>
      <c r="KOC79" s="102"/>
      <c r="KOD79" s="102"/>
      <c r="KOE79" s="102"/>
      <c r="KOF79" s="102"/>
      <c r="KOG79" s="102"/>
      <c r="KOH79" s="102"/>
      <c r="KOI79" s="102"/>
      <c r="KOJ79" s="102"/>
      <c r="KOK79" s="102"/>
      <c r="KOL79" s="102"/>
      <c r="KOM79" s="102"/>
      <c r="KON79" s="102"/>
      <c r="KOO79" s="102"/>
      <c r="KOP79" s="102"/>
      <c r="KOQ79" s="102"/>
      <c r="KOR79" s="102"/>
      <c r="KOS79" s="102"/>
      <c r="KOT79" s="102"/>
      <c r="KOU79" s="102"/>
      <c r="KOV79" s="102"/>
      <c r="KOW79" s="102"/>
      <c r="KOX79" s="102"/>
      <c r="KOY79" s="102"/>
      <c r="KOZ79" s="102"/>
      <c r="KPA79" s="102"/>
      <c r="KPB79" s="102"/>
      <c r="KPC79" s="102"/>
      <c r="KPD79" s="102"/>
      <c r="KPE79" s="102"/>
      <c r="KPF79" s="102"/>
      <c r="KPG79" s="102"/>
      <c r="KPH79" s="102"/>
      <c r="KPI79" s="102"/>
      <c r="KPJ79" s="102"/>
      <c r="KPK79" s="102"/>
      <c r="KPL79" s="102"/>
      <c r="KPM79" s="102"/>
      <c r="KPN79" s="102"/>
      <c r="KPO79" s="102"/>
      <c r="KPP79" s="102"/>
      <c r="KPQ79" s="102"/>
      <c r="KPR79" s="102"/>
      <c r="KPS79" s="102"/>
      <c r="KPT79" s="102"/>
      <c r="KPU79" s="102"/>
      <c r="KPV79" s="102"/>
      <c r="KPW79" s="102"/>
      <c r="KPX79" s="102"/>
      <c r="KPY79" s="102"/>
      <c r="KPZ79" s="102"/>
      <c r="KQA79" s="102"/>
      <c r="KQB79" s="102"/>
      <c r="KQC79" s="102"/>
      <c r="KQD79" s="102"/>
      <c r="KQE79" s="102"/>
      <c r="KQF79" s="102"/>
      <c r="KQG79" s="102"/>
      <c r="KQH79" s="102"/>
      <c r="KQI79" s="102"/>
      <c r="KQJ79" s="102"/>
      <c r="KQK79" s="102"/>
      <c r="KQL79" s="102"/>
      <c r="KQM79" s="102"/>
      <c r="KQN79" s="102"/>
      <c r="KQO79" s="102"/>
      <c r="KQP79" s="102"/>
      <c r="KQQ79" s="102"/>
      <c r="KQR79" s="102"/>
      <c r="KQS79" s="102"/>
      <c r="KQT79" s="102"/>
      <c r="KQU79" s="102"/>
      <c r="KQV79" s="102"/>
      <c r="KQW79" s="102"/>
      <c r="KQX79" s="102"/>
      <c r="KQY79" s="102"/>
      <c r="KQZ79" s="102"/>
      <c r="KRA79" s="102"/>
      <c r="KRB79" s="102"/>
      <c r="KRC79" s="102"/>
      <c r="KRD79" s="102"/>
      <c r="KRE79" s="102"/>
      <c r="KRF79" s="102"/>
      <c r="KRG79" s="102"/>
      <c r="KRH79" s="102"/>
      <c r="KRI79" s="102"/>
      <c r="KRJ79" s="102"/>
      <c r="KRK79" s="102"/>
      <c r="KRL79" s="102"/>
      <c r="KRM79" s="102"/>
      <c r="KRN79" s="102"/>
      <c r="KRO79" s="102"/>
      <c r="KRP79" s="102"/>
      <c r="KRQ79" s="102"/>
      <c r="KRR79" s="102"/>
      <c r="KRS79" s="102"/>
      <c r="KRT79" s="102"/>
      <c r="KRU79" s="102"/>
      <c r="KRV79" s="102"/>
      <c r="KRW79" s="102"/>
      <c r="KRX79" s="102"/>
      <c r="KRY79" s="102"/>
      <c r="KRZ79" s="102"/>
      <c r="KSA79" s="102"/>
      <c r="KSB79" s="102"/>
      <c r="KSC79" s="102"/>
      <c r="KSD79" s="102"/>
      <c r="KSE79" s="102"/>
      <c r="KSF79" s="102"/>
      <c r="KSG79" s="102"/>
      <c r="KSH79" s="102"/>
      <c r="KSI79" s="102"/>
      <c r="KSJ79" s="102"/>
      <c r="KSK79" s="102"/>
      <c r="KSL79" s="102"/>
      <c r="KSM79" s="102"/>
      <c r="KSN79" s="102"/>
      <c r="KSO79" s="102"/>
      <c r="KSP79" s="102"/>
      <c r="KSQ79" s="102"/>
      <c r="KSR79" s="102"/>
      <c r="KSS79" s="102"/>
      <c r="KST79" s="102"/>
      <c r="KSU79" s="102"/>
      <c r="KSV79" s="102"/>
      <c r="KSW79" s="102"/>
      <c r="KSX79" s="102"/>
      <c r="KSY79" s="102"/>
      <c r="KSZ79" s="102"/>
      <c r="KTA79" s="102"/>
      <c r="KTB79" s="102"/>
      <c r="KTC79" s="102"/>
      <c r="KTD79" s="102"/>
      <c r="KTE79" s="102"/>
      <c r="KTF79" s="102"/>
      <c r="KTG79" s="102"/>
      <c r="KTH79" s="102"/>
      <c r="KTI79" s="102"/>
      <c r="KTJ79" s="102"/>
      <c r="KTK79" s="102"/>
      <c r="KTL79" s="102"/>
      <c r="KTM79" s="102"/>
      <c r="KTN79" s="102"/>
      <c r="KTO79" s="102"/>
      <c r="KTP79" s="102"/>
      <c r="KTQ79" s="102"/>
      <c r="KTR79" s="102"/>
      <c r="KTS79" s="102"/>
      <c r="KTT79" s="102"/>
      <c r="KTU79" s="102"/>
      <c r="KTV79" s="102"/>
      <c r="KTW79" s="102"/>
      <c r="KTX79" s="102"/>
      <c r="KTY79" s="102"/>
      <c r="KTZ79" s="102"/>
      <c r="KUA79" s="102"/>
      <c r="KUB79" s="102"/>
      <c r="KUC79" s="102"/>
      <c r="KUD79" s="102"/>
      <c r="KUE79" s="102"/>
      <c r="KUF79" s="102"/>
      <c r="KUG79" s="102"/>
      <c r="KUH79" s="102"/>
      <c r="KUI79" s="102"/>
      <c r="KUJ79" s="102"/>
      <c r="KUK79" s="102"/>
      <c r="KUL79" s="102"/>
      <c r="KUM79" s="102"/>
      <c r="KUN79" s="102"/>
      <c r="KUO79" s="102"/>
      <c r="KUP79" s="102"/>
      <c r="KUQ79" s="102"/>
      <c r="KUR79" s="102"/>
      <c r="KUS79" s="102"/>
      <c r="KUT79" s="102"/>
      <c r="KUU79" s="102"/>
      <c r="KUV79" s="102"/>
      <c r="KUW79" s="102"/>
      <c r="KUX79" s="102"/>
      <c r="KUY79" s="102"/>
      <c r="KUZ79" s="102"/>
      <c r="KVA79" s="102"/>
      <c r="KVB79" s="102"/>
      <c r="KVC79" s="102"/>
      <c r="KVD79" s="102"/>
      <c r="KVE79" s="102"/>
      <c r="KVF79" s="102"/>
      <c r="KVG79" s="102"/>
      <c r="KVH79" s="102"/>
      <c r="KVI79" s="102"/>
      <c r="KVJ79" s="102"/>
      <c r="KVK79" s="102"/>
      <c r="KVL79" s="102"/>
      <c r="KVM79" s="102"/>
      <c r="KVN79" s="102"/>
      <c r="KVO79" s="102"/>
      <c r="KVP79" s="102"/>
      <c r="KVQ79" s="102"/>
      <c r="KVR79" s="102"/>
      <c r="KVS79" s="102"/>
      <c r="KVT79" s="102"/>
      <c r="KVU79" s="102"/>
      <c r="KVV79" s="102"/>
      <c r="KVW79" s="102"/>
      <c r="KVX79" s="102"/>
      <c r="KVY79" s="102"/>
      <c r="KVZ79" s="102"/>
      <c r="KWA79" s="102"/>
      <c r="KWB79" s="102"/>
      <c r="KWC79" s="102"/>
      <c r="KWD79" s="102"/>
      <c r="KWE79" s="102"/>
      <c r="KWF79" s="102"/>
      <c r="KWG79" s="102"/>
      <c r="KWH79" s="102"/>
      <c r="KWI79" s="102"/>
      <c r="KWJ79" s="102"/>
      <c r="KWK79" s="102"/>
      <c r="KWL79" s="102"/>
      <c r="KWM79" s="102"/>
      <c r="KWN79" s="102"/>
      <c r="KWO79" s="102"/>
      <c r="KWP79" s="102"/>
      <c r="KWQ79" s="102"/>
      <c r="KWR79" s="102"/>
      <c r="KWS79" s="102"/>
      <c r="KWT79" s="102"/>
      <c r="KWU79" s="102"/>
      <c r="KWV79" s="102"/>
      <c r="KWW79" s="102"/>
      <c r="KWX79" s="102"/>
      <c r="KWY79" s="102"/>
      <c r="KWZ79" s="102"/>
      <c r="KXA79" s="102"/>
      <c r="KXB79" s="102"/>
      <c r="KXC79" s="102"/>
      <c r="KXD79" s="102"/>
      <c r="KXE79" s="102"/>
      <c r="KXF79" s="102"/>
      <c r="KXG79" s="102"/>
      <c r="KXH79" s="102"/>
      <c r="KXI79" s="102"/>
      <c r="KXJ79" s="102"/>
      <c r="KXK79" s="102"/>
      <c r="KXL79" s="102"/>
      <c r="KXM79" s="102"/>
      <c r="KXN79" s="102"/>
      <c r="KXO79" s="102"/>
      <c r="KXP79" s="102"/>
      <c r="KXQ79" s="102"/>
      <c r="KXR79" s="102"/>
      <c r="KXS79" s="102"/>
      <c r="KXT79" s="102"/>
      <c r="KXU79" s="102"/>
      <c r="KXV79" s="102"/>
      <c r="KXW79" s="102"/>
      <c r="KXX79" s="102"/>
      <c r="KXY79" s="102"/>
      <c r="KXZ79" s="102"/>
      <c r="KYA79" s="102"/>
      <c r="KYB79" s="102"/>
      <c r="KYC79" s="102"/>
      <c r="KYD79" s="102"/>
      <c r="KYE79" s="102"/>
      <c r="KYF79" s="102"/>
      <c r="KYG79" s="102"/>
      <c r="KYH79" s="102"/>
      <c r="KYI79" s="102"/>
      <c r="KYJ79" s="102"/>
      <c r="KYK79" s="102"/>
      <c r="KYL79" s="102"/>
      <c r="KYM79" s="102"/>
      <c r="KYN79" s="102"/>
      <c r="KYO79" s="102"/>
      <c r="KYP79" s="102"/>
      <c r="KYQ79" s="102"/>
      <c r="KYR79" s="102"/>
      <c r="KYS79" s="102"/>
      <c r="KYT79" s="102"/>
      <c r="KYU79" s="102"/>
      <c r="KYV79" s="102"/>
      <c r="KYW79" s="102"/>
      <c r="KYX79" s="102"/>
      <c r="KYY79" s="102"/>
      <c r="KYZ79" s="102"/>
      <c r="KZA79" s="102"/>
      <c r="KZB79" s="102"/>
      <c r="KZC79" s="102"/>
      <c r="KZD79" s="102"/>
      <c r="KZE79" s="102"/>
      <c r="KZF79" s="102"/>
      <c r="KZG79" s="102"/>
      <c r="KZH79" s="102"/>
      <c r="KZI79" s="102"/>
      <c r="KZJ79" s="102"/>
      <c r="KZK79" s="102"/>
      <c r="KZL79" s="102"/>
      <c r="KZM79" s="102"/>
      <c r="KZN79" s="102"/>
      <c r="KZO79" s="102"/>
      <c r="KZP79" s="102"/>
      <c r="KZQ79" s="102"/>
      <c r="KZR79" s="102"/>
      <c r="KZS79" s="102"/>
      <c r="KZT79" s="102"/>
      <c r="KZU79" s="102"/>
      <c r="KZV79" s="102"/>
      <c r="KZW79" s="102"/>
      <c r="KZX79" s="102"/>
      <c r="KZY79" s="102"/>
      <c r="KZZ79" s="102"/>
      <c r="LAA79" s="102"/>
      <c r="LAB79" s="102"/>
      <c r="LAC79" s="102"/>
      <c r="LAD79" s="102"/>
      <c r="LAE79" s="102"/>
      <c r="LAF79" s="102"/>
      <c r="LAG79" s="102"/>
      <c r="LAH79" s="102"/>
      <c r="LAI79" s="102"/>
      <c r="LAJ79" s="102"/>
      <c r="LAK79" s="102"/>
      <c r="LAL79" s="102"/>
      <c r="LAM79" s="102"/>
      <c r="LAN79" s="102"/>
      <c r="LAO79" s="102"/>
      <c r="LAP79" s="102"/>
      <c r="LAQ79" s="102"/>
      <c r="LAR79" s="102"/>
      <c r="LAS79" s="102"/>
      <c r="LAT79" s="102"/>
      <c r="LAU79" s="102"/>
      <c r="LAV79" s="102"/>
      <c r="LAW79" s="102"/>
      <c r="LAX79" s="102"/>
      <c r="LAY79" s="102"/>
      <c r="LAZ79" s="102"/>
      <c r="LBA79" s="102"/>
      <c r="LBB79" s="102"/>
      <c r="LBC79" s="102"/>
      <c r="LBD79" s="102"/>
      <c r="LBE79" s="102"/>
      <c r="LBF79" s="102"/>
      <c r="LBG79" s="102"/>
      <c r="LBH79" s="102"/>
      <c r="LBI79" s="102"/>
      <c r="LBJ79" s="102"/>
      <c r="LBK79" s="102"/>
      <c r="LBL79" s="102"/>
      <c r="LBM79" s="102"/>
      <c r="LBN79" s="102"/>
      <c r="LBO79" s="102"/>
      <c r="LBP79" s="102"/>
      <c r="LBQ79" s="102"/>
      <c r="LBR79" s="102"/>
      <c r="LBS79" s="102"/>
      <c r="LBT79" s="102"/>
      <c r="LBU79" s="102"/>
      <c r="LBV79" s="102"/>
      <c r="LBW79" s="102"/>
      <c r="LBX79" s="102"/>
      <c r="LBY79" s="102"/>
      <c r="LBZ79" s="102"/>
      <c r="LCA79" s="102"/>
      <c r="LCB79" s="102"/>
      <c r="LCC79" s="102"/>
      <c r="LCD79" s="102"/>
      <c r="LCE79" s="102"/>
      <c r="LCF79" s="102"/>
      <c r="LCG79" s="102"/>
      <c r="LCH79" s="102"/>
      <c r="LCI79" s="102"/>
      <c r="LCJ79" s="102"/>
      <c r="LCK79" s="102"/>
      <c r="LCL79" s="102"/>
      <c r="LCM79" s="102"/>
      <c r="LCN79" s="102"/>
      <c r="LCO79" s="102"/>
      <c r="LCP79" s="102"/>
      <c r="LCQ79" s="102"/>
      <c r="LCR79" s="102"/>
      <c r="LCS79" s="102"/>
      <c r="LCT79" s="102"/>
      <c r="LCU79" s="102"/>
      <c r="LCV79" s="102"/>
      <c r="LCW79" s="102"/>
      <c r="LCX79" s="102"/>
      <c r="LCY79" s="102"/>
      <c r="LCZ79" s="102"/>
      <c r="LDA79" s="102"/>
      <c r="LDB79" s="102"/>
      <c r="LDC79" s="102"/>
      <c r="LDD79" s="102"/>
      <c r="LDE79" s="102"/>
      <c r="LDF79" s="102"/>
      <c r="LDG79" s="102"/>
      <c r="LDH79" s="102"/>
      <c r="LDI79" s="102"/>
      <c r="LDJ79" s="102"/>
      <c r="LDK79" s="102"/>
      <c r="LDL79" s="102"/>
      <c r="LDM79" s="102"/>
      <c r="LDN79" s="102"/>
      <c r="LDO79" s="102"/>
      <c r="LDP79" s="102"/>
      <c r="LDQ79" s="102"/>
      <c r="LDR79" s="102"/>
      <c r="LDS79" s="102"/>
      <c r="LDT79" s="102"/>
      <c r="LDU79" s="102"/>
      <c r="LDV79" s="102"/>
      <c r="LDW79" s="102"/>
      <c r="LDX79" s="102"/>
      <c r="LDY79" s="102"/>
      <c r="LDZ79" s="102"/>
      <c r="LEA79" s="102"/>
      <c r="LEB79" s="102"/>
      <c r="LEC79" s="102"/>
      <c r="LED79" s="102"/>
      <c r="LEE79" s="102"/>
      <c r="LEF79" s="102"/>
      <c r="LEG79" s="102"/>
      <c r="LEH79" s="102"/>
      <c r="LEI79" s="102"/>
      <c r="LEJ79" s="102"/>
      <c r="LEK79" s="102"/>
      <c r="LEL79" s="102"/>
      <c r="LEM79" s="102"/>
      <c r="LEN79" s="102"/>
      <c r="LEO79" s="102"/>
      <c r="LEP79" s="102"/>
      <c r="LEQ79" s="102"/>
      <c r="LER79" s="102"/>
      <c r="LES79" s="102"/>
      <c r="LET79" s="102"/>
      <c r="LEU79" s="102"/>
      <c r="LEV79" s="102"/>
      <c r="LEW79" s="102"/>
      <c r="LEX79" s="102"/>
      <c r="LEY79" s="102"/>
      <c r="LEZ79" s="102"/>
      <c r="LFA79" s="102"/>
      <c r="LFB79" s="102"/>
      <c r="LFC79" s="102"/>
      <c r="LFD79" s="102"/>
      <c r="LFE79" s="102"/>
      <c r="LFF79" s="102"/>
      <c r="LFG79" s="102"/>
      <c r="LFH79" s="102"/>
      <c r="LFI79" s="102"/>
      <c r="LFJ79" s="102"/>
      <c r="LFK79" s="102"/>
      <c r="LFL79" s="102"/>
      <c r="LFM79" s="102"/>
      <c r="LFN79" s="102"/>
      <c r="LFO79" s="102"/>
      <c r="LFP79" s="102"/>
      <c r="LFQ79" s="102"/>
      <c r="LFR79" s="102"/>
      <c r="LFS79" s="102"/>
      <c r="LFT79" s="102"/>
      <c r="LFU79" s="102"/>
      <c r="LFV79" s="102"/>
      <c r="LFW79" s="102"/>
      <c r="LFX79" s="102"/>
      <c r="LFY79" s="102"/>
      <c r="LFZ79" s="102"/>
      <c r="LGA79" s="102"/>
      <c r="LGB79" s="102"/>
      <c r="LGC79" s="102"/>
      <c r="LGD79" s="102"/>
      <c r="LGE79" s="102"/>
      <c r="LGF79" s="102"/>
      <c r="LGG79" s="102"/>
      <c r="LGH79" s="102"/>
      <c r="LGI79" s="102"/>
      <c r="LGJ79" s="102"/>
      <c r="LGK79" s="102"/>
      <c r="LGL79" s="102"/>
      <c r="LGM79" s="102"/>
      <c r="LGN79" s="102"/>
      <c r="LGO79" s="102"/>
      <c r="LGP79" s="102"/>
      <c r="LGQ79" s="102"/>
      <c r="LGR79" s="102"/>
      <c r="LGS79" s="102"/>
      <c r="LGT79" s="102"/>
      <c r="LGU79" s="102"/>
      <c r="LGV79" s="102"/>
      <c r="LGW79" s="102"/>
      <c r="LGX79" s="102"/>
      <c r="LGY79" s="102"/>
      <c r="LGZ79" s="102"/>
      <c r="LHA79" s="102"/>
      <c r="LHB79" s="102"/>
      <c r="LHC79" s="102"/>
      <c r="LHD79" s="102"/>
      <c r="LHE79" s="102"/>
      <c r="LHF79" s="102"/>
      <c r="LHG79" s="102"/>
      <c r="LHH79" s="102"/>
      <c r="LHI79" s="102"/>
      <c r="LHJ79" s="102"/>
      <c r="LHK79" s="102"/>
      <c r="LHL79" s="102"/>
      <c r="LHM79" s="102"/>
      <c r="LHN79" s="102"/>
      <c r="LHO79" s="102"/>
      <c r="LHP79" s="102"/>
      <c r="LHQ79" s="102"/>
      <c r="LHR79" s="102"/>
      <c r="LHS79" s="102"/>
      <c r="LHT79" s="102"/>
      <c r="LHU79" s="102"/>
      <c r="LHV79" s="102"/>
      <c r="LHW79" s="102"/>
      <c r="LHX79" s="102"/>
      <c r="LHY79" s="102"/>
      <c r="LHZ79" s="102"/>
      <c r="LIA79" s="102"/>
      <c r="LIB79" s="102"/>
      <c r="LIC79" s="102"/>
      <c r="LID79" s="102"/>
      <c r="LIE79" s="102"/>
      <c r="LIF79" s="102"/>
      <c r="LIG79" s="102"/>
      <c r="LIH79" s="102"/>
      <c r="LII79" s="102"/>
      <c r="LIJ79" s="102"/>
      <c r="LIK79" s="102"/>
      <c r="LIL79" s="102"/>
      <c r="LIM79" s="102"/>
      <c r="LIN79" s="102"/>
      <c r="LIO79" s="102"/>
      <c r="LIP79" s="102"/>
      <c r="LIQ79" s="102"/>
      <c r="LIR79" s="102"/>
      <c r="LIS79" s="102"/>
      <c r="LIT79" s="102"/>
      <c r="LIU79" s="102"/>
      <c r="LIV79" s="102"/>
      <c r="LIW79" s="102"/>
      <c r="LIX79" s="102"/>
      <c r="LIY79" s="102"/>
      <c r="LIZ79" s="102"/>
      <c r="LJA79" s="102"/>
      <c r="LJB79" s="102"/>
      <c r="LJC79" s="102"/>
      <c r="LJD79" s="102"/>
      <c r="LJE79" s="102"/>
      <c r="LJF79" s="102"/>
      <c r="LJG79" s="102"/>
      <c r="LJH79" s="102"/>
      <c r="LJI79" s="102"/>
      <c r="LJJ79" s="102"/>
      <c r="LJK79" s="102"/>
      <c r="LJL79" s="102"/>
      <c r="LJM79" s="102"/>
      <c r="LJN79" s="102"/>
      <c r="LJO79" s="102"/>
      <c r="LJP79" s="102"/>
      <c r="LJQ79" s="102"/>
      <c r="LJR79" s="102"/>
      <c r="LJS79" s="102"/>
      <c r="LJT79" s="102"/>
      <c r="LJU79" s="102"/>
      <c r="LJV79" s="102"/>
      <c r="LJW79" s="102"/>
      <c r="LJX79" s="102"/>
      <c r="LJY79" s="102"/>
      <c r="LJZ79" s="102"/>
      <c r="LKA79" s="102"/>
      <c r="LKB79" s="102"/>
      <c r="LKC79" s="102"/>
      <c r="LKD79" s="102"/>
      <c r="LKE79" s="102"/>
      <c r="LKF79" s="102"/>
      <c r="LKG79" s="102"/>
      <c r="LKH79" s="102"/>
      <c r="LKI79" s="102"/>
      <c r="LKJ79" s="102"/>
      <c r="LKK79" s="102"/>
      <c r="LKL79" s="102"/>
      <c r="LKM79" s="102"/>
      <c r="LKN79" s="102"/>
      <c r="LKO79" s="102"/>
      <c r="LKP79" s="102"/>
      <c r="LKQ79" s="102"/>
      <c r="LKR79" s="102"/>
      <c r="LKS79" s="102"/>
      <c r="LKT79" s="102"/>
      <c r="LKU79" s="102"/>
      <c r="LKV79" s="102"/>
      <c r="LKW79" s="102"/>
      <c r="LKX79" s="102"/>
      <c r="LKY79" s="102"/>
      <c r="LKZ79" s="102"/>
      <c r="LLA79" s="102"/>
      <c r="LLB79" s="102"/>
      <c r="LLC79" s="102"/>
      <c r="LLD79" s="102"/>
      <c r="LLE79" s="102"/>
      <c r="LLF79" s="102"/>
      <c r="LLG79" s="102"/>
      <c r="LLH79" s="102"/>
      <c r="LLI79" s="102"/>
      <c r="LLJ79" s="102"/>
      <c r="LLK79" s="102"/>
      <c r="LLL79" s="102"/>
      <c r="LLM79" s="102"/>
      <c r="LLN79" s="102"/>
      <c r="LLO79" s="102"/>
      <c r="LLP79" s="102"/>
      <c r="LLQ79" s="102"/>
      <c r="LLR79" s="102"/>
      <c r="LLS79" s="102"/>
      <c r="LLT79" s="102"/>
      <c r="LLU79" s="102"/>
      <c r="LLV79" s="102"/>
      <c r="LLW79" s="102"/>
      <c r="LLX79" s="102"/>
      <c r="LLY79" s="102"/>
      <c r="LLZ79" s="102"/>
      <c r="LMA79" s="102"/>
      <c r="LMB79" s="102"/>
      <c r="LMC79" s="102"/>
      <c r="LMD79" s="102"/>
      <c r="LME79" s="102"/>
      <c r="LMF79" s="102"/>
      <c r="LMG79" s="102"/>
      <c r="LMH79" s="102"/>
      <c r="LMI79" s="102"/>
      <c r="LMJ79" s="102"/>
      <c r="LMK79" s="102"/>
      <c r="LML79" s="102"/>
      <c r="LMM79" s="102"/>
      <c r="LMN79" s="102"/>
      <c r="LMO79" s="102"/>
      <c r="LMP79" s="102"/>
      <c r="LMQ79" s="102"/>
      <c r="LMR79" s="102"/>
      <c r="LMS79" s="102"/>
      <c r="LMT79" s="102"/>
      <c r="LMU79" s="102"/>
      <c r="LMV79" s="102"/>
      <c r="LMW79" s="102"/>
      <c r="LMX79" s="102"/>
      <c r="LMY79" s="102"/>
      <c r="LMZ79" s="102"/>
      <c r="LNA79" s="102"/>
      <c r="LNB79" s="102"/>
      <c r="LNC79" s="102"/>
      <c r="LND79" s="102"/>
      <c r="LNE79" s="102"/>
      <c r="LNF79" s="102"/>
      <c r="LNG79" s="102"/>
      <c r="LNH79" s="102"/>
      <c r="LNI79" s="102"/>
      <c r="LNJ79" s="102"/>
      <c r="LNK79" s="102"/>
      <c r="LNL79" s="102"/>
      <c r="LNM79" s="102"/>
      <c r="LNN79" s="102"/>
      <c r="LNO79" s="102"/>
      <c r="LNP79" s="102"/>
      <c r="LNQ79" s="102"/>
      <c r="LNR79" s="102"/>
      <c r="LNS79" s="102"/>
      <c r="LNT79" s="102"/>
      <c r="LNU79" s="102"/>
      <c r="LNV79" s="102"/>
      <c r="LNW79" s="102"/>
      <c r="LNX79" s="102"/>
      <c r="LNY79" s="102"/>
      <c r="LNZ79" s="102"/>
      <c r="LOA79" s="102"/>
      <c r="LOB79" s="102"/>
      <c r="LOC79" s="102"/>
      <c r="LOD79" s="102"/>
      <c r="LOE79" s="102"/>
      <c r="LOF79" s="102"/>
      <c r="LOG79" s="102"/>
      <c r="LOH79" s="102"/>
      <c r="LOI79" s="102"/>
      <c r="LOJ79" s="102"/>
      <c r="LOK79" s="102"/>
      <c r="LOL79" s="102"/>
      <c r="LOM79" s="102"/>
      <c r="LON79" s="102"/>
      <c r="LOO79" s="102"/>
      <c r="LOP79" s="102"/>
      <c r="LOQ79" s="102"/>
      <c r="LOR79" s="102"/>
      <c r="LOS79" s="102"/>
      <c r="LOT79" s="102"/>
      <c r="LOU79" s="102"/>
      <c r="LOV79" s="102"/>
      <c r="LOW79" s="102"/>
      <c r="LOX79" s="102"/>
      <c r="LOY79" s="102"/>
      <c r="LOZ79" s="102"/>
      <c r="LPA79" s="102"/>
      <c r="LPB79" s="102"/>
      <c r="LPC79" s="102"/>
      <c r="LPD79" s="102"/>
      <c r="LPE79" s="102"/>
      <c r="LPF79" s="102"/>
      <c r="LPG79" s="102"/>
      <c r="LPH79" s="102"/>
      <c r="LPI79" s="102"/>
      <c r="LPJ79" s="102"/>
      <c r="LPK79" s="102"/>
      <c r="LPL79" s="102"/>
      <c r="LPM79" s="102"/>
      <c r="LPN79" s="102"/>
      <c r="LPO79" s="102"/>
      <c r="LPP79" s="102"/>
      <c r="LPQ79" s="102"/>
      <c r="LPR79" s="102"/>
      <c r="LPS79" s="102"/>
      <c r="LPT79" s="102"/>
      <c r="LPU79" s="102"/>
      <c r="LPV79" s="102"/>
      <c r="LPW79" s="102"/>
      <c r="LPX79" s="102"/>
      <c r="LPY79" s="102"/>
      <c r="LPZ79" s="102"/>
      <c r="LQA79" s="102"/>
      <c r="LQB79" s="102"/>
      <c r="LQC79" s="102"/>
      <c r="LQD79" s="102"/>
      <c r="LQE79" s="102"/>
      <c r="LQF79" s="102"/>
      <c r="LQG79" s="102"/>
      <c r="LQH79" s="102"/>
      <c r="LQI79" s="102"/>
      <c r="LQJ79" s="102"/>
      <c r="LQK79" s="102"/>
      <c r="LQL79" s="102"/>
      <c r="LQM79" s="102"/>
      <c r="LQN79" s="102"/>
      <c r="LQO79" s="102"/>
      <c r="LQP79" s="102"/>
      <c r="LQQ79" s="102"/>
      <c r="LQR79" s="102"/>
      <c r="LQS79" s="102"/>
      <c r="LQT79" s="102"/>
      <c r="LQU79" s="102"/>
      <c r="LQV79" s="102"/>
      <c r="LQW79" s="102"/>
      <c r="LQX79" s="102"/>
      <c r="LQY79" s="102"/>
      <c r="LQZ79" s="102"/>
      <c r="LRA79" s="102"/>
      <c r="LRB79" s="102"/>
      <c r="LRC79" s="102"/>
      <c r="LRD79" s="102"/>
      <c r="LRE79" s="102"/>
      <c r="LRF79" s="102"/>
      <c r="LRG79" s="102"/>
      <c r="LRH79" s="102"/>
      <c r="LRI79" s="102"/>
      <c r="LRJ79" s="102"/>
      <c r="LRK79" s="102"/>
      <c r="LRL79" s="102"/>
      <c r="LRM79" s="102"/>
      <c r="LRN79" s="102"/>
      <c r="LRO79" s="102"/>
      <c r="LRP79" s="102"/>
      <c r="LRQ79" s="102"/>
      <c r="LRR79" s="102"/>
      <c r="LRS79" s="102"/>
      <c r="LRT79" s="102"/>
      <c r="LRU79" s="102"/>
      <c r="LRV79" s="102"/>
      <c r="LRW79" s="102"/>
      <c r="LRX79" s="102"/>
      <c r="LRY79" s="102"/>
      <c r="LRZ79" s="102"/>
      <c r="LSA79" s="102"/>
      <c r="LSB79" s="102"/>
      <c r="LSC79" s="102"/>
      <c r="LSD79" s="102"/>
      <c r="LSE79" s="102"/>
      <c r="LSF79" s="102"/>
      <c r="LSG79" s="102"/>
      <c r="LSH79" s="102"/>
      <c r="LSI79" s="102"/>
      <c r="LSJ79" s="102"/>
      <c r="LSK79" s="102"/>
      <c r="LSL79" s="102"/>
      <c r="LSM79" s="102"/>
      <c r="LSN79" s="102"/>
      <c r="LSO79" s="102"/>
      <c r="LSP79" s="102"/>
      <c r="LSQ79" s="102"/>
      <c r="LSR79" s="102"/>
      <c r="LSS79" s="102"/>
      <c r="LST79" s="102"/>
      <c r="LSU79" s="102"/>
      <c r="LSV79" s="102"/>
      <c r="LSW79" s="102"/>
      <c r="LSX79" s="102"/>
      <c r="LSY79" s="102"/>
      <c r="LSZ79" s="102"/>
      <c r="LTA79" s="102"/>
      <c r="LTB79" s="102"/>
      <c r="LTC79" s="102"/>
      <c r="LTD79" s="102"/>
      <c r="LTE79" s="102"/>
      <c r="LTF79" s="102"/>
      <c r="LTG79" s="102"/>
      <c r="LTH79" s="102"/>
      <c r="LTI79" s="102"/>
      <c r="LTJ79" s="102"/>
      <c r="LTK79" s="102"/>
      <c r="LTL79" s="102"/>
      <c r="LTM79" s="102"/>
      <c r="LTN79" s="102"/>
      <c r="LTO79" s="102"/>
      <c r="LTP79" s="102"/>
      <c r="LTQ79" s="102"/>
      <c r="LTR79" s="102"/>
      <c r="LTS79" s="102"/>
      <c r="LTT79" s="102"/>
      <c r="LTU79" s="102"/>
      <c r="LTV79" s="102"/>
      <c r="LTW79" s="102"/>
      <c r="LTX79" s="102"/>
      <c r="LTY79" s="102"/>
      <c r="LTZ79" s="102"/>
      <c r="LUA79" s="102"/>
      <c r="LUB79" s="102"/>
      <c r="LUC79" s="102"/>
      <c r="LUD79" s="102"/>
      <c r="LUE79" s="102"/>
      <c r="LUF79" s="102"/>
      <c r="LUG79" s="102"/>
      <c r="LUH79" s="102"/>
      <c r="LUI79" s="102"/>
      <c r="LUJ79" s="102"/>
      <c r="LUK79" s="102"/>
      <c r="LUL79" s="102"/>
      <c r="LUM79" s="102"/>
      <c r="LUN79" s="102"/>
      <c r="LUO79" s="102"/>
      <c r="LUP79" s="102"/>
      <c r="LUQ79" s="102"/>
      <c r="LUR79" s="102"/>
      <c r="LUS79" s="102"/>
      <c r="LUT79" s="102"/>
      <c r="LUU79" s="102"/>
      <c r="LUV79" s="102"/>
      <c r="LUW79" s="102"/>
      <c r="LUX79" s="102"/>
      <c r="LUY79" s="102"/>
      <c r="LUZ79" s="102"/>
      <c r="LVA79" s="102"/>
      <c r="LVB79" s="102"/>
      <c r="LVC79" s="102"/>
      <c r="LVD79" s="102"/>
      <c r="LVE79" s="102"/>
      <c r="LVF79" s="102"/>
      <c r="LVG79" s="102"/>
      <c r="LVH79" s="102"/>
      <c r="LVI79" s="102"/>
      <c r="LVJ79" s="102"/>
      <c r="LVK79" s="102"/>
      <c r="LVL79" s="102"/>
      <c r="LVM79" s="102"/>
      <c r="LVN79" s="102"/>
      <c r="LVO79" s="102"/>
      <c r="LVP79" s="102"/>
      <c r="LVQ79" s="102"/>
      <c r="LVR79" s="102"/>
      <c r="LVS79" s="102"/>
      <c r="LVT79" s="102"/>
      <c r="LVU79" s="102"/>
      <c r="LVV79" s="102"/>
      <c r="LVW79" s="102"/>
      <c r="LVX79" s="102"/>
      <c r="LVY79" s="102"/>
      <c r="LVZ79" s="102"/>
      <c r="LWA79" s="102"/>
      <c r="LWB79" s="102"/>
      <c r="LWC79" s="102"/>
      <c r="LWD79" s="102"/>
      <c r="LWE79" s="102"/>
      <c r="LWF79" s="102"/>
      <c r="LWG79" s="102"/>
      <c r="LWH79" s="102"/>
      <c r="LWI79" s="102"/>
      <c r="LWJ79" s="102"/>
      <c r="LWK79" s="102"/>
      <c r="LWL79" s="102"/>
      <c r="LWM79" s="102"/>
      <c r="LWN79" s="102"/>
      <c r="LWO79" s="102"/>
      <c r="LWP79" s="102"/>
      <c r="LWQ79" s="102"/>
      <c r="LWR79" s="102"/>
      <c r="LWS79" s="102"/>
      <c r="LWT79" s="102"/>
      <c r="LWU79" s="102"/>
      <c r="LWV79" s="102"/>
      <c r="LWW79" s="102"/>
      <c r="LWX79" s="102"/>
      <c r="LWY79" s="102"/>
      <c r="LWZ79" s="102"/>
      <c r="LXA79" s="102"/>
      <c r="LXB79" s="102"/>
      <c r="LXC79" s="102"/>
      <c r="LXD79" s="102"/>
      <c r="LXE79" s="102"/>
      <c r="LXF79" s="102"/>
      <c r="LXG79" s="102"/>
      <c r="LXH79" s="102"/>
      <c r="LXI79" s="102"/>
      <c r="LXJ79" s="102"/>
      <c r="LXK79" s="102"/>
      <c r="LXL79" s="102"/>
      <c r="LXM79" s="102"/>
      <c r="LXN79" s="102"/>
      <c r="LXO79" s="102"/>
      <c r="LXP79" s="102"/>
      <c r="LXQ79" s="102"/>
      <c r="LXR79" s="102"/>
      <c r="LXS79" s="102"/>
      <c r="LXT79" s="102"/>
      <c r="LXU79" s="102"/>
      <c r="LXV79" s="102"/>
      <c r="LXW79" s="102"/>
      <c r="LXX79" s="102"/>
      <c r="LXY79" s="102"/>
      <c r="LXZ79" s="102"/>
      <c r="LYA79" s="102"/>
      <c r="LYB79" s="102"/>
      <c r="LYC79" s="102"/>
      <c r="LYD79" s="102"/>
      <c r="LYE79" s="102"/>
      <c r="LYF79" s="102"/>
      <c r="LYG79" s="102"/>
      <c r="LYH79" s="102"/>
      <c r="LYI79" s="102"/>
      <c r="LYJ79" s="102"/>
      <c r="LYK79" s="102"/>
      <c r="LYL79" s="102"/>
      <c r="LYM79" s="102"/>
      <c r="LYN79" s="102"/>
      <c r="LYO79" s="102"/>
      <c r="LYP79" s="102"/>
      <c r="LYQ79" s="102"/>
      <c r="LYR79" s="102"/>
      <c r="LYS79" s="102"/>
      <c r="LYT79" s="102"/>
      <c r="LYU79" s="102"/>
      <c r="LYV79" s="102"/>
      <c r="LYW79" s="102"/>
      <c r="LYX79" s="102"/>
      <c r="LYY79" s="102"/>
      <c r="LYZ79" s="102"/>
      <c r="LZA79" s="102"/>
      <c r="LZB79" s="102"/>
      <c r="LZC79" s="102"/>
      <c r="LZD79" s="102"/>
      <c r="LZE79" s="102"/>
      <c r="LZF79" s="102"/>
      <c r="LZG79" s="102"/>
      <c r="LZH79" s="102"/>
      <c r="LZI79" s="102"/>
      <c r="LZJ79" s="102"/>
      <c r="LZK79" s="102"/>
      <c r="LZL79" s="102"/>
      <c r="LZM79" s="102"/>
      <c r="LZN79" s="102"/>
      <c r="LZO79" s="102"/>
      <c r="LZP79" s="102"/>
      <c r="LZQ79" s="102"/>
      <c r="LZR79" s="102"/>
      <c r="LZS79" s="102"/>
      <c r="LZT79" s="102"/>
      <c r="LZU79" s="102"/>
      <c r="LZV79" s="102"/>
      <c r="LZW79" s="102"/>
      <c r="LZX79" s="102"/>
      <c r="LZY79" s="102"/>
      <c r="LZZ79" s="102"/>
      <c r="MAA79" s="102"/>
      <c r="MAB79" s="102"/>
      <c r="MAC79" s="102"/>
      <c r="MAD79" s="102"/>
      <c r="MAE79" s="102"/>
      <c r="MAF79" s="102"/>
      <c r="MAG79" s="102"/>
      <c r="MAH79" s="102"/>
      <c r="MAI79" s="102"/>
      <c r="MAJ79" s="102"/>
      <c r="MAK79" s="102"/>
      <c r="MAL79" s="102"/>
      <c r="MAM79" s="102"/>
      <c r="MAN79" s="102"/>
      <c r="MAO79" s="102"/>
      <c r="MAP79" s="102"/>
      <c r="MAQ79" s="102"/>
      <c r="MAR79" s="102"/>
      <c r="MAS79" s="102"/>
      <c r="MAT79" s="102"/>
      <c r="MAU79" s="102"/>
      <c r="MAV79" s="102"/>
      <c r="MAW79" s="102"/>
      <c r="MAX79" s="102"/>
      <c r="MAY79" s="102"/>
      <c r="MAZ79" s="102"/>
      <c r="MBA79" s="102"/>
      <c r="MBB79" s="102"/>
      <c r="MBC79" s="102"/>
      <c r="MBD79" s="102"/>
      <c r="MBE79" s="102"/>
      <c r="MBF79" s="102"/>
      <c r="MBG79" s="102"/>
      <c r="MBH79" s="102"/>
      <c r="MBI79" s="102"/>
      <c r="MBJ79" s="102"/>
      <c r="MBK79" s="102"/>
      <c r="MBL79" s="102"/>
      <c r="MBM79" s="102"/>
      <c r="MBN79" s="102"/>
      <c r="MBO79" s="102"/>
      <c r="MBP79" s="102"/>
      <c r="MBQ79" s="102"/>
      <c r="MBR79" s="102"/>
      <c r="MBS79" s="102"/>
      <c r="MBT79" s="102"/>
      <c r="MBU79" s="102"/>
      <c r="MBV79" s="102"/>
      <c r="MBW79" s="102"/>
      <c r="MBX79" s="102"/>
      <c r="MBY79" s="102"/>
      <c r="MBZ79" s="102"/>
      <c r="MCA79" s="102"/>
      <c r="MCB79" s="102"/>
      <c r="MCC79" s="102"/>
      <c r="MCD79" s="102"/>
      <c r="MCE79" s="102"/>
      <c r="MCF79" s="102"/>
      <c r="MCG79" s="102"/>
      <c r="MCH79" s="102"/>
      <c r="MCI79" s="102"/>
      <c r="MCJ79" s="102"/>
      <c r="MCK79" s="102"/>
      <c r="MCL79" s="102"/>
      <c r="MCM79" s="102"/>
      <c r="MCN79" s="102"/>
      <c r="MCO79" s="102"/>
      <c r="MCP79" s="102"/>
      <c r="MCQ79" s="102"/>
      <c r="MCR79" s="102"/>
      <c r="MCS79" s="102"/>
      <c r="MCT79" s="102"/>
      <c r="MCU79" s="102"/>
      <c r="MCV79" s="102"/>
      <c r="MCW79" s="102"/>
      <c r="MCX79" s="102"/>
      <c r="MCY79" s="102"/>
      <c r="MCZ79" s="102"/>
      <c r="MDA79" s="102"/>
      <c r="MDB79" s="102"/>
      <c r="MDC79" s="102"/>
      <c r="MDD79" s="102"/>
      <c r="MDE79" s="102"/>
      <c r="MDF79" s="102"/>
      <c r="MDG79" s="102"/>
      <c r="MDH79" s="102"/>
      <c r="MDI79" s="102"/>
      <c r="MDJ79" s="102"/>
      <c r="MDK79" s="102"/>
      <c r="MDL79" s="102"/>
      <c r="MDM79" s="102"/>
      <c r="MDN79" s="102"/>
      <c r="MDO79" s="102"/>
      <c r="MDP79" s="102"/>
      <c r="MDQ79" s="102"/>
      <c r="MDR79" s="102"/>
      <c r="MDS79" s="102"/>
      <c r="MDT79" s="102"/>
      <c r="MDU79" s="102"/>
      <c r="MDV79" s="102"/>
      <c r="MDW79" s="102"/>
      <c r="MDX79" s="102"/>
      <c r="MDY79" s="102"/>
      <c r="MDZ79" s="102"/>
      <c r="MEA79" s="102"/>
      <c r="MEB79" s="102"/>
      <c r="MEC79" s="102"/>
      <c r="MED79" s="102"/>
      <c r="MEE79" s="102"/>
      <c r="MEF79" s="102"/>
      <c r="MEG79" s="102"/>
      <c r="MEH79" s="102"/>
      <c r="MEI79" s="102"/>
      <c r="MEJ79" s="102"/>
      <c r="MEK79" s="102"/>
      <c r="MEL79" s="102"/>
      <c r="MEM79" s="102"/>
      <c r="MEN79" s="102"/>
      <c r="MEO79" s="102"/>
      <c r="MEP79" s="102"/>
      <c r="MEQ79" s="102"/>
      <c r="MER79" s="102"/>
      <c r="MES79" s="102"/>
      <c r="MET79" s="102"/>
      <c r="MEU79" s="102"/>
      <c r="MEV79" s="102"/>
      <c r="MEW79" s="102"/>
      <c r="MEX79" s="102"/>
      <c r="MEY79" s="102"/>
      <c r="MEZ79" s="102"/>
      <c r="MFA79" s="102"/>
      <c r="MFB79" s="102"/>
      <c r="MFC79" s="102"/>
      <c r="MFD79" s="102"/>
      <c r="MFE79" s="102"/>
      <c r="MFF79" s="102"/>
      <c r="MFG79" s="102"/>
      <c r="MFH79" s="102"/>
      <c r="MFI79" s="102"/>
      <c r="MFJ79" s="102"/>
      <c r="MFK79" s="102"/>
      <c r="MFL79" s="102"/>
      <c r="MFM79" s="102"/>
      <c r="MFN79" s="102"/>
      <c r="MFO79" s="102"/>
      <c r="MFP79" s="102"/>
      <c r="MFQ79" s="102"/>
      <c r="MFR79" s="102"/>
      <c r="MFS79" s="102"/>
      <c r="MFT79" s="102"/>
      <c r="MFU79" s="102"/>
      <c r="MFV79" s="102"/>
      <c r="MFW79" s="102"/>
      <c r="MFX79" s="102"/>
      <c r="MFY79" s="102"/>
      <c r="MFZ79" s="102"/>
      <c r="MGA79" s="102"/>
      <c r="MGB79" s="102"/>
      <c r="MGC79" s="102"/>
      <c r="MGD79" s="102"/>
      <c r="MGE79" s="102"/>
      <c r="MGF79" s="102"/>
      <c r="MGG79" s="102"/>
      <c r="MGH79" s="102"/>
      <c r="MGI79" s="102"/>
      <c r="MGJ79" s="102"/>
      <c r="MGK79" s="102"/>
      <c r="MGL79" s="102"/>
      <c r="MGM79" s="102"/>
      <c r="MGN79" s="102"/>
      <c r="MGO79" s="102"/>
      <c r="MGP79" s="102"/>
      <c r="MGQ79" s="102"/>
      <c r="MGR79" s="102"/>
      <c r="MGS79" s="102"/>
      <c r="MGT79" s="102"/>
      <c r="MGU79" s="102"/>
      <c r="MGV79" s="102"/>
      <c r="MGW79" s="102"/>
      <c r="MGX79" s="102"/>
      <c r="MGY79" s="102"/>
      <c r="MGZ79" s="102"/>
      <c r="MHA79" s="102"/>
      <c r="MHB79" s="102"/>
      <c r="MHC79" s="102"/>
      <c r="MHD79" s="102"/>
      <c r="MHE79" s="102"/>
      <c r="MHF79" s="102"/>
      <c r="MHG79" s="102"/>
      <c r="MHH79" s="102"/>
      <c r="MHI79" s="102"/>
      <c r="MHJ79" s="102"/>
      <c r="MHK79" s="102"/>
      <c r="MHL79" s="102"/>
      <c r="MHM79" s="102"/>
      <c r="MHN79" s="102"/>
      <c r="MHO79" s="102"/>
      <c r="MHP79" s="102"/>
      <c r="MHQ79" s="102"/>
      <c r="MHR79" s="102"/>
      <c r="MHS79" s="102"/>
      <c r="MHT79" s="102"/>
      <c r="MHU79" s="102"/>
      <c r="MHV79" s="102"/>
      <c r="MHW79" s="102"/>
      <c r="MHX79" s="102"/>
      <c r="MHY79" s="102"/>
      <c r="MHZ79" s="102"/>
      <c r="MIA79" s="102"/>
      <c r="MIB79" s="102"/>
      <c r="MIC79" s="102"/>
      <c r="MID79" s="102"/>
      <c r="MIE79" s="102"/>
      <c r="MIF79" s="102"/>
      <c r="MIG79" s="102"/>
      <c r="MIH79" s="102"/>
      <c r="MII79" s="102"/>
      <c r="MIJ79" s="102"/>
      <c r="MIK79" s="102"/>
      <c r="MIL79" s="102"/>
      <c r="MIM79" s="102"/>
      <c r="MIN79" s="102"/>
      <c r="MIO79" s="102"/>
      <c r="MIP79" s="102"/>
      <c r="MIQ79" s="102"/>
      <c r="MIR79" s="102"/>
      <c r="MIS79" s="102"/>
      <c r="MIT79" s="102"/>
      <c r="MIU79" s="102"/>
      <c r="MIV79" s="102"/>
      <c r="MIW79" s="102"/>
      <c r="MIX79" s="102"/>
      <c r="MIY79" s="102"/>
      <c r="MIZ79" s="102"/>
      <c r="MJA79" s="102"/>
      <c r="MJB79" s="102"/>
      <c r="MJC79" s="102"/>
      <c r="MJD79" s="102"/>
      <c r="MJE79" s="102"/>
      <c r="MJF79" s="102"/>
      <c r="MJG79" s="102"/>
      <c r="MJH79" s="102"/>
      <c r="MJI79" s="102"/>
      <c r="MJJ79" s="102"/>
      <c r="MJK79" s="102"/>
      <c r="MJL79" s="102"/>
      <c r="MJM79" s="102"/>
      <c r="MJN79" s="102"/>
      <c r="MJO79" s="102"/>
      <c r="MJP79" s="102"/>
      <c r="MJQ79" s="102"/>
      <c r="MJR79" s="102"/>
      <c r="MJS79" s="102"/>
      <c r="MJT79" s="102"/>
      <c r="MJU79" s="102"/>
      <c r="MJV79" s="102"/>
      <c r="MJW79" s="102"/>
      <c r="MJX79" s="102"/>
      <c r="MJY79" s="102"/>
      <c r="MJZ79" s="102"/>
      <c r="MKA79" s="102"/>
      <c r="MKB79" s="102"/>
      <c r="MKC79" s="102"/>
      <c r="MKD79" s="102"/>
      <c r="MKE79" s="102"/>
      <c r="MKF79" s="102"/>
      <c r="MKG79" s="102"/>
      <c r="MKH79" s="102"/>
      <c r="MKI79" s="102"/>
      <c r="MKJ79" s="102"/>
      <c r="MKK79" s="102"/>
      <c r="MKL79" s="102"/>
      <c r="MKM79" s="102"/>
      <c r="MKN79" s="102"/>
      <c r="MKO79" s="102"/>
      <c r="MKP79" s="102"/>
      <c r="MKQ79" s="102"/>
      <c r="MKR79" s="102"/>
      <c r="MKS79" s="102"/>
      <c r="MKT79" s="102"/>
      <c r="MKU79" s="102"/>
      <c r="MKV79" s="102"/>
      <c r="MKW79" s="102"/>
      <c r="MKX79" s="102"/>
      <c r="MKY79" s="102"/>
      <c r="MKZ79" s="102"/>
      <c r="MLA79" s="102"/>
      <c r="MLB79" s="102"/>
      <c r="MLC79" s="102"/>
      <c r="MLD79" s="102"/>
      <c r="MLE79" s="102"/>
      <c r="MLF79" s="102"/>
      <c r="MLG79" s="102"/>
      <c r="MLH79" s="102"/>
      <c r="MLI79" s="102"/>
      <c r="MLJ79" s="102"/>
      <c r="MLK79" s="102"/>
      <c r="MLL79" s="102"/>
      <c r="MLM79" s="102"/>
      <c r="MLN79" s="102"/>
      <c r="MLO79" s="102"/>
      <c r="MLP79" s="102"/>
      <c r="MLQ79" s="102"/>
      <c r="MLR79" s="102"/>
      <c r="MLS79" s="102"/>
      <c r="MLT79" s="102"/>
      <c r="MLU79" s="102"/>
      <c r="MLV79" s="102"/>
      <c r="MLW79" s="102"/>
      <c r="MLX79" s="102"/>
      <c r="MLY79" s="102"/>
      <c r="MLZ79" s="102"/>
      <c r="MMA79" s="102"/>
      <c r="MMB79" s="102"/>
      <c r="MMC79" s="102"/>
      <c r="MMD79" s="102"/>
      <c r="MME79" s="102"/>
      <c r="MMF79" s="102"/>
      <c r="MMG79" s="102"/>
      <c r="MMH79" s="102"/>
      <c r="MMI79" s="102"/>
      <c r="MMJ79" s="102"/>
      <c r="MMK79" s="102"/>
      <c r="MML79" s="102"/>
      <c r="MMM79" s="102"/>
      <c r="MMN79" s="102"/>
      <c r="MMO79" s="102"/>
      <c r="MMP79" s="102"/>
      <c r="MMQ79" s="102"/>
      <c r="MMR79" s="102"/>
      <c r="MMS79" s="102"/>
      <c r="MMT79" s="102"/>
      <c r="MMU79" s="102"/>
      <c r="MMV79" s="102"/>
      <c r="MMW79" s="102"/>
      <c r="MMX79" s="102"/>
      <c r="MMY79" s="102"/>
      <c r="MMZ79" s="102"/>
      <c r="MNA79" s="102"/>
      <c r="MNB79" s="102"/>
      <c r="MNC79" s="102"/>
      <c r="MND79" s="102"/>
      <c r="MNE79" s="102"/>
      <c r="MNF79" s="102"/>
      <c r="MNG79" s="102"/>
      <c r="MNH79" s="102"/>
      <c r="MNI79" s="102"/>
      <c r="MNJ79" s="102"/>
      <c r="MNK79" s="102"/>
      <c r="MNL79" s="102"/>
      <c r="MNM79" s="102"/>
      <c r="MNN79" s="102"/>
      <c r="MNO79" s="102"/>
      <c r="MNP79" s="102"/>
      <c r="MNQ79" s="102"/>
      <c r="MNR79" s="102"/>
      <c r="MNS79" s="102"/>
      <c r="MNT79" s="102"/>
      <c r="MNU79" s="102"/>
      <c r="MNV79" s="102"/>
      <c r="MNW79" s="102"/>
      <c r="MNX79" s="102"/>
      <c r="MNY79" s="102"/>
      <c r="MNZ79" s="102"/>
      <c r="MOA79" s="102"/>
      <c r="MOB79" s="102"/>
      <c r="MOC79" s="102"/>
      <c r="MOD79" s="102"/>
      <c r="MOE79" s="102"/>
      <c r="MOF79" s="102"/>
      <c r="MOG79" s="102"/>
      <c r="MOH79" s="102"/>
      <c r="MOI79" s="102"/>
      <c r="MOJ79" s="102"/>
      <c r="MOK79" s="102"/>
      <c r="MOL79" s="102"/>
      <c r="MOM79" s="102"/>
      <c r="MON79" s="102"/>
      <c r="MOO79" s="102"/>
      <c r="MOP79" s="102"/>
      <c r="MOQ79" s="102"/>
      <c r="MOR79" s="102"/>
      <c r="MOS79" s="102"/>
      <c r="MOT79" s="102"/>
      <c r="MOU79" s="102"/>
      <c r="MOV79" s="102"/>
      <c r="MOW79" s="102"/>
      <c r="MOX79" s="102"/>
      <c r="MOY79" s="102"/>
      <c r="MOZ79" s="102"/>
      <c r="MPA79" s="102"/>
      <c r="MPB79" s="102"/>
      <c r="MPC79" s="102"/>
      <c r="MPD79" s="102"/>
      <c r="MPE79" s="102"/>
      <c r="MPF79" s="102"/>
      <c r="MPG79" s="102"/>
      <c r="MPH79" s="102"/>
      <c r="MPI79" s="102"/>
      <c r="MPJ79" s="102"/>
      <c r="MPK79" s="102"/>
      <c r="MPL79" s="102"/>
      <c r="MPM79" s="102"/>
      <c r="MPN79" s="102"/>
      <c r="MPO79" s="102"/>
      <c r="MPP79" s="102"/>
      <c r="MPQ79" s="102"/>
      <c r="MPR79" s="102"/>
      <c r="MPS79" s="102"/>
      <c r="MPT79" s="102"/>
      <c r="MPU79" s="102"/>
      <c r="MPV79" s="102"/>
      <c r="MPW79" s="102"/>
      <c r="MPX79" s="102"/>
      <c r="MPY79" s="102"/>
      <c r="MPZ79" s="102"/>
      <c r="MQA79" s="102"/>
      <c r="MQB79" s="102"/>
      <c r="MQC79" s="102"/>
      <c r="MQD79" s="102"/>
      <c r="MQE79" s="102"/>
      <c r="MQF79" s="102"/>
      <c r="MQG79" s="102"/>
      <c r="MQH79" s="102"/>
      <c r="MQI79" s="102"/>
      <c r="MQJ79" s="102"/>
      <c r="MQK79" s="102"/>
      <c r="MQL79" s="102"/>
      <c r="MQM79" s="102"/>
      <c r="MQN79" s="102"/>
      <c r="MQO79" s="102"/>
      <c r="MQP79" s="102"/>
      <c r="MQQ79" s="102"/>
      <c r="MQR79" s="102"/>
      <c r="MQS79" s="102"/>
      <c r="MQT79" s="102"/>
      <c r="MQU79" s="102"/>
      <c r="MQV79" s="102"/>
      <c r="MQW79" s="102"/>
      <c r="MQX79" s="102"/>
      <c r="MQY79" s="102"/>
      <c r="MQZ79" s="102"/>
      <c r="MRA79" s="102"/>
      <c r="MRB79" s="102"/>
      <c r="MRC79" s="102"/>
      <c r="MRD79" s="102"/>
      <c r="MRE79" s="102"/>
      <c r="MRF79" s="102"/>
      <c r="MRG79" s="102"/>
      <c r="MRH79" s="102"/>
      <c r="MRI79" s="102"/>
      <c r="MRJ79" s="102"/>
      <c r="MRK79" s="102"/>
      <c r="MRL79" s="102"/>
      <c r="MRM79" s="102"/>
      <c r="MRN79" s="102"/>
      <c r="MRO79" s="102"/>
      <c r="MRP79" s="102"/>
      <c r="MRQ79" s="102"/>
      <c r="MRR79" s="102"/>
      <c r="MRS79" s="102"/>
      <c r="MRT79" s="102"/>
      <c r="MRU79" s="102"/>
      <c r="MRV79" s="102"/>
      <c r="MRW79" s="102"/>
      <c r="MRX79" s="102"/>
      <c r="MRY79" s="102"/>
      <c r="MRZ79" s="102"/>
      <c r="MSA79" s="102"/>
      <c r="MSB79" s="102"/>
      <c r="MSC79" s="102"/>
      <c r="MSD79" s="102"/>
      <c r="MSE79" s="102"/>
      <c r="MSF79" s="102"/>
      <c r="MSG79" s="102"/>
      <c r="MSH79" s="102"/>
      <c r="MSI79" s="102"/>
      <c r="MSJ79" s="102"/>
      <c r="MSK79" s="102"/>
      <c r="MSL79" s="102"/>
      <c r="MSM79" s="102"/>
      <c r="MSN79" s="102"/>
      <c r="MSO79" s="102"/>
      <c r="MSP79" s="102"/>
      <c r="MSQ79" s="102"/>
      <c r="MSR79" s="102"/>
      <c r="MSS79" s="102"/>
      <c r="MST79" s="102"/>
      <c r="MSU79" s="102"/>
      <c r="MSV79" s="102"/>
      <c r="MSW79" s="102"/>
      <c r="MSX79" s="102"/>
      <c r="MSY79" s="102"/>
      <c r="MSZ79" s="102"/>
      <c r="MTA79" s="102"/>
      <c r="MTB79" s="102"/>
      <c r="MTC79" s="102"/>
      <c r="MTD79" s="102"/>
      <c r="MTE79" s="102"/>
      <c r="MTF79" s="102"/>
      <c r="MTG79" s="102"/>
      <c r="MTH79" s="102"/>
      <c r="MTI79" s="102"/>
      <c r="MTJ79" s="102"/>
      <c r="MTK79" s="102"/>
      <c r="MTL79" s="102"/>
      <c r="MTM79" s="102"/>
      <c r="MTN79" s="102"/>
      <c r="MTO79" s="102"/>
      <c r="MTP79" s="102"/>
      <c r="MTQ79" s="102"/>
      <c r="MTR79" s="102"/>
      <c r="MTS79" s="102"/>
      <c r="MTT79" s="102"/>
      <c r="MTU79" s="102"/>
      <c r="MTV79" s="102"/>
      <c r="MTW79" s="102"/>
      <c r="MTX79" s="102"/>
      <c r="MTY79" s="102"/>
      <c r="MTZ79" s="102"/>
      <c r="MUA79" s="102"/>
      <c r="MUB79" s="102"/>
      <c r="MUC79" s="102"/>
      <c r="MUD79" s="102"/>
      <c r="MUE79" s="102"/>
      <c r="MUF79" s="102"/>
      <c r="MUG79" s="102"/>
      <c r="MUH79" s="102"/>
      <c r="MUI79" s="102"/>
      <c r="MUJ79" s="102"/>
      <c r="MUK79" s="102"/>
      <c r="MUL79" s="102"/>
      <c r="MUM79" s="102"/>
      <c r="MUN79" s="102"/>
      <c r="MUO79" s="102"/>
      <c r="MUP79" s="102"/>
      <c r="MUQ79" s="102"/>
      <c r="MUR79" s="102"/>
      <c r="MUS79" s="102"/>
      <c r="MUT79" s="102"/>
      <c r="MUU79" s="102"/>
      <c r="MUV79" s="102"/>
      <c r="MUW79" s="102"/>
      <c r="MUX79" s="102"/>
      <c r="MUY79" s="102"/>
      <c r="MUZ79" s="102"/>
      <c r="MVA79" s="102"/>
      <c r="MVB79" s="102"/>
      <c r="MVC79" s="102"/>
      <c r="MVD79" s="102"/>
      <c r="MVE79" s="102"/>
      <c r="MVF79" s="102"/>
      <c r="MVG79" s="102"/>
      <c r="MVH79" s="102"/>
      <c r="MVI79" s="102"/>
      <c r="MVJ79" s="102"/>
      <c r="MVK79" s="102"/>
      <c r="MVL79" s="102"/>
      <c r="MVM79" s="102"/>
      <c r="MVN79" s="102"/>
      <c r="MVO79" s="102"/>
      <c r="MVP79" s="102"/>
      <c r="MVQ79" s="102"/>
      <c r="MVR79" s="102"/>
      <c r="MVS79" s="102"/>
      <c r="MVT79" s="102"/>
      <c r="MVU79" s="102"/>
      <c r="MVV79" s="102"/>
      <c r="MVW79" s="102"/>
      <c r="MVX79" s="102"/>
      <c r="MVY79" s="102"/>
      <c r="MVZ79" s="102"/>
      <c r="MWA79" s="102"/>
      <c r="MWB79" s="102"/>
      <c r="MWC79" s="102"/>
      <c r="MWD79" s="102"/>
      <c r="MWE79" s="102"/>
      <c r="MWF79" s="102"/>
      <c r="MWG79" s="102"/>
      <c r="MWH79" s="102"/>
      <c r="MWI79" s="102"/>
      <c r="MWJ79" s="102"/>
      <c r="MWK79" s="102"/>
      <c r="MWL79" s="102"/>
      <c r="MWM79" s="102"/>
      <c r="MWN79" s="102"/>
      <c r="MWO79" s="102"/>
      <c r="MWP79" s="102"/>
      <c r="MWQ79" s="102"/>
      <c r="MWR79" s="102"/>
      <c r="MWS79" s="102"/>
      <c r="MWT79" s="102"/>
      <c r="MWU79" s="102"/>
      <c r="MWV79" s="102"/>
      <c r="MWW79" s="102"/>
      <c r="MWX79" s="102"/>
      <c r="MWY79" s="102"/>
      <c r="MWZ79" s="102"/>
      <c r="MXA79" s="102"/>
      <c r="MXB79" s="102"/>
      <c r="MXC79" s="102"/>
      <c r="MXD79" s="102"/>
      <c r="MXE79" s="102"/>
      <c r="MXF79" s="102"/>
      <c r="MXG79" s="102"/>
      <c r="MXH79" s="102"/>
      <c r="MXI79" s="102"/>
      <c r="MXJ79" s="102"/>
      <c r="MXK79" s="102"/>
      <c r="MXL79" s="102"/>
      <c r="MXM79" s="102"/>
      <c r="MXN79" s="102"/>
      <c r="MXO79" s="102"/>
      <c r="MXP79" s="102"/>
      <c r="MXQ79" s="102"/>
      <c r="MXR79" s="102"/>
      <c r="MXS79" s="102"/>
      <c r="MXT79" s="102"/>
      <c r="MXU79" s="102"/>
      <c r="MXV79" s="102"/>
      <c r="MXW79" s="102"/>
      <c r="MXX79" s="102"/>
      <c r="MXY79" s="102"/>
      <c r="MXZ79" s="102"/>
      <c r="MYA79" s="102"/>
      <c r="MYB79" s="102"/>
      <c r="MYC79" s="102"/>
      <c r="MYD79" s="102"/>
      <c r="MYE79" s="102"/>
      <c r="MYF79" s="102"/>
      <c r="MYG79" s="102"/>
      <c r="MYH79" s="102"/>
      <c r="MYI79" s="102"/>
      <c r="MYJ79" s="102"/>
      <c r="MYK79" s="102"/>
      <c r="MYL79" s="102"/>
      <c r="MYM79" s="102"/>
      <c r="MYN79" s="102"/>
      <c r="MYO79" s="102"/>
      <c r="MYP79" s="102"/>
      <c r="MYQ79" s="102"/>
      <c r="MYR79" s="102"/>
      <c r="MYS79" s="102"/>
      <c r="MYT79" s="102"/>
      <c r="MYU79" s="102"/>
      <c r="MYV79" s="102"/>
      <c r="MYW79" s="102"/>
      <c r="MYX79" s="102"/>
      <c r="MYY79" s="102"/>
      <c r="MYZ79" s="102"/>
      <c r="MZA79" s="102"/>
      <c r="MZB79" s="102"/>
      <c r="MZC79" s="102"/>
      <c r="MZD79" s="102"/>
      <c r="MZE79" s="102"/>
      <c r="MZF79" s="102"/>
      <c r="MZG79" s="102"/>
      <c r="MZH79" s="102"/>
      <c r="MZI79" s="102"/>
      <c r="MZJ79" s="102"/>
      <c r="MZK79" s="102"/>
      <c r="MZL79" s="102"/>
      <c r="MZM79" s="102"/>
      <c r="MZN79" s="102"/>
      <c r="MZO79" s="102"/>
      <c r="MZP79" s="102"/>
      <c r="MZQ79" s="102"/>
      <c r="MZR79" s="102"/>
      <c r="MZS79" s="102"/>
      <c r="MZT79" s="102"/>
      <c r="MZU79" s="102"/>
      <c r="MZV79" s="102"/>
      <c r="MZW79" s="102"/>
      <c r="MZX79" s="102"/>
      <c r="MZY79" s="102"/>
      <c r="MZZ79" s="102"/>
      <c r="NAA79" s="102"/>
      <c r="NAB79" s="102"/>
      <c r="NAC79" s="102"/>
      <c r="NAD79" s="102"/>
      <c r="NAE79" s="102"/>
      <c r="NAF79" s="102"/>
      <c r="NAG79" s="102"/>
      <c r="NAH79" s="102"/>
      <c r="NAI79" s="102"/>
      <c r="NAJ79" s="102"/>
      <c r="NAK79" s="102"/>
      <c r="NAL79" s="102"/>
      <c r="NAM79" s="102"/>
      <c r="NAN79" s="102"/>
      <c r="NAO79" s="102"/>
      <c r="NAP79" s="102"/>
      <c r="NAQ79" s="102"/>
      <c r="NAR79" s="102"/>
      <c r="NAS79" s="102"/>
      <c r="NAT79" s="102"/>
      <c r="NAU79" s="102"/>
      <c r="NAV79" s="102"/>
      <c r="NAW79" s="102"/>
      <c r="NAX79" s="102"/>
      <c r="NAY79" s="102"/>
      <c r="NAZ79" s="102"/>
      <c r="NBA79" s="102"/>
      <c r="NBB79" s="102"/>
      <c r="NBC79" s="102"/>
      <c r="NBD79" s="102"/>
      <c r="NBE79" s="102"/>
      <c r="NBF79" s="102"/>
      <c r="NBG79" s="102"/>
      <c r="NBH79" s="102"/>
      <c r="NBI79" s="102"/>
      <c r="NBJ79" s="102"/>
      <c r="NBK79" s="102"/>
      <c r="NBL79" s="102"/>
      <c r="NBM79" s="102"/>
      <c r="NBN79" s="102"/>
      <c r="NBO79" s="102"/>
      <c r="NBP79" s="102"/>
      <c r="NBQ79" s="102"/>
      <c r="NBR79" s="102"/>
      <c r="NBS79" s="102"/>
      <c r="NBT79" s="102"/>
      <c r="NBU79" s="102"/>
      <c r="NBV79" s="102"/>
      <c r="NBW79" s="102"/>
      <c r="NBX79" s="102"/>
      <c r="NBY79" s="102"/>
      <c r="NBZ79" s="102"/>
      <c r="NCA79" s="102"/>
      <c r="NCB79" s="102"/>
      <c r="NCC79" s="102"/>
      <c r="NCD79" s="102"/>
      <c r="NCE79" s="102"/>
      <c r="NCF79" s="102"/>
      <c r="NCG79" s="102"/>
      <c r="NCH79" s="102"/>
      <c r="NCI79" s="102"/>
      <c r="NCJ79" s="102"/>
      <c r="NCK79" s="102"/>
      <c r="NCL79" s="102"/>
      <c r="NCM79" s="102"/>
      <c r="NCN79" s="102"/>
      <c r="NCO79" s="102"/>
      <c r="NCP79" s="102"/>
      <c r="NCQ79" s="102"/>
      <c r="NCR79" s="102"/>
      <c r="NCS79" s="102"/>
      <c r="NCT79" s="102"/>
      <c r="NCU79" s="102"/>
      <c r="NCV79" s="102"/>
      <c r="NCW79" s="102"/>
      <c r="NCX79" s="102"/>
      <c r="NCY79" s="102"/>
      <c r="NCZ79" s="102"/>
      <c r="NDA79" s="102"/>
      <c r="NDB79" s="102"/>
      <c r="NDC79" s="102"/>
      <c r="NDD79" s="102"/>
      <c r="NDE79" s="102"/>
      <c r="NDF79" s="102"/>
      <c r="NDG79" s="102"/>
      <c r="NDH79" s="102"/>
      <c r="NDI79" s="102"/>
      <c r="NDJ79" s="102"/>
      <c r="NDK79" s="102"/>
      <c r="NDL79" s="102"/>
      <c r="NDM79" s="102"/>
      <c r="NDN79" s="102"/>
      <c r="NDO79" s="102"/>
      <c r="NDP79" s="102"/>
      <c r="NDQ79" s="102"/>
      <c r="NDR79" s="102"/>
      <c r="NDS79" s="102"/>
      <c r="NDT79" s="102"/>
      <c r="NDU79" s="102"/>
      <c r="NDV79" s="102"/>
      <c r="NDW79" s="102"/>
      <c r="NDX79" s="102"/>
      <c r="NDY79" s="102"/>
      <c r="NDZ79" s="102"/>
      <c r="NEA79" s="102"/>
      <c r="NEB79" s="102"/>
      <c r="NEC79" s="102"/>
      <c r="NED79" s="102"/>
      <c r="NEE79" s="102"/>
      <c r="NEF79" s="102"/>
      <c r="NEG79" s="102"/>
      <c r="NEH79" s="102"/>
      <c r="NEI79" s="102"/>
      <c r="NEJ79" s="102"/>
      <c r="NEK79" s="102"/>
      <c r="NEL79" s="102"/>
      <c r="NEM79" s="102"/>
      <c r="NEN79" s="102"/>
      <c r="NEO79" s="102"/>
      <c r="NEP79" s="102"/>
      <c r="NEQ79" s="102"/>
      <c r="NER79" s="102"/>
      <c r="NES79" s="102"/>
      <c r="NET79" s="102"/>
      <c r="NEU79" s="102"/>
      <c r="NEV79" s="102"/>
      <c r="NEW79" s="102"/>
      <c r="NEX79" s="102"/>
      <c r="NEY79" s="102"/>
      <c r="NEZ79" s="102"/>
      <c r="NFA79" s="102"/>
      <c r="NFB79" s="102"/>
      <c r="NFC79" s="102"/>
      <c r="NFD79" s="102"/>
      <c r="NFE79" s="102"/>
      <c r="NFF79" s="102"/>
      <c r="NFG79" s="102"/>
      <c r="NFH79" s="102"/>
      <c r="NFI79" s="102"/>
      <c r="NFJ79" s="102"/>
      <c r="NFK79" s="102"/>
      <c r="NFL79" s="102"/>
      <c r="NFM79" s="102"/>
      <c r="NFN79" s="102"/>
      <c r="NFO79" s="102"/>
      <c r="NFP79" s="102"/>
      <c r="NFQ79" s="102"/>
      <c r="NFR79" s="102"/>
      <c r="NFS79" s="102"/>
      <c r="NFT79" s="102"/>
      <c r="NFU79" s="102"/>
      <c r="NFV79" s="102"/>
      <c r="NFW79" s="102"/>
      <c r="NFX79" s="102"/>
      <c r="NFY79" s="102"/>
      <c r="NFZ79" s="102"/>
      <c r="NGA79" s="102"/>
      <c r="NGB79" s="102"/>
      <c r="NGC79" s="102"/>
      <c r="NGD79" s="102"/>
      <c r="NGE79" s="102"/>
      <c r="NGF79" s="102"/>
      <c r="NGG79" s="102"/>
      <c r="NGH79" s="102"/>
      <c r="NGI79" s="102"/>
      <c r="NGJ79" s="102"/>
      <c r="NGK79" s="102"/>
      <c r="NGL79" s="102"/>
      <c r="NGM79" s="102"/>
      <c r="NGN79" s="102"/>
      <c r="NGO79" s="102"/>
      <c r="NGP79" s="102"/>
      <c r="NGQ79" s="102"/>
      <c r="NGR79" s="102"/>
      <c r="NGS79" s="102"/>
      <c r="NGT79" s="102"/>
      <c r="NGU79" s="102"/>
      <c r="NGV79" s="102"/>
      <c r="NGW79" s="102"/>
      <c r="NGX79" s="102"/>
      <c r="NGY79" s="102"/>
      <c r="NGZ79" s="102"/>
      <c r="NHA79" s="102"/>
      <c r="NHB79" s="102"/>
      <c r="NHC79" s="102"/>
      <c r="NHD79" s="102"/>
      <c r="NHE79" s="102"/>
      <c r="NHF79" s="102"/>
      <c r="NHG79" s="102"/>
      <c r="NHH79" s="102"/>
      <c r="NHI79" s="102"/>
      <c r="NHJ79" s="102"/>
      <c r="NHK79" s="102"/>
      <c r="NHL79" s="102"/>
      <c r="NHM79" s="102"/>
      <c r="NHN79" s="102"/>
      <c r="NHO79" s="102"/>
      <c r="NHP79" s="102"/>
      <c r="NHQ79" s="102"/>
      <c r="NHR79" s="102"/>
      <c r="NHS79" s="102"/>
      <c r="NHT79" s="102"/>
      <c r="NHU79" s="102"/>
      <c r="NHV79" s="102"/>
      <c r="NHW79" s="102"/>
      <c r="NHX79" s="102"/>
      <c r="NHY79" s="102"/>
      <c r="NHZ79" s="102"/>
      <c r="NIA79" s="102"/>
      <c r="NIB79" s="102"/>
      <c r="NIC79" s="102"/>
      <c r="NID79" s="102"/>
      <c r="NIE79" s="102"/>
      <c r="NIF79" s="102"/>
      <c r="NIG79" s="102"/>
      <c r="NIH79" s="102"/>
      <c r="NII79" s="102"/>
      <c r="NIJ79" s="102"/>
      <c r="NIK79" s="102"/>
      <c r="NIL79" s="102"/>
      <c r="NIM79" s="102"/>
      <c r="NIN79" s="102"/>
      <c r="NIO79" s="102"/>
      <c r="NIP79" s="102"/>
      <c r="NIQ79" s="102"/>
      <c r="NIR79" s="102"/>
      <c r="NIS79" s="102"/>
      <c r="NIT79" s="102"/>
      <c r="NIU79" s="102"/>
      <c r="NIV79" s="102"/>
      <c r="NIW79" s="102"/>
      <c r="NIX79" s="102"/>
      <c r="NIY79" s="102"/>
      <c r="NIZ79" s="102"/>
      <c r="NJA79" s="102"/>
      <c r="NJB79" s="102"/>
      <c r="NJC79" s="102"/>
      <c r="NJD79" s="102"/>
      <c r="NJE79" s="102"/>
      <c r="NJF79" s="102"/>
      <c r="NJG79" s="102"/>
      <c r="NJH79" s="102"/>
      <c r="NJI79" s="102"/>
      <c r="NJJ79" s="102"/>
      <c r="NJK79" s="102"/>
      <c r="NJL79" s="102"/>
      <c r="NJM79" s="102"/>
      <c r="NJN79" s="102"/>
      <c r="NJO79" s="102"/>
      <c r="NJP79" s="102"/>
      <c r="NJQ79" s="102"/>
      <c r="NJR79" s="102"/>
      <c r="NJS79" s="102"/>
      <c r="NJT79" s="102"/>
      <c r="NJU79" s="102"/>
      <c r="NJV79" s="102"/>
      <c r="NJW79" s="102"/>
      <c r="NJX79" s="102"/>
      <c r="NJY79" s="102"/>
      <c r="NJZ79" s="102"/>
      <c r="NKA79" s="102"/>
      <c r="NKB79" s="102"/>
      <c r="NKC79" s="102"/>
      <c r="NKD79" s="102"/>
      <c r="NKE79" s="102"/>
      <c r="NKF79" s="102"/>
      <c r="NKG79" s="102"/>
      <c r="NKH79" s="102"/>
      <c r="NKI79" s="102"/>
      <c r="NKJ79" s="102"/>
      <c r="NKK79" s="102"/>
      <c r="NKL79" s="102"/>
      <c r="NKM79" s="102"/>
      <c r="NKN79" s="102"/>
      <c r="NKO79" s="102"/>
      <c r="NKP79" s="102"/>
      <c r="NKQ79" s="102"/>
      <c r="NKR79" s="102"/>
      <c r="NKS79" s="102"/>
      <c r="NKT79" s="102"/>
      <c r="NKU79" s="102"/>
      <c r="NKV79" s="102"/>
      <c r="NKW79" s="102"/>
      <c r="NKX79" s="102"/>
      <c r="NKY79" s="102"/>
      <c r="NKZ79" s="102"/>
      <c r="NLA79" s="102"/>
      <c r="NLB79" s="102"/>
      <c r="NLC79" s="102"/>
      <c r="NLD79" s="102"/>
      <c r="NLE79" s="102"/>
      <c r="NLF79" s="102"/>
      <c r="NLG79" s="102"/>
      <c r="NLH79" s="102"/>
      <c r="NLI79" s="102"/>
      <c r="NLJ79" s="102"/>
      <c r="NLK79" s="102"/>
      <c r="NLL79" s="102"/>
      <c r="NLM79" s="102"/>
      <c r="NLN79" s="102"/>
      <c r="NLO79" s="102"/>
      <c r="NLP79" s="102"/>
      <c r="NLQ79" s="102"/>
      <c r="NLR79" s="102"/>
      <c r="NLS79" s="102"/>
      <c r="NLT79" s="102"/>
      <c r="NLU79" s="102"/>
      <c r="NLV79" s="102"/>
      <c r="NLW79" s="102"/>
      <c r="NLX79" s="102"/>
      <c r="NLY79" s="102"/>
      <c r="NLZ79" s="102"/>
      <c r="NMA79" s="102"/>
      <c r="NMB79" s="102"/>
      <c r="NMC79" s="102"/>
      <c r="NMD79" s="102"/>
      <c r="NME79" s="102"/>
      <c r="NMF79" s="102"/>
      <c r="NMG79" s="102"/>
      <c r="NMH79" s="102"/>
      <c r="NMI79" s="102"/>
      <c r="NMJ79" s="102"/>
      <c r="NMK79" s="102"/>
      <c r="NML79" s="102"/>
      <c r="NMM79" s="102"/>
      <c r="NMN79" s="102"/>
      <c r="NMO79" s="102"/>
      <c r="NMP79" s="102"/>
      <c r="NMQ79" s="102"/>
      <c r="NMR79" s="102"/>
      <c r="NMS79" s="102"/>
      <c r="NMT79" s="102"/>
      <c r="NMU79" s="102"/>
      <c r="NMV79" s="102"/>
      <c r="NMW79" s="102"/>
      <c r="NMX79" s="102"/>
      <c r="NMY79" s="102"/>
      <c r="NMZ79" s="102"/>
      <c r="NNA79" s="102"/>
      <c r="NNB79" s="102"/>
      <c r="NNC79" s="102"/>
      <c r="NND79" s="102"/>
      <c r="NNE79" s="102"/>
      <c r="NNF79" s="102"/>
      <c r="NNG79" s="102"/>
      <c r="NNH79" s="102"/>
      <c r="NNI79" s="102"/>
      <c r="NNJ79" s="102"/>
      <c r="NNK79" s="102"/>
      <c r="NNL79" s="102"/>
      <c r="NNM79" s="102"/>
      <c r="NNN79" s="102"/>
      <c r="NNO79" s="102"/>
      <c r="NNP79" s="102"/>
      <c r="NNQ79" s="102"/>
      <c r="NNR79" s="102"/>
      <c r="NNS79" s="102"/>
      <c r="NNT79" s="102"/>
      <c r="NNU79" s="102"/>
      <c r="NNV79" s="102"/>
      <c r="NNW79" s="102"/>
      <c r="NNX79" s="102"/>
      <c r="NNY79" s="102"/>
      <c r="NNZ79" s="102"/>
      <c r="NOA79" s="102"/>
      <c r="NOB79" s="102"/>
      <c r="NOC79" s="102"/>
      <c r="NOD79" s="102"/>
      <c r="NOE79" s="102"/>
      <c r="NOF79" s="102"/>
      <c r="NOG79" s="102"/>
      <c r="NOH79" s="102"/>
      <c r="NOI79" s="102"/>
      <c r="NOJ79" s="102"/>
      <c r="NOK79" s="102"/>
      <c r="NOL79" s="102"/>
      <c r="NOM79" s="102"/>
      <c r="NON79" s="102"/>
      <c r="NOO79" s="102"/>
      <c r="NOP79" s="102"/>
      <c r="NOQ79" s="102"/>
      <c r="NOR79" s="102"/>
      <c r="NOS79" s="102"/>
      <c r="NOT79" s="102"/>
      <c r="NOU79" s="102"/>
      <c r="NOV79" s="102"/>
      <c r="NOW79" s="102"/>
      <c r="NOX79" s="102"/>
      <c r="NOY79" s="102"/>
      <c r="NOZ79" s="102"/>
      <c r="NPA79" s="102"/>
      <c r="NPB79" s="102"/>
      <c r="NPC79" s="102"/>
      <c r="NPD79" s="102"/>
      <c r="NPE79" s="102"/>
      <c r="NPF79" s="102"/>
      <c r="NPG79" s="102"/>
      <c r="NPH79" s="102"/>
      <c r="NPI79" s="102"/>
      <c r="NPJ79" s="102"/>
      <c r="NPK79" s="102"/>
      <c r="NPL79" s="102"/>
      <c r="NPM79" s="102"/>
      <c r="NPN79" s="102"/>
      <c r="NPO79" s="102"/>
      <c r="NPP79" s="102"/>
      <c r="NPQ79" s="102"/>
      <c r="NPR79" s="102"/>
      <c r="NPS79" s="102"/>
      <c r="NPT79" s="102"/>
      <c r="NPU79" s="102"/>
      <c r="NPV79" s="102"/>
      <c r="NPW79" s="102"/>
      <c r="NPX79" s="102"/>
      <c r="NPY79" s="102"/>
      <c r="NPZ79" s="102"/>
      <c r="NQA79" s="102"/>
      <c r="NQB79" s="102"/>
      <c r="NQC79" s="102"/>
      <c r="NQD79" s="102"/>
      <c r="NQE79" s="102"/>
      <c r="NQF79" s="102"/>
      <c r="NQG79" s="102"/>
      <c r="NQH79" s="102"/>
      <c r="NQI79" s="102"/>
      <c r="NQJ79" s="102"/>
      <c r="NQK79" s="102"/>
      <c r="NQL79" s="102"/>
      <c r="NQM79" s="102"/>
      <c r="NQN79" s="102"/>
      <c r="NQO79" s="102"/>
      <c r="NQP79" s="102"/>
      <c r="NQQ79" s="102"/>
      <c r="NQR79" s="102"/>
      <c r="NQS79" s="102"/>
      <c r="NQT79" s="102"/>
      <c r="NQU79" s="102"/>
      <c r="NQV79" s="102"/>
      <c r="NQW79" s="102"/>
      <c r="NQX79" s="102"/>
      <c r="NQY79" s="102"/>
      <c r="NQZ79" s="102"/>
      <c r="NRA79" s="102"/>
      <c r="NRB79" s="102"/>
      <c r="NRC79" s="102"/>
      <c r="NRD79" s="102"/>
      <c r="NRE79" s="102"/>
      <c r="NRF79" s="102"/>
      <c r="NRG79" s="102"/>
      <c r="NRH79" s="102"/>
      <c r="NRI79" s="102"/>
      <c r="NRJ79" s="102"/>
      <c r="NRK79" s="102"/>
      <c r="NRL79" s="102"/>
      <c r="NRM79" s="102"/>
      <c r="NRN79" s="102"/>
      <c r="NRO79" s="102"/>
      <c r="NRP79" s="102"/>
      <c r="NRQ79" s="102"/>
      <c r="NRR79" s="102"/>
      <c r="NRS79" s="102"/>
      <c r="NRT79" s="102"/>
      <c r="NRU79" s="102"/>
      <c r="NRV79" s="102"/>
      <c r="NRW79" s="102"/>
      <c r="NRX79" s="102"/>
      <c r="NRY79" s="102"/>
      <c r="NRZ79" s="102"/>
      <c r="NSA79" s="102"/>
      <c r="NSB79" s="102"/>
      <c r="NSC79" s="102"/>
      <c r="NSD79" s="102"/>
      <c r="NSE79" s="102"/>
      <c r="NSF79" s="102"/>
      <c r="NSG79" s="102"/>
      <c r="NSH79" s="102"/>
      <c r="NSI79" s="102"/>
      <c r="NSJ79" s="102"/>
      <c r="NSK79" s="102"/>
      <c r="NSL79" s="102"/>
      <c r="NSM79" s="102"/>
      <c r="NSN79" s="102"/>
      <c r="NSO79" s="102"/>
      <c r="NSP79" s="102"/>
      <c r="NSQ79" s="102"/>
      <c r="NSR79" s="102"/>
      <c r="NSS79" s="102"/>
      <c r="NST79" s="102"/>
      <c r="NSU79" s="102"/>
      <c r="NSV79" s="102"/>
      <c r="NSW79" s="102"/>
      <c r="NSX79" s="102"/>
      <c r="NSY79" s="102"/>
      <c r="NSZ79" s="102"/>
      <c r="NTA79" s="102"/>
      <c r="NTB79" s="102"/>
      <c r="NTC79" s="102"/>
      <c r="NTD79" s="102"/>
      <c r="NTE79" s="102"/>
      <c r="NTF79" s="102"/>
      <c r="NTG79" s="102"/>
      <c r="NTH79" s="102"/>
      <c r="NTI79" s="102"/>
      <c r="NTJ79" s="102"/>
      <c r="NTK79" s="102"/>
      <c r="NTL79" s="102"/>
      <c r="NTM79" s="102"/>
      <c r="NTN79" s="102"/>
      <c r="NTO79" s="102"/>
      <c r="NTP79" s="102"/>
      <c r="NTQ79" s="102"/>
      <c r="NTR79" s="102"/>
      <c r="NTS79" s="102"/>
      <c r="NTT79" s="102"/>
      <c r="NTU79" s="102"/>
      <c r="NTV79" s="102"/>
      <c r="NTW79" s="102"/>
      <c r="NTX79" s="102"/>
      <c r="NTY79" s="102"/>
      <c r="NTZ79" s="102"/>
      <c r="NUA79" s="102"/>
      <c r="NUB79" s="102"/>
      <c r="NUC79" s="102"/>
      <c r="NUD79" s="102"/>
      <c r="NUE79" s="102"/>
      <c r="NUF79" s="102"/>
      <c r="NUG79" s="102"/>
      <c r="NUH79" s="102"/>
      <c r="NUI79" s="102"/>
      <c r="NUJ79" s="102"/>
      <c r="NUK79" s="102"/>
      <c r="NUL79" s="102"/>
      <c r="NUM79" s="102"/>
      <c r="NUN79" s="102"/>
      <c r="NUO79" s="102"/>
      <c r="NUP79" s="102"/>
      <c r="NUQ79" s="102"/>
      <c r="NUR79" s="102"/>
      <c r="NUS79" s="102"/>
      <c r="NUT79" s="102"/>
      <c r="NUU79" s="102"/>
      <c r="NUV79" s="102"/>
      <c r="NUW79" s="102"/>
      <c r="NUX79" s="102"/>
      <c r="NUY79" s="102"/>
      <c r="NUZ79" s="102"/>
      <c r="NVA79" s="102"/>
      <c r="NVB79" s="102"/>
      <c r="NVC79" s="102"/>
      <c r="NVD79" s="102"/>
      <c r="NVE79" s="102"/>
      <c r="NVF79" s="102"/>
      <c r="NVG79" s="102"/>
      <c r="NVH79" s="102"/>
      <c r="NVI79" s="102"/>
      <c r="NVJ79" s="102"/>
      <c r="NVK79" s="102"/>
      <c r="NVL79" s="102"/>
      <c r="NVM79" s="102"/>
      <c r="NVN79" s="102"/>
      <c r="NVO79" s="102"/>
      <c r="NVP79" s="102"/>
      <c r="NVQ79" s="102"/>
      <c r="NVR79" s="102"/>
      <c r="NVS79" s="102"/>
      <c r="NVT79" s="102"/>
      <c r="NVU79" s="102"/>
      <c r="NVV79" s="102"/>
      <c r="NVW79" s="102"/>
      <c r="NVX79" s="102"/>
      <c r="NVY79" s="102"/>
      <c r="NVZ79" s="102"/>
      <c r="NWA79" s="102"/>
      <c r="NWB79" s="102"/>
      <c r="NWC79" s="102"/>
      <c r="NWD79" s="102"/>
      <c r="NWE79" s="102"/>
      <c r="NWF79" s="102"/>
      <c r="NWG79" s="102"/>
      <c r="NWH79" s="102"/>
      <c r="NWI79" s="102"/>
      <c r="NWJ79" s="102"/>
      <c r="NWK79" s="102"/>
      <c r="NWL79" s="102"/>
      <c r="NWM79" s="102"/>
      <c r="NWN79" s="102"/>
      <c r="NWO79" s="102"/>
      <c r="NWP79" s="102"/>
      <c r="NWQ79" s="102"/>
      <c r="NWR79" s="102"/>
      <c r="NWS79" s="102"/>
      <c r="NWT79" s="102"/>
      <c r="NWU79" s="102"/>
      <c r="NWV79" s="102"/>
      <c r="NWW79" s="102"/>
      <c r="NWX79" s="102"/>
      <c r="NWY79" s="102"/>
      <c r="NWZ79" s="102"/>
      <c r="NXA79" s="102"/>
      <c r="NXB79" s="102"/>
      <c r="NXC79" s="102"/>
      <c r="NXD79" s="102"/>
      <c r="NXE79" s="102"/>
      <c r="NXF79" s="102"/>
      <c r="NXG79" s="102"/>
      <c r="NXH79" s="102"/>
      <c r="NXI79" s="102"/>
      <c r="NXJ79" s="102"/>
      <c r="NXK79" s="102"/>
      <c r="NXL79" s="102"/>
      <c r="NXM79" s="102"/>
      <c r="NXN79" s="102"/>
      <c r="NXO79" s="102"/>
      <c r="NXP79" s="102"/>
      <c r="NXQ79" s="102"/>
      <c r="NXR79" s="102"/>
      <c r="NXS79" s="102"/>
      <c r="NXT79" s="102"/>
      <c r="NXU79" s="102"/>
      <c r="NXV79" s="102"/>
      <c r="NXW79" s="102"/>
      <c r="NXX79" s="102"/>
      <c r="NXY79" s="102"/>
      <c r="NXZ79" s="102"/>
      <c r="NYA79" s="102"/>
      <c r="NYB79" s="102"/>
      <c r="NYC79" s="102"/>
      <c r="NYD79" s="102"/>
      <c r="NYE79" s="102"/>
      <c r="NYF79" s="102"/>
      <c r="NYG79" s="102"/>
      <c r="NYH79" s="102"/>
      <c r="NYI79" s="102"/>
      <c r="NYJ79" s="102"/>
      <c r="NYK79" s="102"/>
      <c r="NYL79" s="102"/>
      <c r="NYM79" s="102"/>
      <c r="NYN79" s="102"/>
      <c r="NYO79" s="102"/>
      <c r="NYP79" s="102"/>
      <c r="NYQ79" s="102"/>
      <c r="NYR79" s="102"/>
      <c r="NYS79" s="102"/>
      <c r="NYT79" s="102"/>
      <c r="NYU79" s="102"/>
      <c r="NYV79" s="102"/>
      <c r="NYW79" s="102"/>
      <c r="NYX79" s="102"/>
      <c r="NYY79" s="102"/>
      <c r="NYZ79" s="102"/>
      <c r="NZA79" s="102"/>
      <c r="NZB79" s="102"/>
      <c r="NZC79" s="102"/>
      <c r="NZD79" s="102"/>
      <c r="NZE79" s="102"/>
      <c r="NZF79" s="102"/>
      <c r="NZG79" s="102"/>
      <c r="NZH79" s="102"/>
      <c r="NZI79" s="102"/>
      <c r="NZJ79" s="102"/>
      <c r="NZK79" s="102"/>
      <c r="NZL79" s="102"/>
      <c r="NZM79" s="102"/>
      <c r="NZN79" s="102"/>
      <c r="NZO79" s="102"/>
      <c r="NZP79" s="102"/>
      <c r="NZQ79" s="102"/>
      <c r="NZR79" s="102"/>
      <c r="NZS79" s="102"/>
      <c r="NZT79" s="102"/>
      <c r="NZU79" s="102"/>
      <c r="NZV79" s="102"/>
      <c r="NZW79" s="102"/>
      <c r="NZX79" s="102"/>
      <c r="NZY79" s="102"/>
      <c r="NZZ79" s="102"/>
      <c r="OAA79" s="102"/>
      <c r="OAB79" s="102"/>
      <c r="OAC79" s="102"/>
      <c r="OAD79" s="102"/>
      <c r="OAE79" s="102"/>
      <c r="OAF79" s="102"/>
      <c r="OAG79" s="102"/>
      <c r="OAH79" s="102"/>
      <c r="OAI79" s="102"/>
      <c r="OAJ79" s="102"/>
      <c r="OAK79" s="102"/>
      <c r="OAL79" s="102"/>
      <c r="OAM79" s="102"/>
      <c r="OAN79" s="102"/>
      <c r="OAO79" s="102"/>
      <c r="OAP79" s="102"/>
      <c r="OAQ79" s="102"/>
      <c r="OAR79" s="102"/>
      <c r="OAS79" s="102"/>
      <c r="OAT79" s="102"/>
      <c r="OAU79" s="102"/>
      <c r="OAV79" s="102"/>
      <c r="OAW79" s="102"/>
      <c r="OAX79" s="102"/>
      <c r="OAY79" s="102"/>
      <c r="OAZ79" s="102"/>
      <c r="OBA79" s="102"/>
      <c r="OBB79" s="102"/>
      <c r="OBC79" s="102"/>
      <c r="OBD79" s="102"/>
      <c r="OBE79" s="102"/>
      <c r="OBF79" s="102"/>
      <c r="OBG79" s="102"/>
      <c r="OBH79" s="102"/>
      <c r="OBI79" s="102"/>
      <c r="OBJ79" s="102"/>
      <c r="OBK79" s="102"/>
      <c r="OBL79" s="102"/>
      <c r="OBM79" s="102"/>
      <c r="OBN79" s="102"/>
      <c r="OBO79" s="102"/>
      <c r="OBP79" s="102"/>
      <c r="OBQ79" s="102"/>
      <c r="OBR79" s="102"/>
      <c r="OBS79" s="102"/>
      <c r="OBT79" s="102"/>
      <c r="OBU79" s="102"/>
      <c r="OBV79" s="102"/>
      <c r="OBW79" s="102"/>
      <c r="OBX79" s="102"/>
      <c r="OBY79" s="102"/>
      <c r="OBZ79" s="102"/>
      <c r="OCA79" s="102"/>
      <c r="OCB79" s="102"/>
      <c r="OCC79" s="102"/>
      <c r="OCD79" s="102"/>
      <c r="OCE79" s="102"/>
      <c r="OCF79" s="102"/>
      <c r="OCG79" s="102"/>
      <c r="OCH79" s="102"/>
      <c r="OCI79" s="102"/>
      <c r="OCJ79" s="102"/>
      <c r="OCK79" s="102"/>
      <c r="OCL79" s="102"/>
      <c r="OCM79" s="102"/>
      <c r="OCN79" s="102"/>
      <c r="OCO79" s="102"/>
      <c r="OCP79" s="102"/>
      <c r="OCQ79" s="102"/>
      <c r="OCR79" s="102"/>
      <c r="OCS79" s="102"/>
      <c r="OCT79" s="102"/>
      <c r="OCU79" s="102"/>
      <c r="OCV79" s="102"/>
      <c r="OCW79" s="102"/>
      <c r="OCX79" s="102"/>
      <c r="OCY79" s="102"/>
      <c r="OCZ79" s="102"/>
      <c r="ODA79" s="102"/>
      <c r="ODB79" s="102"/>
      <c r="ODC79" s="102"/>
      <c r="ODD79" s="102"/>
      <c r="ODE79" s="102"/>
      <c r="ODF79" s="102"/>
      <c r="ODG79" s="102"/>
      <c r="ODH79" s="102"/>
      <c r="ODI79" s="102"/>
      <c r="ODJ79" s="102"/>
      <c r="ODK79" s="102"/>
      <c r="ODL79" s="102"/>
      <c r="ODM79" s="102"/>
      <c r="ODN79" s="102"/>
      <c r="ODO79" s="102"/>
      <c r="ODP79" s="102"/>
      <c r="ODQ79" s="102"/>
      <c r="ODR79" s="102"/>
      <c r="ODS79" s="102"/>
      <c r="ODT79" s="102"/>
      <c r="ODU79" s="102"/>
      <c r="ODV79" s="102"/>
      <c r="ODW79" s="102"/>
      <c r="ODX79" s="102"/>
      <c r="ODY79" s="102"/>
      <c r="ODZ79" s="102"/>
      <c r="OEA79" s="102"/>
      <c r="OEB79" s="102"/>
      <c r="OEC79" s="102"/>
      <c r="OED79" s="102"/>
      <c r="OEE79" s="102"/>
      <c r="OEF79" s="102"/>
      <c r="OEG79" s="102"/>
      <c r="OEH79" s="102"/>
      <c r="OEI79" s="102"/>
      <c r="OEJ79" s="102"/>
      <c r="OEK79" s="102"/>
      <c r="OEL79" s="102"/>
      <c r="OEM79" s="102"/>
      <c r="OEN79" s="102"/>
      <c r="OEO79" s="102"/>
      <c r="OEP79" s="102"/>
      <c r="OEQ79" s="102"/>
      <c r="OER79" s="102"/>
      <c r="OES79" s="102"/>
      <c r="OET79" s="102"/>
      <c r="OEU79" s="102"/>
      <c r="OEV79" s="102"/>
      <c r="OEW79" s="102"/>
      <c r="OEX79" s="102"/>
      <c r="OEY79" s="102"/>
      <c r="OEZ79" s="102"/>
      <c r="OFA79" s="102"/>
      <c r="OFB79" s="102"/>
      <c r="OFC79" s="102"/>
      <c r="OFD79" s="102"/>
      <c r="OFE79" s="102"/>
      <c r="OFF79" s="102"/>
      <c r="OFG79" s="102"/>
      <c r="OFH79" s="102"/>
      <c r="OFI79" s="102"/>
      <c r="OFJ79" s="102"/>
      <c r="OFK79" s="102"/>
      <c r="OFL79" s="102"/>
      <c r="OFM79" s="102"/>
      <c r="OFN79" s="102"/>
      <c r="OFO79" s="102"/>
      <c r="OFP79" s="102"/>
      <c r="OFQ79" s="102"/>
      <c r="OFR79" s="102"/>
      <c r="OFS79" s="102"/>
      <c r="OFT79" s="102"/>
      <c r="OFU79" s="102"/>
      <c r="OFV79" s="102"/>
      <c r="OFW79" s="102"/>
      <c r="OFX79" s="102"/>
      <c r="OFY79" s="102"/>
      <c r="OFZ79" s="102"/>
      <c r="OGA79" s="102"/>
      <c r="OGB79" s="102"/>
      <c r="OGC79" s="102"/>
      <c r="OGD79" s="102"/>
      <c r="OGE79" s="102"/>
      <c r="OGF79" s="102"/>
      <c r="OGG79" s="102"/>
      <c r="OGH79" s="102"/>
      <c r="OGI79" s="102"/>
      <c r="OGJ79" s="102"/>
      <c r="OGK79" s="102"/>
      <c r="OGL79" s="102"/>
      <c r="OGM79" s="102"/>
      <c r="OGN79" s="102"/>
      <c r="OGO79" s="102"/>
      <c r="OGP79" s="102"/>
      <c r="OGQ79" s="102"/>
      <c r="OGR79" s="102"/>
      <c r="OGS79" s="102"/>
      <c r="OGT79" s="102"/>
      <c r="OGU79" s="102"/>
      <c r="OGV79" s="102"/>
      <c r="OGW79" s="102"/>
      <c r="OGX79" s="102"/>
      <c r="OGY79" s="102"/>
      <c r="OGZ79" s="102"/>
      <c r="OHA79" s="102"/>
      <c r="OHB79" s="102"/>
      <c r="OHC79" s="102"/>
      <c r="OHD79" s="102"/>
      <c r="OHE79" s="102"/>
      <c r="OHF79" s="102"/>
      <c r="OHG79" s="102"/>
      <c r="OHH79" s="102"/>
      <c r="OHI79" s="102"/>
      <c r="OHJ79" s="102"/>
      <c r="OHK79" s="102"/>
      <c r="OHL79" s="102"/>
      <c r="OHM79" s="102"/>
      <c r="OHN79" s="102"/>
      <c r="OHO79" s="102"/>
      <c r="OHP79" s="102"/>
      <c r="OHQ79" s="102"/>
      <c r="OHR79" s="102"/>
      <c r="OHS79" s="102"/>
      <c r="OHT79" s="102"/>
      <c r="OHU79" s="102"/>
      <c r="OHV79" s="102"/>
      <c r="OHW79" s="102"/>
      <c r="OHX79" s="102"/>
      <c r="OHY79" s="102"/>
      <c r="OHZ79" s="102"/>
      <c r="OIA79" s="102"/>
      <c r="OIB79" s="102"/>
      <c r="OIC79" s="102"/>
      <c r="OID79" s="102"/>
      <c r="OIE79" s="102"/>
      <c r="OIF79" s="102"/>
      <c r="OIG79" s="102"/>
      <c r="OIH79" s="102"/>
      <c r="OII79" s="102"/>
      <c r="OIJ79" s="102"/>
      <c r="OIK79" s="102"/>
      <c r="OIL79" s="102"/>
      <c r="OIM79" s="102"/>
      <c r="OIN79" s="102"/>
      <c r="OIO79" s="102"/>
      <c r="OIP79" s="102"/>
      <c r="OIQ79" s="102"/>
      <c r="OIR79" s="102"/>
      <c r="OIS79" s="102"/>
      <c r="OIT79" s="102"/>
      <c r="OIU79" s="102"/>
      <c r="OIV79" s="102"/>
      <c r="OIW79" s="102"/>
      <c r="OIX79" s="102"/>
      <c r="OIY79" s="102"/>
      <c r="OIZ79" s="102"/>
      <c r="OJA79" s="102"/>
      <c r="OJB79" s="102"/>
      <c r="OJC79" s="102"/>
      <c r="OJD79" s="102"/>
      <c r="OJE79" s="102"/>
      <c r="OJF79" s="102"/>
      <c r="OJG79" s="102"/>
      <c r="OJH79" s="102"/>
      <c r="OJI79" s="102"/>
      <c r="OJJ79" s="102"/>
      <c r="OJK79" s="102"/>
      <c r="OJL79" s="102"/>
      <c r="OJM79" s="102"/>
      <c r="OJN79" s="102"/>
      <c r="OJO79" s="102"/>
      <c r="OJP79" s="102"/>
      <c r="OJQ79" s="102"/>
      <c r="OJR79" s="102"/>
      <c r="OJS79" s="102"/>
      <c r="OJT79" s="102"/>
      <c r="OJU79" s="102"/>
      <c r="OJV79" s="102"/>
      <c r="OJW79" s="102"/>
      <c r="OJX79" s="102"/>
      <c r="OJY79" s="102"/>
      <c r="OJZ79" s="102"/>
      <c r="OKA79" s="102"/>
      <c r="OKB79" s="102"/>
      <c r="OKC79" s="102"/>
      <c r="OKD79" s="102"/>
      <c r="OKE79" s="102"/>
      <c r="OKF79" s="102"/>
      <c r="OKG79" s="102"/>
      <c r="OKH79" s="102"/>
      <c r="OKI79" s="102"/>
      <c r="OKJ79" s="102"/>
      <c r="OKK79" s="102"/>
      <c r="OKL79" s="102"/>
      <c r="OKM79" s="102"/>
      <c r="OKN79" s="102"/>
      <c r="OKO79" s="102"/>
      <c r="OKP79" s="102"/>
      <c r="OKQ79" s="102"/>
      <c r="OKR79" s="102"/>
      <c r="OKS79" s="102"/>
      <c r="OKT79" s="102"/>
      <c r="OKU79" s="102"/>
      <c r="OKV79" s="102"/>
      <c r="OKW79" s="102"/>
      <c r="OKX79" s="102"/>
      <c r="OKY79" s="102"/>
      <c r="OKZ79" s="102"/>
      <c r="OLA79" s="102"/>
      <c r="OLB79" s="102"/>
      <c r="OLC79" s="102"/>
      <c r="OLD79" s="102"/>
      <c r="OLE79" s="102"/>
      <c r="OLF79" s="102"/>
      <c r="OLG79" s="102"/>
      <c r="OLH79" s="102"/>
      <c r="OLI79" s="102"/>
      <c r="OLJ79" s="102"/>
      <c r="OLK79" s="102"/>
      <c r="OLL79" s="102"/>
      <c r="OLM79" s="102"/>
      <c r="OLN79" s="102"/>
      <c r="OLO79" s="102"/>
      <c r="OLP79" s="102"/>
      <c r="OLQ79" s="102"/>
      <c r="OLR79" s="102"/>
      <c r="OLS79" s="102"/>
      <c r="OLT79" s="102"/>
      <c r="OLU79" s="102"/>
      <c r="OLV79" s="102"/>
      <c r="OLW79" s="102"/>
      <c r="OLX79" s="102"/>
      <c r="OLY79" s="102"/>
      <c r="OLZ79" s="102"/>
      <c r="OMA79" s="102"/>
      <c r="OMB79" s="102"/>
      <c r="OMC79" s="102"/>
      <c r="OMD79" s="102"/>
      <c r="OME79" s="102"/>
      <c r="OMF79" s="102"/>
      <c r="OMG79" s="102"/>
      <c r="OMH79" s="102"/>
      <c r="OMI79" s="102"/>
      <c r="OMJ79" s="102"/>
      <c r="OMK79" s="102"/>
      <c r="OML79" s="102"/>
      <c r="OMM79" s="102"/>
      <c r="OMN79" s="102"/>
      <c r="OMO79" s="102"/>
      <c r="OMP79" s="102"/>
      <c r="OMQ79" s="102"/>
      <c r="OMR79" s="102"/>
      <c r="OMS79" s="102"/>
      <c r="OMT79" s="102"/>
      <c r="OMU79" s="102"/>
      <c r="OMV79" s="102"/>
      <c r="OMW79" s="102"/>
      <c r="OMX79" s="102"/>
      <c r="OMY79" s="102"/>
      <c r="OMZ79" s="102"/>
      <c r="ONA79" s="102"/>
      <c r="ONB79" s="102"/>
      <c r="ONC79" s="102"/>
      <c r="OND79" s="102"/>
      <c r="ONE79" s="102"/>
      <c r="ONF79" s="102"/>
      <c r="ONG79" s="102"/>
      <c r="ONH79" s="102"/>
      <c r="ONI79" s="102"/>
      <c r="ONJ79" s="102"/>
      <c r="ONK79" s="102"/>
      <c r="ONL79" s="102"/>
      <c r="ONM79" s="102"/>
      <c r="ONN79" s="102"/>
      <c r="ONO79" s="102"/>
      <c r="ONP79" s="102"/>
      <c r="ONQ79" s="102"/>
      <c r="ONR79" s="102"/>
      <c r="ONS79" s="102"/>
      <c r="ONT79" s="102"/>
      <c r="ONU79" s="102"/>
      <c r="ONV79" s="102"/>
      <c r="ONW79" s="102"/>
      <c r="ONX79" s="102"/>
      <c r="ONY79" s="102"/>
      <c r="ONZ79" s="102"/>
      <c r="OOA79" s="102"/>
      <c r="OOB79" s="102"/>
      <c r="OOC79" s="102"/>
      <c r="OOD79" s="102"/>
      <c r="OOE79" s="102"/>
      <c r="OOF79" s="102"/>
      <c r="OOG79" s="102"/>
      <c r="OOH79" s="102"/>
      <c r="OOI79" s="102"/>
      <c r="OOJ79" s="102"/>
      <c r="OOK79" s="102"/>
      <c r="OOL79" s="102"/>
      <c r="OOM79" s="102"/>
      <c r="OON79" s="102"/>
      <c r="OOO79" s="102"/>
      <c r="OOP79" s="102"/>
      <c r="OOQ79" s="102"/>
      <c r="OOR79" s="102"/>
      <c r="OOS79" s="102"/>
      <c r="OOT79" s="102"/>
      <c r="OOU79" s="102"/>
      <c r="OOV79" s="102"/>
      <c r="OOW79" s="102"/>
      <c r="OOX79" s="102"/>
      <c r="OOY79" s="102"/>
      <c r="OOZ79" s="102"/>
      <c r="OPA79" s="102"/>
      <c r="OPB79" s="102"/>
      <c r="OPC79" s="102"/>
      <c r="OPD79" s="102"/>
      <c r="OPE79" s="102"/>
      <c r="OPF79" s="102"/>
      <c r="OPG79" s="102"/>
      <c r="OPH79" s="102"/>
      <c r="OPI79" s="102"/>
      <c r="OPJ79" s="102"/>
      <c r="OPK79" s="102"/>
      <c r="OPL79" s="102"/>
      <c r="OPM79" s="102"/>
      <c r="OPN79" s="102"/>
      <c r="OPO79" s="102"/>
      <c r="OPP79" s="102"/>
      <c r="OPQ79" s="102"/>
      <c r="OPR79" s="102"/>
      <c r="OPS79" s="102"/>
      <c r="OPT79" s="102"/>
      <c r="OPU79" s="102"/>
      <c r="OPV79" s="102"/>
      <c r="OPW79" s="102"/>
      <c r="OPX79" s="102"/>
      <c r="OPY79" s="102"/>
      <c r="OPZ79" s="102"/>
      <c r="OQA79" s="102"/>
      <c r="OQB79" s="102"/>
      <c r="OQC79" s="102"/>
      <c r="OQD79" s="102"/>
      <c r="OQE79" s="102"/>
      <c r="OQF79" s="102"/>
      <c r="OQG79" s="102"/>
      <c r="OQH79" s="102"/>
      <c r="OQI79" s="102"/>
      <c r="OQJ79" s="102"/>
      <c r="OQK79" s="102"/>
      <c r="OQL79" s="102"/>
      <c r="OQM79" s="102"/>
      <c r="OQN79" s="102"/>
      <c r="OQO79" s="102"/>
      <c r="OQP79" s="102"/>
      <c r="OQQ79" s="102"/>
      <c r="OQR79" s="102"/>
      <c r="OQS79" s="102"/>
      <c r="OQT79" s="102"/>
      <c r="OQU79" s="102"/>
      <c r="OQV79" s="102"/>
      <c r="OQW79" s="102"/>
      <c r="OQX79" s="102"/>
      <c r="OQY79" s="102"/>
      <c r="OQZ79" s="102"/>
      <c r="ORA79" s="102"/>
      <c r="ORB79" s="102"/>
      <c r="ORC79" s="102"/>
      <c r="ORD79" s="102"/>
      <c r="ORE79" s="102"/>
      <c r="ORF79" s="102"/>
      <c r="ORG79" s="102"/>
      <c r="ORH79" s="102"/>
      <c r="ORI79" s="102"/>
      <c r="ORJ79" s="102"/>
      <c r="ORK79" s="102"/>
      <c r="ORL79" s="102"/>
      <c r="ORM79" s="102"/>
      <c r="ORN79" s="102"/>
      <c r="ORO79" s="102"/>
      <c r="ORP79" s="102"/>
      <c r="ORQ79" s="102"/>
      <c r="ORR79" s="102"/>
      <c r="ORS79" s="102"/>
      <c r="ORT79" s="102"/>
      <c r="ORU79" s="102"/>
      <c r="ORV79" s="102"/>
      <c r="ORW79" s="102"/>
      <c r="ORX79" s="102"/>
      <c r="ORY79" s="102"/>
      <c r="ORZ79" s="102"/>
      <c r="OSA79" s="102"/>
      <c r="OSB79" s="102"/>
      <c r="OSC79" s="102"/>
      <c r="OSD79" s="102"/>
      <c r="OSE79" s="102"/>
      <c r="OSF79" s="102"/>
      <c r="OSG79" s="102"/>
      <c r="OSH79" s="102"/>
      <c r="OSI79" s="102"/>
      <c r="OSJ79" s="102"/>
      <c r="OSK79" s="102"/>
      <c r="OSL79" s="102"/>
      <c r="OSM79" s="102"/>
      <c r="OSN79" s="102"/>
      <c r="OSO79" s="102"/>
      <c r="OSP79" s="102"/>
      <c r="OSQ79" s="102"/>
      <c r="OSR79" s="102"/>
      <c r="OSS79" s="102"/>
      <c r="OST79" s="102"/>
      <c r="OSU79" s="102"/>
      <c r="OSV79" s="102"/>
      <c r="OSW79" s="102"/>
      <c r="OSX79" s="102"/>
      <c r="OSY79" s="102"/>
      <c r="OSZ79" s="102"/>
      <c r="OTA79" s="102"/>
      <c r="OTB79" s="102"/>
      <c r="OTC79" s="102"/>
      <c r="OTD79" s="102"/>
      <c r="OTE79" s="102"/>
      <c r="OTF79" s="102"/>
      <c r="OTG79" s="102"/>
      <c r="OTH79" s="102"/>
      <c r="OTI79" s="102"/>
      <c r="OTJ79" s="102"/>
      <c r="OTK79" s="102"/>
      <c r="OTL79" s="102"/>
      <c r="OTM79" s="102"/>
      <c r="OTN79" s="102"/>
      <c r="OTO79" s="102"/>
      <c r="OTP79" s="102"/>
      <c r="OTQ79" s="102"/>
      <c r="OTR79" s="102"/>
      <c r="OTS79" s="102"/>
      <c r="OTT79" s="102"/>
      <c r="OTU79" s="102"/>
      <c r="OTV79" s="102"/>
      <c r="OTW79" s="102"/>
      <c r="OTX79" s="102"/>
      <c r="OTY79" s="102"/>
      <c r="OTZ79" s="102"/>
      <c r="OUA79" s="102"/>
      <c r="OUB79" s="102"/>
      <c r="OUC79" s="102"/>
      <c r="OUD79" s="102"/>
      <c r="OUE79" s="102"/>
      <c r="OUF79" s="102"/>
      <c r="OUG79" s="102"/>
      <c r="OUH79" s="102"/>
      <c r="OUI79" s="102"/>
      <c r="OUJ79" s="102"/>
      <c r="OUK79" s="102"/>
      <c r="OUL79" s="102"/>
      <c r="OUM79" s="102"/>
      <c r="OUN79" s="102"/>
      <c r="OUO79" s="102"/>
      <c r="OUP79" s="102"/>
      <c r="OUQ79" s="102"/>
      <c r="OUR79" s="102"/>
      <c r="OUS79" s="102"/>
      <c r="OUT79" s="102"/>
      <c r="OUU79" s="102"/>
      <c r="OUV79" s="102"/>
      <c r="OUW79" s="102"/>
      <c r="OUX79" s="102"/>
      <c r="OUY79" s="102"/>
      <c r="OUZ79" s="102"/>
      <c r="OVA79" s="102"/>
      <c r="OVB79" s="102"/>
      <c r="OVC79" s="102"/>
      <c r="OVD79" s="102"/>
      <c r="OVE79" s="102"/>
      <c r="OVF79" s="102"/>
      <c r="OVG79" s="102"/>
      <c r="OVH79" s="102"/>
      <c r="OVI79" s="102"/>
      <c r="OVJ79" s="102"/>
      <c r="OVK79" s="102"/>
      <c r="OVL79" s="102"/>
      <c r="OVM79" s="102"/>
      <c r="OVN79" s="102"/>
      <c r="OVO79" s="102"/>
      <c r="OVP79" s="102"/>
      <c r="OVQ79" s="102"/>
      <c r="OVR79" s="102"/>
      <c r="OVS79" s="102"/>
      <c r="OVT79" s="102"/>
      <c r="OVU79" s="102"/>
      <c r="OVV79" s="102"/>
      <c r="OVW79" s="102"/>
      <c r="OVX79" s="102"/>
      <c r="OVY79" s="102"/>
      <c r="OVZ79" s="102"/>
      <c r="OWA79" s="102"/>
      <c r="OWB79" s="102"/>
      <c r="OWC79" s="102"/>
      <c r="OWD79" s="102"/>
      <c r="OWE79" s="102"/>
      <c r="OWF79" s="102"/>
      <c r="OWG79" s="102"/>
      <c r="OWH79" s="102"/>
      <c r="OWI79" s="102"/>
      <c r="OWJ79" s="102"/>
      <c r="OWK79" s="102"/>
      <c r="OWL79" s="102"/>
      <c r="OWM79" s="102"/>
      <c r="OWN79" s="102"/>
      <c r="OWO79" s="102"/>
      <c r="OWP79" s="102"/>
      <c r="OWQ79" s="102"/>
      <c r="OWR79" s="102"/>
      <c r="OWS79" s="102"/>
      <c r="OWT79" s="102"/>
      <c r="OWU79" s="102"/>
      <c r="OWV79" s="102"/>
      <c r="OWW79" s="102"/>
      <c r="OWX79" s="102"/>
      <c r="OWY79" s="102"/>
      <c r="OWZ79" s="102"/>
      <c r="OXA79" s="102"/>
      <c r="OXB79" s="102"/>
      <c r="OXC79" s="102"/>
      <c r="OXD79" s="102"/>
      <c r="OXE79" s="102"/>
      <c r="OXF79" s="102"/>
      <c r="OXG79" s="102"/>
      <c r="OXH79" s="102"/>
      <c r="OXI79" s="102"/>
      <c r="OXJ79" s="102"/>
      <c r="OXK79" s="102"/>
      <c r="OXL79" s="102"/>
      <c r="OXM79" s="102"/>
      <c r="OXN79" s="102"/>
      <c r="OXO79" s="102"/>
      <c r="OXP79" s="102"/>
      <c r="OXQ79" s="102"/>
      <c r="OXR79" s="102"/>
      <c r="OXS79" s="102"/>
      <c r="OXT79" s="102"/>
      <c r="OXU79" s="102"/>
      <c r="OXV79" s="102"/>
      <c r="OXW79" s="102"/>
      <c r="OXX79" s="102"/>
      <c r="OXY79" s="102"/>
      <c r="OXZ79" s="102"/>
      <c r="OYA79" s="102"/>
      <c r="OYB79" s="102"/>
      <c r="OYC79" s="102"/>
      <c r="OYD79" s="102"/>
      <c r="OYE79" s="102"/>
      <c r="OYF79" s="102"/>
      <c r="OYG79" s="102"/>
      <c r="OYH79" s="102"/>
      <c r="OYI79" s="102"/>
      <c r="OYJ79" s="102"/>
      <c r="OYK79" s="102"/>
      <c r="OYL79" s="102"/>
      <c r="OYM79" s="102"/>
      <c r="OYN79" s="102"/>
      <c r="OYO79" s="102"/>
      <c r="OYP79" s="102"/>
      <c r="OYQ79" s="102"/>
      <c r="OYR79" s="102"/>
      <c r="OYS79" s="102"/>
      <c r="OYT79" s="102"/>
      <c r="OYU79" s="102"/>
      <c r="OYV79" s="102"/>
      <c r="OYW79" s="102"/>
      <c r="OYX79" s="102"/>
      <c r="OYY79" s="102"/>
      <c r="OYZ79" s="102"/>
      <c r="OZA79" s="102"/>
      <c r="OZB79" s="102"/>
      <c r="OZC79" s="102"/>
      <c r="OZD79" s="102"/>
      <c r="OZE79" s="102"/>
      <c r="OZF79" s="102"/>
      <c r="OZG79" s="102"/>
      <c r="OZH79" s="102"/>
      <c r="OZI79" s="102"/>
      <c r="OZJ79" s="102"/>
      <c r="OZK79" s="102"/>
      <c r="OZL79" s="102"/>
      <c r="OZM79" s="102"/>
      <c r="OZN79" s="102"/>
      <c r="OZO79" s="102"/>
      <c r="OZP79" s="102"/>
      <c r="OZQ79" s="102"/>
      <c r="OZR79" s="102"/>
      <c r="OZS79" s="102"/>
      <c r="OZT79" s="102"/>
      <c r="OZU79" s="102"/>
      <c r="OZV79" s="102"/>
      <c r="OZW79" s="102"/>
      <c r="OZX79" s="102"/>
      <c r="OZY79" s="102"/>
      <c r="OZZ79" s="102"/>
      <c r="PAA79" s="102"/>
      <c r="PAB79" s="102"/>
      <c r="PAC79" s="102"/>
      <c r="PAD79" s="102"/>
      <c r="PAE79" s="102"/>
      <c r="PAF79" s="102"/>
      <c r="PAG79" s="102"/>
      <c r="PAH79" s="102"/>
      <c r="PAI79" s="102"/>
      <c r="PAJ79" s="102"/>
      <c r="PAK79" s="102"/>
      <c r="PAL79" s="102"/>
      <c r="PAM79" s="102"/>
      <c r="PAN79" s="102"/>
      <c r="PAO79" s="102"/>
      <c r="PAP79" s="102"/>
      <c r="PAQ79" s="102"/>
      <c r="PAR79" s="102"/>
      <c r="PAS79" s="102"/>
      <c r="PAT79" s="102"/>
      <c r="PAU79" s="102"/>
      <c r="PAV79" s="102"/>
      <c r="PAW79" s="102"/>
      <c r="PAX79" s="102"/>
      <c r="PAY79" s="102"/>
      <c r="PAZ79" s="102"/>
      <c r="PBA79" s="102"/>
      <c r="PBB79" s="102"/>
      <c r="PBC79" s="102"/>
      <c r="PBD79" s="102"/>
      <c r="PBE79" s="102"/>
      <c r="PBF79" s="102"/>
      <c r="PBG79" s="102"/>
      <c r="PBH79" s="102"/>
      <c r="PBI79" s="102"/>
      <c r="PBJ79" s="102"/>
      <c r="PBK79" s="102"/>
      <c r="PBL79" s="102"/>
      <c r="PBM79" s="102"/>
      <c r="PBN79" s="102"/>
      <c r="PBO79" s="102"/>
      <c r="PBP79" s="102"/>
      <c r="PBQ79" s="102"/>
      <c r="PBR79" s="102"/>
      <c r="PBS79" s="102"/>
      <c r="PBT79" s="102"/>
      <c r="PBU79" s="102"/>
      <c r="PBV79" s="102"/>
      <c r="PBW79" s="102"/>
      <c r="PBX79" s="102"/>
      <c r="PBY79" s="102"/>
      <c r="PBZ79" s="102"/>
      <c r="PCA79" s="102"/>
      <c r="PCB79" s="102"/>
      <c r="PCC79" s="102"/>
      <c r="PCD79" s="102"/>
      <c r="PCE79" s="102"/>
      <c r="PCF79" s="102"/>
      <c r="PCG79" s="102"/>
      <c r="PCH79" s="102"/>
      <c r="PCI79" s="102"/>
      <c r="PCJ79" s="102"/>
      <c r="PCK79" s="102"/>
      <c r="PCL79" s="102"/>
      <c r="PCM79" s="102"/>
      <c r="PCN79" s="102"/>
      <c r="PCO79" s="102"/>
      <c r="PCP79" s="102"/>
      <c r="PCQ79" s="102"/>
      <c r="PCR79" s="102"/>
      <c r="PCS79" s="102"/>
      <c r="PCT79" s="102"/>
      <c r="PCU79" s="102"/>
      <c r="PCV79" s="102"/>
      <c r="PCW79" s="102"/>
      <c r="PCX79" s="102"/>
      <c r="PCY79" s="102"/>
      <c r="PCZ79" s="102"/>
      <c r="PDA79" s="102"/>
      <c r="PDB79" s="102"/>
      <c r="PDC79" s="102"/>
      <c r="PDD79" s="102"/>
      <c r="PDE79" s="102"/>
      <c r="PDF79" s="102"/>
      <c r="PDG79" s="102"/>
      <c r="PDH79" s="102"/>
      <c r="PDI79" s="102"/>
      <c r="PDJ79" s="102"/>
      <c r="PDK79" s="102"/>
      <c r="PDL79" s="102"/>
      <c r="PDM79" s="102"/>
      <c r="PDN79" s="102"/>
      <c r="PDO79" s="102"/>
      <c r="PDP79" s="102"/>
      <c r="PDQ79" s="102"/>
      <c r="PDR79" s="102"/>
      <c r="PDS79" s="102"/>
      <c r="PDT79" s="102"/>
      <c r="PDU79" s="102"/>
      <c r="PDV79" s="102"/>
      <c r="PDW79" s="102"/>
      <c r="PDX79" s="102"/>
      <c r="PDY79" s="102"/>
      <c r="PDZ79" s="102"/>
      <c r="PEA79" s="102"/>
      <c r="PEB79" s="102"/>
      <c r="PEC79" s="102"/>
      <c r="PED79" s="102"/>
      <c r="PEE79" s="102"/>
      <c r="PEF79" s="102"/>
      <c r="PEG79" s="102"/>
      <c r="PEH79" s="102"/>
      <c r="PEI79" s="102"/>
      <c r="PEJ79" s="102"/>
      <c r="PEK79" s="102"/>
      <c r="PEL79" s="102"/>
      <c r="PEM79" s="102"/>
      <c r="PEN79" s="102"/>
      <c r="PEO79" s="102"/>
      <c r="PEP79" s="102"/>
      <c r="PEQ79" s="102"/>
      <c r="PER79" s="102"/>
      <c r="PES79" s="102"/>
      <c r="PET79" s="102"/>
      <c r="PEU79" s="102"/>
      <c r="PEV79" s="102"/>
      <c r="PEW79" s="102"/>
      <c r="PEX79" s="102"/>
      <c r="PEY79" s="102"/>
      <c r="PEZ79" s="102"/>
      <c r="PFA79" s="102"/>
      <c r="PFB79" s="102"/>
      <c r="PFC79" s="102"/>
      <c r="PFD79" s="102"/>
      <c r="PFE79" s="102"/>
      <c r="PFF79" s="102"/>
      <c r="PFG79" s="102"/>
      <c r="PFH79" s="102"/>
      <c r="PFI79" s="102"/>
      <c r="PFJ79" s="102"/>
      <c r="PFK79" s="102"/>
      <c r="PFL79" s="102"/>
      <c r="PFM79" s="102"/>
      <c r="PFN79" s="102"/>
      <c r="PFO79" s="102"/>
      <c r="PFP79" s="102"/>
      <c r="PFQ79" s="102"/>
      <c r="PFR79" s="102"/>
      <c r="PFS79" s="102"/>
      <c r="PFT79" s="102"/>
      <c r="PFU79" s="102"/>
      <c r="PFV79" s="102"/>
      <c r="PFW79" s="102"/>
      <c r="PFX79" s="102"/>
      <c r="PFY79" s="102"/>
      <c r="PFZ79" s="102"/>
      <c r="PGA79" s="102"/>
      <c r="PGB79" s="102"/>
      <c r="PGC79" s="102"/>
      <c r="PGD79" s="102"/>
      <c r="PGE79" s="102"/>
      <c r="PGF79" s="102"/>
      <c r="PGG79" s="102"/>
      <c r="PGH79" s="102"/>
      <c r="PGI79" s="102"/>
      <c r="PGJ79" s="102"/>
      <c r="PGK79" s="102"/>
      <c r="PGL79" s="102"/>
      <c r="PGM79" s="102"/>
      <c r="PGN79" s="102"/>
      <c r="PGO79" s="102"/>
      <c r="PGP79" s="102"/>
      <c r="PGQ79" s="102"/>
      <c r="PGR79" s="102"/>
      <c r="PGS79" s="102"/>
      <c r="PGT79" s="102"/>
      <c r="PGU79" s="102"/>
      <c r="PGV79" s="102"/>
      <c r="PGW79" s="102"/>
      <c r="PGX79" s="102"/>
      <c r="PGY79" s="102"/>
      <c r="PGZ79" s="102"/>
      <c r="PHA79" s="102"/>
      <c r="PHB79" s="102"/>
      <c r="PHC79" s="102"/>
      <c r="PHD79" s="102"/>
      <c r="PHE79" s="102"/>
      <c r="PHF79" s="102"/>
      <c r="PHG79" s="102"/>
      <c r="PHH79" s="102"/>
      <c r="PHI79" s="102"/>
      <c r="PHJ79" s="102"/>
      <c r="PHK79" s="102"/>
      <c r="PHL79" s="102"/>
      <c r="PHM79" s="102"/>
      <c r="PHN79" s="102"/>
      <c r="PHO79" s="102"/>
      <c r="PHP79" s="102"/>
      <c r="PHQ79" s="102"/>
      <c r="PHR79" s="102"/>
      <c r="PHS79" s="102"/>
      <c r="PHT79" s="102"/>
      <c r="PHU79" s="102"/>
      <c r="PHV79" s="102"/>
      <c r="PHW79" s="102"/>
      <c r="PHX79" s="102"/>
      <c r="PHY79" s="102"/>
      <c r="PHZ79" s="102"/>
      <c r="PIA79" s="102"/>
      <c r="PIB79" s="102"/>
      <c r="PIC79" s="102"/>
      <c r="PID79" s="102"/>
      <c r="PIE79" s="102"/>
      <c r="PIF79" s="102"/>
      <c r="PIG79" s="102"/>
      <c r="PIH79" s="102"/>
      <c r="PII79" s="102"/>
      <c r="PIJ79" s="102"/>
      <c r="PIK79" s="102"/>
      <c r="PIL79" s="102"/>
      <c r="PIM79" s="102"/>
      <c r="PIN79" s="102"/>
      <c r="PIO79" s="102"/>
      <c r="PIP79" s="102"/>
      <c r="PIQ79" s="102"/>
      <c r="PIR79" s="102"/>
      <c r="PIS79" s="102"/>
      <c r="PIT79" s="102"/>
      <c r="PIU79" s="102"/>
      <c r="PIV79" s="102"/>
      <c r="PIW79" s="102"/>
      <c r="PIX79" s="102"/>
      <c r="PIY79" s="102"/>
      <c r="PIZ79" s="102"/>
      <c r="PJA79" s="102"/>
      <c r="PJB79" s="102"/>
      <c r="PJC79" s="102"/>
      <c r="PJD79" s="102"/>
      <c r="PJE79" s="102"/>
      <c r="PJF79" s="102"/>
      <c r="PJG79" s="102"/>
      <c r="PJH79" s="102"/>
      <c r="PJI79" s="102"/>
      <c r="PJJ79" s="102"/>
      <c r="PJK79" s="102"/>
      <c r="PJL79" s="102"/>
      <c r="PJM79" s="102"/>
      <c r="PJN79" s="102"/>
      <c r="PJO79" s="102"/>
      <c r="PJP79" s="102"/>
      <c r="PJQ79" s="102"/>
      <c r="PJR79" s="102"/>
      <c r="PJS79" s="102"/>
      <c r="PJT79" s="102"/>
      <c r="PJU79" s="102"/>
      <c r="PJV79" s="102"/>
      <c r="PJW79" s="102"/>
      <c r="PJX79" s="102"/>
      <c r="PJY79" s="102"/>
      <c r="PJZ79" s="102"/>
      <c r="PKA79" s="102"/>
      <c r="PKB79" s="102"/>
      <c r="PKC79" s="102"/>
      <c r="PKD79" s="102"/>
      <c r="PKE79" s="102"/>
      <c r="PKF79" s="102"/>
      <c r="PKG79" s="102"/>
      <c r="PKH79" s="102"/>
      <c r="PKI79" s="102"/>
      <c r="PKJ79" s="102"/>
      <c r="PKK79" s="102"/>
      <c r="PKL79" s="102"/>
      <c r="PKM79" s="102"/>
      <c r="PKN79" s="102"/>
      <c r="PKO79" s="102"/>
      <c r="PKP79" s="102"/>
      <c r="PKQ79" s="102"/>
      <c r="PKR79" s="102"/>
      <c r="PKS79" s="102"/>
      <c r="PKT79" s="102"/>
      <c r="PKU79" s="102"/>
      <c r="PKV79" s="102"/>
      <c r="PKW79" s="102"/>
      <c r="PKX79" s="102"/>
      <c r="PKY79" s="102"/>
      <c r="PKZ79" s="102"/>
      <c r="PLA79" s="102"/>
      <c r="PLB79" s="102"/>
      <c r="PLC79" s="102"/>
      <c r="PLD79" s="102"/>
      <c r="PLE79" s="102"/>
      <c r="PLF79" s="102"/>
      <c r="PLG79" s="102"/>
      <c r="PLH79" s="102"/>
      <c r="PLI79" s="102"/>
      <c r="PLJ79" s="102"/>
      <c r="PLK79" s="102"/>
      <c r="PLL79" s="102"/>
      <c r="PLM79" s="102"/>
      <c r="PLN79" s="102"/>
      <c r="PLO79" s="102"/>
      <c r="PLP79" s="102"/>
      <c r="PLQ79" s="102"/>
      <c r="PLR79" s="102"/>
      <c r="PLS79" s="102"/>
      <c r="PLT79" s="102"/>
      <c r="PLU79" s="102"/>
      <c r="PLV79" s="102"/>
      <c r="PLW79" s="102"/>
      <c r="PLX79" s="102"/>
      <c r="PLY79" s="102"/>
      <c r="PLZ79" s="102"/>
      <c r="PMA79" s="102"/>
      <c r="PMB79" s="102"/>
      <c r="PMC79" s="102"/>
      <c r="PMD79" s="102"/>
      <c r="PME79" s="102"/>
      <c r="PMF79" s="102"/>
      <c r="PMG79" s="102"/>
      <c r="PMH79" s="102"/>
      <c r="PMI79" s="102"/>
      <c r="PMJ79" s="102"/>
      <c r="PMK79" s="102"/>
      <c r="PML79" s="102"/>
      <c r="PMM79" s="102"/>
      <c r="PMN79" s="102"/>
      <c r="PMO79" s="102"/>
      <c r="PMP79" s="102"/>
      <c r="PMQ79" s="102"/>
      <c r="PMR79" s="102"/>
      <c r="PMS79" s="102"/>
      <c r="PMT79" s="102"/>
      <c r="PMU79" s="102"/>
      <c r="PMV79" s="102"/>
      <c r="PMW79" s="102"/>
      <c r="PMX79" s="102"/>
      <c r="PMY79" s="102"/>
      <c r="PMZ79" s="102"/>
      <c r="PNA79" s="102"/>
      <c r="PNB79" s="102"/>
      <c r="PNC79" s="102"/>
      <c r="PND79" s="102"/>
      <c r="PNE79" s="102"/>
      <c r="PNF79" s="102"/>
      <c r="PNG79" s="102"/>
      <c r="PNH79" s="102"/>
      <c r="PNI79" s="102"/>
      <c r="PNJ79" s="102"/>
      <c r="PNK79" s="102"/>
      <c r="PNL79" s="102"/>
      <c r="PNM79" s="102"/>
      <c r="PNN79" s="102"/>
      <c r="PNO79" s="102"/>
      <c r="PNP79" s="102"/>
      <c r="PNQ79" s="102"/>
      <c r="PNR79" s="102"/>
      <c r="PNS79" s="102"/>
      <c r="PNT79" s="102"/>
      <c r="PNU79" s="102"/>
      <c r="PNV79" s="102"/>
      <c r="PNW79" s="102"/>
      <c r="PNX79" s="102"/>
      <c r="PNY79" s="102"/>
      <c r="PNZ79" s="102"/>
      <c r="POA79" s="102"/>
      <c r="POB79" s="102"/>
      <c r="POC79" s="102"/>
      <c r="POD79" s="102"/>
      <c r="POE79" s="102"/>
      <c r="POF79" s="102"/>
      <c r="POG79" s="102"/>
      <c r="POH79" s="102"/>
      <c r="POI79" s="102"/>
      <c r="POJ79" s="102"/>
      <c r="POK79" s="102"/>
      <c r="POL79" s="102"/>
      <c r="POM79" s="102"/>
      <c r="PON79" s="102"/>
      <c r="POO79" s="102"/>
      <c r="POP79" s="102"/>
      <c r="POQ79" s="102"/>
      <c r="POR79" s="102"/>
      <c r="POS79" s="102"/>
      <c r="POT79" s="102"/>
      <c r="POU79" s="102"/>
      <c r="POV79" s="102"/>
      <c r="POW79" s="102"/>
      <c r="POX79" s="102"/>
      <c r="POY79" s="102"/>
      <c r="POZ79" s="102"/>
      <c r="PPA79" s="102"/>
      <c r="PPB79" s="102"/>
      <c r="PPC79" s="102"/>
      <c r="PPD79" s="102"/>
      <c r="PPE79" s="102"/>
      <c r="PPF79" s="102"/>
      <c r="PPG79" s="102"/>
      <c r="PPH79" s="102"/>
      <c r="PPI79" s="102"/>
      <c r="PPJ79" s="102"/>
      <c r="PPK79" s="102"/>
      <c r="PPL79" s="102"/>
      <c r="PPM79" s="102"/>
      <c r="PPN79" s="102"/>
      <c r="PPO79" s="102"/>
      <c r="PPP79" s="102"/>
      <c r="PPQ79" s="102"/>
      <c r="PPR79" s="102"/>
      <c r="PPS79" s="102"/>
      <c r="PPT79" s="102"/>
      <c r="PPU79" s="102"/>
      <c r="PPV79" s="102"/>
      <c r="PPW79" s="102"/>
      <c r="PPX79" s="102"/>
      <c r="PPY79" s="102"/>
      <c r="PPZ79" s="102"/>
      <c r="PQA79" s="102"/>
      <c r="PQB79" s="102"/>
      <c r="PQC79" s="102"/>
      <c r="PQD79" s="102"/>
      <c r="PQE79" s="102"/>
      <c r="PQF79" s="102"/>
      <c r="PQG79" s="102"/>
      <c r="PQH79" s="102"/>
      <c r="PQI79" s="102"/>
      <c r="PQJ79" s="102"/>
      <c r="PQK79" s="102"/>
      <c r="PQL79" s="102"/>
      <c r="PQM79" s="102"/>
      <c r="PQN79" s="102"/>
      <c r="PQO79" s="102"/>
      <c r="PQP79" s="102"/>
      <c r="PQQ79" s="102"/>
      <c r="PQR79" s="102"/>
      <c r="PQS79" s="102"/>
      <c r="PQT79" s="102"/>
      <c r="PQU79" s="102"/>
      <c r="PQV79" s="102"/>
      <c r="PQW79" s="102"/>
      <c r="PQX79" s="102"/>
      <c r="PQY79" s="102"/>
      <c r="PQZ79" s="102"/>
      <c r="PRA79" s="102"/>
      <c r="PRB79" s="102"/>
      <c r="PRC79" s="102"/>
      <c r="PRD79" s="102"/>
      <c r="PRE79" s="102"/>
      <c r="PRF79" s="102"/>
      <c r="PRG79" s="102"/>
      <c r="PRH79" s="102"/>
      <c r="PRI79" s="102"/>
      <c r="PRJ79" s="102"/>
      <c r="PRK79" s="102"/>
      <c r="PRL79" s="102"/>
      <c r="PRM79" s="102"/>
      <c r="PRN79" s="102"/>
      <c r="PRO79" s="102"/>
      <c r="PRP79" s="102"/>
      <c r="PRQ79" s="102"/>
      <c r="PRR79" s="102"/>
      <c r="PRS79" s="102"/>
      <c r="PRT79" s="102"/>
      <c r="PRU79" s="102"/>
      <c r="PRV79" s="102"/>
      <c r="PRW79" s="102"/>
      <c r="PRX79" s="102"/>
      <c r="PRY79" s="102"/>
      <c r="PRZ79" s="102"/>
      <c r="PSA79" s="102"/>
      <c r="PSB79" s="102"/>
      <c r="PSC79" s="102"/>
      <c r="PSD79" s="102"/>
      <c r="PSE79" s="102"/>
      <c r="PSF79" s="102"/>
      <c r="PSG79" s="102"/>
      <c r="PSH79" s="102"/>
      <c r="PSI79" s="102"/>
      <c r="PSJ79" s="102"/>
      <c r="PSK79" s="102"/>
      <c r="PSL79" s="102"/>
      <c r="PSM79" s="102"/>
      <c r="PSN79" s="102"/>
      <c r="PSO79" s="102"/>
      <c r="PSP79" s="102"/>
      <c r="PSQ79" s="102"/>
      <c r="PSR79" s="102"/>
      <c r="PSS79" s="102"/>
      <c r="PST79" s="102"/>
      <c r="PSU79" s="102"/>
      <c r="PSV79" s="102"/>
      <c r="PSW79" s="102"/>
      <c r="PSX79" s="102"/>
      <c r="PSY79" s="102"/>
      <c r="PSZ79" s="102"/>
      <c r="PTA79" s="102"/>
      <c r="PTB79" s="102"/>
      <c r="PTC79" s="102"/>
      <c r="PTD79" s="102"/>
      <c r="PTE79" s="102"/>
      <c r="PTF79" s="102"/>
      <c r="PTG79" s="102"/>
      <c r="PTH79" s="102"/>
      <c r="PTI79" s="102"/>
      <c r="PTJ79" s="102"/>
      <c r="PTK79" s="102"/>
      <c r="PTL79" s="102"/>
      <c r="PTM79" s="102"/>
      <c r="PTN79" s="102"/>
      <c r="PTO79" s="102"/>
      <c r="PTP79" s="102"/>
      <c r="PTQ79" s="102"/>
      <c r="PTR79" s="102"/>
      <c r="PTS79" s="102"/>
      <c r="PTT79" s="102"/>
      <c r="PTU79" s="102"/>
      <c r="PTV79" s="102"/>
      <c r="PTW79" s="102"/>
      <c r="PTX79" s="102"/>
      <c r="PTY79" s="102"/>
      <c r="PTZ79" s="102"/>
      <c r="PUA79" s="102"/>
      <c r="PUB79" s="102"/>
      <c r="PUC79" s="102"/>
      <c r="PUD79" s="102"/>
      <c r="PUE79" s="102"/>
      <c r="PUF79" s="102"/>
      <c r="PUG79" s="102"/>
      <c r="PUH79" s="102"/>
      <c r="PUI79" s="102"/>
      <c r="PUJ79" s="102"/>
      <c r="PUK79" s="102"/>
      <c r="PUL79" s="102"/>
      <c r="PUM79" s="102"/>
      <c r="PUN79" s="102"/>
      <c r="PUO79" s="102"/>
      <c r="PUP79" s="102"/>
      <c r="PUQ79" s="102"/>
      <c r="PUR79" s="102"/>
      <c r="PUS79" s="102"/>
      <c r="PUT79" s="102"/>
      <c r="PUU79" s="102"/>
      <c r="PUV79" s="102"/>
      <c r="PUW79" s="102"/>
      <c r="PUX79" s="102"/>
      <c r="PUY79" s="102"/>
      <c r="PUZ79" s="102"/>
      <c r="PVA79" s="102"/>
      <c r="PVB79" s="102"/>
      <c r="PVC79" s="102"/>
      <c r="PVD79" s="102"/>
      <c r="PVE79" s="102"/>
      <c r="PVF79" s="102"/>
      <c r="PVG79" s="102"/>
      <c r="PVH79" s="102"/>
      <c r="PVI79" s="102"/>
      <c r="PVJ79" s="102"/>
      <c r="PVK79" s="102"/>
      <c r="PVL79" s="102"/>
      <c r="PVM79" s="102"/>
      <c r="PVN79" s="102"/>
      <c r="PVO79" s="102"/>
      <c r="PVP79" s="102"/>
      <c r="PVQ79" s="102"/>
      <c r="PVR79" s="102"/>
      <c r="PVS79" s="102"/>
      <c r="PVT79" s="102"/>
      <c r="PVU79" s="102"/>
      <c r="PVV79" s="102"/>
      <c r="PVW79" s="102"/>
      <c r="PVX79" s="102"/>
      <c r="PVY79" s="102"/>
      <c r="PVZ79" s="102"/>
      <c r="PWA79" s="102"/>
      <c r="PWB79" s="102"/>
      <c r="PWC79" s="102"/>
      <c r="PWD79" s="102"/>
      <c r="PWE79" s="102"/>
      <c r="PWF79" s="102"/>
      <c r="PWG79" s="102"/>
      <c r="PWH79" s="102"/>
      <c r="PWI79" s="102"/>
      <c r="PWJ79" s="102"/>
      <c r="PWK79" s="102"/>
      <c r="PWL79" s="102"/>
      <c r="PWM79" s="102"/>
      <c r="PWN79" s="102"/>
      <c r="PWO79" s="102"/>
      <c r="PWP79" s="102"/>
      <c r="PWQ79" s="102"/>
      <c r="PWR79" s="102"/>
      <c r="PWS79" s="102"/>
      <c r="PWT79" s="102"/>
      <c r="PWU79" s="102"/>
      <c r="PWV79" s="102"/>
      <c r="PWW79" s="102"/>
      <c r="PWX79" s="102"/>
      <c r="PWY79" s="102"/>
      <c r="PWZ79" s="102"/>
      <c r="PXA79" s="102"/>
      <c r="PXB79" s="102"/>
      <c r="PXC79" s="102"/>
      <c r="PXD79" s="102"/>
      <c r="PXE79" s="102"/>
      <c r="PXF79" s="102"/>
      <c r="PXG79" s="102"/>
      <c r="PXH79" s="102"/>
      <c r="PXI79" s="102"/>
      <c r="PXJ79" s="102"/>
      <c r="PXK79" s="102"/>
      <c r="PXL79" s="102"/>
      <c r="PXM79" s="102"/>
      <c r="PXN79" s="102"/>
      <c r="PXO79" s="102"/>
      <c r="PXP79" s="102"/>
      <c r="PXQ79" s="102"/>
      <c r="PXR79" s="102"/>
      <c r="PXS79" s="102"/>
      <c r="PXT79" s="102"/>
      <c r="PXU79" s="102"/>
      <c r="PXV79" s="102"/>
      <c r="PXW79" s="102"/>
      <c r="PXX79" s="102"/>
      <c r="PXY79" s="102"/>
      <c r="PXZ79" s="102"/>
      <c r="PYA79" s="102"/>
      <c r="PYB79" s="102"/>
      <c r="PYC79" s="102"/>
      <c r="PYD79" s="102"/>
      <c r="PYE79" s="102"/>
      <c r="PYF79" s="102"/>
      <c r="PYG79" s="102"/>
      <c r="PYH79" s="102"/>
      <c r="PYI79" s="102"/>
      <c r="PYJ79" s="102"/>
      <c r="PYK79" s="102"/>
      <c r="PYL79" s="102"/>
      <c r="PYM79" s="102"/>
      <c r="PYN79" s="102"/>
      <c r="PYO79" s="102"/>
      <c r="PYP79" s="102"/>
      <c r="PYQ79" s="102"/>
      <c r="PYR79" s="102"/>
      <c r="PYS79" s="102"/>
      <c r="PYT79" s="102"/>
      <c r="PYU79" s="102"/>
      <c r="PYV79" s="102"/>
      <c r="PYW79" s="102"/>
      <c r="PYX79" s="102"/>
      <c r="PYY79" s="102"/>
      <c r="PYZ79" s="102"/>
      <c r="PZA79" s="102"/>
      <c r="PZB79" s="102"/>
      <c r="PZC79" s="102"/>
      <c r="PZD79" s="102"/>
      <c r="PZE79" s="102"/>
      <c r="PZF79" s="102"/>
      <c r="PZG79" s="102"/>
      <c r="PZH79" s="102"/>
      <c r="PZI79" s="102"/>
      <c r="PZJ79" s="102"/>
      <c r="PZK79" s="102"/>
      <c r="PZL79" s="102"/>
      <c r="PZM79" s="102"/>
      <c r="PZN79" s="102"/>
      <c r="PZO79" s="102"/>
      <c r="PZP79" s="102"/>
      <c r="PZQ79" s="102"/>
      <c r="PZR79" s="102"/>
      <c r="PZS79" s="102"/>
      <c r="PZT79" s="102"/>
      <c r="PZU79" s="102"/>
      <c r="PZV79" s="102"/>
      <c r="PZW79" s="102"/>
      <c r="PZX79" s="102"/>
      <c r="PZY79" s="102"/>
      <c r="PZZ79" s="102"/>
      <c r="QAA79" s="102"/>
      <c r="QAB79" s="102"/>
      <c r="QAC79" s="102"/>
      <c r="QAD79" s="102"/>
      <c r="QAE79" s="102"/>
      <c r="QAF79" s="102"/>
      <c r="QAG79" s="102"/>
      <c r="QAH79" s="102"/>
      <c r="QAI79" s="102"/>
      <c r="QAJ79" s="102"/>
      <c r="QAK79" s="102"/>
      <c r="QAL79" s="102"/>
      <c r="QAM79" s="102"/>
      <c r="QAN79" s="102"/>
      <c r="QAO79" s="102"/>
      <c r="QAP79" s="102"/>
      <c r="QAQ79" s="102"/>
      <c r="QAR79" s="102"/>
      <c r="QAS79" s="102"/>
      <c r="QAT79" s="102"/>
      <c r="QAU79" s="102"/>
      <c r="QAV79" s="102"/>
      <c r="QAW79" s="102"/>
      <c r="QAX79" s="102"/>
      <c r="QAY79" s="102"/>
      <c r="QAZ79" s="102"/>
      <c r="QBA79" s="102"/>
      <c r="QBB79" s="102"/>
      <c r="QBC79" s="102"/>
      <c r="QBD79" s="102"/>
      <c r="QBE79" s="102"/>
      <c r="QBF79" s="102"/>
      <c r="QBG79" s="102"/>
      <c r="QBH79" s="102"/>
      <c r="QBI79" s="102"/>
      <c r="QBJ79" s="102"/>
      <c r="QBK79" s="102"/>
      <c r="QBL79" s="102"/>
      <c r="QBM79" s="102"/>
      <c r="QBN79" s="102"/>
      <c r="QBO79" s="102"/>
      <c r="QBP79" s="102"/>
      <c r="QBQ79" s="102"/>
      <c r="QBR79" s="102"/>
      <c r="QBS79" s="102"/>
      <c r="QBT79" s="102"/>
      <c r="QBU79" s="102"/>
      <c r="QBV79" s="102"/>
      <c r="QBW79" s="102"/>
      <c r="QBX79" s="102"/>
      <c r="QBY79" s="102"/>
      <c r="QBZ79" s="102"/>
      <c r="QCA79" s="102"/>
      <c r="QCB79" s="102"/>
      <c r="QCC79" s="102"/>
      <c r="QCD79" s="102"/>
      <c r="QCE79" s="102"/>
      <c r="QCF79" s="102"/>
      <c r="QCG79" s="102"/>
      <c r="QCH79" s="102"/>
      <c r="QCI79" s="102"/>
      <c r="QCJ79" s="102"/>
      <c r="QCK79" s="102"/>
      <c r="QCL79" s="102"/>
      <c r="QCM79" s="102"/>
      <c r="QCN79" s="102"/>
      <c r="QCO79" s="102"/>
      <c r="QCP79" s="102"/>
      <c r="QCQ79" s="102"/>
      <c r="QCR79" s="102"/>
      <c r="QCS79" s="102"/>
      <c r="QCT79" s="102"/>
      <c r="QCU79" s="102"/>
      <c r="QCV79" s="102"/>
      <c r="QCW79" s="102"/>
      <c r="QCX79" s="102"/>
      <c r="QCY79" s="102"/>
      <c r="QCZ79" s="102"/>
      <c r="QDA79" s="102"/>
      <c r="QDB79" s="102"/>
      <c r="QDC79" s="102"/>
      <c r="QDD79" s="102"/>
      <c r="QDE79" s="102"/>
      <c r="QDF79" s="102"/>
      <c r="QDG79" s="102"/>
      <c r="QDH79" s="102"/>
      <c r="QDI79" s="102"/>
      <c r="QDJ79" s="102"/>
      <c r="QDK79" s="102"/>
      <c r="QDL79" s="102"/>
      <c r="QDM79" s="102"/>
      <c r="QDN79" s="102"/>
      <c r="QDO79" s="102"/>
      <c r="QDP79" s="102"/>
      <c r="QDQ79" s="102"/>
      <c r="QDR79" s="102"/>
      <c r="QDS79" s="102"/>
      <c r="QDT79" s="102"/>
      <c r="QDU79" s="102"/>
      <c r="QDV79" s="102"/>
      <c r="QDW79" s="102"/>
      <c r="QDX79" s="102"/>
      <c r="QDY79" s="102"/>
      <c r="QDZ79" s="102"/>
      <c r="QEA79" s="102"/>
      <c r="QEB79" s="102"/>
      <c r="QEC79" s="102"/>
      <c r="QED79" s="102"/>
      <c r="QEE79" s="102"/>
      <c r="QEF79" s="102"/>
      <c r="QEG79" s="102"/>
      <c r="QEH79" s="102"/>
      <c r="QEI79" s="102"/>
      <c r="QEJ79" s="102"/>
      <c r="QEK79" s="102"/>
      <c r="QEL79" s="102"/>
      <c r="QEM79" s="102"/>
      <c r="QEN79" s="102"/>
      <c r="QEO79" s="102"/>
      <c r="QEP79" s="102"/>
      <c r="QEQ79" s="102"/>
      <c r="QER79" s="102"/>
      <c r="QES79" s="102"/>
      <c r="QET79" s="102"/>
      <c r="QEU79" s="102"/>
      <c r="QEV79" s="102"/>
      <c r="QEW79" s="102"/>
      <c r="QEX79" s="102"/>
      <c r="QEY79" s="102"/>
      <c r="QEZ79" s="102"/>
      <c r="QFA79" s="102"/>
      <c r="QFB79" s="102"/>
      <c r="QFC79" s="102"/>
      <c r="QFD79" s="102"/>
      <c r="QFE79" s="102"/>
      <c r="QFF79" s="102"/>
      <c r="QFG79" s="102"/>
      <c r="QFH79" s="102"/>
      <c r="QFI79" s="102"/>
      <c r="QFJ79" s="102"/>
      <c r="QFK79" s="102"/>
      <c r="QFL79" s="102"/>
      <c r="QFM79" s="102"/>
      <c r="QFN79" s="102"/>
      <c r="QFO79" s="102"/>
      <c r="QFP79" s="102"/>
      <c r="QFQ79" s="102"/>
      <c r="QFR79" s="102"/>
      <c r="QFS79" s="102"/>
      <c r="QFT79" s="102"/>
      <c r="QFU79" s="102"/>
      <c r="QFV79" s="102"/>
      <c r="QFW79" s="102"/>
      <c r="QFX79" s="102"/>
      <c r="QFY79" s="102"/>
      <c r="QFZ79" s="102"/>
      <c r="QGA79" s="102"/>
      <c r="QGB79" s="102"/>
      <c r="QGC79" s="102"/>
      <c r="QGD79" s="102"/>
      <c r="QGE79" s="102"/>
      <c r="QGF79" s="102"/>
      <c r="QGG79" s="102"/>
      <c r="QGH79" s="102"/>
      <c r="QGI79" s="102"/>
      <c r="QGJ79" s="102"/>
      <c r="QGK79" s="102"/>
      <c r="QGL79" s="102"/>
      <c r="QGM79" s="102"/>
      <c r="QGN79" s="102"/>
      <c r="QGO79" s="102"/>
      <c r="QGP79" s="102"/>
      <c r="QGQ79" s="102"/>
      <c r="QGR79" s="102"/>
      <c r="QGS79" s="102"/>
      <c r="QGT79" s="102"/>
      <c r="QGU79" s="102"/>
      <c r="QGV79" s="102"/>
      <c r="QGW79" s="102"/>
      <c r="QGX79" s="102"/>
      <c r="QGY79" s="102"/>
      <c r="QGZ79" s="102"/>
      <c r="QHA79" s="102"/>
      <c r="QHB79" s="102"/>
      <c r="QHC79" s="102"/>
      <c r="QHD79" s="102"/>
      <c r="QHE79" s="102"/>
      <c r="QHF79" s="102"/>
      <c r="QHG79" s="102"/>
      <c r="QHH79" s="102"/>
      <c r="QHI79" s="102"/>
      <c r="QHJ79" s="102"/>
      <c r="QHK79" s="102"/>
      <c r="QHL79" s="102"/>
      <c r="QHM79" s="102"/>
      <c r="QHN79" s="102"/>
      <c r="QHO79" s="102"/>
      <c r="QHP79" s="102"/>
      <c r="QHQ79" s="102"/>
      <c r="QHR79" s="102"/>
      <c r="QHS79" s="102"/>
      <c r="QHT79" s="102"/>
      <c r="QHU79" s="102"/>
      <c r="QHV79" s="102"/>
      <c r="QHW79" s="102"/>
      <c r="QHX79" s="102"/>
      <c r="QHY79" s="102"/>
      <c r="QHZ79" s="102"/>
      <c r="QIA79" s="102"/>
      <c r="QIB79" s="102"/>
      <c r="QIC79" s="102"/>
      <c r="QID79" s="102"/>
      <c r="QIE79" s="102"/>
      <c r="QIF79" s="102"/>
      <c r="QIG79" s="102"/>
      <c r="QIH79" s="102"/>
      <c r="QII79" s="102"/>
      <c r="QIJ79" s="102"/>
      <c r="QIK79" s="102"/>
      <c r="QIL79" s="102"/>
      <c r="QIM79" s="102"/>
      <c r="QIN79" s="102"/>
      <c r="QIO79" s="102"/>
      <c r="QIP79" s="102"/>
      <c r="QIQ79" s="102"/>
      <c r="QIR79" s="102"/>
      <c r="QIS79" s="102"/>
      <c r="QIT79" s="102"/>
      <c r="QIU79" s="102"/>
      <c r="QIV79" s="102"/>
      <c r="QIW79" s="102"/>
      <c r="QIX79" s="102"/>
      <c r="QIY79" s="102"/>
      <c r="QIZ79" s="102"/>
      <c r="QJA79" s="102"/>
      <c r="QJB79" s="102"/>
      <c r="QJC79" s="102"/>
      <c r="QJD79" s="102"/>
      <c r="QJE79" s="102"/>
      <c r="QJF79" s="102"/>
      <c r="QJG79" s="102"/>
      <c r="QJH79" s="102"/>
      <c r="QJI79" s="102"/>
      <c r="QJJ79" s="102"/>
      <c r="QJK79" s="102"/>
      <c r="QJL79" s="102"/>
      <c r="QJM79" s="102"/>
      <c r="QJN79" s="102"/>
      <c r="QJO79" s="102"/>
      <c r="QJP79" s="102"/>
      <c r="QJQ79" s="102"/>
      <c r="QJR79" s="102"/>
      <c r="QJS79" s="102"/>
      <c r="QJT79" s="102"/>
      <c r="QJU79" s="102"/>
      <c r="QJV79" s="102"/>
      <c r="QJW79" s="102"/>
      <c r="QJX79" s="102"/>
      <c r="QJY79" s="102"/>
      <c r="QJZ79" s="102"/>
      <c r="QKA79" s="102"/>
      <c r="QKB79" s="102"/>
      <c r="QKC79" s="102"/>
      <c r="QKD79" s="102"/>
      <c r="QKE79" s="102"/>
      <c r="QKF79" s="102"/>
      <c r="QKG79" s="102"/>
      <c r="QKH79" s="102"/>
      <c r="QKI79" s="102"/>
      <c r="QKJ79" s="102"/>
      <c r="QKK79" s="102"/>
      <c r="QKL79" s="102"/>
      <c r="QKM79" s="102"/>
      <c r="QKN79" s="102"/>
      <c r="QKO79" s="102"/>
      <c r="QKP79" s="102"/>
      <c r="QKQ79" s="102"/>
      <c r="QKR79" s="102"/>
      <c r="QKS79" s="102"/>
      <c r="QKT79" s="102"/>
      <c r="QKU79" s="102"/>
      <c r="QKV79" s="102"/>
      <c r="QKW79" s="102"/>
      <c r="QKX79" s="102"/>
      <c r="QKY79" s="102"/>
      <c r="QKZ79" s="102"/>
      <c r="QLA79" s="102"/>
      <c r="QLB79" s="102"/>
      <c r="QLC79" s="102"/>
      <c r="QLD79" s="102"/>
      <c r="QLE79" s="102"/>
      <c r="QLF79" s="102"/>
      <c r="QLG79" s="102"/>
      <c r="QLH79" s="102"/>
      <c r="QLI79" s="102"/>
      <c r="QLJ79" s="102"/>
      <c r="QLK79" s="102"/>
      <c r="QLL79" s="102"/>
      <c r="QLM79" s="102"/>
      <c r="QLN79" s="102"/>
      <c r="QLO79" s="102"/>
      <c r="QLP79" s="102"/>
      <c r="QLQ79" s="102"/>
      <c r="QLR79" s="102"/>
      <c r="QLS79" s="102"/>
      <c r="QLT79" s="102"/>
      <c r="QLU79" s="102"/>
      <c r="QLV79" s="102"/>
      <c r="QLW79" s="102"/>
      <c r="QLX79" s="102"/>
      <c r="QLY79" s="102"/>
      <c r="QLZ79" s="102"/>
      <c r="QMA79" s="102"/>
      <c r="QMB79" s="102"/>
      <c r="QMC79" s="102"/>
      <c r="QMD79" s="102"/>
      <c r="QME79" s="102"/>
      <c r="QMF79" s="102"/>
      <c r="QMG79" s="102"/>
      <c r="QMH79" s="102"/>
      <c r="QMI79" s="102"/>
      <c r="QMJ79" s="102"/>
      <c r="QMK79" s="102"/>
      <c r="QML79" s="102"/>
      <c r="QMM79" s="102"/>
      <c r="QMN79" s="102"/>
      <c r="QMO79" s="102"/>
      <c r="QMP79" s="102"/>
      <c r="QMQ79" s="102"/>
      <c r="QMR79" s="102"/>
      <c r="QMS79" s="102"/>
      <c r="QMT79" s="102"/>
      <c r="QMU79" s="102"/>
      <c r="QMV79" s="102"/>
      <c r="QMW79" s="102"/>
      <c r="QMX79" s="102"/>
      <c r="QMY79" s="102"/>
      <c r="QMZ79" s="102"/>
      <c r="QNA79" s="102"/>
      <c r="QNB79" s="102"/>
      <c r="QNC79" s="102"/>
      <c r="QND79" s="102"/>
      <c r="QNE79" s="102"/>
      <c r="QNF79" s="102"/>
      <c r="QNG79" s="102"/>
      <c r="QNH79" s="102"/>
      <c r="QNI79" s="102"/>
      <c r="QNJ79" s="102"/>
      <c r="QNK79" s="102"/>
      <c r="QNL79" s="102"/>
      <c r="QNM79" s="102"/>
      <c r="QNN79" s="102"/>
      <c r="QNO79" s="102"/>
      <c r="QNP79" s="102"/>
      <c r="QNQ79" s="102"/>
      <c r="QNR79" s="102"/>
      <c r="QNS79" s="102"/>
      <c r="QNT79" s="102"/>
      <c r="QNU79" s="102"/>
      <c r="QNV79" s="102"/>
      <c r="QNW79" s="102"/>
      <c r="QNX79" s="102"/>
      <c r="QNY79" s="102"/>
      <c r="QNZ79" s="102"/>
      <c r="QOA79" s="102"/>
      <c r="QOB79" s="102"/>
      <c r="QOC79" s="102"/>
      <c r="QOD79" s="102"/>
      <c r="QOE79" s="102"/>
      <c r="QOF79" s="102"/>
      <c r="QOG79" s="102"/>
      <c r="QOH79" s="102"/>
      <c r="QOI79" s="102"/>
      <c r="QOJ79" s="102"/>
      <c r="QOK79" s="102"/>
      <c r="QOL79" s="102"/>
      <c r="QOM79" s="102"/>
      <c r="QON79" s="102"/>
      <c r="QOO79" s="102"/>
      <c r="QOP79" s="102"/>
      <c r="QOQ79" s="102"/>
      <c r="QOR79" s="102"/>
      <c r="QOS79" s="102"/>
      <c r="QOT79" s="102"/>
      <c r="QOU79" s="102"/>
      <c r="QOV79" s="102"/>
      <c r="QOW79" s="102"/>
      <c r="QOX79" s="102"/>
      <c r="QOY79" s="102"/>
      <c r="QOZ79" s="102"/>
      <c r="QPA79" s="102"/>
      <c r="QPB79" s="102"/>
      <c r="QPC79" s="102"/>
      <c r="QPD79" s="102"/>
      <c r="QPE79" s="102"/>
      <c r="QPF79" s="102"/>
      <c r="QPG79" s="102"/>
      <c r="QPH79" s="102"/>
      <c r="QPI79" s="102"/>
      <c r="QPJ79" s="102"/>
      <c r="QPK79" s="102"/>
      <c r="QPL79" s="102"/>
      <c r="QPM79" s="102"/>
      <c r="QPN79" s="102"/>
      <c r="QPO79" s="102"/>
      <c r="QPP79" s="102"/>
      <c r="QPQ79" s="102"/>
      <c r="QPR79" s="102"/>
      <c r="QPS79" s="102"/>
      <c r="QPT79" s="102"/>
      <c r="QPU79" s="102"/>
      <c r="QPV79" s="102"/>
      <c r="QPW79" s="102"/>
      <c r="QPX79" s="102"/>
      <c r="QPY79" s="102"/>
      <c r="QPZ79" s="102"/>
      <c r="QQA79" s="102"/>
      <c r="QQB79" s="102"/>
      <c r="QQC79" s="102"/>
      <c r="QQD79" s="102"/>
      <c r="QQE79" s="102"/>
      <c r="QQF79" s="102"/>
      <c r="QQG79" s="102"/>
      <c r="QQH79" s="102"/>
      <c r="QQI79" s="102"/>
      <c r="QQJ79" s="102"/>
      <c r="QQK79" s="102"/>
      <c r="QQL79" s="102"/>
      <c r="QQM79" s="102"/>
      <c r="QQN79" s="102"/>
      <c r="QQO79" s="102"/>
      <c r="QQP79" s="102"/>
      <c r="QQQ79" s="102"/>
      <c r="QQR79" s="102"/>
      <c r="QQS79" s="102"/>
      <c r="QQT79" s="102"/>
      <c r="QQU79" s="102"/>
      <c r="QQV79" s="102"/>
      <c r="QQW79" s="102"/>
      <c r="QQX79" s="102"/>
      <c r="QQY79" s="102"/>
      <c r="QQZ79" s="102"/>
      <c r="QRA79" s="102"/>
      <c r="QRB79" s="102"/>
      <c r="QRC79" s="102"/>
      <c r="QRD79" s="102"/>
      <c r="QRE79" s="102"/>
      <c r="QRF79" s="102"/>
      <c r="QRG79" s="102"/>
      <c r="QRH79" s="102"/>
      <c r="QRI79" s="102"/>
      <c r="QRJ79" s="102"/>
      <c r="QRK79" s="102"/>
      <c r="QRL79" s="102"/>
      <c r="QRM79" s="102"/>
      <c r="QRN79" s="102"/>
      <c r="QRO79" s="102"/>
      <c r="QRP79" s="102"/>
      <c r="QRQ79" s="102"/>
      <c r="QRR79" s="102"/>
      <c r="QRS79" s="102"/>
      <c r="QRT79" s="102"/>
      <c r="QRU79" s="102"/>
      <c r="QRV79" s="102"/>
      <c r="QRW79" s="102"/>
      <c r="QRX79" s="102"/>
      <c r="QRY79" s="102"/>
      <c r="QRZ79" s="102"/>
      <c r="QSA79" s="102"/>
      <c r="QSB79" s="102"/>
      <c r="QSC79" s="102"/>
      <c r="QSD79" s="102"/>
      <c r="QSE79" s="102"/>
      <c r="QSF79" s="102"/>
      <c r="QSG79" s="102"/>
      <c r="QSH79" s="102"/>
      <c r="QSI79" s="102"/>
      <c r="QSJ79" s="102"/>
      <c r="QSK79" s="102"/>
      <c r="QSL79" s="102"/>
      <c r="QSM79" s="102"/>
      <c r="QSN79" s="102"/>
      <c r="QSO79" s="102"/>
      <c r="QSP79" s="102"/>
      <c r="QSQ79" s="102"/>
      <c r="QSR79" s="102"/>
      <c r="QSS79" s="102"/>
      <c r="QST79" s="102"/>
      <c r="QSU79" s="102"/>
      <c r="QSV79" s="102"/>
      <c r="QSW79" s="102"/>
      <c r="QSX79" s="102"/>
      <c r="QSY79" s="102"/>
      <c r="QSZ79" s="102"/>
      <c r="QTA79" s="102"/>
      <c r="QTB79" s="102"/>
      <c r="QTC79" s="102"/>
      <c r="QTD79" s="102"/>
      <c r="QTE79" s="102"/>
      <c r="QTF79" s="102"/>
      <c r="QTG79" s="102"/>
      <c r="QTH79" s="102"/>
      <c r="QTI79" s="102"/>
      <c r="QTJ79" s="102"/>
      <c r="QTK79" s="102"/>
      <c r="QTL79" s="102"/>
      <c r="QTM79" s="102"/>
      <c r="QTN79" s="102"/>
      <c r="QTO79" s="102"/>
      <c r="QTP79" s="102"/>
      <c r="QTQ79" s="102"/>
      <c r="QTR79" s="102"/>
      <c r="QTS79" s="102"/>
      <c r="QTT79" s="102"/>
      <c r="QTU79" s="102"/>
      <c r="QTV79" s="102"/>
      <c r="QTW79" s="102"/>
      <c r="QTX79" s="102"/>
      <c r="QTY79" s="102"/>
      <c r="QTZ79" s="102"/>
      <c r="QUA79" s="102"/>
      <c r="QUB79" s="102"/>
      <c r="QUC79" s="102"/>
      <c r="QUD79" s="102"/>
      <c r="QUE79" s="102"/>
      <c r="QUF79" s="102"/>
      <c r="QUG79" s="102"/>
      <c r="QUH79" s="102"/>
      <c r="QUI79" s="102"/>
      <c r="QUJ79" s="102"/>
      <c r="QUK79" s="102"/>
      <c r="QUL79" s="102"/>
      <c r="QUM79" s="102"/>
      <c r="QUN79" s="102"/>
      <c r="QUO79" s="102"/>
      <c r="QUP79" s="102"/>
      <c r="QUQ79" s="102"/>
      <c r="QUR79" s="102"/>
      <c r="QUS79" s="102"/>
      <c r="QUT79" s="102"/>
      <c r="QUU79" s="102"/>
      <c r="QUV79" s="102"/>
      <c r="QUW79" s="102"/>
      <c r="QUX79" s="102"/>
      <c r="QUY79" s="102"/>
      <c r="QUZ79" s="102"/>
      <c r="QVA79" s="102"/>
      <c r="QVB79" s="102"/>
      <c r="QVC79" s="102"/>
      <c r="QVD79" s="102"/>
      <c r="QVE79" s="102"/>
      <c r="QVF79" s="102"/>
      <c r="QVG79" s="102"/>
      <c r="QVH79" s="102"/>
      <c r="QVI79" s="102"/>
      <c r="QVJ79" s="102"/>
      <c r="QVK79" s="102"/>
      <c r="QVL79" s="102"/>
      <c r="QVM79" s="102"/>
      <c r="QVN79" s="102"/>
      <c r="QVO79" s="102"/>
      <c r="QVP79" s="102"/>
      <c r="QVQ79" s="102"/>
      <c r="QVR79" s="102"/>
      <c r="QVS79" s="102"/>
      <c r="QVT79" s="102"/>
      <c r="QVU79" s="102"/>
      <c r="QVV79" s="102"/>
      <c r="QVW79" s="102"/>
      <c r="QVX79" s="102"/>
      <c r="QVY79" s="102"/>
      <c r="QVZ79" s="102"/>
      <c r="QWA79" s="102"/>
      <c r="QWB79" s="102"/>
      <c r="QWC79" s="102"/>
      <c r="QWD79" s="102"/>
      <c r="QWE79" s="102"/>
      <c r="QWF79" s="102"/>
      <c r="QWG79" s="102"/>
      <c r="QWH79" s="102"/>
      <c r="QWI79" s="102"/>
      <c r="QWJ79" s="102"/>
      <c r="QWK79" s="102"/>
      <c r="QWL79" s="102"/>
      <c r="QWM79" s="102"/>
      <c r="QWN79" s="102"/>
      <c r="QWO79" s="102"/>
      <c r="QWP79" s="102"/>
      <c r="QWQ79" s="102"/>
      <c r="QWR79" s="102"/>
      <c r="QWS79" s="102"/>
      <c r="QWT79" s="102"/>
      <c r="QWU79" s="102"/>
      <c r="QWV79" s="102"/>
      <c r="QWW79" s="102"/>
      <c r="QWX79" s="102"/>
      <c r="QWY79" s="102"/>
      <c r="QWZ79" s="102"/>
      <c r="QXA79" s="102"/>
      <c r="QXB79" s="102"/>
      <c r="QXC79" s="102"/>
      <c r="QXD79" s="102"/>
      <c r="QXE79" s="102"/>
      <c r="QXF79" s="102"/>
      <c r="QXG79" s="102"/>
      <c r="QXH79" s="102"/>
      <c r="QXI79" s="102"/>
      <c r="QXJ79" s="102"/>
      <c r="QXK79" s="102"/>
      <c r="QXL79" s="102"/>
      <c r="QXM79" s="102"/>
      <c r="QXN79" s="102"/>
      <c r="QXO79" s="102"/>
      <c r="QXP79" s="102"/>
      <c r="QXQ79" s="102"/>
      <c r="QXR79" s="102"/>
      <c r="QXS79" s="102"/>
      <c r="QXT79" s="102"/>
      <c r="QXU79" s="102"/>
      <c r="QXV79" s="102"/>
      <c r="QXW79" s="102"/>
      <c r="QXX79" s="102"/>
      <c r="QXY79" s="102"/>
      <c r="QXZ79" s="102"/>
      <c r="QYA79" s="102"/>
      <c r="QYB79" s="102"/>
      <c r="QYC79" s="102"/>
      <c r="QYD79" s="102"/>
      <c r="QYE79" s="102"/>
      <c r="QYF79" s="102"/>
      <c r="QYG79" s="102"/>
      <c r="QYH79" s="102"/>
      <c r="QYI79" s="102"/>
      <c r="QYJ79" s="102"/>
      <c r="QYK79" s="102"/>
      <c r="QYL79" s="102"/>
      <c r="QYM79" s="102"/>
      <c r="QYN79" s="102"/>
      <c r="QYO79" s="102"/>
      <c r="QYP79" s="102"/>
      <c r="QYQ79" s="102"/>
      <c r="QYR79" s="102"/>
      <c r="QYS79" s="102"/>
      <c r="QYT79" s="102"/>
      <c r="QYU79" s="102"/>
      <c r="QYV79" s="102"/>
      <c r="QYW79" s="102"/>
      <c r="QYX79" s="102"/>
      <c r="QYY79" s="102"/>
      <c r="QYZ79" s="102"/>
      <c r="QZA79" s="102"/>
      <c r="QZB79" s="102"/>
      <c r="QZC79" s="102"/>
      <c r="QZD79" s="102"/>
      <c r="QZE79" s="102"/>
      <c r="QZF79" s="102"/>
      <c r="QZG79" s="102"/>
      <c r="QZH79" s="102"/>
      <c r="QZI79" s="102"/>
      <c r="QZJ79" s="102"/>
      <c r="QZK79" s="102"/>
      <c r="QZL79" s="102"/>
      <c r="QZM79" s="102"/>
      <c r="QZN79" s="102"/>
      <c r="QZO79" s="102"/>
      <c r="QZP79" s="102"/>
      <c r="QZQ79" s="102"/>
      <c r="QZR79" s="102"/>
      <c r="QZS79" s="102"/>
      <c r="QZT79" s="102"/>
      <c r="QZU79" s="102"/>
      <c r="QZV79" s="102"/>
      <c r="QZW79" s="102"/>
      <c r="QZX79" s="102"/>
      <c r="QZY79" s="102"/>
      <c r="QZZ79" s="102"/>
      <c r="RAA79" s="102"/>
      <c r="RAB79" s="102"/>
      <c r="RAC79" s="102"/>
      <c r="RAD79" s="102"/>
      <c r="RAE79" s="102"/>
      <c r="RAF79" s="102"/>
      <c r="RAG79" s="102"/>
      <c r="RAH79" s="102"/>
      <c r="RAI79" s="102"/>
      <c r="RAJ79" s="102"/>
      <c r="RAK79" s="102"/>
      <c r="RAL79" s="102"/>
      <c r="RAM79" s="102"/>
      <c r="RAN79" s="102"/>
      <c r="RAO79" s="102"/>
      <c r="RAP79" s="102"/>
      <c r="RAQ79" s="102"/>
      <c r="RAR79" s="102"/>
      <c r="RAS79" s="102"/>
      <c r="RAT79" s="102"/>
      <c r="RAU79" s="102"/>
      <c r="RAV79" s="102"/>
      <c r="RAW79" s="102"/>
      <c r="RAX79" s="102"/>
      <c r="RAY79" s="102"/>
      <c r="RAZ79" s="102"/>
      <c r="RBA79" s="102"/>
      <c r="RBB79" s="102"/>
      <c r="RBC79" s="102"/>
      <c r="RBD79" s="102"/>
      <c r="RBE79" s="102"/>
      <c r="RBF79" s="102"/>
      <c r="RBG79" s="102"/>
      <c r="RBH79" s="102"/>
      <c r="RBI79" s="102"/>
      <c r="RBJ79" s="102"/>
      <c r="RBK79" s="102"/>
      <c r="RBL79" s="102"/>
      <c r="RBM79" s="102"/>
      <c r="RBN79" s="102"/>
      <c r="RBO79" s="102"/>
      <c r="RBP79" s="102"/>
      <c r="RBQ79" s="102"/>
      <c r="RBR79" s="102"/>
      <c r="RBS79" s="102"/>
      <c r="RBT79" s="102"/>
      <c r="RBU79" s="102"/>
      <c r="RBV79" s="102"/>
      <c r="RBW79" s="102"/>
      <c r="RBX79" s="102"/>
      <c r="RBY79" s="102"/>
      <c r="RBZ79" s="102"/>
      <c r="RCA79" s="102"/>
      <c r="RCB79" s="102"/>
      <c r="RCC79" s="102"/>
      <c r="RCD79" s="102"/>
      <c r="RCE79" s="102"/>
      <c r="RCF79" s="102"/>
      <c r="RCG79" s="102"/>
      <c r="RCH79" s="102"/>
      <c r="RCI79" s="102"/>
      <c r="RCJ79" s="102"/>
      <c r="RCK79" s="102"/>
      <c r="RCL79" s="102"/>
      <c r="RCM79" s="102"/>
      <c r="RCN79" s="102"/>
      <c r="RCO79" s="102"/>
      <c r="RCP79" s="102"/>
      <c r="RCQ79" s="102"/>
      <c r="RCR79" s="102"/>
      <c r="RCS79" s="102"/>
      <c r="RCT79" s="102"/>
      <c r="RCU79" s="102"/>
      <c r="RCV79" s="102"/>
      <c r="RCW79" s="102"/>
      <c r="RCX79" s="102"/>
      <c r="RCY79" s="102"/>
      <c r="RCZ79" s="102"/>
      <c r="RDA79" s="102"/>
      <c r="RDB79" s="102"/>
      <c r="RDC79" s="102"/>
      <c r="RDD79" s="102"/>
      <c r="RDE79" s="102"/>
      <c r="RDF79" s="102"/>
      <c r="RDG79" s="102"/>
      <c r="RDH79" s="102"/>
      <c r="RDI79" s="102"/>
      <c r="RDJ79" s="102"/>
      <c r="RDK79" s="102"/>
      <c r="RDL79" s="102"/>
      <c r="RDM79" s="102"/>
      <c r="RDN79" s="102"/>
      <c r="RDO79" s="102"/>
      <c r="RDP79" s="102"/>
      <c r="RDQ79" s="102"/>
      <c r="RDR79" s="102"/>
      <c r="RDS79" s="102"/>
      <c r="RDT79" s="102"/>
      <c r="RDU79" s="102"/>
      <c r="RDV79" s="102"/>
      <c r="RDW79" s="102"/>
      <c r="RDX79" s="102"/>
      <c r="RDY79" s="102"/>
      <c r="RDZ79" s="102"/>
      <c r="REA79" s="102"/>
      <c r="REB79" s="102"/>
      <c r="REC79" s="102"/>
      <c r="RED79" s="102"/>
      <c r="REE79" s="102"/>
      <c r="REF79" s="102"/>
      <c r="REG79" s="102"/>
      <c r="REH79" s="102"/>
      <c r="REI79" s="102"/>
      <c r="REJ79" s="102"/>
      <c r="REK79" s="102"/>
      <c r="REL79" s="102"/>
      <c r="REM79" s="102"/>
      <c r="REN79" s="102"/>
      <c r="REO79" s="102"/>
      <c r="REP79" s="102"/>
      <c r="REQ79" s="102"/>
      <c r="RER79" s="102"/>
      <c r="RES79" s="102"/>
      <c r="RET79" s="102"/>
      <c r="REU79" s="102"/>
      <c r="REV79" s="102"/>
      <c r="REW79" s="102"/>
      <c r="REX79" s="102"/>
      <c r="REY79" s="102"/>
      <c r="REZ79" s="102"/>
      <c r="RFA79" s="102"/>
      <c r="RFB79" s="102"/>
      <c r="RFC79" s="102"/>
      <c r="RFD79" s="102"/>
      <c r="RFE79" s="102"/>
      <c r="RFF79" s="102"/>
      <c r="RFG79" s="102"/>
      <c r="RFH79" s="102"/>
      <c r="RFI79" s="102"/>
      <c r="RFJ79" s="102"/>
      <c r="RFK79" s="102"/>
      <c r="RFL79" s="102"/>
      <c r="RFM79" s="102"/>
      <c r="RFN79" s="102"/>
      <c r="RFO79" s="102"/>
      <c r="RFP79" s="102"/>
      <c r="RFQ79" s="102"/>
      <c r="RFR79" s="102"/>
      <c r="RFS79" s="102"/>
      <c r="RFT79" s="102"/>
      <c r="RFU79" s="102"/>
      <c r="RFV79" s="102"/>
      <c r="RFW79" s="102"/>
      <c r="RFX79" s="102"/>
      <c r="RFY79" s="102"/>
      <c r="RFZ79" s="102"/>
      <c r="RGA79" s="102"/>
      <c r="RGB79" s="102"/>
      <c r="RGC79" s="102"/>
      <c r="RGD79" s="102"/>
      <c r="RGE79" s="102"/>
      <c r="RGF79" s="102"/>
      <c r="RGG79" s="102"/>
      <c r="RGH79" s="102"/>
      <c r="RGI79" s="102"/>
      <c r="RGJ79" s="102"/>
      <c r="RGK79" s="102"/>
      <c r="RGL79" s="102"/>
      <c r="RGM79" s="102"/>
      <c r="RGN79" s="102"/>
      <c r="RGO79" s="102"/>
      <c r="RGP79" s="102"/>
      <c r="RGQ79" s="102"/>
      <c r="RGR79" s="102"/>
      <c r="RGS79" s="102"/>
      <c r="RGT79" s="102"/>
      <c r="RGU79" s="102"/>
      <c r="RGV79" s="102"/>
      <c r="RGW79" s="102"/>
      <c r="RGX79" s="102"/>
      <c r="RGY79" s="102"/>
      <c r="RGZ79" s="102"/>
      <c r="RHA79" s="102"/>
      <c r="RHB79" s="102"/>
      <c r="RHC79" s="102"/>
      <c r="RHD79" s="102"/>
      <c r="RHE79" s="102"/>
      <c r="RHF79" s="102"/>
      <c r="RHG79" s="102"/>
      <c r="RHH79" s="102"/>
      <c r="RHI79" s="102"/>
      <c r="RHJ79" s="102"/>
      <c r="RHK79" s="102"/>
      <c r="RHL79" s="102"/>
      <c r="RHM79" s="102"/>
      <c r="RHN79" s="102"/>
      <c r="RHO79" s="102"/>
      <c r="RHP79" s="102"/>
      <c r="RHQ79" s="102"/>
      <c r="RHR79" s="102"/>
      <c r="RHS79" s="102"/>
      <c r="RHT79" s="102"/>
      <c r="RHU79" s="102"/>
      <c r="RHV79" s="102"/>
      <c r="RHW79" s="102"/>
      <c r="RHX79" s="102"/>
      <c r="RHY79" s="102"/>
      <c r="RHZ79" s="102"/>
      <c r="RIA79" s="102"/>
      <c r="RIB79" s="102"/>
      <c r="RIC79" s="102"/>
      <c r="RID79" s="102"/>
      <c r="RIE79" s="102"/>
      <c r="RIF79" s="102"/>
      <c r="RIG79" s="102"/>
      <c r="RIH79" s="102"/>
      <c r="RII79" s="102"/>
      <c r="RIJ79" s="102"/>
      <c r="RIK79" s="102"/>
      <c r="RIL79" s="102"/>
      <c r="RIM79" s="102"/>
      <c r="RIN79" s="102"/>
      <c r="RIO79" s="102"/>
      <c r="RIP79" s="102"/>
      <c r="RIQ79" s="102"/>
      <c r="RIR79" s="102"/>
      <c r="RIS79" s="102"/>
      <c r="RIT79" s="102"/>
      <c r="RIU79" s="102"/>
      <c r="RIV79" s="102"/>
      <c r="RIW79" s="102"/>
      <c r="RIX79" s="102"/>
      <c r="RIY79" s="102"/>
      <c r="RIZ79" s="102"/>
      <c r="RJA79" s="102"/>
      <c r="RJB79" s="102"/>
      <c r="RJC79" s="102"/>
      <c r="RJD79" s="102"/>
      <c r="RJE79" s="102"/>
      <c r="RJF79" s="102"/>
      <c r="RJG79" s="102"/>
      <c r="RJH79" s="102"/>
      <c r="RJI79" s="102"/>
      <c r="RJJ79" s="102"/>
      <c r="RJK79" s="102"/>
      <c r="RJL79" s="102"/>
      <c r="RJM79" s="102"/>
      <c r="RJN79" s="102"/>
      <c r="RJO79" s="102"/>
      <c r="RJP79" s="102"/>
      <c r="RJQ79" s="102"/>
      <c r="RJR79" s="102"/>
      <c r="RJS79" s="102"/>
      <c r="RJT79" s="102"/>
      <c r="RJU79" s="102"/>
      <c r="RJV79" s="102"/>
      <c r="RJW79" s="102"/>
      <c r="RJX79" s="102"/>
      <c r="RJY79" s="102"/>
      <c r="RJZ79" s="102"/>
      <c r="RKA79" s="102"/>
      <c r="RKB79" s="102"/>
      <c r="RKC79" s="102"/>
      <c r="RKD79" s="102"/>
      <c r="RKE79" s="102"/>
      <c r="RKF79" s="102"/>
      <c r="RKG79" s="102"/>
      <c r="RKH79" s="102"/>
      <c r="RKI79" s="102"/>
      <c r="RKJ79" s="102"/>
      <c r="RKK79" s="102"/>
      <c r="RKL79" s="102"/>
      <c r="RKM79" s="102"/>
      <c r="RKN79" s="102"/>
      <c r="RKO79" s="102"/>
      <c r="RKP79" s="102"/>
      <c r="RKQ79" s="102"/>
      <c r="RKR79" s="102"/>
      <c r="RKS79" s="102"/>
      <c r="RKT79" s="102"/>
      <c r="RKU79" s="102"/>
      <c r="RKV79" s="102"/>
      <c r="RKW79" s="102"/>
      <c r="RKX79" s="102"/>
      <c r="RKY79" s="102"/>
      <c r="RKZ79" s="102"/>
      <c r="RLA79" s="102"/>
      <c r="RLB79" s="102"/>
      <c r="RLC79" s="102"/>
      <c r="RLD79" s="102"/>
      <c r="RLE79" s="102"/>
      <c r="RLF79" s="102"/>
      <c r="RLG79" s="102"/>
      <c r="RLH79" s="102"/>
      <c r="RLI79" s="102"/>
      <c r="RLJ79" s="102"/>
      <c r="RLK79" s="102"/>
      <c r="RLL79" s="102"/>
      <c r="RLM79" s="102"/>
      <c r="RLN79" s="102"/>
      <c r="RLO79" s="102"/>
      <c r="RLP79" s="102"/>
      <c r="RLQ79" s="102"/>
      <c r="RLR79" s="102"/>
      <c r="RLS79" s="102"/>
      <c r="RLT79" s="102"/>
      <c r="RLU79" s="102"/>
      <c r="RLV79" s="102"/>
      <c r="RLW79" s="102"/>
      <c r="RLX79" s="102"/>
      <c r="RLY79" s="102"/>
      <c r="RLZ79" s="102"/>
      <c r="RMA79" s="102"/>
      <c r="RMB79" s="102"/>
      <c r="RMC79" s="102"/>
      <c r="RMD79" s="102"/>
      <c r="RME79" s="102"/>
      <c r="RMF79" s="102"/>
      <c r="RMG79" s="102"/>
      <c r="RMH79" s="102"/>
      <c r="RMI79" s="102"/>
      <c r="RMJ79" s="102"/>
      <c r="RMK79" s="102"/>
      <c r="RML79" s="102"/>
      <c r="RMM79" s="102"/>
      <c r="RMN79" s="102"/>
      <c r="RMO79" s="102"/>
      <c r="RMP79" s="102"/>
      <c r="RMQ79" s="102"/>
      <c r="RMR79" s="102"/>
      <c r="RMS79" s="102"/>
      <c r="RMT79" s="102"/>
      <c r="RMU79" s="102"/>
      <c r="RMV79" s="102"/>
      <c r="RMW79" s="102"/>
      <c r="RMX79" s="102"/>
      <c r="RMY79" s="102"/>
      <c r="RMZ79" s="102"/>
      <c r="RNA79" s="102"/>
      <c r="RNB79" s="102"/>
      <c r="RNC79" s="102"/>
      <c r="RND79" s="102"/>
      <c r="RNE79" s="102"/>
      <c r="RNF79" s="102"/>
      <c r="RNG79" s="102"/>
      <c r="RNH79" s="102"/>
      <c r="RNI79" s="102"/>
      <c r="RNJ79" s="102"/>
      <c r="RNK79" s="102"/>
      <c r="RNL79" s="102"/>
      <c r="RNM79" s="102"/>
      <c r="RNN79" s="102"/>
      <c r="RNO79" s="102"/>
      <c r="RNP79" s="102"/>
      <c r="RNQ79" s="102"/>
      <c r="RNR79" s="102"/>
      <c r="RNS79" s="102"/>
      <c r="RNT79" s="102"/>
      <c r="RNU79" s="102"/>
      <c r="RNV79" s="102"/>
      <c r="RNW79" s="102"/>
      <c r="RNX79" s="102"/>
      <c r="RNY79" s="102"/>
      <c r="RNZ79" s="102"/>
      <c r="ROA79" s="102"/>
      <c r="ROB79" s="102"/>
      <c r="ROC79" s="102"/>
      <c r="ROD79" s="102"/>
      <c r="ROE79" s="102"/>
      <c r="ROF79" s="102"/>
      <c r="ROG79" s="102"/>
      <c r="ROH79" s="102"/>
      <c r="ROI79" s="102"/>
      <c r="ROJ79" s="102"/>
      <c r="ROK79" s="102"/>
      <c r="ROL79" s="102"/>
      <c r="ROM79" s="102"/>
      <c r="RON79" s="102"/>
      <c r="ROO79" s="102"/>
      <c r="ROP79" s="102"/>
      <c r="ROQ79" s="102"/>
      <c r="ROR79" s="102"/>
      <c r="ROS79" s="102"/>
      <c r="ROT79" s="102"/>
      <c r="ROU79" s="102"/>
      <c r="ROV79" s="102"/>
      <c r="ROW79" s="102"/>
      <c r="ROX79" s="102"/>
      <c r="ROY79" s="102"/>
      <c r="ROZ79" s="102"/>
      <c r="RPA79" s="102"/>
      <c r="RPB79" s="102"/>
      <c r="RPC79" s="102"/>
      <c r="RPD79" s="102"/>
      <c r="RPE79" s="102"/>
      <c r="RPF79" s="102"/>
      <c r="RPG79" s="102"/>
      <c r="RPH79" s="102"/>
      <c r="RPI79" s="102"/>
      <c r="RPJ79" s="102"/>
      <c r="RPK79" s="102"/>
      <c r="RPL79" s="102"/>
      <c r="RPM79" s="102"/>
      <c r="RPN79" s="102"/>
      <c r="RPO79" s="102"/>
      <c r="RPP79" s="102"/>
      <c r="RPQ79" s="102"/>
      <c r="RPR79" s="102"/>
      <c r="RPS79" s="102"/>
      <c r="RPT79" s="102"/>
      <c r="RPU79" s="102"/>
      <c r="RPV79" s="102"/>
      <c r="RPW79" s="102"/>
      <c r="RPX79" s="102"/>
      <c r="RPY79" s="102"/>
      <c r="RPZ79" s="102"/>
      <c r="RQA79" s="102"/>
      <c r="RQB79" s="102"/>
      <c r="RQC79" s="102"/>
      <c r="RQD79" s="102"/>
      <c r="RQE79" s="102"/>
      <c r="RQF79" s="102"/>
      <c r="RQG79" s="102"/>
      <c r="RQH79" s="102"/>
      <c r="RQI79" s="102"/>
      <c r="RQJ79" s="102"/>
      <c r="RQK79" s="102"/>
      <c r="RQL79" s="102"/>
      <c r="RQM79" s="102"/>
      <c r="RQN79" s="102"/>
      <c r="RQO79" s="102"/>
      <c r="RQP79" s="102"/>
      <c r="RQQ79" s="102"/>
      <c r="RQR79" s="102"/>
      <c r="RQS79" s="102"/>
      <c r="RQT79" s="102"/>
      <c r="RQU79" s="102"/>
      <c r="RQV79" s="102"/>
      <c r="RQW79" s="102"/>
      <c r="RQX79" s="102"/>
      <c r="RQY79" s="102"/>
      <c r="RQZ79" s="102"/>
      <c r="RRA79" s="102"/>
      <c r="RRB79" s="102"/>
      <c r="RRC79" s="102"/>
      <c r="RRD79" s="102"/>
      <c r="RRE79" s="102"/>
      <c r="RRF79" s="102"/>
      <c r="RRG79" s="102"/>
      <c r="RRH79" s="102"/>
      <c r="RRI79" s="102"/>
      <c r="RRJ79" s="102"/>
      <c r="RRK79" s="102"/>
      <c r="RRL79" s="102"/>
      <c r="RRM79" s="102"/>
      <c r="RRN79" s="102"/>
      <c r="RRO79" s="102"/>
      <c r="RRP79" s="102"/>
      <c r="RRQ79" s="102"/>
      <c r="RRR79" s="102"/>
      <c r="RRS79" s="102"/>
      <c r="RRT79" s="102"/>
      <c r="RRU79" s="102"/>
      <c r="RRV79" s="102"/>
      <c r="RRW79" s="102"/>
      <c r="RRX79" s="102"/>
      <c r="RRY79" s="102"/>
      <c r="RRZ79" s="102"/>
      <c r="RSA79" s="102"/>
      <c r="RSB79" s="102"/>
      <c r="RSC79" s="102"/>
      <c r="RSD79" s="102"/>
      <c r="RSE79" s="102"/>
      <c r="RSF79" s="102"/>
      <c r="RSG79" s="102"/>
      <c r="RSH79" s="102"/>
      <c r="RSI79" s="102"/>
      <c r="RSJ79" s="102"/>
      <c r="RSK79" s="102"/>
      <c r="RSL79" s="102"/>
      <c r="RSM79" s="102"/>
      <c r="RSN79" s="102"/>
      <c r="RSO79" s="102"/>
      <c r="RSP79" s="102"/>
      <c r="RSQ79" s="102"/>
      <c r="RSR79" s="102"/>
      <c r="RSS79" s="102"/>
      <c r="RST79" s="102"/>
      <c r="RSU79" s="102"/>
      <c r="RSV79" s="102"/>
      <c r="RSW79" s="102"/>
      <c r="RSX79" s="102"/>
      <c r="RSY79" s="102"/>
      <c r="RSZ79" s="102"/>
      <c r="RTA79" s="102"/>
      <c r="RTB79" s="102"/>
      <c r="RTC79" s="102"/>
      <c r="RTD79" s="102"/>
      <c r="RTE79" s="102"/>
      <c r="RTF79" s="102"/>
      <c r="RTG79" s="102"/>
      <c r="RTH79" s="102"/>
      <c r="RTI79" s="102"/>
      <c r="RTJ79" s="102"/>
      <c r="RTK79" s="102"/>
      <c r="RTL79" s="102"/>
      <c r="RTM79" s="102"/>
      <c r="RTN79" s="102"/>
      <c r="RTO79" s="102"/>
      <c r="RTP79" s="102"/>
      <c r="RTQ79" s="102"/>
      <c r="RTR79" s="102"/>
      <c r="RTS79" s="102"/>
      <c r="RTT79" s="102"/>
      <c r="RTU79" s="102"/>
      <c r="RTV79" s="102"/>
      <c r="RTW79" s="102"/>
      <c r="RTX79" s="102"/>
      <c r="RTY79" s="102"/>
      <c r="RTZ79" s="102"/>
      <c r="RUA79" s="102"/>
      <c r="RUB79" s="102"/>
      <c r="RUC79" s="102"/>
      <c r="RUD79" s="102"/>
      <c r="RUE79" s="102"/>
      <c r="RUF79" s="102"/>
      <c r="RUG79" s="102"/>
      <c r="RUH79" s="102"/>
      <c r="RUI79" s="102"/>
      <c r="RUJ79" s="102"/>
      <c r="RUK79" s="102"/>
      <c r="RUL79" s="102"/>
      <c r="RUM79" s="102"/>
      <c r="RUN79" s="102"/>
      <c r="RUO79" s="102"/>
      <c r="RUP79" s="102"/>
      <c r="RUQ79" s="102"/>
      <c r="RUR79" s="102"/>
      <c r="RUS79" s="102"/>
      <c r="RUT79" s="102"/>
      <c r="RUU79" s="102"/>
      <c r="RUV79" s="102"/>
      <c r="RUW79" s="102"/>
      <c r="RUX79" s="102"/>
      <c r="RUY79" s="102"/>
      <c r="RUZ79" s="102"/>
      <c r="RVA79" s="102"/>
      <c r="RVB79" s="102"/>
      <c r="RVC79" s="102"/>
      <c r="RVD79" s="102"/>
      <c r="RVE79" s="102"/>
      <c r="RVF79" s="102"/>
      <c r="RVG79" s="102"/>
      <c r="RVH79" s="102"/>
      <c r="RVI79" s="102"/>
      <c r="RVJ79" s="102"/>
      <c r="RVK79" s="102"/>
      <c r="RVL79" s="102"/>
      <c r="RVM79" s="102"/>
      <c r="RVN79" s="102"/>
      <c r="RVO79" s="102"/>
      <c r="RVP79" s="102"/>
      <c r="RVQ79" s="102"/>
      <c r="RVR79" s="102"/>
      <c r="RVS79" s="102"/>
      <c r="RVT79" s="102"/>
      <c r="RVU79" s="102"/>
      <c r="RVV79" s="102"/>
      <c r="RVW79" s="102"/>
      <c r="RVX79" s="102"/>
      <c r="RVY79" s="102"/>
      <c r="RVZ79" s="102"/>
      <c r="RWA79" s="102"/>
      <c r="RWB79" s="102"/>
      <c r="RWC79" s="102"/>
      <c r="RWD79" s="102"/>
      <c r="RWE79" s="102"/>
      <c r="RWF79" s="102"/>
      <c r="RWG79" s="102"/>
      <c r="RWH79" s="102"/>
      <c r="RWI79" s="102"/>
      <c r="RWJ79" s="102"/>
      <c r="RWK79" s="102"/>
      <c r="RWL79" s="102"/>
      <c r="RWM79" s="102"/>
      <c r="RWN79" s="102"/>
      <c r="RWO79" s="102"/>
      <c r="RWP79" s="102"/>
      <c r="RWQ79" s="102"/>
      <c r="RWR79" s="102"/>
      <c r="RWS79" s="102"/>
      <c r="RWT79" s="102"/>
      <c r="RWU79" s="102"/>
      <c r="RWV79" s="102"/>
      <c r="RWW79" s="102"/>
      <c r="RWX79" s="102"/>
      <c r="RWY79" s="102"/>
      <c r="RWZ79" s="102"/>
      <c r="RXA79" s="102"/>
      <c r="RXB79" s="102"/>
      <c r="RXC79" s="102"/>
      <c r="RXD79" s="102"/>
      <c r="RXE79" s="102"/>
      <c r="RXF79" s="102"/>
      <c r="RXG79" s="102"/>
      <c r="RXH79" s="102"/>
      <c r="RXI79" s="102"/>
      <c r="RXJ79" s="102"/>
      <c r="RXK79" s="102"/>
      <c r="RXL79" s="102"/>
      <c r="RXM79" s="102"/>
      <c r="RXN79" s="102"/>
      <c r="RXO79" s="102"/>
      <c r="RXP79" s="102"/>
      <c r="RXQ79" s="102"/>
      <c r="RXR79" s="102"/>
      <c r="RXS79" s="102"/>
      <c r="RXT79" s="102"/>
      <c r="RXU79" s="102"/>
      <c r="RXV79" s="102"/>
      <c r="RXW79" s="102"/>
      <c r="RXX79" s="102"/>
      <c r="RXY79" s="102"/>
      <c r="RXZ79" s="102"/>
      <c r="RYA79" s="102"/>
      <c r="RYB79" s="102"/>
      <c r="RYC79" s="102"/>
      <c r="RYD79" s="102"/>
      <c r="RYE79" s="102"/>
      <c r="RYF79" s="102"/>
      <c r="RYG79" s="102"/>
      <c r="RYH79" s="102"/>
      <c r="RYI79" s="102"/>
      <c r="RYJ79" s="102"/>
      <c r="RYK79" s="102"/>
      <c r="RYL79" s="102"/>
      <c r="RYM79" s="102"/>
      <c r="RYN79" s="102"/>
      <c r="RYO79" s="102"/>
      <c r="RYP79" s="102"/>
      <c r="RYQ79" s="102"/>
      <c r="RYR79" s="102"/>
      <c r="RYS79" s="102"/>
      <c r="RYT79" s="102"/>
      <c r="RYU79" s="102"/>
      <c r="RYV79" s="102"/>
      <c r="RYW79" s="102"/>
      <c r="RYX79" s="102"/>
      <c r="RYY79" s="102"/>
      <c r="RYZ79" s="102"/>
      <c r="RZA79" s="102"/>
      <c r="RZB79" s="102"/>
      <c r="RZC79" s="102"/>
      <c r="RZD79" s="102"/>
      <c r="RZE79" s="102"/>
      <c r="RZF79" s="102"/>
      <c r="RZG79" s="102"/>
      <c r="RZH79" s="102"/>
      <c r="RZI79" s="102"/>
      <c r="RZJ79" s="102"/>
      <c r="RZK79" s="102"/>
      <c r="RZL79" s="102"/>
      <c r="RZM79" s="102"/>
      <c r="RZN79" s="102"/>
      <c r="RZO79" s="102"/>
      <c r="RZP79" s="102"/>
      <c r="RZQ79" s="102"/>
      <c r="RZR79" s="102"/>
      <c r="RZS79" s="102"/>
      <c r="RZT79" s="102"/>
      <c r="RZU79" s="102"/>
      <c r="RZV79" s="102"/>
      <c r="RZW79" s="102"/>
      <c r="RZX79" s="102"/>
      <c r="RZY79" s="102"/>
      <c r="RZZ79" s="102"/>
      <c r="SAA79" s="102"/>
      <c r="SAB79" s="102"/>
      <c r="SAC79" s="102"/>
      <c r="SAD79" s="102"/>
      <c r="SAE79" s="102"/>
      <c r="SAF79" s="102"/>
      <c r="SAG79" s="102"/>
      <c r="SAH79" s="102"/>
      <c r="SAI79" s="102"/>
      <c r="SAJ79" s="102"/>
      <c r="SAK79" s="102"/>
      <c r="SAL79" s="102"/>
      <c r="SAM79" s="102"/>
      <c r="SAN79" s="102"/>
      <c r="SAO79" s="102"/>
      <c r="SAP79" s="102"/>
      <c r="SAQ79" s="102"/>
      <c r="SAR79" s="102"/>
      <c r="SAS79" s="102"/>
      <c r="SAT79" s="102"/>
      <c r="SAU79" s="102"/>
      <c r="SAV79" s="102"/>
      <c r="SAW79" s="102"/>
      <c r="SAX79" s="102"/>
      <c r="SAY79" s="102"/>
      <c r="SAZ79" s="102"/>
      <c r="SBA79" s="102"/>
      <c r="SBB79" s="102"/>
      <c r="SBC79" s="102"/>
      <c r="SBD79" s="102"/>
      <c r="SBE79" s="102"/>
      <c r="SBF79" s="102"/>
      <c r="SBG79" s="102"/>
      <c r="SBH79" s="102"/>
      <c r="SBI79" s="102"/>
      <c r="SBJ79" s="102"/>
      <c r="SBK79" s="102"/>
      <c r="SBL79" s="102"/>
      <c r="SBM79" s="102"/>
      <c r="SBN79" s="102"/>
      <c r="SBO79" s="102"/>
      <c r="SBP79" s="102"/>
      <c r="SBQ79" s="102"/>
      <c r="SBR79" s="102"/>
      <c r="SBS79" s="102"/>
      <c r="SBT79" s="102"/>
      <c r="SBU79" s="102"/>
      <c r="SBV79" s="102"/>
      <c r="SBW79" s="102"/>
      <c r="SBX79" s="102"/>
      <c r="SBY79" s="102"/>
      <c r="SBZ79" s="102"/>
      <c r="SCA79" s="102"/>
      <c r="SCB79" s="102"/>
      <c r="SCC79" s="102"/>
      <c r="SCD79" s="102"/>
      <c r="SCE79" s="102"/>
      <c r="SCF79" s="102"/>
      <c r="SCG79" s="102"/>
      <c r="SCH79" s="102"/>
      <c r="SCI79" s="102"/>
      <c r="SCJ79" s="102"/>
      <c r="SCK79" s="102"/>
      <c r="SCL79" s="102"/>
      <c r="SCM79" s="102"/>
      <c r="SCN79" s="102"/>
      <c r="SCO79" s="102"/>
      <c r="SCP79" s="102"/>
      <c r="SCQ79" s="102"/>
      <c r="SCR79" s="102"/>
      <c r="SCS79" s="102"/>
      <c r="SCT79" s="102"/>
      <c r="SCU79" s="102"/>
      <c r="SCV79" s="102"/>
      <c r="SCW79" s="102"/>
      <c r="SCX79" s="102"/>
      <c r="SCY79" s="102"/>
      <c r="SCZ79" s="102"/>
      <c r="SDA79" s="102"/>
      <c r="SDB79" s="102"/>
      <c r="SDC79" s="102"/>
      <c r="SDD79" s="102"/>
      <c r="SDE79" s="102"/>
      <c r="SDF79" s="102"/>
      <c r="SDG79" s="102"/>
      <c r="SDH79" s="102"/>
      <c r="SDI79" s="102"/>
      <c r="SDJ79" s="102"/>
      <c r="SDK79" s="102"/>
      <c r="SDL79" s="102"/>
      <c r="SDM79" s="102"/>
      <c r="SDN79" s="102"/>
      <c r="SDO79" s="102"/>
      <c r="SDP79" s="102"/>
      <c r="SDQ79" s="102"/>
      <c r="SDR79" s="102"/>
      <c r="SDS79" s="102"/>
      <c r="SDT79" s="102"/>
      <c r="SDU79" s="102"/>
      <c r="SDV79" s="102"/>
      <c r="SDW79" s="102"/>
      <c r="SDX79" s="102"/>
      <c r="SDY79" s="102"/>
      <c r="SDZ79" s="102"/>
      <c r="SEA79" s="102"/>
      <c r="SEB79" s="102"/>
      <c r="SEC79" s="102"/>
      <c r="SED79" s="102"/>
      <c r="SEE79" s="102"/>
      <c r="SEF79" s="102"/>
      <c r="SEG79" s="102"/>
      <c r="SEH79" s="102"/>
      <c r="SEI79" s="102"/>
      <c r="SEJ79" s="102"/>
      <c r="SEK79" s="102"/>
      <c r="SEL79" s="102"/>
      <c r="SEM79" s="102"/>
      <c r="SEN79" s="102"/>
      <c r="SEO79" s="102"/>
      <c r="SEP79" s="102"/>
      <c r="SEQ79" s="102"/>
      <c r="SER79" s="102"/>
      <c r="SES79" s="102"/>
      <c r="SET79" s="102"/>
      <c r="SEU79" s="102"/>
      <c r="SEV79" s="102"/>
      <c r="SEW79" s="102"/>
      <c r="SEX79" s="102"/>
      <c r="SEY79" s="102"/>
      <c r="SEZ79" s="102"/>
      <c r="SFA79" s="102"/>
      <c r="SFB79" s="102"/>
      <c r="SFC79" s="102"/>
      <c r="SFD79" s="102"/>
      <c r="SFE79" s="102"/>
      <c r="SFF79" s="102"/>
      <c r="SFG79" s="102"/>
      <c r="SFH79" s="102"/>
      <c r="SFI79" s="102"/>
      <c r="SFJ79" s="102"/>
      <c r="SFK79" s="102"/>
      <c r="SFL79" s="102"/>
      <c r="SFM79" s="102"/>
      <c r="SFN79" s="102"/>
      <c r="SFO79" s="102"/>
      <c r="SFP79" s="102"/>
      <c r="SFQ79" s="102"/>
      <c r="SFR79" s="102"/>
      <c r="SFS79" s="102"/>
      <c r="SFT79" s="102"/>
      <c r="SFU79" s="102"/>
      <c r="SFV79" s="102"/>
      <c r="SFW79" s="102"/>
      <c r="SFX79" s="102"/>
      <c r="SFY79" s="102"/>
      <c r="SFZ79" s="102"/>
      <c r="SGA79" s="102"/>
      <c r="SGB79" s="102"/>
      <c r="SGC79" s="102"/>
      <c r="SGD79" s="102"/>
      <c r="SGE79" s="102"/>
      <c r="SGF79" s="102"/>
      <c r="SGG79" s="102"/>
      <c r="SGH79" s="102"/>
      <c r="SGI79" s="102"/>
      <c r="SGJ79" s="102"/>
      <c r="SGK79" s="102"/>
      <c r="SGL79" s="102"/>
      <c r="SGM79" s="102"/>
      <c r="SGN79" s="102"/>
      <c r="SGO79" s="102"/>
      <c r="SGP79" s="102"/>
      <c r="SGQ79" s="102"/>
      <c r="SGR79" s="102"/>
      <c r="SGS79" s="102"/>
      <c r="SGT79" s="102"/>
      <c r="SGU79" s="102"/>
      <c r="SGV79" s="102"/>
      <c r="SGW79" s="102"/>
      <c r="SGX79" s="102"/>
      <c r="SGY79" s="102"/>
      <c r="SGZ79" s="102"/>
      <c r="SHA79" s="102"/>
      <c r="SHB79" s="102"/>
      <c r="SHC79" s="102"/>
      <c r="SHD79" s="102"/>
      <c r="SHE79" s="102"/>
      <c r="SHF79" s="102"/>
      <c r="SHG79" s="102"/>
      <c r="SHH79" s="102"/>
      <c r="SHI79" s="102"/>
      <c r="SHJ79" s="102"/>
      <c r="SHK79" s="102"/>
      <c r="SHL79" s="102"/>
      <c r="SHM79" s="102"/>
      <c r="SHN79" s="102"/>
      <c r="SHO79" s="102"/>
      <c r="SHP79" s="102"/>
      <c r="SHQ79" s="102"/>
      <c r="SHR79" s="102"/>
      <c r="SHS79" s="102"/>
      <c r="SHT79" s="102"/>
      <c r="SHU79" s="102"/>
      <c r="SHV79" s="102"/>
      <c r="SHW79" s="102"/>
      <c r="SHX79" s="102"/>
      <c r="SHY79" s="102"/>
      <c r="SHZ79" s="102"/>
      <c r="SIA79" s="102"/>
      <c r="SIB79" s="102"/>
      <c r="SIC79" s="102"/>
      <c r="SID79" s="102"/>
      <c r="SIE79" s="102"/>
      <c r="SIF79" s="102"/>
      <c r="SIG79" s="102"/>
      <c r="SIH79" s="102"/>
      <c r="SII79" s="102"/>
      <c r="SIJ79" s="102"/>
      <c r="SIK79" s="102"/>
      <c r="SIL79" s="102"/>
      <c r="SIM79" s="102"/>
      <c r="SIN79" s="102"/>
      <c r="SIO79" s="102"/>
      <c r="SIP79" s="102"/>
      <c r="SIQ79" s="102"/>
      <c r="SIR79" s="102"/>
      <c r="SIS79" s="102"/>
      <c r="SIT79" s="102"/>
      <c r="SIU79" s="102"/>
      <c r="SIV79" s="102"/>
      <c r="SIW79" s="102"/>
      <c r="SIX79" s="102"/>
      <c r="SIY79" s="102"/>
      <c r="SIZ79" s="102"/>
      <c r="SJA79" s="102"/>
      <c r="SJB79" s="102"/>
      <c r="SJC79" s="102"/>
      <c r="SJD79" s="102"/>
      <c r="SJE79" s="102"/>
      <c r="SJF79" s="102"/>
      <c r="SJG79" s="102"/>
      <c r="SJH79" s="102"/>
      <c r="SJI79" s="102"/>
      <c r="SJJ79" s="102"/>
      <c r="SJK79" s="102"/>
      <c r="SJL79" s="102"/>
      <c r="SJM79" s="102"/>
      <c r="SJN79" s="102"/>
      <c r="SJO79" s="102"/>
      <c r="SJP79" s="102"/>
      <c r="SJQ79" s="102"/>
      <c r="SJR79" s="102"/>
      <c r="SJS79" s="102"/>
      <c r="SJT79" s="102"/>
      <c r="SJU79" s="102"/>
      <c r="SJV79" s="102"/>
      <c r="SJW79" s="102"/>
      <c r="SJX79" s="102"/>
      <c r="SJY79" s="102"/>
      <c r="SJZ79" s="102"/>
      <c r="SKA79" s="102"/>
      <c r="SKB79" s="102"/>
      <c r="SKC79" s="102"/>
      <c r="SKD79" s="102"/>
      <c r="SKE79" s="102"/>
      <c r="SKF79" s="102"/>
      <c r="SKG79" s="102"/>
      <c r="SKH79" s="102"/>
      <c r="SKI79" s="102"/>
      <c r="SKJ79" s="102"/>
      <c r="SKK79" s="102"/>
      <c r="SKL79" s="102"/>
      <c r="SKM79" s="102"/>
      <c r="SKN79" s="102"/>
      <c r="SKO79" s="102"/>
      <c r="SKP79" s="102"/>
      <c r="SKQ79" s="102"/>
      <c r="SKR79" s="102"/>
      <c r="SKS79" s="102"/>
      <c r="SKT79" s="102"/>
      <c r="SKU79" s="102"/>
      <c r="SKV79" s="102"/>
      <c r="SKW79" s="102"/>
      <c r="SKX79" s="102"/>
      <c r="SKY79" s="102"/>
      <c r="SKZ79" s="102"/>
      <c r="SLA79" s="102"/>
      <c r="SLB79" s="102"/>
      <c r="SLC79" s="102"/>
      <c r="SLD79" s="102"/>
      <c r="SLE79" s="102"/>
      <c r="SLF79" s="102"/>
      <c r="SLG79" s="102"/>
      <c r="SLH79" s="102"/>
      <c r="SLI79" s="102"/>
      <c r="SLJ79" s="102"/>
      <c r="SLK79" s="102"/>
      <c r="SLL79" s="102"/>
      <c r="SLM79" s="102"/>
      <c r="SLN79" s="102"/>
      <c r="SLO79" s="102"/>
      <c r="SLP79" s="102"/>
      <c r="SLQ79" s="102"/>
      <c r="SLR79" s="102"/>
      <c r="SLS79" s="102"/>
      <c r="SLT79" s="102"/>
      <c r="SLU79" s="102"/>
      <c r="SLV79" s="102"/>
      <c r="SLW79" s="102"/>
      <c r="SLX79" s="102"/>
      <c r="SLY79" s="102"/>
      <c r="SLZ79" s="102"/>
      <c r="SMA79" s="102"/>
      <c r="SMB79" s="102"/>
      <c r="SMC79" s="102"/>
      <c r="SMD79" s="102"/>
      <c r="SME79" s="102"/>
      <c r="SMF79" s="102"/>
      <c r="SMG79" s="102"/>
      <c r="SMH79" s="102"/>
      <c r="SMI79" s="102"/>
      <c r="SMJ79" s="102"/>
      <c r="SMK79" s="102"/>
      <c r="SML79" s="102"/>
      <c r="SMM79" s="102"/>
      <c r="SMN79" s="102"/>
      <c r="SMO79" s="102"/>
      <c r="SMP79" s="102"/>
      <c r="SMQ79" s="102"/>
      <c r="SMR79" s="102"/>
      <c r="SMS79" s="102"/>
      <c r="SMT79" s="102"/>
      <c r="SMU79" s="102"/>
      <c r="SMV79" s="102"/>
      <c r="SMW79" s="102"/>
      <c r="SMX79" s="102"/>
      <c r="SMY79" s="102"/>
      <c r="SMZ79" s="102"/>
      <c r="SNA79" s="102"/>
      <c r="SNB79" s="102"/>
      <c r="SNC79" s="102"/>
      <c r="SND79" s="102"/>
      <c r="SNE79" s="102"/>
      <c r="SNF79" s="102"/>
      <c r="SNG79" s="102"/>
      <c r="SNH79" s="102"/>
      <c r="SNI79" s="102"/>
      <c r="SNJ79" s="102"/>
      <c r="SNK79" s="102"/>
      <c r="SNL79" s="102"/>
      <c r="SNM79" s="102"/>
      <c r="SNN79" s="102"/>
      <c r="SNO79" s="102"/>
      <c r="SNP79" s="102"/>
      <c r="SNQ79" s="102"/>
      <c r="SNR79" s="102"/>
      <c r="SNS79" s="102"/>
      <c r="SNT79" s="102"/>
      <c r="SNU79" s="102"/>
      <c r="SNV79" s="102"/>
      <c r="SNW79" s="102"/>
      <c r="SNX79" s="102"/>
      <c r="SNY79" s="102"/>
      <c r="SNZ79" s="102"/>
      <c r="SOA79" s="102"/>
      <c r="SOB79" s="102"/>
      <c r="SOC79" s="102"/>
      <c r="SOD79" s="102"/>
      <c r="SOE79" s="102"/>
      <c r="SOF79" s="102"/>
      <c r="SOG79" s="102"/>
      <c r="SOH79" s="102"/>
      <c r="SOI79" s="102"/>
      <c r="SOJ79" s="102"/>
      <c r="SOK79" s="102"/>
      <c r="SOL79" s="102"/>
      <c r="SOM79" s="102"/>
      <c r="SON79" s="102"/>
      <c r="SOO79" s="102"/>
      <c r="SOP79" s="102"/>
      <c r="SOQ79" s="102"/>
      <c r="SOR79" s="102"/>
      <c r="SOS79" s="102"/>
      <c r="SOT79" s="102"/>
      <c r="SOU79" s="102"/>
      <c r="SOV79" s="102"/>
      <c r="SOW79" s="102"/>
      <c r="SOX79" s="102"/>
      <c r="SOY79" s="102"/>
      <c r="SOZ79" s="102"/>
      <c r="SPA79" s="102"/>
      <c r="SPB79" s="102"/>
      <c r="SPC79" s="102"/>
      <c r="SPD79" s="102"/>
      <c r="SPE79" s="102"/>
      <c r="SPF79" s="102"/>
      <c r="SPG79" s="102"/>
      <c r="SPH79" s="102"/>
      <c r="SPI79" s="102"/>
      <c r="SPJ79" s="102"/>
      <c r="SPK79" s="102"/>
      <c r="SPL79" s="102"/>
      <c r="SPM79" s="102"/>
      <c r="SPN79" s="102"/>
      <c r="SPO79" s="102"/>
      <c r="SPP79" s="102"/>
      <c r="SPQ79" s="102"/>
      <c r="SPR79" s="102"/>
      <c r="SPS79" s="102"/>
      <c r="SPT79" s="102"/>
      <c r="SPU79" s="102"/>
      <c r="SPV79" s="102"/>
      <c r="SPW79" s="102"/>
      <c r="SPX79" s="102"/>
      <c r="SPY79" s="102"/>
      <c r="SPZ79" s="102"/>
      <c r="SQA79" s="102"/>
      <c r="SQB79" s="102"/>
      <c r="SQC79" s="102"/>
      <c r="SQD79" s="102"/>
      <c r="SQE79" s="102"/>
      <c r="SQF79" s="102"/>
      <c r="SQG79" s="102"/>
      <c r="SQH79" s="102"/>
      <c r="SQI79" s="102"/>
      <c r="SQJ79" s="102"/>
      <c r="SQK79" s="102"/>
      <c r="SQL79" s="102"/>
      <c r="SQM79" s="102"/>
      <c r="SQN79" s="102"/>
      <c r="SQO79" s="102"/>
      <c r="SQP79" s="102"/>
      <c r="SQQ79" s="102"/>
      <c r="SQR79" s="102"/>
      <c r="SQS79" s="102"/>
      <c r="SQT79" s="102"/>
      <c r="SQU79" s="102"/>
      <c r="SQV79" s="102"/>
      <c r="SQW79" s="102"/>
      <c r="SQX79" s="102"/>
      <c r="SQY79" s="102"/>
      <c r="SQZ79" s="102"/>
      <c r="SRA79" s="102"/>
      <c r="SRB79" s="102"/>
      <c r="SRC79" s="102"/>
      <c r="SRD79" s="102"/>
      <c r="SRE79" s="102"/>
      <c r="SRF79" s="102"/>
      <c r="SRG79" s="102"/>
      <c r="SRH79" s="102"/>
      <c r="SRI79" s="102"/>
      <c r="SRJ79" s="102"/>
      <c r="SRK79" s="102"/>
      <c r="SRL79" s="102"/>
      <c r="SRM79" s="102"/>
      <c r="SRN79" s="102"/>
      <c r="SRO79" s="102"/>
      <c r="SRP79" s="102"/>
      <c r="SRQ79" s="102"/>
      <c r="SRR79" s="102"/>
      <c r="SRS79" s="102"/>
      <c r="SRT79" s="102"/>
      <c r="SRU79" s="102"/>
      <c r="SRV79" s="102"/>
      <c r="SRW79" s="102"/>
      <c r="SRX79" s="102"/>
      <c r="SRY79" s="102"/>
      <c r="SRZ79" s="102"/>
      <c r="SSA79" s="102"/>
      <c r="SSB79" s="102"/>
      <c r="SSC79" s="102"/>
      <c r="SSD79" s="102"/>
      <c r="SSE79" s="102"/>
      <c r="SSF79" s="102"/>
      <c r="SSG79" s="102"/>
      <c r="SSH79" s="102"/>
      <c r="SSI79" s="102"/>
      <c r="SSJ79" s="102"/>
      <c r="SSK79" s="102"/>
      <c r="SSL79" s="102"/>
      <c r="SSM79" s="102"/>
      <c r="SSN79" s="102"/>
      <c r="SSO79" s="102"/>
      <c r="SSP79" s="102"/>
      <c r="SSQ79" s="102"/>
      <c r="SSR79" s="102"/>
      <c r="SSS79" s="102"/>
      <c r="SST79" s="102"/>
      <c r="SSU79" s="102"/>
      <c r="SSV79" s="102"/>
      <c r="SSW79" s="102"/>
      <c r="SSX79" s="102"/>
      <c r="SSY79" s="102"/>
      <c r="SSZ79" s="102"/>
      <c r="STA79" s="102"/>
      <c r="STB79" s="102"/>
      <c r="STC79" s="102"/>
      <c r="STD79" s="102"/>
      <c r="STE79" s="102"/>
      <c r="STF79" s="102"/>
      <c r="STG79" s="102"/>
      <c r="STH79" s="102"/>
      <c r="STI79" s="102"/>
      <c r="STJ79" s="102"/>
      <c r="STK79" s="102"/>
      <c r="STL79" s="102"/>
      <c r="STM79" s="102"/>
      <c r="STN79" s="102"/>
      <c r="STO79" s="102"/>
      <c r="STP79" s="102"/>
      <c r="STQ79" s="102"/>
      <c r="STR79" s="102"/>
      <c r="STS79" s="102"/>
      <c r="STT79" s="102"/>
      <c r="STU79" s="102"/>
      <c r="STV79" s="102"/>
      <c r="STW79" s="102"/>
      <c r="STX79" s="102"/>
      <c r="STY79" s="102"/>
      <c r="STZ79" s="102"/>
      <c r="SUA79" s="102"/>
      <c r="SUB79" s="102"/>
      <c r="SUC79" s="102"/>
      <c r="SUD79" s="102"/>
      <c r="SUE79" s="102"/>
      <c r="SUF79" s="102"/>
      <c r="SUG79" s="102"/>
      <c r="SUH79" s="102"/>
      <c r="SUI79" s="102"/>
      <c r="SUJ79" s="102"/>
      <c r="SUK79" s="102"/>
      <c r="SUL79" s="102"/>
      <c r="SUM79" s="102"/>
      <c r="SUN79" s="102"/>
      <c r="SUO79" s="102"/>
      <c r="SUP79" s="102"/>
      <c r="SUQ79" s="102"/>
      <c r="SUR79" s="102"/>
      <c r="SUS79" s="102"/>
      <c r="SUT79" s="102"/>
      <c r="SUU79" s="102"/>
      <c r="SUV79" s="102"/>
      <c r="SUW79" s="102"/>
      <c r="SUX79" s="102"/>
      <c r="SUY79" s="102"/>
      <c r="SUZ79" s="102"/>
      <c r="SVA79" s="102"/>
      <c r="SVB79" s="102"/>
      <c r="SVC79" s="102"/>
      <c r="SVD79" s="102"/>
      <c r="SVE79" s="102"/>
      <c r="SVF79" s="102"/>
      <c r="SVG79" s="102"/>
      <c r="SVH79" s="102"/>
      <c r="SVI79" s="102"/>
      <c r="SVJ79" s="102"/>
      <c r="SVK79" s="102"/>
      <c r="SVL79" s="102"/>
      <c r="SVM79" s="102"/>
      <c r="SVN79" s="102"/>
      <c r="SVO79" s="102"/>
      <c r="SVP79" s="102"/>
      <c r="SVQ79" s="102"/>
      <c r="SVR79" s="102"/>
      <c r="SVS79" s="102"/>
      <c r="SVT79" s="102"/>
      <c r="SVU79" s="102"/>
      <c r="SVV79" s="102"/>
      <c r="SVW79" s="102"/>
      <c r="SVX79" s="102"/>
      <c r="SVY79" s="102"/>
      <c r="SVZ79" s="102"/>
      <c r="SWA79" s="102"/>
      <c r="SWB79" s="102"/>
      <c r="SWC79" s="102"/>
      <c r="SWD79" s="102"/>
      <c r="SWE79" s="102"/>
      <c r="SWF79" s="102"/>
      <c r="SWG79" s="102"/>
      <c r="SWH79" s="102"/>
      <c r="SWI79" s="102"/>
      <c r="SWJ79" s="102"/>
      <c r="SWK79" s="102"/>
      <c r="SWL79" s="102"/>
      <c r="SWM79" s="102"/>
      <c r="SWN79" s="102"/>
      <c r="SWO79" s="102"/>
      <c r="SWP79" s="102"/>
      <c r="SWQ79" s="102"/>
      <c r="SWR79" s="102"/>
      <c r="SWS79" s="102"/>
      <c r="SWT79" s="102"/>
      <c r="SWU79" s="102"/>
      <c r="SWV79" s="102"/>
      <c r="SWW79" s="102"/>
      <c r="SWX79" s="102"/>
      <c r="SWY79" s="102"/>
      <c r="SWZ79" s="102"/>
      <c r="SXA79" s="102"/>
      <c r="SXB79" s="102"/>
      <c r="SXC79" s="102"/>
      <c r="SXD79" s="102"/>
      <c r="SXE79" s="102"/>
      <c r="SXF79" s="102"/>
      <c r="SXG79" s="102"/>
      <c r="SXH79" s="102"/>
      <c r="SXI79" s="102"/>
      <c r="SXJ79" s="102"/>
      <c r="SXK79" s="102"/>
      <c r="SXL79" s="102"/>
      <c r="SXM79" s="102"/>
      <c r="SXN79" s="102"/>
      <c r="SXO79" s="102"/>
      <c r="SXP79" s="102"/>
      <c r="SXQ79" s="102"/>
      <c r="SXR79" s="102"/>
      <c r="SXS79" s="102"/>
      <c r="SXT79" s="102"/>
      <c r="SXU79" s="102"/>
      <c r="SXV79" s="102"/>
      <c r="SXW79" s="102"/>
      <c r="SXX79" s="102"/>
      <c r="SXY79" s="102"/>
      <c r="SXZ79" s="102"/>
      <c r="SYA79" s="102"/>
      <c r="SYB79" s="102"/>
      <c r="SYC79" s="102"/>
      <c r="SYD79" s="102"/>
      <c r="SYE79" s="102"/>
      <c r="SYF79" s="102"/>
      <c r="SYG79" s="102"/>
      <c r="SYH79" s="102"/>
      <c r="SYI79" s="102"/>
      <c r="SYJ79" s="102"/>
      <c r="SYK79" s="102"/>
      <c r="SYL79" s="102"/>
      <c r="SYM79" s="102"/>
      <c r="SYN79" s="102"/>
      <c r="SYO79" s="102"/>
      <c r="SYP79" s="102"/>
      <c r="SYQ79" s="102"/>
      <c r="SYR79" s="102"/>
      <c r="SYS79" s="102"/>
      <c r="SYT79" s="102"/>
      <c r="SYU79" s="102"/>
      <c r="SYV79" s="102"/>
      <c r="SYW79" s="102"/>
      <c r="SYX79" s="102"/>
      <c r="SYY79" s="102"/>
      <c r="SYZ79" s="102"/>
      <c r="SZA79" s="102"/>
      <c r="SZB79" s="102"/>
      <c r="SZC79" s="102"/>
      <c r="SZD79" s="102"/>
      <c r="SZE79" s="102"/>
      <c r="SZF79" s="102"/>
      <c r="SZG79" s="102"/>
      <c r="SZH79" s="102"/>
      <c r="SZI79" s="102"/>
      <c r="SZJ79" s="102"/>
      <c r="SZK79" s="102"/>
      <c r="SZL79" s="102"/>
      <c r="SZM79" s="102"/>
      <c r="SZN79" s="102"/>
      <c r="SZO79" s="102"/>
      <c r="SZP79" s="102"/>
      <c r="SZQ79" s="102"/>
      <c r="SZR79" s="102"/>
      <c r="SZS79" s="102"/>
      <c r="SZT79" s="102"/>
      <c r="SZU79" s="102"/>
      <c r="SZV79" s="102"/>
      <c r="SZW79" s="102"/>
      <c r="SZX79" s="102"/>
      <c r="SZY79" s="102"/>
      <c r="SZZ79" s="102"/>
      <c r="TAA79" s="102"/>
      <c r="TAB79" s="102"/>
      <c r="TAC79" s="102"/>
      <c r="TAD79" s="102"/>
      <c r="TAE79" s="102"/>
      <c r="TAF79" s="102"/>
      <c r="TAG79" s="102"/>
      <c r="TAH79" s="102"/>
      <c r="TAI79" s="102"/>
      <c r="TAJ79" s="102"/>
      <c r="TAK79" s="102"/>
      <c r="TAL79" s="102"/>
      <c r="TAM79" s="102"/>
      <c r="TAN79" s="102"/>
      <c r="TAO79" s="102"/>
      <c r="TAP79" s="102"/>
      <c r="TAQ79" s="102"/>
      <c r="TAR79" s="102"/>
      <c r="TAS79" s="102"/>
      <c r="TAT79" s="102"/>
      <c r="TAU79" s="102"/>
      <c r="TAV79" s="102"/>
      <c r="TAW79" s="102"/>
      <c r="TAX79" s="102"/>
      <c r="TAY79" s="102"/>
      <c r="TAZ79" s="102"/>
      <c r="TBA79" s="102"/>
      <c r="TBB79" s="102"/>
      <c r="TBC79" s="102"/>
      <c r="TBD79" s="102"/>
      <c r="TBE79" s="102"/>
      <c r="TBF79" s="102"/>
      <c r="TBG79" s="102"/>
      <c r="TBH79" s="102"/>
      <c r="TBI79" s="102"/>
      <c r="TBJ79" s="102"/>
      <c r="TBK79" s="102"/>
      <c r="TBL79" s="102"/>
      <c r="TBM79" s="102"/>
      <c r="TBN79" s="102"/>
      <c r="TBO79" s="102"/>
      <c r="TBP79" s="102"/>
      <c r="TBQ79" s="102"/>
      <c r="TBR79" s="102"/>
      <c r="TBS79" s="102"/>
      <c r="TBT79" s="102"/>
      <c r="TBU79" s="102"/>
      <c r="TBV79" s="102"/>
      <c r="TBW79" s="102"/>
      <c r="TBX79" s="102"/>
      <c r="TBY79" s="102"/>
      <c r="TBZ79" s="102"/>
      <c r="TCA79" s="102"/>
      <c r="TCB79" s="102"/>
      <c r="TCC79" s="102"/>
      <c r="TCD79" s="102"/>
      <c r="TCE79" s="102"/>
      <c r="TCF79" s="102"/>
      <c r="TCG79" s="102"/>
      <c r="TCH79" s="102"/>
      <c r="TCI79" s="102"/>
      <c r="TCJ79" s="102"/>
      <c r="TCK79" s="102"/>
      <c r="TCL79" s="102"/>
      <c r="TCM79" s="102"/>
      <c r="TCN79" s="102"/>
      <c r="TCO79" s="102"/>
      <c r="TCP79" s="102"/>
      <c r="TCQ79" s="102"/>
      <c r="TCR79" s="102"/>
      <c r="TCS79" s="102"/>
      <c r="TCT79" s="102"/>
      <c r="TCU79" s="102"/>
      <c r="TCV79" s="102"/>
      <c r="TCW79" s="102"/>
      <c r="TCX79" s="102"/>
      <c r="TCY79" s="102"/>
      <c r="TCZ79" s="102"/>
      <c r="TDA79" s="102"/>
      <c r="TDB79" s="102"/>
      <c r="TDC79" s="102"/>
      <c r="TDD79" s="102"/>
      <c r="TDE79" s="102"/>
      <c r="TDF79" s="102"/>
      <c r="TDG79" s="102"/>
      <c r="TDH79" s="102"/>
      <c r="TDI79" s="102"/>
      <c r="TDJ79" s="102"/>
      <c r="TDK79" s="102"/>
      <c r="TDL79" s="102"/>
      <c r="TDM79" s="102"/>
      <c r="TDN79" s="102"/>
      <c r="TDO79" s="102"/>
      <c r="TDP79" s="102"/>
      <c r="TDQ79" s="102"/>
      <c r="TDR79" s="102"/>
      <c r="TDS79" s="102"/>
      <c r="TDT79" s="102"/>
      <c r="TDU79" s="102"/>
      <c r="TDV79" s="102"/>
      <c r="TDW79" s="102"/>
      <c r="TDX79" s="102"/>
      <c r="TDY79" s="102"/>
      <c r="TDZ79" s="102"/>
      <c r="TEA79" s="102"/>
      <c r="TEB79" s="102"/>
      <c r="TEC79" s="102"/>
      <c r="TED79" s="102"/>
      <c r="TEE79" s="102"/>
      <c r="TEF79" s="102"/>
      <c r="TEG79" s="102"/>
      <c r="TEH79" s="102"/>
      <c r="TEI79" s="102"/>
      <c r="TEJ79" s="102"/>
      <c r="TEK79" s="102"/>
      <c r="TEL79" s="102"/>
      <c r="TEM79" s="102"/>
      <c r="TEN79" s="102"/>
      <c r="TEO79" s="102"/>
      <c r="TEP79" s="102"/>
      <c r="TEQ79" s="102"/>
      <c r="TER79" s="102"/>
      <c r="TES79" s="102"/>
      <c r="TET79" s="102"/>
      <c r="TEU79" s="102"/>
      <c r="TEV79" s="102"/>
      <c r="TEW79" s="102"/>
      <c r="TEX79" s="102"/>
      <c r="TEY79" s="102"/>
      <c r="TEZ79" s="102"/>
      <c r="TFA79" s="102"/>
      <c r="TFB79" s="102"/>
      <c r="TFC79" s="102"/>
      <c r="TFD79" s="102"/>
      <c r="TFE79" s="102"/>
      <c r="TFF79" s="102"/>
      <c r="TFG79" s="102"/>
      <c r="TFH79" s="102"/>
      <c r="TFI79" s="102"/>
      <c r="TFJ79" s="102"/>
      <c r="TFK79" s="102"/>
      <c r="TFL79" s="102"/>
      <c r="TFM79" s="102"/>
      <c r="TFN79" s="102"/>
      <c r="TFO79" s="102"/>
      <c r="TFP79" s="102"/>
      <c r="TFQ79" s="102"/>
      <c r="TFR79" s="102"/>
      <c r="TFS79" s="102"/>
      <c r="TFT79" s="102"/>
      <c r="TFU79" s="102"/>
      <c r="TFV79" s="102"/>
      <c r="TFW79" s="102"/>
      <c r="TFX79" s="102"/>
      <c r="TFY79" s="102"/>
      <c r="TFZ79" s="102"/>
      <c r="TGA79" s="102"/>
      <c r="TGB79" s="102"/>
      <c r="TGC79" s="102"/>
      <c r="TGD79" s="102"/>
      <c r="TGE79" s="102"/>
      <c r="TGF79" s="102"/>
      <c r="TGG79" s="102"/>
      <c r="TGH79" s="102"/>
      <c r="TGI79" s="102"/>
      <c r="TGJ79" s="102"/>
      <c r="TGK79" s="102"/>
      <c r="TGL79" s="102"/>
      <c r="TGM79" s="102"/>
      <c r="TGN79" s="102"/>
      <c r="TGO79" s="102"/>
      <c r="TGP79" s="102"/>
      <c r="TGQ79" s="102"/>
      <c r="TGR79" s="102"/>
      <c r="TGS79" s="102"/>
      <c r="TGT79" s="102"/>
      <c r="TGU79" s="102"/>
      <c r="TGV79" s="102"/>
      <c r="TGW79" s="102"/>
      <c r="TGX79" s="102"/>
      <c r="TGY79" s="102"/>
      <c r="TGZ79" s="102"/>
      <c r="THA79" s="102"/>
      <c r="THB79" s="102"/>
      <c r="THC79" s="102"/>
      <c r="THD79" s="102"/>
      <c r="THE79" s="102"/>
      <c r="THF79" s="102"/>
      <c r="THG79" s="102"/>
      <c r="THH79" s="102"/>
      <c r="THI79" s="102"/>
      <c r="THJ79" s="102"/>
      <c r="THK79" s="102"/>
      <c r="THL79" s="102"/>
      <c r="THM79" s="102"/>
      <c r="THN79" s="102"/>
      <c r="THO79" s="102"/>
      <c r="THP79" s="102"/>
      <c r="THQ79" s="102"/>
      <c r="THR79" s="102"/>
      <c r="THS79" s="102"/>
      <c r="THT79" s="102"/>
      <c r="THU79" s="102"/>
      <c r="THV79" s="102"/>
      <c r="THW79" s="102"/>
      <c r="THX79" s="102"/>
      <c r="THY79" s="102"/>
      <c r="THZ79" s="102"/>
      <c r="TIA79" s="102"/>
      <c r="TIB79" s="102"/>
      <c r="TIC79" s="102"/>
      <c r="TID79" s="102"/>
      <c r="TIE79" s="102"/>
      <c r="TIF79" s="102"/>
      <c r="TIG79" s="102"/>
      <c r="TIH79" s="102"/>
      <c r="TII79" s="102"/>
      <c r="TIJ79" s="102"/>
      <c r="TIK79" s="102"/>
      <c r="TIL79" s="102"/>
      <c r="TIM79" s="102"/>
      <c r="TIN79" s="102"/>
      <c r="TIO79" s="102"/>
      <c r="TIP79" s="102"/>
      <c r="TIQ79" s="102"/>
      <c r="TIR79" s="102"/>
      <c r="TIS79" s="102"/>
      <c r="TIT79" s="102"/>
      <c r="TIU79" s="102"/>
      <c r="TIV79" s="102"/>
      <c r="TIW79" s="102"/>
      <c r="TIX79" s="102"/>
      <c r="TIY79" s="102"/>
      <c r="TIZ79" s="102"/>
      <c r="TJA79" s="102"/>
      <c r="TJB79" s="102"/>
      <c r="TJC79" s="102"/>
      <c r="TJD79" s="102"/>
      <c r="TJE79" s="102"/>
      <c r="TJF79" s="102"/>
      <c r="TJG79" s="102"/>
      <c r="TJH79" s="102"/>
      <c r="TJI79" s="102"/>
      <c r="TJJ79" s="102"/>
      <c r="TJK79" s="102"/>
      <c r="TJL79" s="102"/>
      <c r="TJM79" s="102"/>
      <c r="TJN79" s="102"/>
      <c r="TJO79" s="102"/>
      <c r="TJP79" s="102"/>
      <c r="TJQ79" s="102"/>
      <c r="TJR79" s="102"/>
      <c r="TJS79" s="102"/>
      <c r="TJT79" s="102"/>
      <c r="TJU79" s="102"/>
      <c r="TJV79" s="102"/>
      <c r="TJW79" s="102"/>
      <c r="TJX79" s="102"/>
      <c r="TJY79" s="102"/>
      <c r="TJZ79" s="102"/>
      <c r="TKA79" s="102"/>
      <c r="TKB79" s="102"/>
      <c r="TKC79" s="102"/>
      <c r="TKD79" s="102"/>
      <c r="TKE79" s="102"/>
      <c r="TKF79" s="102"/>
      <c r="TKG79" s="102"/>
      <c r="TKH79" s="102"/>
      <c r="TKI79" s="102"/>
      <c r="TKJ79" s="102"/>
      <c r="TKK79" s="102"/>
      <c r="TKL79" s="102"/>
      <c r="TKM79" s="102"/>
      <c r="TKN79" s="102"/>
      <c r="TKO79" s="102"/>
      <c r="TKP79" s="102"/>
      <c r="TKQ79" s="102"/>
      <c r="TKR79" s="102"/>
      <c r="TKS79" s="102"/>
      <c r="TKT79" s="102"/>
      <c r="TKU79" s="102"/>
      <c r="TKV79" s="102"/>
      <c r="TKW79" s="102"/>
      <c r="TKX79" s="102"/>
      <c r="TKY79" s="102"/>
      <c r="TKZ79" s="102"/>
      <c r="TLA79" s="102"/>
      <c r="TLB79" s="102"/>
      <c r="TLC79" s="102"/>
      <c r="TLD79" s="102"/>
      <c r="TLE79" s="102"/>
      <c r="TLF79" s="102"/>
      <c r="TLG79" s="102"/>
      <c r="TLH79" s="102"/>
      <c r="TLI79" s="102"/>
      <c r="TLJ79" s="102"/>
      <c r="TLK79" s="102"/>
      <c r="TLL79" s="102"/>
      <c r="TLM79" s="102"/>
      <c r="TLN79" s="102"/>
      <c r="TLO79" s="102"/>
      <c r="TLP79" s="102"/>
      <c r="TLQ79" s="102"/>
      <c r="TLR79" s="102"/>
      <c r="TLS79" s="102"/>
      <c r="TLT79" s="102"/>
      <c r="TLU79" s="102"/>
      <c r="TLV79" s="102"/>
      <c r="TLW79" s="102"/>
      <c r="TLX79" s="102"/>
      <c r="TLY79" s="102"/>
      <c r="TLZ79" s="102"/>
      <c r="TMA79" s="102"/>
      <c r="TMB79" s="102"/>
      <c r="TMC79" s="102"/>
      <c r="TMD79" s="102"/>
      <c r="TME79" s="102"/>
      <c r="TMF79" s="102"/>
      <c r="TMG79" s="102"/>
      <c r="TMH79" s="102"/>
      <c r="TMI79" s="102"/>
      <c r="TMJ79" s="102"/>
      <c r="TMK79" s="102"/>
      <c r="TML79" s="102"/>
      <c r="TMM79" s="102"/>
      <c r="TMN79" s="102"/>
      <c r="TMO79" s="102"/>
      <c r="TMP79" s="102"/>
      <c r="TMQ79" s="102"/>
      <c r="TMR79" s="102"/>
      <c r="TMS79" s="102"/>
      <c r="TMT79" s="102"/>
      <c r="TMU79" s="102"/>
      <c r="TMV79" s="102"/>
      <c r="TMW79" s="102"/>
      <c r="TMX79" s="102"/>
      <c r="TMY79" s="102"/>
      <c r="TMZ79" s="102"/>
      <c r="TNA79" s="102"/>
      <c r="TNB79" s="102"/>
      <c r="TNC79" s="102"/>
      <c r="TND79" s="102"/>
      <c r="TNE79" s="102"/>
      <c r="TNF79" s="102"/>
      <c r="TNG79" s="102"/>
      <c r="TNH79" s="102"/>
      <c r="TNI79" s="102"/>
      <c r="TNJ79" s="102"/>
      <c r="TNK79" s="102"/>
      <c r="TNL79" s="102"/>
      <c r="TNM79" s="102"/>
      <c r="TNN79" s="102"/>
      <c r="TNO79" s="102"/>
      <c r="TNP79" s="102"/>
      <c r="TNQ79" s="102"/>
      <c r="TNR79" s="102"/>
      <c r="TNS79" s="102"/>
      <c r="TNT79" s="102"/>
      <c r="TNU79" s="102"/>
      <c r="TNV79" s="102"/>
      <c r="TNW79" s="102"/>
      <c r="TNX79" s="102"/>
      <c r="TNY79" s="102"/>
      <c r="TNZ79" s="102"/>
      <c r="TOA79" s="102"/>
      <c r="TOB79" s="102"/>
      <c r="TOC79" s="102"/>
      <c r="TOD79" s="102"/>
      <c r="TOE79" s="102"/>
      <c r="TOF79" s="102"/>
      <c r="TOG79" s="102"/>
      <c r="TOH79" s="102"/>
      <c r="TOI79" s="102"/>
      <c r="TOJ79" s="102"/>
      <c r="TOK79" s="102"/>
      <c r="TOL79" s="102"/>
      <c r="TOM79" s="102"/>
      <c r="TON79" s="102"/>
      <c r="TOO79" s="102"/>
      <c r="TOP79" s="102"/>
      <c r="TOQ79" s="102"/>
      <c r="TOR79" s="102"/>
      <c r="TOS79" s="102"/>
      <c r="TOT79" s="102"/>
      <c r="TOU79" s="102"/>
      <c r="TOV79" s="102"/>
      <c r="TOW79" s="102"/>
      <c r="TOX79" s="102"/>
      <c r="TOY79" s="102"/>
      <c r="TOZ79" s="102"/>
      <c r="TPA79" s="102"/>
      <c r="TPB79" s="102"/>
      <c r="TPC79" s="102"/>
      <c r="TPD79" s="102"/>
      <c r="TPE79" s="102"/>
      <c r="TPF79" s="102"/>
      <c r="TPG79" s="102"/>
      <c r="TPH79" s="102"/>
      <c r="TPI79" s="102"/>
      <c r="TPJ79" s="102"/>
      <c r="TPK79" s="102"/>
      <c r="TPL79" s="102"/>
      <c r="TPM79" s="102"/>
      <c r="TPN79" s="102"/>
      <c r="TPO79" s="102"/>
      <c r="TPP79" s="102"/>
      <c r="TPQ79" s="102"/>
      <c r="TPR79" s="102"/>
      <c r="TPS79" s="102"/>
      <c r="TPT79" s="102"/>
      <c r="TPU79" s="102"/>
      <c r="TPV79" s="102"/>
      <c r="TPW79" s="102"/>
      <c r="TPX79" s="102"/>
      <c r="TPY79" s="102"/>
      <c r="TPZ79" s="102"/>
      <c r="TQA79" s="102"/>
      <c r="TQB79" s="102"/>
      <c r="TQC79" s="102"/>
      <c r="TQD79" s="102"/>
      <c r="TQE79" s="102"/>
      <c r="TQF79" s="102"/>
      <c r="TQG79" s="102"/>
      <c r="TQH79" s="102"/>
      <c r="TQI79" s="102"/>
      <c r="TQJ79" s="102"/>
      <c r="TQK79" s="102"/>
      <c r="TQL79" s="102"/>
      <c r="TQM79" s="102"/>
      <c r="TQN79" s="102"/>
      <c r="TQO79" s="102"/>
      <c r="TQP79" s="102"/>
      <c r="TQQ79" s="102"/>
      <c r="TQR79" s="102"/>
      <c r="TQS79" s="102"/>
      <c r="TQT79" s="102"/>
      <c r="TQU79" s="102"/>
      <c r="TQV79" s="102"/>
      <c r="TQW79" s="102"/>
      <c r="TQX79" s="102"/>
      <c r="TQY79" s="102"/>
      <c r="TQZ79" s="102"/>
      <c r="TRA79" s="102"/>
      <c r="TRB79" s="102"/>
      <c r="TRC79" s="102"/>
      <c r="TRD79" s="102"/>
      <c r="TRE79" s="102"/>
      <c r="TRF79" s="102"/>
      <c r="TRG79" s="102"/>
      <c r="TRH79" s="102"/>
      <c r="TRI79" s="102"/>
      <c r="TRJ79" s="102"/>
      <c r="TRK79" s="102"/>
      <c r="TRL79" s="102"/>
      <c r="TRM79" s="102"/>
      <c r="TRN79" s="102"/>
      <c r="TRO79" s="102"/>
      <c r="TRP79" s="102"/>
      <c r="TRQ79" s="102"/>
      <c r="TRR79" s="102"/>
      <c r="TRS79" s="102"/>
      <c r="TRT79" s="102"/>
      <c r="TRU79" s="102"/>
      <c r="TRV79" s="102"/>
      <c r="TRW79" s="102"/>
      <c r="TRX79" s="102"/>
      <c r="TRY79" s="102"/>
      <c r="TRZ79" s="102"/>
      <c r="TSA79" s="102"/>
      <c r="TSB79" s="102"/>
      <c r="TSC79" s="102"/>
      <c r="TSD79" s="102"/>
      <c r="TSE79" s="102"/>
      <c r="TSF79" s="102"/>
      <c r="TSG79" s="102"/>
      <c r="TSH79" s="102"/>
      <c r="TSI79" s="102"/>
      <c r="TSJ79" s="102"/>
      <c r="TSK79" s="102"/>
      <c r="TSL79" s="102"/>
      <c r="TSM79" s="102"/>
      <c r="TSN79" s="102"/>
      <c r="TSO79" s="102"/>
      <c r="TSP79" s="102"/>
      <c r="TSQ79" s="102"/>
      <c r="TSR79" s="102"/>
      <c r="TSS79" s="102"/>
      <c r="TST79" s="102"/>
      <c r="TSU79" s="102"/>
      <c r="TSV79" s="102"/>
      <c r="TSW79" s="102"/>
      <c r="TSX79" s="102"/>
      <c r="TSY79" s="102"/>
      <c r="TSZ79" s="102"/>
      <c r="TTA79" s="102"/>
      <c r="TTB79" s="102"/>
      <c r="TTC79" s="102"/>
      <c r="TTD79" s="102"/>
      <c r="TTE79" s="102"/>
      <c r="TTF79" s="102"/>
      <c r="TTG79" s="102"/>
      <c r="TTH79" s="102"/>
      <c r="TTI79" s="102"/>
      <c r="TTJ79" s="102"/>
      <c r="TTK79" s="102"/>
      <c r="TTL79" s="102"/>
      <c r="TTM79" s="102"/>
      <c r="TTN79" s="102"/>
      <c r="TTO79" s="102"/>
      <c r="TTP79" s="102"/>
      <c r="TTQ79" s="102"/>
      <c r="TTR79" s="102"/>
      <c r="TTS79" s="102"/>
      <c r="TTT79" s="102"/>
      <c r="TTU79" s="102"/>
      <c r="TTV79" s="102"/>
      <c r="TTW79" s="102"/>
      <c r="TTX79" s="102"/>
      <c r="TTY79" s="102"/>
      <c r="TTZ79" s="102"/>
      <c r="TUA79" s="102"/>
      <c r="TUB79" s="102"/>
      <c r="TUC79" s="102"/>
      <c r="TUD79" s="102"/>
      <c r="TUE79" s="102"/>
      <c r="TUF79" s="102"/>
      <c r="TUG79" s="102"/>
      <c r="TUH79" s="102"/>
      <c r="TUI79" s="102"/>
      <c r="TUJ79" s="102"/>
      <c r="TUK79" s="102"/>
      <c r="TUL79" s="102"/>
      <c r="TUM79" s="102"/>
      <c r="TUN79" s="102"/>
      <c r="TUO79" s="102"/>
      <c r="TUP79" s="102"/>
      <c r="TUQ79" s="102"/>
      <c r="TUR79" s="102"/>
      <c r="TUS79" s="102"/>
      <c r="TUT79" s="102"/>
      <c r="TUU79" s="102"/>
      <c r="TUV79" s="102"/>
      <c r="TUW79" s="102"/>
      <c r="TUX79" s="102"/>
      <c r="TUY79" s="102"/>
      <c r="TUZ79" s="102"/>
      <c r="TVA79" s="102"/>
      <c r="TVB79" s="102"/>
      <c r="TVC79" s="102"/>
      <c r="TVD79" s="102"/>
      <c r="TVE79" s="102"/>
      <c r="TVF79" s="102"/>
      <c r="TVG79" s="102"/>
      <c r="TVH79" s="102"/>
      <c r="TVI79" s="102"/>
      <c r="TVJ79" s="102"/>
      <c r="TVK79" s="102"/>
      <c r="TVL79" s="102"/>
      <c r="TVM79" s="102"/>
      <c r="TVN79" s="102"/>
      <c r="TVO79" s="102"/>
      <c r="TVP79" s="102"/>
      <c r="TVQ79" s="102"/>
      <c r="TVR79" s="102"/>
      <c r="TVS79" s="102"/>
      <c r="TVT79" s="102"/>
      <c r="TVU79" s="102"/>
      <c r="TVV79" s="102"/>
      <c r="TVW79" s="102"/>
      <c r="TVX79" s="102"/>
      <c r="TVY79" s="102"/>
      <c r="TVZ79" s="102"/>
      <c r="TWA79" s="102"/>
      <c r="TWB79" s="102"/>
      <c r="TWC79" s="102"/>
      <c r="TWD79" s="102"/>
      <c r="TWE79" s="102"/>
      <c r="TWF79" s="102"/>
      <c r="TWG79" s="102"/>
      <c r="TWH79" s="102"/>
      <c r="TWI79" s="102"/>
      <c r="TWJ79" s="102"/>
      <c r="TWK79" s="102"/>
      <c r="TWL79" s="102"/>
      <c r="TWM79" s="102"/>
      <c r="TWN79" s="102"/>
      <c r="TWO79" s="102"/>
      <c r="TWP79" s="102"/>
      <c r="TWQ79" s="102"/>
      <c r="TWR79" s="102"/>
      <c r="TWS79" s="102"/>
      <c r="TWT79" s="102"/>
      <c r="TWU79" s="102"/>
      <c r="TWV79" s="102"/>
      <c r="TWW79" s="102"/>
      <c r="TWX79" s="102"/>
      <c r="TWY79" s="102"/>
      <c r="TWZ79" s="102"/>
      <c r="TXA79" s="102"/>
      <c r="TXB79" s="102"/>
      <c r="TXC79" s="102"/>
      <c r="TXD79" s="102"/>
      <c r="TXE79" s="102"/>
      <c r="TXF79" s="102"/>
      <c r="TXG79" s="102"/>
      <c r="TXH79" s="102"/>
      <c r="TXI79" s="102"/>
      <c r="TXJ79" s="102"/>
      <c r="TXK79" s="102"/>
      <c r="TXL79" s="102"/>
      <c r="TXM79" s="102"/>
      <c r="TXN79" s="102"/>
      <c r="TXO79" s="102"/>
      <c r="TXP79" s="102"/>
      <c r="TXQ79" s="102"/>
      <c r="TXR79" s="102"/>
      <c r="TXS79" s="102"/>
      <c r="TXT79" s="102"/>
      <c r="TXU79" s="102"/>
      <c r="TXV79" s="102"/>
      <c r="TXW79" s="102"/>
      <c r="TXX79" s="102"/>
      <c r="TXY79" s="102"/>
      <c r="TXZ79" s="102"/>
      <c r="TYA79" s="102"/>
      <c r="TYB79" s="102"/>
      <c r="TYC79" s="102"/>
      <c r="TYD79" s="102"/>
      <c r="TYE79" s="102"/>
      <c r="TYF79" s="102"/>
      <c r="TYG79" s="102"/>
      <c r="TYH79" s="102"/>
      <c r="TYI79" s="102"/>
      <c r="TYJ79" s="102"/>
      <c r="TYK79" s="102"/>
      <c r="TYL79" s="102"/>
      <c r="TYM79" s="102"/>
      <c r="TYN79" s="102"/>
      <c r="TYO79" s="102"/>
      <c r="TYP79" s="102"/>
      <c r="TYQ79" s="102"/>
      <c r="TYR79" s="102"/>
      <c r="TYS79" s="102"/>
      <c r="TYT79" s="102"/>
      <c r="TYU79" s="102"/>
      <c r="TYV79" s="102"/>
      <c r="TYW79" s="102"/>
      <c r="TYX79" s="102"/>
      <c r="TYY79" s="102"/>
      <c r="TYZ79" s="102"/>
      <c r="TZA79" s="102"/>
      <c r="TZB79" s="102"/>
      <c r="TZC79" s="102"/>
      <c r="TZD79" s="102"/>
      <c r="TZE79" s="102"/>
      <c r="TZF79" s="102"/>
      <c r="TZG79" s="102"/>
      <c r="TZH79" s="102"/>
      <c r="TZI79" s="102"/>
      <c r="TZJ79" s="102"/>
      <c r="TZK79" s="102"/>
      <c r="TZL79" s="102"/>
      <c r="TZM79" s="102"/>
      <c r="TZN79" s="102"/>
      <c r="TZO79" s="102"/>
      <c r="TZP79" s="102"/>
      <c r="TZQ79" s="102"/>
      <c r="TZR79" s="102"/>
      <c r="TZS79" s="102"/>
      <c r="TZT79" s="102"/>
      <c r="TZU79" s="102"/>
      <c r="TZV79" s="102"/>
      <c r="TZW79" s="102"/>
      <c r="TZX79" s="102"/>
      <c r="TZY79" s="102"/>
      <c r="TZZ79" s="102"/>
      <c r="UAA79" s="102"/>
      <c r="UAB79" s="102"/>
      <c r="UAC79" s="102"/>
      <c r="UAD79" s="102"/>
      <c r="UAE79" s="102"/>
      <c r="UAF79" s="102"/>
      <c r="UAG79" s="102"/>
      <c r="UAH79" s="102"/>
      <c r="UAI79" s="102"/>
      <c r="UAJ79" s="102"/>
      <c r="UAK79" s="102"/>
      <c r="UAL79" s="102"/>
      <c r="UAM79" s="102"/>
      <c r="UAN79" s="102"/>
      <c r="UAO79" s="102"/>
      <c r="UAP79" s="102"/>
      <c r="UAQ79" s="102"/>
      <c r="UAR79" s="102"/>
      <c r="UAS79" s="102"/>
      <c r="UAT79" s="102"/>
      <c r="UAU79" s="102"/>
      <c r="UAV79" s="102"/>
      <c r="UAW79" s="102"/>
      <c r="UAX79" s="102"/>
      <c r="UAY79" s="102"/>
      <c r="UAZ79" s="102"/>
      <c r="UBA79" s="102"/>
      <c r="UBB79" s="102"/>
      <c r="UBC79" s="102"/>
      <c r="UBD79" s="102"/>
      <c r="UBE79" s="102"/>
      <c r="UBF79" s="102"/>
      <c r="UBG79" s="102"/>
      <c r="UBH79" s="102"/>
      <c r="UBI79" s="102"/>
      <c r="UBJ79" s="102"/>
      <c r="UBK79" s="102"/>
      <c r="UBL79" s="102"/>
      <c r="UBM79" s="102"/>
      <c r="UBN79" s="102"/>
      <c r="UBO79" s="102"/>
      <c r="UBP79" s="102"/>
      <c r="UBQ79" s="102"/>
      <c r="UBR79" s="102"/>
      <c r="UBS79" s="102"/>
      <c r="UBT79" s="102"/>
      <c r="UBU79" s="102"/>
      <c r="UBV79" s="102"/>
      <c r="UBW79" s="102"/>
      <c r="UBX79" s="102"/>
      <c r="UBY79" s="102"/>
      <c r="UBZ79" s="102"/>
      <c r="UCA79" s="102"/>
      <c r="UCB79" s="102"/>
      <c r="UCC79" s="102"/>
      <c r="UCD79" s="102"/>
      <c r="UCE79" s="102"/>
      <c r="UCF79" s="102"/>
      <c r="UCG79" s="102"/>
      <c r="UCH79" s="102"/>
      <c r="UCI79" s="102"/>
      <c r="UCJ79" s="102"/>
      <c r="UCK79" s="102"/>
      <c r="UCL79" s="102"/>
      <c r="UCM79" s="102"/>
      <c r="UCN79" s="102"/>
      <c r="UCO79" s="102"/>
      <c r="UCP79" s="102"/>
      <c r="UCQ79" s="102"/>
      <c r="UCR79" s="102"/>
      <c r="UCS79" s="102"/>
      <c r="UCT79" s="102"/>
      <c r="UCU79" s="102"/>
      <c r="UCV79" s="102"/>
      <c r="UCW79" s="102"/>
      <c r="UCX79" s="102"/>
      <c r="UCY79" s="102"/>
      <c r="UCZ79" s="102"/>
      <c r="UDA79" s="102"/>
      <c r="UDB79" s="102"/>
      <c r="UDC79" s="102"/>
      <c r="UDD79" s="102"/>
      <c r="UDE79" s="102"/>
      <c r="UDF79" s="102"/>
      <c r="UDG79" s="102"/>
      <c r="UDH79" s="102"/>
      <c r="UDI79" s="102"/>
      <c r="UDJ79" s="102"/>
      <c r="UDK79" s="102"/>
      <c r="UDL79" s="102"/>
      <c r="UDM79" s="102"/>
      <c r="UDN79" s="102"/>
      <c r="UDO79" s="102"/>
      <c r="UDP79" s="102"/>
      <c r="UDQ79" s="102"/>
      <c r="UDR79" s="102"/>
      <c r="UDS79" s="102"/>
      <c r="UDT79" s="102"/>
      <c r="UDU79" s="102"/>
      <c r="UDV79" s="102"/>
      <c r="UDW79" s="102"/>
      <c r="UDX79" s="102"/>
      <c r="UDY79" s="102"/>
      <c r="UDZ79" s="102"/>
      <c r="UEA79" s="102"/>
      <c r="UEB79" s="102"/>
      <c r="UEC79" s="102"/>
      <c r="UED79" s="102"/>
      <c r="UEE79" s="102"/>
      <c r="UEF79" s="102"/>
      <c r="UEG79" s="102"/>
      <c r="UEH79" s="102"/>
      <c r="UEI79" s="102"/>
      <c r="UEJ79" s="102"/>
      <c r="UEK79" s="102"/>
      <c r="UEL79" s="102"/>
      <c r="UEM79" s="102"/>
      <c r="UEN79" s="102"/>
      <c r="UEO79" s="102"/>
      <c r="UEP79" s="102"/>
      <c r="UEQ79" s="102"/>
      <c r="UER79" s="102"/>
      <c r="UES79" s="102"/>
      <c r="UET79" s="102"/>
      <c r="UEU79" s="102"/>
      <c r="UEV79" s="102"/>
      <c r="UEW79" s="102"/>
      <c r="UEX79" s="102"/>
      <c r="UEY79" s="102"/>
      <c r="UEZ79" s="102"/>
      <c r="UFA79" s="102"/>
      <c r="UFB79" s="102"/>
      <c r="UFC79" s="102"/>
      <c r="UFD79" s="102"/>
      <c r="UFE79" s="102"/>
      <c r="UFF79" s="102"/>
      <c r="UFG79" s="102"/>
      <c r="UFH79" s="102"/>
      <c r="UFI79" s="102"/>
      <c r="UFJ79" s="102"/>
      <c r="UFK79" s="102"/>
      <c r="UFL79" s="102"/>
      <c r="UFM79" s="102"/>
      <c r="UFN79" s="102"/>
      <c r="UFO79" s="102"/>
      <c r="UFP79" s="102"/>
      <c r="UFQ79" s="102"/>
      <c r="UFR79" s="102"/>
      <c r="UFS79" s="102"/>
      <c r="UFT79" s="102"/>
      <c r="UFU79" s="102"/>
      <c r="UFV79" s="102"/>
      <c r="UFW79" s="102"/>
      <c r="UFX79" s="102"/>
      <c r="UFY79" s="102"/>
      <c r="UFZ79" s="102"/>
      <c r="UGA79" s="102"/>
      <c r="UGB79" s="102"/>
      <c r="UGC79" s="102"/>
      <c r="UGD79" s="102"/>
      <c r="UGE79" s="102"/>
      <c r="UGF79" s="102"/>
      <c r="UGG79" s="102"/>
      <c r="UGH79" s="102"/>
      <c r="UGI79" s="102"/>
      <c r="UGJ79" s="102"/>
      <c r="UGK79" s="102"/>
      <c r="UGL79" s="102"/>
      <c r="UGM79" s="102"/>
      <c r="UGN79" s="102"/>
      <c r="UGO79" s="102"/>
      <c r="UGP79" s="102"/>
      <c r="UGQ79" s="102"/>
      <c r="UGR79" s="102"/>
      <c r="UGS79" s="102"/>
      <c r="UGT79" s="102"/>
      <c r="UGU79" s="102"/>
      <c r="UGV79" s="102"/>
      <c r="UGW79" s="102"/>
      <c r="UGX79" s="102"/>
      <c r="UGY79" s="102"/>
      <c r="UGZ79" s="102"/>
      <c r="UHA79" s="102"/>
      <c r="UHB79" s="102"/>
      <c r="UHC79" s="102"/>
      <c r="UHD79" s="102"/>
      <c r="UHE79" s="102"/>
      <c r="UHF79" s="102"/>
      <c r="UHG79" s="102"/>
      <c r="UHH79" s="102"/>
      <c r="UHI79" s="102"/>
      <c r="UHJ79" s="102"/>
      <c r="UHK79" s="102"/>
      <c r="UHL79" s="102"/>
      <c r="UHM79" s="102"/>
      <c r="UHN79" s="102"/>
      <c r="UHO79" s="102"/>
      <c r="UHP79" s="102"/>
      <c r="UHQ79" s="102"/>
      <c r="UHR79" s="102"/>
      <c r="UHS79" s="102"/>
      <c r="UHT79" s="102"/>
      <c r="UHU79" s="102"/>
      <c r="UHV79" s="102"/>
      <c r="UHW79" s="102"/>
      <c r="UHX79" s="102"/>
      <c r="UHY79" s="102"/>
      <c r="UHZ79" s="102"/>
      <c r="UIA79" s="102"/>
      <c r="UIB79" s="102"/>
      <c r="UIC79" s="102"/>
      <c r="UID79" s="102"/>
      <c r="UIE79" s="102"/>
      <c r="UIF79" s="102"/>
      <c r="UIG79" s="102"/>
      <c r="UIH79" s="102"/>
      <c r="UII79" s="102"/>
      <c r="UIJ79" s="102"/>
      <c r="UIK79" s="102"/>
      <c r="UIL79" s="102"/>
      <c r="UIM79" s="102"/>
      <c r="UIN79" s="102"/>
      <c r="UIO79" s="102"/>
      <c r="UIP79" s="102"/>
      <c r="UIQ79" s="102"/>
      <c r="UIR79" s="102"/>
      <c r="UIS79" s="102"/>
      <c r="UIT79" s="102"/>
      <c r="UIU79" s="102"/>
      <c r="UIV79" s="102"/>
      <c r="UIW79" s="102"/>
      <c r="UIX79" s="102"/>
      <c r="UIY79" s="102"/>
      <c r="UIZ79" s="102"/>
      <c r="UJA79" s="102"/>
      <c r="UJB79" s="102"/>
      <c r="UJC79" s="102"/>
      <c r="UJD79" s="102"/>
      <c r="UJE79" s="102"/>
      <c r="UJF79" s="102"/>
      <c r="UJG79" s="102"/>
      <c r="UJH79" s="102"/>
      <c r="UJI79" s="102"/>
      <c r="UJJ79" s="102"/>
      <c r="UJK79" s="102"/>
      <c r="UJL79" s="102"/>
      <c r="UJM79" s="102"/>
      <c r="UJN79" s="102"/>
      <c r="UJO79" s="102"/>
      <c r="UJP79" s="102"/>
      <c r="UJQ79" s="102"/>
      <c r="UJR79" s="102"/>
      <c r="UJS79" s="102"/>
      <c r="UJT79" s="102"/>
      <c r="UJU79" s="102"/>
      <c r="UJV79" s="102"/>
      <c r="UJW79" s="102"/>
      <c r="UJX79" s="102"/>
      <c r="UJY79" s="102"/>
      <c r="UJZ79" s="102"/>
      <c r="UKA79" s="102"/>
      <c r="UKB79" s="102"/>
      <c r="UKC79" s="102"/>
      <c r="UKD79" s="102"/>
      <c r="UKE79" s="102"/>
      <c r="UKF79" s="102"/>
      <c r="UKG79" s="102"/>
      <c r="UKH79" s="102"/>
      <c r="UKI79" s="102"/>
      <c r="UKJ79" s="102"/>
      <c r="UKK79" s="102"/>
      <c r="UKL79" s="102"/>
      <c r="UKM79" s="102"/>
      <c r="UKN79" s="102"/>
      <c r="UKO79" s="102"/>
      <c r="UKP79" s="102"/>
      <c r="UKQ79" s="102"/>
      <c r="UKR79" s="102"/>
      <c r="UKS79" s="102"/>
      <c r="UKT79" s="102"/>
      <c r="UKU79" s="102"/>
      <c r="UKV79" s="102"/>
      <c r="UKW79" s="102"/>
      <c r="UKX79" s="102"/>
      <c r="UKY79" s="102"/>
      <c r="UKZ79" s="102"/>
      <c r="ULA79" s="102"/>
      <c r="ULB79" s="102"/>
      <c r="ULC79" s="102"/>
      <c r="ULD79" s="102"/>
      <c r="ULE79" s="102"/>
      <c r="ULF79" s="102"/>
      <c r="ULG79" s="102"/>
      <c r="ULH79" s="102"/>
      <c r="ULI79" s="102"/>
      <c r="ULJ79" s="102"/>
      <c r="ULK79" s="102"/>
      <c r="ULL79" s="102"/>
      <c r="ULM79" s="102"/>
      <c r="ULN79" s="102"/>
      <c r="ULO79" s="102"/>
      <c r="ULP79" s="102"/>
      <c r="ULQ79" s="102"/>
      <c r="ULR79" s="102"/>
      <c r="ULS79" s="102"/>
      <c r="ULT79" s="102"/>
      <c r="ULU79" s="102"/>
      <c r="ULV79" s="102"/>
      <c r="ULW79" s="102"/>
      <c r="ULX79" s="102"/>
      <c r="ULY79" s="102"/>
      <c r="ULZ79" s="102"/>
      <c r="UMA79" s="102"/>
      <c r="UMB79" s="102"/>
      <c r="UMC79" s="102"/>
      <c r="UMD79" s="102"/>
      <c r="UME79" s="102"/>
      <c r="UMF79" s="102"/>
      <c r="UMG79" s="102"/>
      <c r="UMH79" s="102"/>
      <c r="UMI79" s="102"/>
      <c r="UMJ79" s="102"/>
      <c r="UMK79" s="102"/>
      <c r="UML79" s="102"/>
      <c r="UMM79" s="102"/>
      <c r="UMN79" s="102"/>
      <c r="UMO79" s="102"/>
      <c r="UMP79" s="102"/>
      <c r="UMQ79" s="102"/>
      <c r="UMR79" s="102"/>
      <c r="UMS79" s="102"/>
      <c r="UMT79" s="102"/>
      <c r="UMU79" s="102"/>
      <c r="UMV79" s="102"/>
      <c r="UMW79" s="102"/>
      <c r="UMX79" s="102"/>
      <c r="UMY79" s="102"/>
      <c r="UMZ79" s="102"/>
      <c r="UNA79" s="102"/>
      <c r="UNB79" s="102"/>
      <c r="UNC79" s="102"/>
      <c r="UND79" s="102"/>
      <c r="UNE79" s="102"/>
      <c r="UNF79" s="102"/>
      <c r="UNG79" s="102"/>
      <c r="UNH79" s="102"/>
      <c r="UNI79" s="102"/>
      <c r="UNJ79" s="102"/>
      <c r="UNK79" s="102"/>
      <c r="UNL79" s="102"/>
      <c r="UNM79" s="102"/>
      <c r="UNN79" s="102"/>
      <c r="UNO79" s="102"/>
      <c r="UNP79" s="102"/>
      <c r="UNQ79" s="102"/>
      <c r="UNR79" s="102"/>
      <c r="UNS79" s="102"/>
      <c r="UNT79" s="102"/>
      <c r="UNU79" s="102"/>
      <c r="UNV79" s="102"/>
      <c r="UNW79" s="102"/>
      <c r="UNX79" s="102"/>
      <c r="UNY79" s="102"/>
      <c r="UNZ79" s="102"/>
      <c r="UOA79" s="102"/>
      <c r="UOB79" s="102"/>
      <c r="UOC79" s="102"/>
      <c r="UOD79" s="102"/>
      <c r="UOE79" s="102"/>
      <c r="UOF79" s="102"/>
      <c r="UOG79" s="102"/>
      <c r="UOH79" s="102"/>
      <c r="UOI79" s="102"/>
      <c r="UOJ79" s="102"/>
      <c r="UOK79" s="102"/>
      <c r="UOL79" s="102"/>
      <c r="UOM79" s="102"/>
      <c r="UON79" s="102"/>
      <c r="UOO79" s="102"/>
      <c r="UOP79" s="102"/>
      <c r="UOQ79" s="102"/>
      <c r="UOR79" s="102"/>
      <c r="UOS79" s="102"/>
      <c r="UOT79" s="102"/>
      <c r="UOU79" s="102"/>
      <c r="UOV79" s="102"/>
      <c r="UOW79" s="102"/>
      <c r="UOX79" s="102"/>
      <c r="UOY79" s="102"/>
      <c r="UOZ79" s="102"/>
      <c r="UPA79" s="102"/>
      <c r="UPB79" s="102"/>
      <c r="UPC79" s="102"/>
      <c r="UPD79" s="102"/>
      <c r="UPE79" s="102"/>
      <c r="UPF79" s="102"/>
      <c r="UPG79" s="102"/>
      <c r="UPH79" s="102"/>
      <c r="UPI79" s="102"/>
      <c r="UPJ79" s="102"/>
      <c r="UPK79" s="102"/>
      <c r="UPL79" s="102"/>
      <c r="UPM79" s="102"/>
      <c r="UPN79" s="102"/>
      <c r="UPO79" s="102"/>
      <c r="UPP79" s="102"/>
      <c r="UPQ79" s="102"/>
      <c r="UPR79" s="102"/>
      <c r="UPS79" s="102"/>
      <c r="UPT79" s="102"/>
      <c r="UPU79" s="102"/>
      <c r="UPV79" s="102"/>
      <c r="UPW79" s="102"/>
      <c r="UPX79" s="102"/>
      <c r="UPY79" s="102"/>
      <c r="UPZ79" s="102"/>
      <c r="UQA79" s="102"/>
      <c r="UQB79" s="102"/>
      <c r="UQC79" s="102"/>
      <c r="UQD79" s="102"/>
      <c r="UQE79" s="102"/>
      <c r="UQF79" s="102"/>
      <c r="UQG79" s="102"/>
      <c r="UQH79" s="102"/>
      <c r="UQI79" s="102"/>
      <c r="UQJ79" s="102"/>
      <c r="UQK79" s="102"/>
      <c r="UQL79" s="102"/>
      <c r="UQM79" s="102"/>
      <c r="UQN79" s="102"/>
      <c r="UQO79" s="102"/>
      <c r="UQP79" s="102"/>
      <c r="UQQ79" s="102"/>
      <c r="UQR79" s="102"/>
      <c r="UQS79" s="102"/>
      <c r="UQT79" s="102"/>
      <c r="UQU79" s="102"/>
      <c r="UQV79" s="102"/>
      <c r="UQW79" s="102"/>
      <c r="UQX79" s="102"/>
      <c r="UQY79" s="102"/>
      <c r="UQZ79" s="102"/>
      <c r="URA79" s="102"/>
      <c r="URB79" s="102"/>
      <c r="URC79" s="102"/>
      <c r="URD79" s="102"/>
      <c r="URE79" s="102"/>
      <c r="URF79" s="102"/>
      <c r="URG79" s="102"/>
      <c r="URH79" s="102"/>
      <c r="URI79" s="102"/>
      <c r="URJ79" s="102"/>
      <c r="URK79" s="102"/>
      <c r="URL79" s="102"/>
      <c r="URM79" s="102"/>
      <c r="URN79" s="102"/>
      <c r="URO79" s="102"/>
      <c r="URP79" s="102"/>
      <c r="URQ79" s="102"/>
      <c r="URR79" s="102"/>
      <c r="URS79" s="102"/>
      <c r="URT79" s="102"/>
      <c r="URU79" s="102"/>
      <c r="URV79" s="102"/>
      <c r="URW79" s="102"/>
      <c r="URX79" s="102"/>
      <c r="URY79" s="102"/>
      <c r="URZ79" s="102"/>
      <c r="USA79" s="102"/>
      <c r="USB79" s="102"/>
      <c r="USC79" s="102"/>
      <c r="USD79" s="102"/>
      <c r="USE79" s="102"/>
      <c r="USF79" s="102"/>
      <c r="USG79" s="102"/>
      <c r="USH79" s="102"/>
      <c r="USI79" s="102"/>
      <c r="USJ79" s="102"/>
      <c r="USK79" s="102"/>
      <c r="USL79" s="102"/>
      <c r="USM79" s="102"/>
      <c r="USN79" s="102"/>
      <c r="USO79" s="102"/>
      <c r="USP79" s="102"/>
      <c r="USQ79" s="102"/>
      <c r="USR79" s="102"/>
      <c r="USS79" s="102"/>
      <c r="UST79" s="102"/>
      <c r="USU79" s="102"/>
      <c r="USV79" s="102"/>
      <c r="USW79" s="102"/>
      <c r="USX79" s="102"/>
      <c r="USY79" s="102"/>
      <c r="USZ79" s="102"/>
      <c r="UTA79" s="102"/>
      <c r="UTB79" s="102"/>
      <c r="UTC79" s="102"/>
      <c r="UTD79" s="102"/>
      <c r="UTE79" s="102"/>
      <c r="UTF79" s="102"/>
      <c r="UTG79" s="102"/>
      <c r="UTH79" s="102"/>
      <c r="UTI79" s="102"/>
      <c r="UTJ79" s="102"/>
      <c r="UTK79" s="102"/>
      <c r="UTL79" s="102"/>
      <c r="UTM79" s="102"/>
      <c r="UTN79" s="102"/>
      <c r="UTO79" s="102"/>
      <c r="UTP79" s="102"/>
      <c r="UTQ79" s="102"/>
      <c r="UTR79" s="102"/>
      <c r="UTS79" s="102"/>
      <c r="UTT79" s="102"/>
      <c r="UTU79" s="102"/>
      <c r="UTV79" s="102"/>
      <c r="UTW79" s="102"/>
      <c r="UTX79" s="102"/>
      <c r="UTY79" s="102"/>
      <c r="UTZ79" s="102"/>
      <c r="UUA79" s="102"/>
      <c r="UUB79" s="102"/>
      <c r="UUC79" s="102"/>
      <c r="UUD79" s="102"/>
      <c r="UUE79" s="102"/>
      <c r="UUF79" s="102"/>
      <c r="UUG79" s="102"/>
      <c r="UUH79" s="102"/>
      <c r="UUI79" s="102"/>
      <c r="UUJ79" s="102"/>
      <c r="UUK79" s="102"/>
      <c r="UUL79" s="102"/>
      <c r="UUM79" s="102"/>
      <c r="UUN79" s="102"/>
      <c r="UUO79" s="102"/>
      <c r="UUP79" s="102"/>
      <c r="UUQ79" s="102"/>
      <c r="UUR79" s="102"/>
      <c r="UUS79" s="102"/>
      <c r="UUT79" s="102"/>
      <c r="UUU79" s="102"/>
      <c r="UUV79" s="102"/>
      <c r="UUW79" s="102"/>
      <c r="UUX79" s="102"/>
      <c r="UUY79" s="102"/>
      <c r="UUZ79" s="102"/>
      <c r="UVA79" s="102"/>
      <c r="UVB79" s="102"/>
      <c r="UVC79" s="102"/>
      <c r="UVD79" s="102"/>
      <c r="UVE79" s="102"/>
      <c r="UVF79" s="102"/>
      <c r="UVG79" s="102"/>
      <c r="UVH79" s="102"/>
      <c r="UVI79" s="102"/>
      <c r="UVJ79" s="102"/>
      <c r="UVK79" s="102"/>
      <c r="UVL79" s="102"/>
      <c r="UVM79" s="102"/>
      <c r="UVN79" s="102"/>
      <c r="UVO79" s="102"/>
      <c r="UVP79" s="102"/>
      <c r="UVQ79" s="102"/>
      <c r="UVR79" s="102"/>
      <c r="UVS79" s="102"/>
      <c r="UVT79" s="102"/>
      <c r="UVU79" s="102"/>
      <c r="UVV79" s="102"/>
      <c r="UVW79" s="102"/>
      <c r="UVX79" s="102"/>
      <c r="UVY79" s="102"/>
      <c r="UVZ79" s="102"/>
      <c r="UWA79" s="102"/>
      <c r="UWB79" s="102"/>
      <c r="UWC79" s="102"/>
      <c r="UWD79" s="102"/>
      <c r="UWE79" s="102"/>
      <c r="UWF79" s="102"/>
      <c r="UWG79" s="102"/>
      <c r="UWH79" s="102"/>
      <c r="UWI79" s="102"/>
      <c r="UWJ79" s="102"/>
      <c r="UWK79" s="102"/>
      <c r="UWL79" s="102"/>
      <c r="UWM79" s="102"/>
      <c r="UWN79" s="102"/>
      <c r="UWO79" s="102"/>
      <c r="UWP79" s="102"/>
      <c r="UWQ79" s="102"/>
      <c r="UWR79" s="102"/>
      <c r="UWS79" s="102"/>
      <c r="UWT79" s="102"/>
      <c r="UWU79" s="102"/>
      <c r="UWV79" s="102"/>
      <c r="UWW79" s="102"/>
      <c r="UWX79" s="102"/>
      <c r="UWY79" s="102"/>
      <c r="UWZ79" s="102"/>
      <c r="UXA79" s="102"/>
      <c r="UXB79" s="102"/>
      <c r="UXC79" s="102"/>
      <c r="UXD79" s="102"/>
      <c r="UXE79" s="102"/>
      <c r="UXF79" s="102"/>
      <c r="UXG79" s="102"/>
      <c r="UXH79" s="102"/>
      <c r="UXI79" s="102"/>
      <c r="UXJ79" s="102"/>
      <c r="UXK79" s="102"/>
      <c r="UXL79" s="102"/>
      <c r="UXM79" s="102"/>
      <c r="UXN79" s="102"/>
      <c r="UXO79" s="102"/>
      <c r="UXP79" s="102"/>
      <c r="UXQ79" s="102"/>
      <c r="UXR79" s="102"/>
      <c r="UXS79" s="102"/>
      <c r="UXT79" s="102"/>
      <c r="UXU79" s="102"/>
      <c r="UXV79" s="102"/>
      <c r="UXW79" s="102"/>
      <c r="UXX79" s="102"/>
      <c r="UXY79" s="102"/>
      <c r="UXZ79" s="102"/>
      <c r="UYA79" s="102"/>
      <c r="UYB79" s="102"/>
      <c r="UYC79" s="102"/>
      <c r="UYD79" s="102"/>
      <c r="UYE79" s="102"/>
      <c r="UYF79" s="102"/>
      <c r="UYG79" s="102"/>
      <c r="UYH79" s="102"/>
      <c r="UYI79" s="102"/>
      <c r="UYJ79" s="102"/>
      <c r="UYK79" s="102"/>
      <c r="UYL79" s="102"/>
      <c r="UYM79" s="102"/>
      <c r="UYN79" s="102"/>
      <c r="UYO79" s="102"/>
      <c r="UYP79" s="102"/>
      <c r="UYQ79" s="102"/>
      <c r="UYR79" s="102"/>
      <c r="UYS79" s="102"/>
      <c r="UYT79" s="102"/>
      <c r="UYU79" s="102"/>
      <c r="UYV79" s="102"/>
      <c r="UYW79" s="102"/>
      <c r="UYX79" s="102"/>
      <c r="UYY79" s="102"/>
      <c r="UYZ79" s="102"/>
      <c r="UZA79" s="102"/>
      <c r="UZB79" s="102"/>
      <c r="UZC79" s="102"/>
      <c r="UZD79" s="102"/>
      <c r="UZE79" s="102"/>
      <c r="UZF79" s="102"/>
      <c r="UZG79" s="102"/>
      <c r="UZH79" s="102"/>
      <c r="UZI79" s="102"/>
      <c r="UZJ79" s="102"/>
      <c r="UZK79" s="102"/>
      <c r="UZL79" s="102"/>
      <c r="UZM79" s="102"/>
      <c r="UZN79" s="102"/>
      <c r="UZO79" s="102"/>
      <c r="UZP79" s="102"/>
      <c r="UZQ79" s="102"/>
      <c r="UZR79" s="102"/>
      <c r="UZS79" s="102"/>
      <c r="UZT79" s="102"/>
      <c r="UZU79" s="102"/>
      <c r="UZV79" s="102"/>
      <c r="UZW79" s="102"/>
      <c r="UZX79" s="102"/>
      <c r="UZY79" s="102"/>
      <c r="UZZ79" s="102"/>
      <c r="VAA79" s="102"/>
      <c r="VAB79" s="102"/>
      <c r="VAC79" s="102"/>
      <c r="VAD79" s="102"/>
      <c r="VAE79" s="102"/>
      <c r="VAF79" s="102"/>
      <c r="VAG79" s="102"/>
      <c r="VAH79" s="102"/>
      <c r="VAI79" s="102"/>
      <c r="VAJ79" s="102"/>
      <c r="VAK79" s="102"/>
      <c r="VAL79" s="102"/>
      <c r="VAM79" s="102"/>
      <c r="VAN79" s="102"/>
      <c r="VAO79" s="102"/>
      <c r="VAP79" s="102"/>
      <c r="VAQ79" s="102"/>
      <c r="VAR79" s="102"/>
      <c r="VAS79" s="102"/>
      <c r="VAT79" s="102"/>
      <c r="VAU79" s="102"/>
      <c r="VAV79" s="102"/>
      <c r="VAW79" s="102"/>
      <c r="VAX79" s="102"/>
      <c r="VAY79" s="102"/>
      <c r="VAZ79" s="102"/>
      <c r="VBA79" s="102"/>
      <c r="VBB79" s="102"/>
      <c r="VBC79" s="102"/>
      <c r="VBD79" s="102"/>
      <c r="VBE79" s="102"/>
      <c r="VBF79" s="102"/>
      <c r="VBG79" s="102"/>
      <c r="VBH79" s="102"/>
      <c r="VBI79" s="102"/>
      <c r="VBJ79" s="102"/>
      <c r="VBK79" s="102"/>
      <c r="VBL79" s="102"/>
      <c r="VBM79" s="102"/>
      <c r="VBN79" s="102"/>
      <c r="VBO79" s="102"/>
      <c r="VBP79" s="102"/>
      <c r="VBQ79" s="102"/>
      <c r="VBR79" s="102"/>
      <c r="VBS79" s="102"/>
      <c r="VBT79" s="102"/>
      <c r="VBU79" s="102"/>
      <c r="VBV79" s="102"/>
      <c r="VBW79" s="102"/>
      <c r="VBX79" s="102"/>
      <c r="VBY79" s="102"/>
      <c r="VBZ79" s="102"/>
      <c r="VCA79" s="102"/>
      <c r="VCB79" s="102"/>
      <c r="VCC79" s="102"/>
      <c r="VCD79" s="102"/>
      <c r="VCE79" s="102"/>
      <c r="VCF79" s="102"/>
      <c r="VCG79" s="102"/>
      <c r="VCH79" s="102"/>
      <c r="VCI79" s="102"/>
      <c r="VCJ79" s="102"/>
      <c r="VCK79" s="102"/>
      <c r="VCL79" s="102"/>
      <c r="VCM79" s="102"/>
      <c r="VCN79" s="102"/>
      <c r="VCO79" s="102"/>
      <c r="VCP79" s="102"/>
      <c r="VCQ79" s="102"/>
      <c r="VCR79" s="102"/>
      <c r="VCS79" s="102"/>
      <c r="VCT79" s="102"/>
      <c r="VCU79" s="102"/>
      <c r="VCV79" s="102"/>
      <c r="VCW79" s="102"/>
      <c r="VCX79" s="102"/>
      <c r="VCY79" s="102"/>
      <c r="VCZ79" s="102"/>
      <c r="VDA79" s="102"/>
      <c r="VDB79" s="102"/>
      <c r="VDC79" s="102"/>
      <c r="VDD79" s="102"/>
      <c r="VDE79" s="102"/>
      <c r="VDF79" s="102"/>
      <c r="VDG79" s="102"/>
      <c r="VDH79" s="102"/>
      <c r="VDI79" s="102"/>
      <c r="VDJ79" s="102"/>
      <c r="VDK79" s="102"/>
      <c r="VDL79" s="102"/>
      <c r="VDM79" s="102"/>
      <c r="VDN79" s="102"/>
      <c r="VDO79" s="102"/>
      <c r="VDP79" s="102"/>
      <c r="VDQ79" s="102"/>
      <c r="VDR79" s="102"/>
      <c r="VDS79" s="102"/>
      <c r="VDT79" s="102"/>
      <c r="VDU79" s="102"/>
      <c r="VDV79" s="102"/>
      <c r="VDW79" s="102"/>
      <c r="VDX79" s="102"/>
      <c r="VDY79" s="102"/>
      <c r="VDZ79" s="102"/>
      <c r="VEA79" s="102"/>
      <c r="VEB79" s="102"/>
      <c r="VEC79" s="102"/>
      <c r="VED79" s="102"/>
      <c r="VEE79" s="102"/>
      <c r="VEF79" s="102"/>
      <c r="VEG79" s="102"/>
      <c r="VEH79" s="102"/>
      <c r="VEI79" s="102"/>
      <c r="VEJ79" s="102"/>
      <c r="VEK79" s="102"/>
      <c r="VEL79" s="102"/>
      <c r="VEM79" s="102"/>
      <c r="VEN79" s="102"/>
      <c r="VEO79" s="102"/>
      <c r="VEP79" s="102"/>
      <c r="VEQ79" s="102"/>
      <c r="VER79" s="102"/>
      <c r="VES79" s="102"/>
      <c r="VET79" s="102"/>
      <c r="VEU79" s="102"/>
      <c r="VEV79" s="102"/>
      <c r="VEW79" s="102"/>
      <c r="VEX79" s="102"/>
      <c r="VEY79" s="102"/>
      <c r="VEZ79" s="102"/>
      <c r="VFA79" s="102"/>
      <c r="VFB79" s="102"/>
      <c r="VFC79" s="102"/>
      <c r="VFD79" s="102"/>
      <c r="VFE79" s="102"/>
      <c r="VFF79" s="102"/>
      <c r="VFG79" s="102"/>
      <c r="VFH79" s="102"/>
      <c r="VFI79" s="102"/>
      <c r="VFJ79" s="102"/>
      <c r="VFK79" s="102"/>
      <c r="VFL79" s="102"/>
      <c r="VFM79" s="102"/>
      <c r="VFN79" s="102"/>
      <c r="VFO79" s="102"/>
      <c r="VFP79" s="102"/>
      <c r="VFQ79" s="102"/>
      <c r="VFR79" s="102"/>
      <c r="VFS79" s="102"/>
      <c r="VFT79" s="102"/>
      <c r="VFU79" s="102"/>
      <c r="VFV79" s="102"/>
      <c r="VFW79" s="102"/>
      <c r="VFX79" s="102"/>
      <c r="VFY79" s="102"/>
      <c r="VFZ79" s="102"/>
      <c r="VGA79" s="102"/>
      <c r="VGB79" s="102"/>
      <c r="VGC79" s="102"/>
      <c r="VGD79" s="102"/>
      <c r="VGE79" s="102"/>
      <c r="VGF79" s="102"/>
      <c r="VGG79" s="102"/>
      <c r="VGH79" s="102"/>
      <c r="VGI79" s="102"/>
      <c r="VGJ79" s="102"/>
      <c r="VGK79" s="102"/>
      <c r="VGL79" s="102"/>
      <c r="VGM79" s="102"/>
      <c r="VGN79" s="102"/>
      <c r="VGO79" s="102"/>
      <c r="VGP79" s="102"/>
      <c r="VGQ79" s="102"/>
      <c r="VGR79" s="102"/>
      <c r="VGS79" s="102"/>
      <c r="VGT79" s="102"/>
      <c r="VGU79" s="102"/>
      <c r="VGV79" s="102"/>
      <c r="VGW79" s="102"/>
      <c r="VGX79" s="102"/>
      <c r="VGY79" s="102"/>
      <c r="VGZ79" s="102"/>
      <c r="VHA79" s="102"/>
      <c r="VHB79" s="102"/>
      <c r="VHC79" s="102"/>
      <c r="VHD79" s="102"/>
      <c r="VHE79" s="102"/>
      <c r="VHF79" s="102"/>
      <c r="VHG79" s="102"/>
      <c r="VHH79" s="102"/>
      <c r="VHI79" s="102"/>
      <c r="VHJ79" s="102"/>
      <c r="VHK79" s="102"/>
      <c r="VHL79" s="102"/>
      <c r="VHM79" s="102"/>
      <c r="VHN79" s="102"/>
      <c r="VHO79" s="102"/>
      <c r="VHP79" s="102"/>
      <c r="VHQ79" s="102"/>
      <c r="VHR79" s="102"/>
      <c r="VHS79" s="102"/>
      <c r="VHT79" s="102"/>
      <c r="VHU79" s="102"/>
      <c r="VHV79" s="102"/>
      <c r="VHW79" s="102"/>
      <c r="VHX79" s="102"/>
      <c r="VHY79" s="102"/>
      <c r="VHZ79" s="102"/>
      <c r="VIA79" s="102"/>
      <c r="VIB79" s="102"/>
      <c r="VIC79" s="102"/>
      <c r="VID79" s="102"/>
      <c r="VIE79" s="102"/>
      <c r="VIF79" s="102"/>
      <c r="VIG79" s="102"/>
      <c r="VIH79" s="102"/>
      <c r="VII79" s="102"/>
      <c r="VIJ79" s="102"/>
      <c r="VIK79" s="102"/>
      <c r="VIL79" s="102"/>
      <c r="VIM79" s="102"/>
      <c r="VIN79" s="102"/>
      <c r="VIO79" s="102"/>
      <c r="VIP79" s="102"/>
      <c r="VIQ79" s="102"/>
      <c r="VIR79" s="102"/>
      <c r="VIS79" s="102"/>
      <c r="VIT79" s="102"/>
      <c r="VIU79" s="102"/>
      <c r="VIV79" s="102"/>
      <c r="VIW79" s="102"/>
      <c r="VIX79" s="102"/>
      <c r="VIY79" s="102"/>
      <c r="VIZ79" s="102"/>
      <c r="VJA79" s="102"/>
      <c r="VJB79" s="102"/>
      <c r="VJC79" s="102"/>
      <c r="VJD79" s="102"/>
      <c r="VJE79" s="102"/>
      <c r="VJF79" s="102"/>
      <c r="VJG79" s="102"/>
      <c r="VJH79" s="102"/>
      <c r="VJI79" s="102"/>
      <c r="VJJ79" s="102"/>
      <c r="VJK79" s="102"/>
      <c r="VJL79" s="102"/>
      <c r="VJM79" s="102"/>
      <c r="VJN79" s="102"/>
      <c r="VJO79" s="102"/>
      <c r="VJP79" s="102"/>
      <c r="VJQ79" s="102"/>
      <c r="VJR79" s="102"/>
      <c r="VJS79" s="102"/>
      <c r="VJT79" s="102"/>
      <c r="VJU79" s="102"/>
      <c r="VJV79" s="102"/>
      <c r="VJW79" s="102"/>
      <c r="VJX79" s="102"/>
      <c r="VJY79" s="102"/>
      <c r="VJZ79" s="102"/>
      <c r="VKA79" s="102"/>
      <c r="VKB79" s="102"/>
      <c r="VKC79" s="102"/>
      <c r="VKD79" s="102"/>
      <c r="VKE79" s="102"/>
      <c r="VKF79" s="102"/>
      <c r="VKG79" s="102"/>
      <c r="VKH79" s="102"/>
      <c r="VKI79" s="102"/>
      <c r="VKJ79" s="102"/>
      <c r="VKK79" s="102"/>
      <c r="VKL79" s="102"/>
      <c r="VKM79" s="102"/>
      <c r="VKN79" s="102"/>
      <c r="VKO79" s="102"/>
      <c r="VKP79" s="102"/>
      <c r="VKQ79" s="102"/>
      <c r="VKR79" s="102"/>
      <c r="VKS79" s="102"/>
      <c r="VKT79" s="102"/>
      <c r="VKU79" s="102"/>
      <c r="VKV79" s="102"/>
      <c r="VKW79" s="102"/>
      <c r="VKX79" s="102"/>
      <c r="VKY79" s="102"/>
      <c r="VKZ79" s="102"/>
      <c r="VLA79" s="102"/>
      <c r="VLB79" s="102"/>
      <c r="VLC79" s="102"/>
      <c r="VLD79" s="102"/>
      <c r="VLE79" s="102"/>
      <c r="VLF79" s="102"/>
      <c r="VLG79" s="102"/>
      <c r="VLH79" s="102"/>
      <c r="VLI79" s="102"/>
      <c r="VLJ79" s="102"/>
      <c r="VLK79" s="102"/>
      <c r="VLL79" s="102"/>
      <c r="VLM79" s="102"/>
      <c r="VLN79" s="102"/>
      <c r="VLO79" s="102"/>
      <c r="VLP79" s="102"/>
      <c r="VLQ79" s="102"/>
      <c r="VLR79" s="102"/>
      <c r="VLS79" s="102"/>
      <c r="VLT79" s="102"/>
      <c r="VLU79" s="102"/>
      <c r="VLV79" s="102"/>
      <c r="VLW79" s="102"/>
      <c r="VLX79" s="102"/>
      <c r="VLY79" s="102"/>
      <c r="VLZ79" s="102"/>
      <c r="VMA79" s="102"/>
      <c r="VMB79" s="102"/>
      <c r="VMC79" s="102"/>
      <c r="VMD79" s="102"/>
      <c r="VME79" s="102"/>
      <c r="VMF79" s="102"/>
      <c r="VMG79" s="102"/>
      <c r="VMH79" s="102"/>
      <c r="VMI79" s="102"/>
      <c r="VMJ79" s="102"/>
      <c r="VMK79" s="102"/>
      <c r="VML79" s="102"/>
      <c r="VMM79" s="102"/>
      <c r="VMN79" s="102"/>
      <c r="VMO79" s="102"/>
      <c r="VMP79" s="102"/>
      <c r="VMQ79" s="102"/>
      <c r="VMR79" s="102"/>
      <c r="VMS79" s="102"/>
      <c r="VMT79" s="102"/>
      <c r="VMU79" s="102"/>
      <c r="VMV79" s="102"/>
      <c r="VMW79" s="102"/>
      <c r="VMX79" s="102"/>
      <c r="VMY79" s="102"/>
      <c r="VMZ79" s="102"/>
      <c r="VNA79" s="102"/>
      <c r="VNB79" s="102"/>
      <c r="VNC79" s="102"/>
      <c r="VND79" s="102"/>
      <c r="VNE79" s="102"/>
      <c r="VNF79" s="102"/>
      <c r="VNG79" s="102"/>
      <c r="VNH79" s="102"/>
      <c r="VNI79" s="102"/>
      <c r="VNJ79" s="102"/>
      <c r="VNK79" s="102"/>
      <c r="VNL79" s="102"/>
      <c r="VNM79" s="102"/>
      <c r="VNN79" s="102"/>
      <c r="VNO79" s="102"/>
      <c r="VNP79" s="102"/>
      <c r="VNQ79" s="102"/>
      <c r="VNR79" s="102"/>
      <c r="VNS79" s="102"/>
      <c r="VNT79" s="102"/>
      <c r="VNU79" s="102"/>
      <c r="VNV79" s="102"/>
      <c r="VNW79" s="102"/>
      <c r="VNX79" s="102"/>
      <c r="VNY79" s="102"/>
      <c r="VNZ79" s="102"/>
      <c r="VOA79" s="102"/>
      <c r="VOB79" s="102"/>
      <c r="VOC79" s="102"/>
      <c r="VOD79" s="102"/>
      <c r="VOE79" s="102"/>
      <c r="VOF79" s="102"/>
      <c r="VOG79" s="102"/>
      <c r="VOH79" s="102"/>
      <c r="VOI79" s="102"/>
      <c r="VOJ79" s="102"/>
      <c r="VOK79" s="102"/>
      <c r="VOL79" s="102"/>
      <c r="VOM79" s="102"/>
      <c r="VON79" s="102"/>
      <c r="VOO79" s="102"/>
      <c r="VOP79" s="102"/>
      <c r="VOQ79" s="102"/>
      <c r="VOR79" s="102"/>
      <c r="VOS79" s="102"/>
      <c r="VOT79" s="102"/>
      <c r="VOU79" s="102"/>
      <c r="VOV79" s="102"/>
      <c r="VOW79" s="102"/>
      <c r="VOX79" s="102"/>
      <c r="VOY79" s="102"/>
      <c r="VOZ79" s="102"/>
      <c r="VPA79" s="102"/>
      <c r="VPB79" s="102"/>
      <c r="VPC79" s="102"/>
      <c r="VPD79" s="102"/>
      <c r="VPE79" s="102"/>
      <c r="VPF79" s="102"/>
      <c r="VPG79" s="102"/>
      <c r="VPH79" s="102"/>
      <c r="VPI79" s="102"/>
      <c r="VPJ79" s="102"/>
      <c r="VPK79" s="102"/>
      <c r="VPL79" s="102"/>
      <c r="VPM79" s="102"/>
      <c r="VPN79" s="102"/>
      <c r="VPO79" s="102"/>
      <c r="VPP79" s="102"/>
      <c r="VPQ79" s="102"/>
      <c r="VPR79" s="102"/>
      <c r="VPS79" s="102"/>
      <c r="VPT79" s="102"/>
      <c r="VPU79" s="102"/>
      <c r="VPV79" s="102"/>
      <c r="VPW79" s="102"/>
      <c r="VPX79" s="102"/>
      <c r="VPY79" s="102"/>
      <c r="VPZ79" s="102"/>
      <c r="VQA79" s="102"/>
      <c r="VQB79" s="102"/>
      <c r="VQC79" s="102"/>
      <c r="VQD79" s="102"/>
      <c r="VQE79" s="102"/>
      <c r="VQF79" s="102"/>
      <c r="VQG79" s="102"/>
      <c r="VQH79" s="102"/>
      <c r="VQI79" s="102"/>
      <c r="VQJ79" s="102"/>
      <c r="VQK79" s="102"/>
      <c r="VQL79" s="102"/>
      <c r="VQM79" s="102"/>
      <c r="VQN79" s="102"/>
      <c r="VQO79" s="102"/>
      <c r="VQP79" s="102"/>
      <c r="VQQ79" s="102"/>
      <c r="VQR79" s="102"/>
      <c r="VQS79" s="102"/>
      <c r="VQT79" s="102"/>
      <c r="VQU79" s="102"/>
      <c r="VQV79" s="102"/>
      <c r="VQW79" s="102"/>
      <c r="VQX79" s="102"/>
      <c r="VQY79" s="102"/>
      <c r="VQZ79" s="102"/>
      <c r="VRA79" s="102"/>
      <c r="VRB79" s="102"/>
      <c r="VRC79" s="102"/>
      <c r="VRD79" s="102"/>
      <c r="VRE79" s="102"/>
      <c r="VRF79" s="102"/>
      <c r="VRG79" s="102"/>
      <c r="VRH79" s="102"/>
      <c r="VRI79" s="102"/>
      <c r="VRJ79" s="102"/>
      <c r="VRK79" s="102"/>
      <c r="VRL79" s="102"/>
      <c r="VRM79" s="102"/>
      <c r="VRN79" s="102"/>
      <c r="VRO79" s="102"/>
      <c r="VRP79" s="102"/>
      <c r="VRQ79" s="102"/>
      <c r="VRR79" s="102"/>
      <c r="VRS79" s="102"/>
      <c r="VRT79" s="102"/>
      <c r="VRU79" s="102"/>
      <c r="VRV79" s="102"/>
      <c r="VRW79" s="102"/>
      <c r="VRX79" s="102"/>
      <c r="VRY79" s="102"/>
      <c r="VRZ79" s="102"/>
      <c r="VSA79" s="102"/>
      <c r="VSB79" s="102"/>
      <c r="VSC79" s="102"/>
      <c r="VSD79" s="102"/>
      <c r="VSE79" s="102"/>
      <c r="VSF79" s="102"/>
      <c r="VSG79" s="102"/>
      <c r="VSH79" s="102"/>
      <c r="VSI79" s="102"/>
      <c r="VSJ79" s="102"/>
      <c r="VSK79" s="102"/>
      <c r="VSL79" s="102"/>
      <c r="VSM79" s="102"/>
      <c r="VSN79" s="102"/>
      <c r="VSO79" s="102"/>
      <c r="VSP79" s="102"/>
      <c r="VSQ79" s="102"/>
      <c r="VSR79" s="102"/>
      <c r="VSS79" s="102"/>
      <c r="VST79" s="102"/>
      <c r="VSU79" s="102"/>
      <c r="VSV79" s="102"/>
      <c r="VSW79" s="102"/>
      <c r="VSX79" s="102"/>
      <c r="VSY79" s="102"/>
      <c r="VSZ79" s="102"/>
      <c r="VTA79" s="102"/>
      <c r="VTB79" s="102"/>
      <c r="VTC79" s="102"/>
      <c r="VTD79" s="102"/>
      <c r="VTE79" s="102"/>
      <c r="VTF79" s="102"/>
      <c r="VTG79" s="102"/>
      <c r="VTH79" s="102"/>
      <c r="VTI79" s="102"/>
      <c r="VTJ79" s="102"/>
      <c r="VTK79" s="102"/>
      <c r="VTL79" s="102"/>
      <c r="VTM79" s="102"/>
      <c r="VTN79" s="102"/>
      <c r="VTO79" s="102"/>
      <c r="VTP79" s="102"/>
      <c r="VTQ79" s="102"/>
      <c r="VTR79" s="102"/>
      <c r="VTS79" s="102"/>
      <c r="VTT79" s="102"/>
      <c r="VTU79" s="102"/>
      <c r="VTV79" s="102"/>
      <c r="VTW79" s="102"/>
      <c r="VTX79" s="102"/>
      <c r="VTY79" s="102"/>
      <c r="VTZ79" s="102"/>
      <c r="VUA79" s="102"/>
      <c r="VUB79" s="102"/>
      <c r="VUC79" s="102"/>
      <c r="VUD79" s="102"/>
      <c r="VUE79" s="102"/>
      <c r="VUF79" s="102"/>
      <c r="VUG79" s="102"/>
      <c r="VUH79" s="102"/>
      <c r="VUI79" s="102"/>
      <c r="VUJ79" s="102"/>
      <c r="VUK79" s="102"/>
      <c r="VUL79" s="102"/>
      <c r="VUM79" s="102"/>
      <c r="VUN79" s="102"/>
      <c r="VUO79" s="102"/>
      <c r="VUP79" s="102"/>
      <c r="VUQ79" s="102"/>
      <c r="VUR79" s="102"/>
      <c r="VUS79" s="102"/>
      <c r="VUT79" s="102"/>
      <c r="VUU79" s="102"/>
      <c r="VUV79" s="102"/>
      <c r="VUW79" s="102"/>
      <c r="VUX79" s="102"/>
      <c r="VUY79" s="102"/>
      <c r="VUZ79" s="102"/>
      <c r="VVA79" s="102"/>
      <c r="VVB79" s="102"/>
      <c r="VVC79" s="102"/>
      <c r="VVD79" s="102"/>
      <c r="VVE79" s="102"/>
      <c r="VVF79" s="102"/>
      <c r="VVG79" s="102"/>
      <c r="VVH79" s="102"/>
      <c r="VVI79" s="102"/>
      <c r="VVJ79" s="102"/>
      <c r="VVK79" s="102"/>
      <c r="VVL79" s="102"/>
      <c r="VVM79" s="102"/>
      <c r="VVN79" s="102"/>
      <c r="VVO79" s="102"/>
      <c r="VVP79" s="102"/>
      <c r="VVQ79" s="102"/>
      <c r="VVR79" s="102"/>
      <c r="VVS79" s="102"/>
      <c r="VVT79" s="102"/>
      <c r="VVU79" s="102"/>
      <c r="VVV79" s="102"/>
      <c r="VVW79" s="102"/>
      <c r="VVX79" s="102"/>
      <c r="VVY79" s="102"/>
      <c r="VVZ79" s="102"/>
      <c r="VWA79" s="102"/>
      <c r="VWB79" s="102"/>
      <c r="VWC79" s="102"/>
      <c r="VWD79" s="102"/>
      <c r="VWE79" s="102"/>
      <c r="VWF79" s="102"/>
      <c r="VWG79" s="102"/>
      <c r="VWH79" s="102"/>
      <c r="VWI79" s="102"/>
      <c r="VWJ79" s="102"/>
      <c r="VWK79" s="102"/>
      <c r="VWL79" s="102"/>
      <c r="VWM79" s="102"/>
      <c r="VWN79" s="102"/>
      <c r="VWO79" s="102"/>
      <c r="VWP79" s="102"/>
      <c r="VWQ79" s="102"/>
      <c r="VWR79" s="102"/>
      <c r="VWS79" s="102"/>
      <c r="VWT79" s="102"/>
      <c r="VWU79" s="102"/>
      <c r="VWV79" s="102"/>
      <c r="VWW79" s="102"/>
      <c r="VWX79" s="102"/>
      <c r="VWY79" s="102"/>
      <c r="VWZ79" s="102"/>
      <c r="VXA79" s="102"/>
      <c r="VXB79" s="102"/>
      <c r="VXC79" s="102"/>
      <c r="VXD79" s="102"/>
      <c r="VXE79" s="102"/>
      <c r="VXF79" s="102"/>
      <c r="VXG79" s="102"/>
      <c r="VXH79" s="102"/>
      <c r="VXI79" s="102"/>
      <c r="VXJ79" s="102"/>
      <c r="VXK79" s="102"/>
      <c r="VXL79" s="102"/>
      <c r="VXM79" s="102"/>
      <c r="VXN79" s="102"/>
      <c r="VXO79" s="102"/>
      <c r="VXP79" s="102"/>
      <c r="VXQ79" s="102"/>
      <c r="VXR79" s="102"/>
      <c r="VXS79" s="102"/>
      <c r="VXT79" s="102"/>
      <c r="VXU79" s="102"/>
      <c r="VXV79" s="102"/>
      <c r="VXW79" s="102"/>
      <c r="VXX79" s="102"/>
      <c r="VXY79" s="102"/>
      <c r="VXZ79" s="102"/>
      <c r="VYA79" s="102"/>
      <c r="VYB79" s="102"/>
      <c r="VYC79" s="102"/>
      <c r="VYD79" s="102"/>
      <c r="VYE79" s="102"/>
      <c r="VYF79" s="102"/>
      <c r="VYG79" s="102"/>
      <c r="VYH79" s="102"/>
      <c r="VYI79" s="102"/>
      <c r="VYJ79" s="102"/>
      <c r="VYK79" s="102"/>
      <c r="VYL79" s="102"/>
      <c r="VYM79" s="102"/>
      <c r="VYN79" s="102"/>
      <c r="VYO79" s="102"/>
      <c r="VYP79" s="102"/>
      <c r="VYQ79" s="102"/>
      <c r="VYR79" s="102"/>
      <c r="VYS79" s="102"/>
      <c r="VYT79" s="102"/>
      <c r="VYU79" s="102"/>
      <c r="VYV79" s="102"/>
      <c r="VYW79" s="102"/>
      <c r="VYX79" s="102"/>
      <c r="VYY79" s="102"/>
      <c r="VYZ79" s="102"/>
      <c r="VZA79" s="102"/>
      <c r="VZB79" s="102"/>
      <c r="VZC79" s="102"/>
      <c r="VZD79" s="102"/>
      <c r="VZE79" s="102"/>
      <c r="VZF79" s="102"/>
      <c r="VZG79" s="102"/>
      <c r="VZH79" s="102"/>
      <c r="VZI79" s="102"/>
      <c r="VZJ79" s="102"/>
      <c r="VZK79" s="102"/>
      <c r="VZL79" s="102"/>
      <c r="VZM79" s="102"/>
      <c r="VZN79" s="102"/>
      <c r="VZO79" s="102"/>
      <c r="VZP79" s="102"/>
      <c r="VZQ79" s="102"/>
      <c r="VZR79" s="102"/>
      <c r="VZS79" s="102"/>
      <c r="VZT79" s="102"/>
      <c r="VZU79" s="102"/>
      <c r="VZV79" s="102"/>
      <c r="VZW79" s="102"/>
      <c r="VZX79" s="102"/>
      <c r="VZY79" s="102"/>
      <c r="VZZ79" s="102"/>
      <c r="WAA79" s="102"/>
      <c r="WAB79" s="102"/>
      <c r="WAC79" s="102"/>
      <c r="WAD79" s="102"/>
      <c r="WAE79" s="102"/>
      <c r="WAF79" s="102"/>
      <c r="WAG79" s="102"/>
      <c r="WAH79" s="102"/>
      <c r="WAI79" s="102"/>
      <c r="WAJ79" s="102"/>
      <c r="WAK79" s="102"/>
      <c r="WAL79" s="102"/>
      <c r="WAM79" s="102"/>
      <c r="WAN79" s="102"/>
      <c r="WAO79" s="102"/>
      <c r="WAP79" s="102"/>
      <c r="WAQ79" s="102"/>
      <c r="WAR79" s="102"/>
      <c r="WAS79" s="102"/>
      <c r="WAT79" s="102"/>
      <c r="WAU79" s="102"/>
      <c r="WAV79" s="102"/>
      <c r="WAW79" s="102"/>
      <c r="WAX79" s="102"/>
      <c r="WAY79" s="102"/>
      <c r="WAZ79" s="102"/>
      <c r="WBA79" s="102"/>
      <c r="WBB79" s="102"/>
      <c r="WBC79" s="102"/>
      <c r="WBD79" s="102"/>
      <c r="WBE79" s="102"/>
      <c r="WBF79" s="102"/>
      <c r="WBG79" s="102"/>
      <c r="WBH79" s="102"/>
      <c r="WBI79" s="102"/>
      <c r="WBJ79" s="102"/>
      <c r="WBK79" s="102"/>
      <c r="WBL79" s="102"/>
      <c r="WBM79" s="102"/>
      <c r="WBN79" s="102"/>
      <c r="WBO79" s="102"/>
      <c r="WBP79" s="102"/>
      <c r="WBQ79" s="102"/>
      <c r="WBR79" s="102"/>
      <c r="WBS79" s="102"/>
      <c r="WBT79" s="102"/>
      <c r="WBU79" s="102"/>
      <c r="WBV79" s="102"/>
      <c r="WBW79" s="102"/>
      <c r="WBX79" s="102"/>
      <c r="WBY79" s="102"/>
      <c r="WBZ79" s="102"/>
      <c r="WCA79" s="102"/>
      <c r="WCB79" s="102"/>
      <c r="WCC79" s="102"/>
      <c r="WCD79" s="102"/>
      <c r="WCE79" s="102"/>
      <c r="WCF79" s="102"/>
      <c r="WCG79" s="102"/>
      <c r="WCH79" s="102"/>
      <c r="WCI79" s="102"/>
      <c r="WCJ79" s="102"/>
      <c r="WCK79" s="102"/>
      <c r="WCL79" s="102"/>
      <c r="WCM79" s="102"/>
      <c r="WCN79" s="102"/>
      <c r="WCO79" s="102"/>
      <c r="WCP79" s="102"/>
      <c r="WCQ79" s="102"/>
      <c r="WCR79" s="102"/>
      <c r="WCS79" s="102"/>
      <c r="WCT79" s="102"/>
      <c r="WCU79" s="102"/>
      <c r="WCV79" s="102"/>
      <c r="WCW79" s="102"/>
      <c r="WCX79" s="102"/>
      <c r="WCY79" s="102"/>
      <c r="WCZ79" s="102"/>
      <c r="WDA79" s="102"/>
      <c r="WDB79" s="102"/>
      <c r="WDC79" s="102"/>
      <c r="WDD79" s="102"/>
      <c r="WDE79" s="102"/>
      <c r="WDF79" s="102"/>
      <c r="WDG79" s="102"/>
      <c r="WDH79" s="102"/>
      <c r="WDI79" s="102"/>
      <c r="WDJ79" s="102"/>
      <c r="WDK79" s="102"/>
      <c r="WDL79" s="102"/>
      <c r="WDM79" s="102"/>
      <c r="WDN79" s="102"/>
      <c r="WDO79" s="102"/>
      <c r="WDP79" s="102"/>
      <c r="WDQ79" s="102"/>
      <c r="WDR79" s="102"/>
      <c r="WDS79" s="102"/>
      <c r="WDT79" s="102"/>
      <c r="WDU79" s="102"/>
      <c r="WDV79" s="102"/>
      <c r="WDW79" s="102"/>
      <c r="WDX79" s="102"/>
      <c r="WDY79" s="102"/>
      <c r="WDZ79" s="102"/>
      <c r="WEA79" s="102"/>
      <c r="WEB79" s="102"/>
      <c r="WEC79" s="102"/>
      <c r="WED79" s="102"/>
      <c r="WEE79" s="102"/>
      <c r="WEF79" s="102"/>
      <c r="WEG79" s="102"/>
      <c r="WEH79" s="102"/>
      <c r="WEI79" s="102"/>
      <c r="WEJ79" s="102"/>
      <c r="WEK79" s="102"/>
      <c r="WEL79" s="102"/>
      <c r="WEM79" s="102"/>
      <c r="WEN79" s="102"/>
      <c r="WEO79" s="102"/>
      <c r="WEP79" s="102"/>
      <c r="WEQ79" s="102"/>
      <c r="WER79" s="102"/>
      <c r="WES79" s="102"/>
      <c r="WET79" s="102"/>
      <c r="WEU79" s="102"/>
      <c r="WEV79" s="102"/>
      <c r="WEW79" s="102"/>
      <c r="WEX79" s="102"/>
      <c r="WEY79" s="102"/>
      <c r="WEZ79" s="102"/>
      <c r="WFA79" s="102"/>
      <c r="WFB79" s="102"/>
      <c r="WFC79" s="102"/>
      <c r="WFD79" s="102"/>
      <c r="WFE79" s="102"/>
      <c r="WFF79" s="102"/>
      <c r="WFG79" s="102"/>
      <c r="WFH79" s="102"/>
      <c r="WFI79" s="102"/>
      <c r="WFJ79" s="102"/>
      <c r="WFK79" s="102"/>
      <c r="WFL79" s="102"/>
      <c r="WFM79" s="102"/>
      <c r="WFN79" s="102"/>
      <c r="WFO79" s="102"/>
      <c r="WFP79" s="102"/>
      <c r="WFQ79" s="102"/>
      <c r="WFR79" s="102"/>
      <c r="WFS79" s="102"/>
      <c r="WFT79" s="102"/>
      <c r="WFU79" s="102"/>
      <c r="WFV79" s="102"/>
      <c r="WFW79" s="102"/>
      <c r="WFX79" s="102"/>
      <c r="WFY79" s="102"/>
      <c r="WFZ79" s="102"/>
      <c r="WGA79" s="102"/>
      <c r="WGB79" s="102"/>
      <c r="WGC79" s="102"/>
      <c r="WGD79" s="102"/>
      <c r="WGE79" s="102"/>
      <c r="WGF79" s="102"/>
      <c r="WGG79" s="102"/>
      <c r="WGH79" s="102"/>
      <c r="WGI79" s="102"/>
      <c r="WGJ79" s="102"/>
      <c r="WGK79" s="102"/>
      <c r="WGL79" s="102"/>
      <c r="WGM79" s="102"/>
      <c r="WGN79" s="102"/>
      <c r="WGO79" s="102"/>
      <c r="WGP79" s="102"/>
      <c r="WGQ79" s="102"/>
      <c r="WGR79" s="102"/>
      <c r="WGS79" s="102"/>
      <c r="WGT79" s="102"/>
      <c r="WGU79" s="102"/>
      <c r="WGV79" s="102"/>
      <c r="WGW79" s="102"/>
      <c r="WGX79" s="102"/>
      <c r="WGY79" s="102"/>
      <c r="WGZ79" s="102"/>
      <c r="WHA79" s="102"/>
      <c r="WHB79" s="102"/>
      <c r="WHC79" s="102"/>
      <c r="WHD79" s="102"/>
      <c r="WHE79" s="102"/>
      <c r="WHF79" s="102"/>
      <c r="WHG79" s="102"/>
      <c r="WHH79" s="102"/>
      <c r="WHI79" s="102"/>
      <c r="WHJ79" s="102"/>
      <c r="WHK79" s="102"/>
      <c r="WHL79" s="102"/>
      <c r="WHM79" s="102"/>
      <c r="WHN79" s="102"/>
      <c r="WHO79" s="102"/>
      <c r="WHP79" s="102"/>
      <c r="WHQ79" s="102"/>
      <c r="WHR79" s="102"/>
      <c r="WHS79" s="102"/>
      <c r="WHT79" s="102"/>
      <c r="WHU79" s="102"/>
      <c r="WHV79" s="102"/>
      <c r="WHW79" s="102"/>
      <c r="WHX79" s="102"/>
      <c r="WHY79" s="102"/>
      <c r="WHZ79" s="102"/>
      <c r="WIA79" s="102"/>
      <c r="WIB79" s="102"/>
      <c r="WIC79" s="102"/>
      <c r="WID79" s="102"/>
      <c r="WIE79" s="102"/>
      <c r="WIF79" s="102"/>
      <c r="WIG79" s="102"/>
      <c r="WIH79" s="102"/>
      <c r="WII79" s="102"/>
      <c r="WIJ79" s="102"/>
      <c r="WIK79" s="102"/>
      <c r="WIL79" s="102"/>
      <c r="WIM79" s="102"/>
      <c r="WIN79" s="102"/>
      <c r="WIO79" s="102"/>
      <c r="WIP79" s="102"/>
      <c r="WIQ79" s="102"/>
      <c r="WIR79" s="102"/>
      <c r="WIS79" s="102"/>
      <c r="WIT79" s="102"/>
      <c r="WIU79" s="102"/>
      <c r="WIV79" s="102"/>
      <c r="WIW79" s="102"/>
      <c r="WIX79" s="102"/>
      <c r="WIY79" s="102"/>
      <c r="WIZ79" s="102"/>
      <c r="WJA79" s="102"/>
      <c r="WJB79" s="102"/>
      <c r="WJC79" s="102"/>
      <c r="WJD79" s="102"/>
      <c r="WJE79" s="102"/>
      <c r="WJF79" s="102"/>
      <c r="WJG79" s="102"/>
      <c r="WJH79" s="102"/>
      <c r="WJI79" s="102"/>
      <c r="WJJ79" s="102"/>
      <c r="WJK79" s="102"/>
      <c r="WJL79" s="102"/>
      <c r="WJM79" s="102"/>
      <c r="WJN79" s="102"/>
      <c r="WJO79" s="102"/>
      <c r="WJP79" s="102"/>
      <c r="WJQ79" s="102"/>
      <c r="WJR79" s="102"/>
      <c r="WJS79" s="102"/>
      <c r="WJT79" s="102"/>
      <c r="WJU79" s="102"/>
      <c r="WJV79" s="102"/>
      <c r="WJW79" s="102"/>
      <c r="WJX79" s="102"/>
      <c r="WJY79" s="102"/>
      <c r="WJZ79" s="102"/>
      <c r="WKA79" s="102"/>
      <c r="WKB79" s="102"/>
      <c r="WKC79" s="102"/>
      <c r="WKD79" s="102"/>
      <c r="WKE79" s="102"/>
      <c r="WKF79" s="102"/>
      <c r="WKG79" s="102"/>
      <c r="WKH79" s="102"/>
      <c r="WKI79" s="102"/>
      <c r="WKJ79" s="102"/>
      <c r="WKK79" s="102"/>
      <c r="WKL79" s="102"/>
      <c r="WKM79" s="102"/>
      <c r="WKN79" s="102"/>
      <c r="WKO79" s="102"/>
      <c r="WKP79" s="102"/>
      <c r="WKQ79" s="102"/>
      <c r="WKR79" s="102"/>
      <c r="WKS79" s="102"/>
      <c r="WKT79" s="102"/>
      <c r="WKU79" s="102"/>
      <c r="WKV79" s="102"/>
      <c r="WKW79" s="102"/>
      <c r="WKX79" s="102"/>
      <c r="WKY79" s="102"/>
      <c r="WKZ79" s="102"/>
      <c r="WLA79" s="102"/>
      <c r="WLB79" s="102"/>
      <c r="WLC79" s="102"/>
      <c r="WLD79" s="102"/>
      <c r="WLE79" s="102"/>
      <c r="WLF79" s="102"/>
      <c r="WLG79" s="102"/>
      <c r="WLH79" s="102"/>
      <c r="WLI79" s="102"/>
      <c r="WLJ79" s="102"/>
      <c r="WLK79" s="102"/>
      <c r="WLL79" s="102"/>
      <c r="WLM79" s="102"/>
      <c r="WLN79" s="102"/>
      <c r="WLO79" s="102"/>
      <c r="WLP79" s="102"/>
      <c r="WLQ79" s="102"/>
      <c r="WLR79" s="102"/>
      <c r="WLS79" s="102"/>
      <c r="WLT79" s="102"/>
      <c r="WLU79" s="102"/>
      <c r="WLV79" s="102"/>
      <c r="WLW79" s="102"/>
      <c r="WLX79" s="102"/>
      <c r="WLY79" s="102"/>
      <c r="WLZ79" s="102"/>
      <c r="WMA79" s="102"/>
      <c r="WMB79" s="102"/>
      <c r="WMC79" s="102"/>
      <c r="WMD79" s="102"/>
      <c r="WME79" s="102"/>
      <c r="WMF79" s="102"/>
      <c r="WMG79" s="102"/>
      <c r="WMH79" s="102"/>
      <c r="WMI79" s="102"/>
      <c r="WMJ79" s="102"/>
      <c r="WMK79" s="102"/>
      <c r="WML79" s="102"/>
      <c r="WMM79" s="102"/>
      <c r="WMN79" s="102"/>
      <c r="WMO79" s="102"/>
      <c r="WMP79" s="102"/>
      <c r="WMQ79" s="102"/>
      <c r="WMR79" s="102"/>
      <c r="WMS79" s="102"/>
      <c r="WMT79" s="102"/>
      <c r="WMU79" s="102"/>
      <c r="WMV79" s="102"/>
      <c r="WMW79" s="102"/>
      <c r="WMX79" s="102"/>
      <c r="WMY79" s="102"/>
      <c r="WMZ79" s="102"/>
      <c r="WNA79" s="102"/>
      <c r="WNB79" s="102"/>
      <c r="WNC79" s="102"/>
      <c r="WND79" s="102"/>
      <c r="WNE79" s="102"/>
      <c r="WNF79" s="102"/>
      <c r="WNG79" s="102"/>
      <c r="WNH79" s="102"/>
      <c r="WNI79" s="102"/>
      <c r="WNJ79" s="102"/>
      <c r="WNK79" s="102"/>
      <c r="WNL79" s="102"/>
      <c r="WNM79" s="102"/>
      <c r="WNN79" s="102"/>
      <c r="WNO79" s="102"/>
      <c r="WNP79" s="102"/>
      <c r="WNQ79" s="102"/>
      <c r="WNR79" s="102"/>
      <c r="WNS79" s="102"/>
      <c r="WNT79" s="102"/>
      <c r="WNU79" s="102"/>
      <c r="WNV79" s="102"/>
      <c r="WNW79" s="102"/>
      <c r="WNX79" s="102"/>
      <c r="WNY79" s="102"/>
      <c r="WNZ79" s="102"/>
      <c r="WOA79" s="102"/>
      <c r="WOB79" s="102"/>
      <c r="WOC79" s="102"/>
      <c r="WOD79" s="102"/>
      <c r="WOE79" s="102"/>
      <c r="WOF79" s="102"/>
      <c r="WOG79" s="102"/>
      <c r="WOH79" s="102"/>
      <c r="WOI79" s="102"/>
      <c r="WOJ79" s="102"/>
      <c r="WOK79" s="102"/>
      <c r="WOL79" s="102"/>
      <c r="WOM79" s="102"/>
      <c r="WON79" s="102"/>
      <c r="WOO79" s="102"/>
      <c r="WOP79" s="102"/>
      <c r="WOQ79" s="102"/>
      <c r="WOR79" s="102"/>
      <c r="WOS79" s="102"/>
      <c r="WOT79" s="102"/>
      <c r="WOU79" s="102"/>
      <c r="WOV79" s="102"/>
      <c r="WOW79" s="102"/>
      <c r="WOX79" s="102"/>
      <c r="WOY79" s="102"/>
      <c r="WOZ79" s="102"/>
      <c r="WPA79" s="102"/>
      <c r="WPB79" s="102"/>
      <c r="WPC79" s="102"/>
      <c r="WPD79" s="102"/>
      <c r="WPE79" s="102"/>
      <c r="WPF79" s="102"/>
      <c r="WPG79" s="102"/>
      <c r="WPH79" s="102"/>
      <c r="WPI79" s="102"/>
      <c r="WPJ79" s="102"/>
      <c r="WPK79" s="102"/>
      <c r="WPL79" s="102"/>
      <c r="WPM79" s="102"/>
      <c r="WPN79" s="102"/>
      <c r="WPO79" s="102"/>
      <c r="WPP79" s="102"/>
      <c r="WPQ79" s="102"/>
      <c r="WPR79" s="102"/>
      <c r="WPS79" s="102"/>
      <c r="WPT79" s="102"/>
      <c r="WPU79" s="102"/>
      <c r="WPV79" s="102"/>
      <c r="WPW79" s="102"/>
      <c r="WPX79" s="102"/>
      <c r="WPY79" s="102"/>
      <c r="WPZ79" s="102"/>
      <c r="WQA79" s="102"/>
      <c r="WQB79" s="102"/>
      <c r="WQC79" s="102"/>
      <c r="WQD79" s="102"/>
      <c r="WQE79" s="102"/>
      <c r="WQF79" s="102"/>
      <c r="WQG79" s="102"/>
      <c r="WQH79" s="102"/>
      <c r="WQI79" s="102"/>
      <c r="WQJ79" s="102"/>
      <c r="WQK79" s="102"/>
      <c r="WQL79" s="102"/>
      <c r="WQM79" s="102"/>
      <c r="WQN79" s="102"/>
      <c r="WQO79" s="102"/>
      <c r="WQP79" s="102"/>
      <c r="WQQ79" s="102"/>
      <c r="WQR79" s="102"/>
      <c r="WQS79" s="102"/>
      <c r="WQT79" s="102"/>
      <c r="WQU79" s="102"/>
      <c r="WQV79" s="102"/>
      <c r="WQW79" s="102"/>
      <c r="WQX79" s="102"/>
      <c r="WQY79" s="102"/>
      <c r="WQZ79" s="102"/>
      <c r="WRA79" s="102"/>
      <c r="WRB79" s="102"/>
      <c r="WRC79" s="102"/>
      <c r="WRD79" s="102"/>
      <c r="WRE79" s="102"/>
      <c r="WRF79" s="102"/>
      <c r="WRG79" s="102"/>
      <c r="WRH79" s="102"/>
      <c r="WRI79" s="102"/>
      <c r="WRJ79" s="102"/>
      <c r="WRK79" s="102"/>
      <c r="WRL79" s="102"/>
      <c r="WRM79" s="102"/>
      <c r="WRN79" s="102"/>
      <c r="WRO79" s="102"/>
      <c r="WRP79" s="102"/>
      <c r="WRQ79" s="102"/>
      <c r="WRR79" s="102"/>
      <c r="WRS79" s="102"/>
      <c r="WRT79" s="102"/>
      <c r="WRU79" s="102"/>
      <c r="WRV79" s="102"/>
      <c r="WRW79" s="102"/>
      <c r="WRX79" s="102"/>
      <c r="WRY79" s="102"/>
      <c r="WRZ79" s="102"/>
      <c r="WSA79" s="102"/>
      <c r="WSB79" s="102"/>
      <c r="WSC79" s="102"/>
      <c r="WSD79" s="102"/>
      <c r="WSE79" s="102"/>
      <c r="WSF79" s="102"/>
      <c r="WSG79" s="102"/>
      <c r="WSH79" s="102"/>
      <c r="WSI79" s="102"/>
      <c r="WSJ79" s="102"/>
      <c r="WSK79" s="102"/>
      <c r="WSL79" s="102"/>
      <c r="WSM79" s="102"/>
      <c r="WSN79" s="102"/>
      <c r="WSO79" s="102"/>
      <c r="WSP79" s="102"/>
      <c r="WSQ79" s="102"/>
      <c r="WSR79" s="102"/>
      <c r="WSS79" s="102"/>
      <c r="WST79" s="102"/>
      <c r="WSU79" s="102"/>
      <c r="WSV79" s="102"/>
      <c r="WSW79" s="102"/>
      <c r="WSX79" s="102"/>
      <c r="WSY79" s="102"/>
      <c r="WSZ79" s="102"/>
      <c r="WTA79" s="102"/>
      <c r="WTB79" s="102"/>
      <c r="WTC79" s="102"/>
      <c r="WTD79" s="102"/>
      <c r="WTE79" s="102"/>
      <c r="WTF79" s="102"/>
      <c r="WTG79" s="102"/>
      <c r="WTH79" s="102"/>
      <c r="WTI79" s="102"/>
      <c r="WTJ79" s="102"/>
      <c r="WTK79" s="102"/>
      <c r="WTL79" s="102"/>
      <c r="WTM79" s="102"/>
      <c r="WTN79" s="102"/>
      <c r="WTO79" s="102"/>
      <c r="WTP79" s="102"/>
      <c r="WTQ79" s="102"/>
      <c r="WTR79" s="102"/>
      <c r="WTS79" s="102"/>
      <c r="WTT79" s="102"/>
      <c r="WTU79" s="102"/>
      <c r="WTV79" s="102"/>
      <c r="WTW79" s="102"/>
      <c r="WTX79" s="102"/>
      <c r="WTY79" s="102"/>
      <c r="WTZ79" s="102"/>
      <c r="WUA79" s="102"/>
      <c r="WUB79" s="102"/>
      <c r="WUC79" s="102"/>
      <c r="WUD79" s="102"/>
      <c r="WUE79" s="102"/>
      <c r="WUF79" s="102"/>
      <c r="WUG79" s="102"/>
      <c r="WUH79" s="102"/>
      <c r="WUI79" s="102"/>
      <c r="WUJ79" s="102"/>
      <c r="WUK79" s="102"/>
      <c r="WUL79" s="102"/>
      <c r="WUM79" s="102"/>
      <c r="WUN79" s="102"/>
      <c r="WUO79" s="102"/>
      <c r="WUP79" s="102"/>
      <c r="WUQ79" s="102"/>
      <c r="WUR79" s="102"/>
      <c r="WUS79" s="102"/>
      <c r="WUT79" s="102"/>
      <c r="WUU79" s="102"/>
      <c r="WUV79" s="102"/>
      <c r="WUW79" s="102"/>
      <c r="WUX79" s="102"/>
      <c r="WUY79" s="102"/>
      <c r="WUZ79" s="102"/>
      <c r="WVA79" s="102"/>
      <c r="WVB79" s="102"/>
      <c r="WVC79" s="102"/>
      <c r="WVD79" s="102"/>
      <c r="WVE79" s="102"/>
      <c r="WVF79" s="102"/>
      <c r="WVG79" s="102"/>
      <c r="WVH79" s="102"/>
      <c r="WVI79" s="102"/>
      <c r="WVJ79" s="102"/>
      <c r="WVK79" s="102"/>
      <c r="WVL79" s="102"/>
      <c r="WVM79" s="102"/>
      <c r="WVN79" s="102"/>
      <c r="WVO79" s="102"/>
      <c r="WVP79" s="102"/>
      <c r="WVQ79" s="102"/>
      <c r="WVR79" s="102"/>
      <c r="WVS79" s="102"/>
      <c r="WVT79" s="102"/>
      <c r="WVU79" s="102"/>
      <c r="WVV79" s="102"/>
      <c r="WVW79" s="102"/>
      <c r="WVX79" s="102"/>
      <c r="WVY79" s="102"/>
      <c r="WVZ79" s="102"/>
      <c r="WWA79" s="102"/>
      <c r="WWB79" s="102"/>
      <c r="WWC79" s="102"/>
      <c r="WWD79" s="102"/>
      <c r="WWE79" s="102"/>
      <c r="WWF79" s="102"/>
      <c r="WWG79" s="102"/>
      <c r="WWH79" s="102"/>
      <c r="WWI79" s="102"/>
      <c r="WWJ79" s="102"/>
      <c r="WWK79" s="102"/>
      <c r="WWL79" s="102"/>
      <c r="WWM79" s="102"/>
      <c r="WWN79" s="102"/>
      <c r="WWO79" s="102"/>
      <c r="WWP79" s="102"/>
      <c r="WWQ79" s="102"/>
      <c r="WWR79" s="102"/>
      <c r="WWS79" s="102"/>
      <c r="WWT79" s="102"/>
      <c r="WWU79" s="102"/>
      <c r="WWV79" s="102"/>
      <c r="WWW79" s="102"/>
      <c r="WWX79" s="102"/>
      <c r="WWY79" s="102"/>
      <c r="WWZ79" s="102"/>
      <c r="WXA79" s="102"/>
      <c r="WXB79" s="102"/>
      <c r="WXC79" s="102"/>
      <c r="WXD79" s="102"/>
      <c r="WXE79" s="102"/>
      <c r="WXF79" s="102"/>
      <c r="WXG79" s="102"/>
      <c r="WXH79" s="102"/>
      <c r="WXI79" s="102"/>
      <c r="WXJ79" s="102"/>
      <c r="WXK79" s="102"/>
      <c r="WXL79" s="102"/>
      <c r="WXM79" s="102"/>
      <c r="WXN79" s="102"/>
      <c r="WXO79" s="102"/>
      <c r="WXP79" s="102"/>
      <c r="WXQ79" s="102"/>
      <c r="WXR79" s="102"/>
      <c r="WXS79" s="102"/>
      <c r="WXT79" s="102"/>
      <c r="WXU79" s="102"/>
      <c r="WXV79" s="102"/>
      <c r="WXW79" s="102"/>
      <c r="WXX79" s="102"/>
      <c r="WXY79" s="102"/>
      <c r="WXZ79" s="102"/>
      <c r="WYA79" s="102"/>
      <c r="WYB79" s="102"/>
      <c r="WYC79" s="102"/>
      <c r="WYD79" s="102"/>
      <c r="WYE79" s="102"/>
      <c r="WYF79" s="102"/>
      <c r="WYG79" s="102"/>
      <c r="WYH79" s="102"/>
      <c r="WYI79" s="102"/>
      <c r="WYJ79" s="102"/>
      <c r="WYK79" s="102"/>
      <c r="WYL79" s="102"/>
      <c r="WYM79" s="102"/>
      <c r="WYN79" s="102"/>
      <c r="WYO79" s="102"/>
      <c r="WYP79" s="102"/>
      <c r="WYQ79" s="102"/>
      <c r="WYR79" s="102"/>
      <c r="WYS79" s="102"/>
      <c r="WYT79" s="102"/>
      <c r="WYU79" s="102"/>
      <c r="WYV79" s="102"/>
      <c r="WYW79" s="102"/>
      <c r="WYX79" s="102"/>
      <c r="WYY79" s="102"/>
      <c r="WYZ79" s="102"/>
      <c r="WZA79" s="102"/>
      <c r="WZB79" s="102"/>
      <c r="WZC79" s="102"/>
      <c r="WZD79" s="102"/>
      <c r="WZE79" s="102"/>
      <c r="WZF79" s="102"/>
      <c r="WZG79" s="102"/>
      <c r="WZH79" s="102"/>
      <c r="WZI79" s="102"/>
      <c r="WZJ79" s="102"/>
      <c r="WZK79" s="102"/>
      <c r="WZL79" s="102"/>
      <c r="WZM79" s="102"/>
      <c r="WZN79" s="102"/>
      <c r="WZO79" s="102"/>
      <c r="WZP79" s="102"/>
      <c r="WZQ79" s="102"/>
      <c r="WZR79" s="102"/>
      <c r="WZS79" s="102"/>
      <c r="WZT79" s="102"/>
      <c r="WZU79" s="102"/>
      <c r="WZV79" s="102"/>
      <c r="WZW79" s="102"/>
      <c r="WZX79" s="102"/>
      <c r="WZY79" s="102"/>
      <c r="WZZ79" s="102"/>
      <c r="XAA79" s="102"/>
      <c r="XAB79" s="102"/>
      <c r="XAC79" s="102"/>
      <c r="XAD79" s="102"/>
      <c r="XAE79" s="102"/>
      <c r="XAF79" s="102"/>
      <c r="XAG79" s="102"/>
      <c r="XAH79" s="102"/>
      <c r="XAI79" s="102"/>
      <c r="XAJ79" s="102"/>
      <c r="XAK79" s="102"/>
      <c r="XAL79" s="102"/>
      <c r="XAM79" s="102"/>
      <c r="XAN79" s="102"/>
      <c r="XAO79" s="102"/>
      <c r="XAP79" s="102"/>
      <c r="XAQ79" s="102"/>
      <c r="XAR79" s="102"/>
      <c r="XAS79" s="102"/>
      <c r="XAT79" s="102"/>
      <c r="XAU79" s="102"/>
      <c r="XAV79" s="102"/>
      <c r="XAW79" s="102"/>
      <c r="XAX79" s="102"/>
      <c r="XAY79" s="102"/>
      <c r="XAZ79" s="102"/>
      <c r="XBA79" s="102"/>
      <c r="XBB79" s="102"/>
      <c r="XBC79" s="102"/>
      <c r="XBD79" s="102"/>
      <c r="XBE79" s="102"/>
      <c r="XBF79" s="102"/>
      <c r="XBG79" s="102"/>
      <c r="XBH79" s="102"/>
      <c r="XBI79" s="102"/>
      <c r="XBJ79" s="102"/>
      <c r="XBK79" s="102"/>
      <c r="XBL79" s="102"/>
      <c r="XBM79" s="102"/>
      <c r="XBN79" s="102"/>
      <c r="XBO79" s="102"/>
      <c r="XBP79" s="102"/>
      <c r="XBQ79" s="102"/>
      <c r="XBR79" s="102"/>
      <c r="XBS79" s="102"/>
      <c r="XBT79" s="102"/>
      <c r="XBU79" s="102"/>
      <c r="XBV79" s="102"/>
      <c r="XBW79" s="102"/>
      <c r="XBX79" s="102"/>
      <c r="XBY79" s="102"/>
      <c r="XBZ79" s="102"/>
      <c r="XCA79" s="102"/>
      <c r="XCB79" s="102"/>
      <c r="XCC79" s="102"/>
      <c r="XCD79" s="102"/>
      <c r="XCE79" s="102"/>
      <c r="XCF79" s="102"/>
      <c r="XCG79" s="102"/>
      <c r="XCH79" s="102"/>
      <c r="XCI79" s="102"/>
      <c r="XCJ79" s="102"/>
      <c r="XCK79" s="102"/>
      <c r="XCL79" s="102"/>
      <c r="XCM79" s="102"/>
      <c r="XCN79" s="102"/>
      <c r="XCO79" s="102"/>
      <c r="XCP79" s="102"/>
      <c r="XCQ79" s="102"/>
      <c r="XCR79" s="102"/>
      <c r="XCS79" s="102"/>
      <c r="XCT79" s="102"/>
      <c r="XCU79" s="102"/>
      <c r="XCV79" s="102"/>
      <c r="XCW79" s="102"/>
      <c r="XCX79" s="102"/>
      <c r="XCY79" s="102"/>
      <c r="XCZ79" s="102"/>
      <c r="XDA79" s="102"/>
      <c r="XDB79" s="102"/>
      <c r="XDC79" s="102"/>
      <c r="XDD79" s="102"/>
      <c r="XDE79" s="102"/>
      <c r="XDF79" s="102"/>
      <c r="XDG79" s="102"/>
      <c r="XDH79" s="102"/>
      <c r="XDI79" s="102"/>
      <c r="XDJ79" s="102"/>
      <c r="XDK79" s="102"/>
      <c r="XDL79" s="102"/>
      <c r="XDM79" s="102"/>
      <c r="XDN79" s="102"/>
      <c r="XDO79" s="102"/>
      <c r="XDP79" s="102"/>
      <c r="XDQ79" s="102"/>
      <c r="XDR79" s="102"/>
      <c r="XDS79" s="102"/>
      <c r="XDT79" s="102"/>
      <c r="XDU79" s="102"/>
      <c r="XDV79" s="102"/>
      <c r="XDW79" s="102"/>
      <c r="XDX79" s="102"/>
      <c r="XDY79" s="102"/>
      <c r="XDZ79" s="102"/>
      <c r="XEA79" s="102"/>
      <c r="XEB79" s="102"/>
      <c r="XEC79" s="102"/>
      <c r="XED79" s="102"/>
      <c r="XEE79" s="102"/>
      <c r="XEF79" s="102"/>
      <c r="XEG79" s="102"/>
      <c r="XEH79" s="102"/>
      <c r="XEI79" s="102"/>
    </row>
    <row r="80" spans="11:16363" ht="30" customHeight="1">
      <c r="K80" s="111"/>
      <c r="N80" s="111"/>
      <c r="O80" s="111"/>
      <c r="V80" s="369"/>
      <c r="W80" s="370"/>
      <c r="X80" s="371" t="str">
        <f t="shared" si="14"/>
        <v/>
      </c>
      <c r="Y80" s="178"/>
      <c r="Z80" s="178"/>
      <c r="AA80" s="323"/>
      <c r="AB80" s="374" t="str">
        <f t="shared" si="15"/>
        <v/>
      </c>
      <c r="AC80" s="372" t="str">
        <f t="shared" si="12"/>
        <v/>
      </c>
      <c r="AD80" s="375" t="str">
        <f t="shared" si="13"/>
        <v>.</v>
      </c>
      <c r="AE80" s="102"/>
      <c r="AF80" s="102"/>
      <c r="AG80" s="102"/>
      <c r="AH80" s="102"/>
      <c r="AI80" s="102"/>
      <c r="AJ80" s="102"/>
      <c r="AK80" s="102"/>
      <c r="AL80" s="102"/>
      <c r="AM80" s="102"/>
      <c r="AN80" s="102"/>
      <c r="AO80" s="102"/>
      <c r="AP80" s="102"/>
      <c r="AQ80" s="102"/>
      <c r="AR80" s="102"/>
      <c r="AS80" s="102"/>
      <c r="AT80" s="102"/>
      <c r="AU80" s="102"/>
      <c r="AV80" s="102"/>
      <c r="AW80" s="102"/>
      <c r="AX80" s="102"/>
      <c r="AY80" s="102"/>
      <c r="AZ80" s="102"/>
      <c r="BA80" s="102"/>
      <c r="BB80" s="102"/>
      <c r="BC80" s="102"/>
      <c r="BD80" s="102"/>
      <c r="BE80" s="102"/>
      <c r="BF80" s="102"/>
      <c r="BG80" s="102"/>
      <c r="BH80" s="102"/>
      <c r="BI80" s="102"/>
      <c r="BJ80" s="102"/>
      <c r="BK80" s="102"/>
      <c r="BL80" s="102"/>
      <c r="BM80" s="102"/>
      <c r="BN80" s="102"/>
      <c r="BO80" s="102"/>
      <c r="BP80" s="102"/>
      <c r="BQ80" s="102"/>
      <c r="BR80" s="102"/>
      <c r="BS80" s="102"/>
      <c r="BT80" s="102"/>
      <c r="BU80" s="102"/>
      <c r="BV80" s="102"/>
      <c r="BW80" s="102"/>
      <c r="BX80" s="102"/>
      <c r="BY80" s="102"/>
      <c r="BZ80" s="102"/>
      <c r="CA80" s="102"/>
      <c r="CB80" s="102"/>
      <c r="CC80" s="102"/>
      <c r="CD80" s="102"/>
      <c r="CE80" s="102"/>
      <c r="CF80" s="102"/>
      <c r="CG80" s="102"/>
      <c r="CH80" s="102"/>
      <c r="CI80" s="102"/>
      <c r="CJ80" s="102"/>
      <c r="CK80" s="102"/>
      <c r="CL80" s="102"/>
      <c r="CM80" s="102"/>
      <c r="CN80" s="102"/>
      <c r="CO80" s="102"/>
      <c r="CP80" s="102"/>
      <c r="CQ80" s="102"/>
      <c r="CR80" s="102"/>
      <c r="CS80" s="102"/>
      <c r="CT80" s="102"/>
      <c r="CU80" s="102"/>
      <c r="CV80" s="102"/>
      <c r="CW80" s="102"/>
      <c r="CX80" s="102"/>
      <c r="CY80" s="102"/>
      <c r="CZ80" s="102"/>
      <c r="DA80" s="102"/>
      <c r="DB80" s="102"/>
      <c r="DC80" s="102"/>
      <c r="DD80" s="102"/>
      <c r="DE80" s="102"/>
      <c r="DF80" s="102"/>
      <c r="DG80" s="102"/>
      <c r="DH80" s="102"/>
      <c r="DI80" s="102"/>
      <c r="DJ80" s="102"/>
      <c r="DK80" s="102"/>
      <c r="DL80" s="102"/>
      <c r="DM80" s="102"/>
      <c r="DN80" s="102"/>
      <c r="DO80" s="102"/>
      <c r="DP80" s="102"/>
      <c r="DQ80" s="102"/>
      <c r="DR80" s="102"/>
      <c r="DS80" s="102"/>
      <c r="DT80" s="102"/>
      <c r="DU80" s="102"/>
      <c r="DV80" s="102"/>
      <c r="DW80" s="102"/>
      <c r="DX80" s="102"/>
      <c r="DY80" s="102"/>
      <c r="DZ80" s="102"/>
      <c r="EA80" s="102"/>
      <c r="EB80" s="102"/>
      <c r="EC80" s="102"/>
      <c r="ED80" s="102"/>
      <c r="EE80" s="102"/>
      <c r="EF80" s="102"/>
      <c r="EG80" s="102"/>
      <c r="EH80" s="102"/>
      <c r="EI80" s="102"/>
      <c r="EJ80" s="102"/>
      <c r="EK80" s="102"/>
      <c r="EL80" s="102"/>
      <c r="EM80" s="102"/>
      <c r="EN80" s="102"/>
      <c r="EO80" s="102"/>
      <c r="EP80" s="102"/>
      <c r="EQ80" s="102"/>
      <c r="ER80" s="102"/>
      <c r="ES80" s="102"/>
      <c r="ET80" s="102"/>
      <c r="EU80" s="102"/>
      <c r="EV80" s="102"/>
      <c r="EW80" s="102"/>
      <c r="EX80" s="102"/>
      <c r="EY80" s="102"/>
      <c r="EZ80" s="102"/>
      <c r="FA80" s="102"/>
      <c r="FB80" s="102"/>
      <c r="FC80" s="102"/>
      <c r="FD80" s="102"/>
      <c r="FE80" s="102"/>
      <c r="FF80" s="102"/>
      <c r="FG80" s="102"/>
      <c r="FH80" s="102"/>
      <c r="FI80" s="102"/>
      <c r="FJ80" s="102"/>
      <c r="FK80" s="102"/>
      <c r="FL80" s="102"/>
      <c r="FM80" s="102"/>
      <c r="FN80" s="102"/>
      <c r="FO80" s="102"/>
      <c r="FP80" s="102"/>
      <c r="FQ80" s="102"/>
      <c r="FR80" s="102"/>
      <c r="FS80" s="102"/>
      <c r="FT80" s="102"/>
      <c r="FU80" s="102"/>
      <c r="FV80" s="102"/>
      <c r="FW80" s="102"/>
      <c r="FX80" s="102"/>
      <c r="FY80" s="102"/>
      <c r="FZ80" s="102"/>
      <c r="GA80" s="102"/>
      <c r="GB80" s="102"/>
      <c r="GC80" s="102"/>
      <c r="GD80" s="102"/>
      <c r="GE80" s="102"/>
      <c r="GF80" s="102"/>
      <c r="GG80" s="102"/>
      <c r="GH80" s="102"/>
      <c r="GI80" s="102"/>
      <c r="GJ80" s="102"/>
      <c r="GK80" s="102"/>
      <c r="GL80" s="102"/>
      <c r="GM80" s="102"/>
      <c r="GN80" s="102"/>
      <c r="GO80" s="102"/>
      <c r="GP80" s="102"/>
      <c r="GQ80" s="102"/>
      <c r="GR80" s="102"/>
      <c r="GS80" s="102"/>
      <c r="GT80" s="102"/>
      <c r="GU80" s="102"/>
      <c r="GV80" s="102"/>
      <c r="GW80" s="102"/>
      <c r="GX80" s="102"/>
      <c r="GY80" s="102"/>
      <c r="GZ80" s="102"/>
      <c r="HA80" s="102"/>
      <c r="HB80" s="102"/>
      <c r="HC80" s="102"/>
      <c r="HD80" s="102"/>
      <c r="HE80" s="102"/>
      <c r="HF80" s="102"/>
      <c r="HG80" s="102"/>
      <c r="HH80" s="102"/>
      <c r="HI80" s="102"/>
      <c r="HJ80" s="102"/>
      <c r="HK80" s="102"/>
      <c r="HL80" s="102"/>
      <c r="HM80" s="102"/>
      <c r="HN80" s="102"/>
      <c r="HO80" s="102"/>
      <c r="HP80" s="102"/>
      <c r="HQ80" s="102"/>
      <c r="HR80" s="102"/>
      <c r="HS80" s="102"/>
      <c r="HT80" s="102"/>
      <c r="HU80" s="102"/>
      <c r="HV80" s="102"/>
      <c r="HW80" s="102"/>
      <c r="HX80" s="102"/>
      <c r="HY80" s="102"/>
      <c r="HZ80" s="102"/>
      <c r="IA80" s="102"/>
      <c r="IB80" s="102"/>
      <c r="IC80" s="102"/>
      <c r="ID80" s="102"/>
      <c r="IE80" s="102"/>
      <c r="IF80" s="102"/>
      <c r="IG80" s="102"/>
      <c r="IH80" s="102"/>
      <c r="II80" s="102"/>
      <c r="IJ80" s="102"/>
      <c r="IK80" s="102"/>
      <c r="IL80" s="102"/>
      <c r="IM80" s="102"/>
      <c r="IN80" s="102"/>
      <c r="IO80" s="102"/>
      <c r="IP80" s="102"/>
      <c r="IQ80" s="102"/>
      <c r="IR80" s="102"/>
      <c r="IS80" s="102"/>
      <c r="IT80" s="102"/>
      <c r="IU80" s="102"/>
      <c r="IV80" s="102"/>
      <c r="IW80" s="102"/>
      <c r="IX80" s="102"/>
      <c r="IY80" s="102"/>
      <c r="IZ80" s="102"/>
      <c r="JA80" s="102"/>
      <c r="JB80" s="102"/>
      <c r="JC80" s="102"/>
      <c r="JD80" s="102"/>
      <c r="JE80" s="102"/>
      <c r="JF80" s="102"/>
      <c r="JG80" s="102"/>
      <c r="JH80" s="102"/>
      <c r="JI80" s="102"/>
      <c r="JJ80" s="102"/>
      <c r="JK80" s="102"/>
      <c r="JL80" s="102"/>
      <c r="JM80" s="102"/>
      <c r="JN80" s="102"/>
      <c r="JO80" s="102"/>
      <c r="JP80" s="102"/>
      <c r="JQ80" s="102"/>
      <c r="JR80" s="102"/>
      <c r="JS80" s="102"/>
      <c r="JT80" s="102"/>
      <c r="JU80" s="102"/>
      <c r="JV80" s="102"/>
      <c r="JW80" s="102"/>
      <c r="JX80" s="102"/>
      <c r="JY80" s="102"/>
      <c r="JZ80" s="102"/>
      <c r="KA80" s="102"/>
      <c r="KB80" s="102"/>
      <c r="KC80" s="102"/>
      <c r="KD80" s="102"/>
      <c r="KE80" s="102"/>
      <c r="KF80" s="102"/>
      <c r="KG80" s="102"/>
      <c r="KH80" s="102"/>
      <c r="KI80" s="102"/>
      <c r="KJ80" s="102"/>
      <c r="KK80" s="102"/>
      <c r="KL80" s="102"/>
      <c r="KM80" s="102"/>
      <c r="KN80" s="102"/>
      <c r="KO80" s="102"/>
      <c r="KP80" s="102"/>
      <c r="KQ80" s="102"/>
      <c r="KR80" s="102"/>
      <c r="KS80" s="102"/>
      <c r="KT80" s="102"/>
      <c r="KU80" s="102"/>
      <c r="KV80" s="102"/>
      <c r="KW80" s="102"/>
      <c r="KX80" s="102"/>
      <c r="KY80" s="102"/>
      <c r="KZ80" s="102"/>
      <c r="LA80" s="102"/>
      <c r="LB80" s="102"/>
      <c r="LC80" s="102"/>
      <c r="LD80" s="102"/>
      <c r="LE80" s="102"/>
      <c r="LF80" s="102"/>
      <c r="LG80" s="102"/>
      <c r="LH80" s="102"/>
      <c r="LI80" s="102"/>
      <c r="LJ80" s="102"/>
      <c r="LK80" s="102"/>
      <c r="LL80" s="102"/>
      <c r="LM80" s="102"/>
      <c r="LN80" s="102"/>
      <c r="LO80" s="102"/>
      <c r="LP80" s="102"/>
      <c r="LQ80" s="102"/>
      <c r="LR80" s="102"/>
      <c r="LS80" s="102"/>
      <c r="LT80" s="102"/>
      <c r="LU80" s="102"/>
      <c r="LV80" s="102"/>
      <c r="LW80" s="102"/>
      <c r="LX80" s="102"/>
      <c r="LY80" s="102"/>
      <c r="LZ80" s="102"/>
      <c r="MA80" s="102"/>
      <c r="MB80" s="102"/>
      <c r="MC80" s="102"/>
      <c r="MD80" s="102"/>
      <c r="ME80" s="102"/>
      <c r="MF80" s="102"/>
      <c r="MG80" s="102"/>
      <c r="MH80" s="102"/>
      <c r="MI80" s="102"/>
      <c r="MJ80" s="102"/>
      <c r="MK80" s="102"/>
      <c r="ML80" s="102"/>
      <c r="MM80" s="102"/>
      <c r="MN80" s="102"/>
      <c r="MO80" s="102"/>
      <c r="MP80" s="102"/>
      <c r="MQ80" s="102"/>
      <c r="MR80" s="102"/>
      <c r="MS80" s="102"/>
      <c r="MT80" s="102"/>
      <c r="MU80" s="102"/>
      <c r="MV80" s="102"/>
      <c r="MW80" s="102"/>
      <c r="MX80" s="102"/>
      <c r="MY80" s="102"/>
      <c r="MZ80" s="102"/>
      <c r="NA80" s="102"/>
      <c r="NB80" s="102"/>
      <c r="NC80" s="102"/>
      <c r="ND80" s="102"/>
      <c r="NE80" s="102"/>
      <c r="NF80" s="102"/>
      <c r="NG80" s="102"/>
      <c r="NH80" s="102"/>
      <c r="NI80" s="102"/>
      <c r="NJ80" s="102"/>
      <c r="NK80" s="102"/>
      <c r="NL80" s="102"/>
      <c r="NM80" s="102"/>
      <c r="NN80" s="102"/>
      <c r="NO80" s="102"/>
      <c r="NP80" s="102"/>
      <c r="NQ80" s="102"/>
      <c r="NR80" s="102"/>
      <c r="NS80" s="102"/>
      <c r="NT80" s="102"/>
      <c r="NU80" s="102"/>
      <c r="NV80" s="102"/>
      <c r="NW80" s="102"/>
      <c r="NX80" s="102"/>
      <c r="NY80" s="102"/>
      <c r="NZ80" s="102"/>
      <c r="OA80" s="102"/>
      <c r="OB80" s="102"/>
      <c r="OC80" s="102"/>
      <c r="OD80" s="102"/>
      <c r="OE80" s="102"/>
      <c r="OF80" s="102"/>
      <c r="OG80" s="102"/>
      <c r="OH80" s="102"/>
      <c r="OI80" s="102"/>
      <c r="OJ80" s="102"/>
      <c r="OK80" s="102"/>
      <c r="OL80" s="102"/>
      <c r="OM80" s="102"/>
      <c r="ON80" s="102"/>
      <c r="OO80" s="102"/>
      <c r="OP80" s="102"/>
      <c r="OQ80" s="102"/>
      <c r="OR80" s="102"/>
      <c r="OS80" s="102"/>
      <c r="OT80" s="102"/>
      <c r="OU80" s="102"/>
      <c r="OV80" s="102"/>
      <c r="OW80" s="102"/>
      <c r="OX80" s="102"/>
      <c r="OY80" s="102"/>
      <c r="OZ80" s="102"/>
      <c r="PA80" s="102"/>
      <c r="PB80" s="102"/>
      <c r="PC80" s="102"/>
      <c r="PD80" s="102"/>
      <c r="PE80" s="102"/>
      <c r="PF80" s="102"/>
      <c r="PG80" s="102"/>
      <c r="PH80" s="102"/>
      <c r="PI80" s="102"/>
      <c r="PJ80" s="102"/>
      <c r="PK80" s="102"/>
      <c r="PL80" s="102"/>
      <c r="PM80" s="102"/>
      <c r="PN80" s="102"/>
      <c r="PO80" s="102"/>
      <c r="PP80" s="102"/>
      <c r="PQ80" s="102"/>
      <c r="PR80" s="102"/>
      <c r="PS80" s="102"/>
      <c r="PT80" s="102"/>
      <c r="PU80" s="102"/>
      <c r="PV80" s="102"/>
      <c r="PW80" s="102"/>
      <c r="PX80" s="102"/>
      <c r="PY80" s="102"/>
      <c r="PZ80" s="102"/>
      <c r="QA80" s="102"/>
      <c r="QB80" s="102"/>
      <c r="QC80" s="102"/>
      <c r="QD80" s="102"/>
      <c r="QE80" s="102"/>
      <c r="QF80" s="102"/>
      <c r="QG80" s="102"/>
      <c r="QH80" s="102"/>
      <c r="QI80" s="102"/>
      <c r="QJ80" s="102"/>
      <c r="QK80" s="102"/>
      <c r="QL80" s="102"/>
      <c r="QM80" s="102"/>
      <c r="QN80" s="102"/>
      <c r="QO80" s="102"/>
      <c r="QP80" s="102"/>
      <c r="QQ80" s="102"/>
      <c r="QR80" s="102"/>
      <c r="QS80" s="102"/>
      <c r="QT80" s="102"/>
      <c r="QU80" s="102"/>
      <c r="QV80" s="102"/>
      <c r="QW80" s="102"/>
      <c r="QX80" s="102"/>
      <c r="QY80" s="102"/>
      <c r="QZ80" s="102"/>
      <c r="RA80" s="102"/>
      <c r="RB80" s="102"/>
      <c r="RC80" s="102"/>
      <c r="RD80" s="102"/>
      <c r="RE80" s="102"/>
      <c r="RF80" s="102"/>
      <c r="RG80" s="102"/>
      <c r="RH80" s="102"/>
      <c r="RI80" s="102"/>
      <c r="RJ80" s="102"/>
      <c r="RK80" s="102"/>
      <c r="RL80" s="102"/>
      <c r="RM80" s="102"/>
      <c r="RN80" s="102"/>
      <c r="RO80" s="102"/>
      <c r="RP80" s="102"/>
      <c r="RQ80" s="102"/>
      <c r="RR80" s="102"/>
      <c r="RS80" s="102"/>
      <c r="RT80" s="102"/>
      <c r="RU80" s="102"/>
      <c r="RV80" s="102"/>
      <c r="RW80" s="102"/>
      <c r="RX80" s="102"/>
      <c r="RY80" s="102"/>
      <c r="RZ80" s="102"/>
      <c r="SA80" s="102"/>
      <c r="SB80" s="102"/>
      <c r="SC80" s="102"/>
      <c r="SD80" s="102"/>
      <c r="SE80" s="102"/>
      <c r="SF80" s="102"/>
      <c r="SG80" s="102"/>
      <c r="SH80" s="102"/>
      <c r="SI80" s="102"/>
      <c r="SJ80" s="102"/>
      <c r="SK80" s="102"/>
      <c r="SL80" s="102"/>
      <c r="SM80" s="102"/>
      <c r="SN80" s="102"/>
      <c r="SO80" s="102"/>
      <c r="SP80" s="102"/>
      <c r="SQ80" s="102"/>
      <c r="SR80" s="102"/>
      <c r="SS80" s="102"/>
      <c r="ST80" s="102"/>
      <c r="SU80" s="102"/>
      <c r="SV80" s="102"/>
      <c r="SW80" s="102"/>
      <c r="SX80" s="102"/>
      <c r="SY80" s="102"/>
      <c r="SZ80" s="102"/>
      <c r="TA80" s="102"/>
      <c r="TB80" s="102"/>
      <c r="TC80" s="102"/>
      <c r="TD80" s="102"/>
      <c r="TE80" s="102"/>
      <c r="TF80" s="102"/>
      <c r="TG80" s="102"/>
      <c r="TH80" s="102"/>
      <c r="TI80" s="102"/>
      <c r="TJ80" s="102"/>
      <c r="TK80" s="102"/>
      <c r="TL80" s="102"/>
      <c r="TM80" s="102"/>
      <c r="TN80" s="102"/>
      <c r="TO80" s="102"/>
      <c r="TP80" s="102"/>
      <c r="TQ80" s="102"/>
      <c r="TR80" s="102"/>
      <c r="TS80" s="102"/>
      <c r="TT80" s="102"/>
      <c r="TU80" s="102"/>
      <c r="TV80" s="102"/>
      <c r="TW80" s="102"/>
      <c r="TX80" s="102"/>
      <c r="TY80" s="102"/>
      <c r="TZ80" s="102"/>
      <c r="UA80" s="102"/>
      <c r="UB80" s="102"/>
      <c r="UC80" s="102"/>
      <c r="UD80" s="102"/>
      <c r="UE80" s="102"/>
      <c r="UF80" s="102"/>
      <c r="UG80" s="102"/>
      <c r="UH80" s="102"/>
      <c r="UI80" s="102"/>
      <c r="UJ80" s="102"/>
      <c r="UK80" s="102"/>
      <c r="UL80" s="102"/>
      <c r="UM80" s="102"/>
      <c r="UN80" s="102"/>
      <c r="UO80" s="102"/>
      <c r="UP80" s="102"/>
      <c r="UQ80" s="102"/>
      <c r="UR80" s="102"/>
      <c r="US80" s="102"/>
      <c r="UT80" s="102"/>
      <c r="UU80" s="102"/>
      <c r="UV80" s="102"/>
      <c r="UW80" s="102"/>
      <c r="UX80" s="102"/>
      <c r="UY80" s="102"/>
      <c r="UZ80" s="102"/>
      <c r="VA80" s="102"/>
      <c r="VB80" s="102"/>
      <c r="VC80" s="102"/>
      <c r="VD80" s="102"/>
      <c r="VE80" s="102"/>
      <c r="VF80" s="102"/>
      <c r="VG80" s="102"/>
      <c r="VH80" s="102"/>
      <c r="VI80" s="102"/>
      <c r="VJ80" s="102"/>
      <c r="VK80" s="102"/>
      <c r="VL80" s="102"/>
      <c r="VM80" s="102"/>
      <c r="VN80" s="102"/>
      <c r="VO80" s="102"/>
      <c r="VP80" s="102"/>
      <c r="VQ80" s="102"/>
      <c r="VR80" s="102"/>
      <c r="VS80" s="102"/>
      <c r="VT80" s="102"/>
      <c r="VU80" s="102"/>
      <c r="VV80" s="102"/>
      <c r="VW80" s="102"/>
      <c r="VX80" s="102"/>
      <c r="VY80" s="102"/>
      <c r="VZ80" s="102"/>
      <c r="WA80" s="102"/>
      <c r="WB80" s="102"/>
      <c r="WC80" s="102"/>
      <c r="WD80" s="102"/>
      <c r="WE80" s="102"/>
      <c r="WF80" s="102"/>
      <c r="WG80" s="102"/>
      <c r="WH80" s="102"/>
      <c r="WI80" s="102"/>
      <c r="WJ80" s="102"/>
      <c r="WK80" s="102"/>
      <c r="WL80" s="102"/>
      <c r="WM80" s="102"/>
      <c r="WN80" s="102"/>
      <c r="WO80" s="102"/>
      <c r="WP80" s="102"/>
      <c r="WQ80" s="102"/>
      <c r="WR80" s="102"/>
      <c r="WS80" s="102"/>
      <c r="WT80" s="102"/>
      <c r="WU80" s="102"/>
      <c r="WV80" s="102"/>
      <c r="WW80" s="102"/>
      <c r="WX80" s="102"/>
      <c r="WY80" s="102"/>
      <c r="WZ80" s="102"/>
      <c r="XA80" s="102"/>
      <c r="XB80" s="102"/>
      <c r="XC80" s="102"/>
      <c r="XD80" s="102"/>
      <c r="XE80" s="102"/>
      <c r="XF80" s="102"/>
      <c r="XG80" s="102"/>
      <c r="XH80" s="102"/>
      <c r="XI80" s="102"/>
      <c r="XJ80" s="102"/>
      <c r="XK80" s="102"/>
      <c r="XL80" s="102"/>
      <c r="XM80" s="102"/>
      <c r="XN80" s="102"/>
      <c r="XO80" s="102"/>
      <c r="XP80" s="102"/>
      <c r="XQ80" s="102"/>
      <c r="XR80" s="102"/>
      <c r="XS80" s="102"/>
      <c r="XT80" s="102"/>
      <c r="XU80" s="102"/>
      <c r="XV80" s="102"/>
      <c r="XW80" s="102"/>
      <c r="XX80" s="102"/>
      <c r="XY80" s="102"/>
      <c r="XZ80" s="102"/>
      <c r="YA80" s="102"/>
      <c r="YB80" s="102"/>
      <c r="YC80" s="102"/>
      <c r="YD80" s="102"/>
      <c r="YE80" s="102"/>
      <c r="YF80" s="102"/>
      <c r="YG80" s="102"/>
      <c r="YH80" s="102"/>
      <c r="YI80" s="102"/>
      <c r="YJ80" s="102"/>
      <c r="YK80" s="102"/>
      <c r="YL80" s="102"/>
      <c r="YM80" s="102"/>
      <c r="YN80" s="102"/>
      <c r="YO80" s="102"/>
      <c r="YP80" s="102"/>
      <c r="YQ80" s="102"/>
      <c r="YR80" s="102"/>
      <c r="YS80" s="102"/>
      <c r="YT80" s="102"/>
      <c r="YU80" s="102"/>
      <c r="YV80" s="102"/>
      <c r="YW80" s="102"/>
      <c r="YX80" s="102"/>
      <c r="YY80" s="102"/>
      <c r="YZ80" s="102"/>
      <c r="ZA80" s="102"/>
      <c r="ZB80" s="102"/>
      <c r="ZC80" s="102"/>
      <c r="ZD80" s="102"/>
      <c r="ZE80" s="102"/>
      <c r="ZF80" s="102"/>
      <c r="ZG80" s="102"/>
      <c r="ZH80" s="102"/>
      <c r="ZI80" s="102"/>
      <c r="ZJ80" s="102"/>
      <c r="ZK80" s="102"/>
      <c r="ZL80" s="102"/>
      <c r="ZM80" s="102"/>
      <c r="ZN80" s="102"/>
      <c r="ZO80" s="102"/>
      <c r="ZP80" s="102"/>
      <c r="ZQ80" s="102"/>
      <c r="ZR80" s="102"/>
      <c r="ZS80" s="102"/>
      <c r="ZT80" s="102"/>
      <c r="ZU80" s="102"/>
      <c r="ZV80" s="102"/>
      <c r="ZW80" s="102"/>
      <c r="ZX80" s="102"/>
      <c r="ZY80" s="102"/>
      <c r="ZZ80" s="102"/>
      <c r="AAA80" s="102"/>
      <c r="AAB80" s="102"/>
      <c r="AAC80" s="102"/>
      <c r="AAD80" s="102"/>
      <c r="AAE80" s="102"/>
      <c r="AAF80" s="102"/>
      <c r="AAG80" s="102"/>
      <c r="AAH80" s="102"/>
      <c r="AAI80" s="102"/>
      <c r="AAJ80" s="102"/>
      <c r="AAK80" s="102"/>
      <c r="AAL80" s="102"/>
      <c r="AAM80" s="102"/>
      <c r="AAN80" s="102"/>
      <c r="AAO80" s="102"/>
      <c r="AAP80" s="102"/>
      <c r="AAQ80" s="102"/>
      <c r="AAR80" s="102"/>
      <c r="AAS80" s="102"/>
      <c r="AAT80" s="102"/>
      <c r="AAU80" s="102"/>
      <c r="AAV80" s="102"/>
      <c r="AAW80" s="102"/>
      <c r="AAX80" s="102"/>
      <c r="AAY80" s="102"/>
      <c r="AAZ80" s="102"/>
      <c r="ABA80" s="102"/>
      <c r="ABB80" s="102"/>
      <c r="ABC80" s="102"/>
      <c r="ABD80" s="102"/>
      <c r="ABE80" s="102"/>
      <c r="ABF80" s="102"/>
      <c r="ABG80" s="102"/>
      <c r="ABH80" s="102"/>
      <c r="ABI80" s="102"/>
      <c r="ABJ80" s="102"/>
      <c r="ABK80" s="102"/>
      <c r="ABL80" s="102"/>
      <c r="ABM80" s="102"/>
      <c r="ABN80" s="102"/>
      <c r="ABO80" s="102"/>
      <c r="ABP80" s="102"/>
      <c r="ABQ80" s="102"/>
      <c r="ABR80" s="102"/>
      <c r="ABS80" s="102"/>
      <c r="ABT80" s="102"/>
      <c r="ABU80" s="102"/>
      <c r="ABV80" s="102"/>
      <c r="ABW80" s="102"/>
      <c r="ABX80" s="102"/>
      <c r="ABY80" s="102"/>
      <c r="ABZ80" s="102"/>
      <c r="ACA80" s="102"/>
      <c r="ACB80" s="102"/>
      <c r="ACC80" s="102"/>
      <c r="ACD80" s="102"/>
      <c r="ACE80" s="102"/>
      <c r="ACF80" s="102"/>
      <c r="ACG80" s="102"/>
      <c r="ACH80" s="102"/>
      <c r="ACI80" s="102"/>
      <c r="ACJ80" s="102"/>
      <c r="ACK80" s="102"/>
      <c r="ACL80" s="102"/>
      <c r="ACM80" s="102"/>
      <c r="ACN80" s="102"/>
      <c r="ACO80" s="102"/>
      <c r="ACP80" s="102"/>
      <c r="ACQ80" s="102"/>
      <c r="ACR80" s="102"/>
      <c r="ACS80" s="102"/>
      <c r="ACT80" s="102"/>
      <c r="ACU80" s="102"/>
      <c r="ACV80" s="102"/>
      <c r="ACW80" s="102"/>
      <c r="ACX80" s="102"/>
      <c r="ACY80" s="102"/>
      <c r="ACZ80" s="102"/>
      <c r="ADA80" s="102"/>
      <c r="ADB80" s="102"/>
      <c r="ADC80" s="102"/>
      <c r="ADD80" s="102"/>
      <c r="ADE80" s="102"/>
      <c r="ADF80" s="102"/>
      <c r="ADG80" s="102"/>
      <c r="ADH80" s="102"/>
      <c r="ADI80" s="102"/>
      <c r="ADJ80" s="102"/>
      <c r="ADK80" s="102"/>
      <c r="ADL80" s="102"/>
      <c r="ADM80" s="102"/>
      <c r="ADN80" s="102"/>
      <c r="ADO80" s="102"/>
      <c r="ADP80" s="102"/>
      <c r="ADQ80" s="102"/>
      <c r="ADR80" s="102"/>
      <c r="ADS80" s="102"/>
      <c r="ADT80" s="102"/>
      <c r="ADU80" s="102"/>
      <c r="ADV80" s="102"/>
      <c r="ADW80" s="102"/>
      <c r="ADX80" s="102"/>
      <c r="ADY80" s="102"/>
      <c r="ADZ80" s="102"/>
      <c r="AEA80" s="102"/>
      <c r="AEB80" s="102"/>
      <c r="AEC80" s="102"/>
      <c r="AED80" s="102"/>
      <c r="AEE80" s="102"/>
      <c r="AEF80" s="102"/>
      <c r="AEG80" s="102"/>
      <c r="AEH80" s="102"/>
      <c r="AEI80" s="102"/>
      <c r="AEJ80" s="102"/>
      <c r="AEK80" s="102"/>
      <c r="AEL80" s="102"/>
      <c r="AEM80" s="102"/>
      <c r="AEN80" s="102"/>
      <c r="AEO80" s="102"/>
      <c r="AEP80" s="102"/>
      <c r="AEQ80" s="102"/>
      <c r="AER80" s="102"/>
      <c r="AES80" s="102"/>
      <c r="AET80" s="102"/>
      <c r="AEU80" s="102"/>
      <c r="AEV80" s="102"/>
      <c r="AEW80" s="102"/>
      <c r="AEX80" s="102"/>
      <c r="AEY80" s="102"/>
      <c r="AEZ80" s="102"/>
      <c r="AFA80" s="102"/>
      <c r="AFB80" s="102"/>
      <c r="AFC80" s="102"/>
      <c r="AFD80" s="102"/>
      <c r="AFE80" s="102"/>
      <c r="AFF80" s="102"/>
      <c r="AFG80" s="102"/>
      <c r="AFH80" s="102"/>
      <c r="AFI80" s="102"/>
      <c r="AFJ80" s="102"/>
      <c r="AFK80" s="102"/>
      <c r="AFL80" s="102"/>
      <c r="AFM80" s="102"/>
      <c r="AFN80" s="102"/>
      <c r="AFO80" s="102"/>
      <c r="AFP80" s="102"/>
      <c r="AFQ80" s="102"/>
      <c r="AFR80" s="102"/>
      <c r="AFS80" s="102"/>
      <c r="AFT80" s="102"/>
      <c r="AFU80" s="102"/>
      <c r="AFV80" s="102"/>
      <c r="AFW80" s="102"/>
      <c r="AFX80" s="102"/>
      <c r="AFY80" s="102"/>
      <c r="AFZ80" s="102"/>
      <c r="AGA80" s="102"/>
      <c r="AGB80" s="102"/>
      <c r="AGC80" s="102"/>
      <c r="AGD80" s="102"/>
      <c r="AGE80" s="102"/>
      <c r="AGF80" s="102"/>
      <c r="AGG80" s="102"/>
      <c r="AGH80" s="102"/>
      <c r="AGI80" s="102"/>
      <c r="AGJ80" s="102"/>
      <c r="AGK80" s="102"/>
      <c r="AGL80" s="102"/>
      <c r="AGM80" s="102"/>
      <c r="AGN80" s="102"/>
      <c r="AGO80" s="102"/>
      <c r="AGP80" s="102"/>
      <c r="AGQ80" s="102"/>
      <c r="AGR80" s="102"/>
      <c r="AGS80" s="102"/>
      <c r="AGT80" s="102"/>
      <c r="AGU80" s="102"/>
      <c r="AGV80" s="102"/>
      <c r="AGW80" s="102"/>
      <c r="AGX80" s="102"/>
      <c r="AGY80" s="102"/>
      <c r="AGZ80" s="102"/>
      <c r="AHA80" s="102"/>
      <c r="AHB80" s="102"/>
      <c r="AHC80" s="102"/>
      <c r="AHD80" s="102"/>
      <c r="AHE80" s="102"/>
      <c r="AHF80" s="102"/>
      <c r="AHG80" s="102"/>
      <c r="AHH80" s="102"/>
      <c r="AHI80" s="102"/>
      <c r="AHJ80" s="102"/>
      <c r="AHK80" s="102"/>
      <c r="AHL80" s="102"/>
      <c r="AHM80" s="102"/>
      <c r="AHN80" s="102"/>
      <c r="AHO80" s="102"/>
      <c r="AHP80" s="102"/>
      <c r="AHQ80" s="102"/>
      <c r="AHR80" s="102"/>
      <c r="AHS80" s="102"/>
      <c r="AHT80" s="102"/>
      <c r="AHU80" s="102"/>
      <c r="AHV80" s="102"/>
      <c r="AHW80" s="102"/>
      <c r="AHX80" s="102"/>
      <c r="AHY80" s="102"/>
      <c r="AHZ80" s="102"/>
      <c r="AIA80" s="102"/>
      <c r="AIB80" s="102"/>
      <c r="AIC80" s="102"/>
      <c r="AID80" s="102"/>
      <c r="AIE80" s="102"/>
      <c r="AIF80" s="102"/>
      <c r="AIG80" s="102"/>
      <c r="AIH80" s="102"/>
      <c r="AII80" s="102"/>
      <c r="AIJ80" s="102"/>
      <c r="AIK80" s="102"/>
      <c r="AIL80" s="102"/>
      <c r="AIM80" s="102"/>
      <c r="AIN80" s="102"/>
      <c r="AIO80" s="102"/>
      <c r="AIP80" s="102"/>
      <c r="AIQ80" s="102"/>
      <c r="AIR80" s="102"/>
      <c r="AIS80" s="102"/>
      <c r="AIT80" s="102"/>
      <c r="AIU80" s="102"/>
      <c r="AIV80" s="102"/>
      <c r="AIW80" s="102"/>
      <c r="AIX80" s="102"/>
      <c r="AIY80" s="102"/>
      <c r="AIZ80" s="102"/>
      <c r="AJA80" s="102"/>
      <c r="AJB80" s="102"/>
      <c r="AJC80" s="102"/>
      <c r="AJD80" s="102"/>
      <c r="AJE80" s="102"/>
      <c r="AJF80" s="102"/>
      <c r="AJG80" s="102"/>
      <c r="AJH80" s="102"/>
      <c r="AJI80" s="102"/>
      <c r="AJJ80" s="102"/>
      <c r="AJK80" s="102"/>
      <c r="AJL80" s="102"/>
      <c r="AJM80" s="102"/>
      <c r="AJN80" s="102"/>
      <c r="AJO80" s="102"/>
      <c r="AJP80" s="102"/>
      <c r="AJQ80" s="102"/>
      <c r="AJR80" s="102"/>
      <c r="AJS80" s="102"/>
      <c r="AJT80" s="102"/>
      <c r="AJU80" s="102"/>
      <c r="AJV80" s="102"/>
      <c r="AJW80" s="102"/>
      <c r="AJX80" s="102"/>
      <c r="AJY80" s="102"/>
      <c r="AJZ80" s="102"/>
      <c r="AKA80" s="102"/>
      <c r="AKB80" s="102"/>
      <c r="AKC80" s="102"/>
      <c r="AKD80" s="102"/>
      <c r="AKE80" s="102"/>
      <c r="AKF80" s="102"/>
      <c r="AKG80" s="102"/>
      <c r="AKH80" s="102"/>
      <c r="AKI80" s="102"/>
      <c r="AKJ80" s="102"/>
      <c r="AKK80" s="102"/>
      <c r="AKL80" s="102"/>
      <c r="AKM80" s="102"/>
      <c r="AKN80" s="102"/>
      <c r="AKO80" s="102"/>
      <c r="AKP80" s="102"/>
      <c r="AKQ80" s="102"/>
      <c r="AKR80" s="102"/>
      <c r="AKS80" s="102"/>
      <c r="AKT80" s="102"/>
      <c r="AKU80" s="102"/>
      <c r="AKV80" s="102"/>
      <c r="AKW80" s="102"/>
      <c r="AKX80" s="102"/>
      <c r="AKY80" s="102"/>
      <c r="AKZ80" s="102"/>
      <c r="ALA80" s="102"/>
      <c r="ALB80" s="102"/>
      <c r="ALC80" s="102"/>
      <c r="ALD80" s="102"/>
      <c r="ALE80" s="102"/>
      <c r="ALF80" s="102"/>
      <c r="ALG80" s="102"/>
      <c r="ALH80" s="102"/>
      <c r="ALI80" s="102"/>
      <c r="ALJ80" s="102"/>
      <c r="ALK80" s="102"/>
      <c r="ALL80" s="102"/>
      <c r="ALM80" s="102"/>
      <c r="ALN80" s="102"/>
      <c r="ALO80" s="102"/>
      <c r="ALP80" s="102"/>
      <c r="ALQ80" s="102"/>
      <c r="ALR80" s="102"/>
      <c r="ALS80" s="102"/>
      <c r="ALT80" s="102"/>
      <c r="ALU80" s="102"/>
      <c r="ALV80" s="102"/>
      <c r="ALW80" s="102"/>
      <c r="ALX80" s="102"/>
      <c r="ALY80" s="102"/>
      <c r="ALZ80" s="102"/>
      <c r="AMA80" s="102"/>
      <c r="AMB80" s="102"/>
      <c r="AMC80" s="102"/>
      <c r="AMD80" s="102"/>
      <c r="AME80" s="102"/>
      <c r="AMF80" s="102"/>
      <c r="AMG80" s="102"/>
      <c r="AMH80" s="102"/>
      <c r="AMI80" s="102"/>
      <c r="AMJ80" s="102"/>
      <c r="AMK80" s="102"/>
      <c r="AML80" s="102"/>
      <c r="AMM80" s="102"/>
      <c r="AMN80" s="102"/>
      <c r="AMO80" s="102"/>
      <c r="AMP80" s="102"/>
      <c r="AMQ80" s="102"/>
      <c r="AMR80" s="102"/>
      <c r="AMS80" s="102"/>
      <c r="AMT80" s="102"/>
      <c r="AMU80" s="102"/>
      <c r="AMV80" s="102"/>
      <c r="AMW80" s="102"/>
      <c r="AMX80" s="102"/>
      <c r="AMY80" s="102"/>
      <c r="AMZ80" s="102"/>
      <c r="ANA80" s="102"/>
      <c r="ANB80" s="102"/>
      <c r="ANC80" s="102"/>
      <c r="AND80" s="102"/>
      <c r="ANE80" s="102"/>
      <c r="ANF80" s="102"/>
      <c r="ANG80" s="102"/>
      <c r="ANH80" s="102"/>
      <c r="ANI80" s="102"/>
      <c r="ANJ80" s="102"/>
      <c r="ANK80" s="102"/>
      <c r="ANL80" s="102"/>
      <c r="ANM80" s="102"/>
      <c r="ANN80" s="102"/>
      <c r="ANO80" s="102"/>
      <c r="ANP80" s="102"/>
      <c r="ANQ80" s="102"/>
      <c r="ANR80" s="102"/>
      <c r="ANS80" s="102"/>
      <c r="ANT80" s="102"/>
      <c r="ANU80" s="102"/>
      <c r="ANV80" s="102"/>
      <c r="ANW80" s="102"/>
      <c r="ANX80" s="102"/>
      <c r="ANY80" s="102"/>
      <c r="ANZ80" s="102"/>
      <c r="AOA80" s="102"/>
      <c r="AOB80" s="102"/>
      <c r="AOC80" s="102"/>
      <c r="AOD80" s="102"/>
      <c r="AOE80" s="102"/>
      <c r="AOF80" s="102"/>
      <c r="AOG80" s="102"/>
      <c r="AOH80" s="102"/>
      <c r="AOI80" s="102"/>
      <c r="AOJ80" s="102"/>
      <c r="AOK80" s="102"/>
      <c r="AOL80" s="102"/>
      <c r="AOM80" s="102"/>
      <c r="AON80" s="102"/>
      <c r="AOO80" s="102"/>
      <c r="AOP80" s="102"/>
      <c r="AOQ80" s="102"/>
      <c r="AOR80" s="102"/>
      <c r="AOS80" s="102"/>
      <c r="AOT80" s="102"/>
      <c r="AOU80" s="102"/>
      <c r="AOV80" s="102"/>
      <c r="AOW80" s="102"/>
      <c r="AOX80" s="102"/>
      <c r="AOY80" s="102"/>
      <c r="AOZ80" s="102"/>
      <c r="APA80" s="102"/>
      <c r="APB80" s="102"/>
      <c r="APC80" s="102"/>
      <c r="APD80" s="102"/>
      <c r="APE80" s="102"/>
      <c r="APF80" s="102"/>
      <c r="APG80" s="102"/>
      <c r="APH80" s="102"/>
      <c r="API80" s="102"/>
      <c r="APJ80" s="102"/>
      <c r="APK80" s="102"/>
      <c r="APL80" s="102"/>
      <c r="APM80" s="102"/>
      <c r="APN80" s="102"/>
      <c r="APO80" s="102"/>
      <c r="APP80" s="102"/>
      <c r="APQ80" s="102"/>
      <c r="APR80" s="102"/>
      <c r="APS80" s="102"/>
      <c r="APT80" s="102"/>
      <c r="APU80" s="102"/>
      <c r="APV80" s="102"/>
      <c r="APW80" s="102"/>
      <c r="APX80" s="102"/>
      <c r="APY80" s="102"/>
      <c r="APZ80" s="102"/>
      <c r="AQA80" s="102"/>
      <c r="AQB80" s="102"/>
      <c r="AQC80" s="102"/>
      <c r="AQD80" s="102"/>
      <c r="AQE80" s="102"/>
      <c r="AQF80" s="102"/>
      <c r="AQG80" s="102"/>
      <c r="AQH80" s="102"/>
      <c r="AQI80" s="102"/>
      <c r="AQJ80" s="102"/>
      <c r="AQK80" s="102"/>
      <c r="AQL80" s="102"/>
      <c r="AQM80" s="102"/>
      <c r="AQN80" s="102"/>
      <c r="AQO80" s="102"/>
      <c r="AQP80" s="102"/>
      <c r="AQQ80" s="102"/>
      <c r="AQR80" s="102"/>
      <c r="AQS80" s="102"/>
      <c r="AQT80" s="102"/>
      <c r="AQU80" s="102"/>
      <c r="AQV80" s="102"/>
      <c r="AQW80" s="102"/>
      <c r="AQX80" s="102"/>
      <c r="AQY80" s="102"/>
      <c r="AQZ80" s="102"/>
      <c r="ARA80" s="102"/>
      <c r="ARB80" s="102"/>
      <c r="ARC80" s="102"/>
      <c r="ARD80" s="102"/>
      <c r="ARE80" s="102"/>
      <c r="ARF80" s="102"/>
      <c r="ARG80" s="102"/>
      <c r="ARH80" s="102"/>
      <c r="ARI80" s="102"/>
      <c r="ARJ80" s="102"/>
      <c r="ARK80" s="102"/>
      <c r="ARL80" s="102"/>
      <c r="ARM80" s="102"/>
      <c r="ARN80" s="102"/>
      <c r="ARO80" s="102"/>
      <c r="ARP80" s="102"/>
      <c r="ARQ80" s="102"/>
      <c r="ARR80" s="102"/>
      <c r="ARS80" s="102"/>
      <c r="ART80" s="102"/>
      <c r="ARU80" s="102"/>
      <c r="ARV80" s="102"/>
      <c r="ARW80" s="102"/>
      <c r="ARX80" s="102"/>
      <c r="ARY80" s="102"/>
      <c r="ARZ80" s="102"/>
      <c r="ASA80" s="102"/>
      <c r="ASB80" s="102"/>
      <c r="ASC80" s="102"/>
      <c r="ASD80" s="102"/>
      <c r="ASE80" s="102"/>
      <c r="ASF80" s="102"/>
      <c r="ASG80" s="102"/>
      <c r="ASH80" s="102"/>
      <c r="ASI80" s="102"/>
      <c r="ASJ80" s="102"/>
      <c r="ASK80" s="102"/>
      <c r="ASL80" s="102"/>
      <c r="ASM80" s="102"/>
      <c r="ASN80" s="102"/>
      <c r="ASO80" s="102"/>
      <c r="ASP80" s="102"/>
      <c r="ASQ80" s="102"/>
      <c r="ASR80" s="102"/>
      <c r="ASS80" s="102"/>
      <c r="AST80" s="102"/>
      <c r="ASU80" s="102"/>
      <c r="ASV80" s="102"/>
      <c r="ASW80" s="102"/>
      <c r="ASX80" s="102"/>
      <c r="ASY80" s="102"/>
      <c r="ASZ80" s="102"/>
      <c r="ATA80" s="102"/>
      <c r="ATB80" s="102"/>
      <c r="ATC80" s="102"/>
      <c r="ATD80" s="102"/>
      <c r="ATE80" s="102"/>
      <c r="ATF80" s="102"/>
      <c r="ATG80" s="102"/>
      <c r="ATH80" s="102"/>
      <c r="ATI80" s="102"/>
      <c r="ATJ80" s="102"/>
      <c r="ATK80" s="102"/>
      <c r="ATL80" s="102"/>
      <c r="ATM80" s="102"/>
      <c r="ATN80" s="102"/>
      <c r="ATO80" s="102"/>
      <c r="ATP80" s="102"/>
      <c r="ATQ80" s="102"/>
      <c r="ATR80" s="102"/>
      <c r="ATS80" s="102"/>
      <c r="ATT80" s="102"/>
      <c r="ATU80" s="102"/>
      <c r="ATV80" s="102"/>
      <c r="ATW80" s="102"/>
      <c r="ATX80" s="102"/>
      <c r="ATY80" s="102"/>
      <c r="ATZ80" s="102"/>
      <c r="AUA80" s="102"/>
      <c r="AUB80" s="102"/>
      <c r="AUC80" s="102"/>
      <c r="AUD80" s="102"/>
      <c r="AUE80" s="102"/>
      <c r="AUF80" s="102"/>
      <c r="AUG80" s="102"/>
      <c r="AUH80" s="102"/>
      <c r="AUI80" s="102"/>
      <c r="AUJ80" s="102"/>
      <c r="AUK80" s="102"/>
      <c r="AUL80" s="102"/>
      <c r="AUM80" s="102"/>
      <c r="AUN80" s="102"/>
      <c r="AUO80" s="102"/>
      <c r="AUP80" s="102"/>
      <c r="AUQ80" s="102"/>
      <c r="AUR80" s="102"/>
      <c r="AUS80" s="102"/>
      <c r="AUT80" s="102"/>
      <c r="AUU80" s="102"/>
      <c r="AUV80" s="102"/>
      <c r="AUW80" s="102"/>
      <c r="AUX80" s="102"/>
      <c r="AUY80" s="102"/>
      <c r="AUZ80" s="102"/>
      <c r="AVA80" s="102"/>
      <c r="AVB80" s="102"/>
      <c r="AVC80" s="102"/>
      <c r="AVD80" s="102"/>
      <c r="AVE80" s="102"/>
      <c r="AVF80" s="102"/>
      <c r="AVG80" s="102"/>
      <c r="AVH80" s="102"/>
      <c r="AVI80" s="102"/>
      <c r="AVJ80" s="102"/>
      <c r="AVK80" s="102"/>
      <c r="AVL80" s="102"/>
      <c r="AVM80" s="102"/>
      <c r="AVN80" s="102"/>
      <c r="AVO80" s="102"/>
      <c r="AVP80" s="102"/>
      <c r="AVQ80" s="102"/>
      <c r="AVR80" s="102"/>
      <c r="AVS80" s="102"/>
      <c r="AVT80" s="102"/>
      <c r="AVU80" s="102"/>
      <c r="AVV80" s="102"/>
      <c r="AVW80" s="102"/>
      <c r="AVX80" s="102"/>
      <c r="AVY80" s="102"/>
      <c r="AVZ80" s="102"/>
      <c r="AWA80" s="102"/>
      <c r="AWB80" s="102"/>
      <c r="AWC80" s="102"/>
      <c r="AWD80" s="102"/>
      <c r="AWE80" s="102"/>
      <c r="AWF80" s="102"/>
      <c r="AWG80" s="102"/>
      <c r="AWH80" s="102"/>
      <c r="AWI80" s="102"/>
      <c r="AWJ80" s="102"/>
      <c r="AWK80" s="102"/>
      <c r="AWL80" s="102"/>
      <c r="AWM80" s="102"/>
      <c r="AWN80" s="102"/>
      <c r="AWO80" s="102"/>
      <c r="AWP80" s="102"/>
      <c r="AWQ80" s="102"/>
      <c r="AWR80" s="102"/>
      <c r="AWS80" s="102"/>
      <c r="AWT80" s="102"/>
      <c r="AWU80" s="102"/>
      <c r="AWV80" s="102"/>
      <c r="AWW80" s="102"/>
      <c r="AWX80" s="102"/>
      <c r="AWY80" s="102"/>
      <c r="AWZ80" s="102"/>
      <c r="AXA80" s="102"/>
      <c r="AXB80" s="102"/>
      <c r="AXC80" s="102"/>
      <c r="AXD80" s="102"/>
      <c r="AXE80" s="102"/>
      <c r="AXF80" s="102"/>
      <c r="AXG80" s="102"/>
      <c r="AXH80" s="102"/>
      <c r="AXI80" s="102"/>
      <c r="AXJ80" s="102"/>
      <c r="AXK80" s="102"/>
      <c r="AXL80" s="102"/>
      <c r="AXM80" s="102"/>
      <c r="AXN80" s="102"/>
      <c r="AXO80" s="102"/>
      <c r="AXP80" s="102"/>
      <c r="AXQ80" s="102"/>
      <c r="AXR80" s="102"/>
      <c r="AXS80" s="102"/>
      <c r="AXT80" s="102"/>
      <c r="AXU80" s="102"/>
      <c r="AXV80" s="102"/>
      <c r="AXW80" s="102"/>
      <c r="AXX80" s="102"/>
      <c r="AXY80" s="102"/>
      <c r="AXZ80" s="102"/>
      <c r="AYA80" s="102"/>
      <c r="AYB80" s="102"/>
      <c r="AYC80" s="102"/>
      <c r="AYD80" s="102"/>
      <c r="AYE80" s="102"/>
      <c r="AYF80" s="102"/>
      <c r="AYG80" s="102"/>
      <c r="AYH80" s="102"/>
      <c r="AYI80" s="102"/>
      <c r="AYJ80" s="102"/>
      <c r="AYK80" s="102"/>
      <c r="AYL80" s="102"/>
      <c r="AYM80" s="102"/>
      <c r="AYN80" s="102"/>
      <c r="AYO80" s="102"/>
      <c r="AYP80" s="102"/>
      <c r="AYQ80" s="102"/>
      <c r="AYR80" s="102"/>
      <c r="AYS80" s="102"/>
      <c r="AYT80" s="102"/>
      <c r="AYU80" s="102"/>
      <c r="AYV80" s="102"/>
      <c r="AYW80" s="102"/>
      <c r="AYX80" s="102"/>
      <c r="AYY80" s="102"/>
      <c r="AYZ80" s="102"/>
      <c r="AZA80" s="102"/>
      <c r="AZB80" s="102"/>
      <c r="AZC80" s="102"/>
      <c r="AZD80" s="102"/>
      <c r="AZE80" s="102"/>
      <c r="AZF80" s="102"/>
      <c r="AZG80" s="102"/>
      <c r="AZH80" s="102"/>
      <c r="AZI80" s="102"/>
      <c r="AZJ80" s="102"/>
      <c r="AZK80" s="102"/>
      <c r="AZL80" s="102"/>
      <c r="AZM80" s="102"/>
      <c r="AZN80" s="102"/>
      <c r="AZO80" s="102"/>
      <c r="AZP80" s="102"/>
      <c r="AZQ80" s="102"/>
      <c r="AZR80" s="102"/>
      <c r="AZS80" s="102"/>
      <c r="AZT80" s="102"/>
      <c r="AZU80" s="102"/>
      <c r="AZV80" s="102"/>
      <c r="AZW80" s="102"/>
      <c r="AZX80" s="102"/>
      <c r="AZY80" s="102"/>
      <c r="AZZ80" s="102"/>
      <c r="BAA80" s="102"/>
      <c r="BAB80" s="102"/>
      <c r="BAC80" s="102"/>
      <c r="BAD80" s="102"/>
      <c r="BAE80" s="102"/>
      <c r="BAF80" s="102"/>
      <c r="BAG80" s="102"/>
      <c r="BAH80" s="102"/>
      <c r="BAI80" s="102"/>
      <c r="BAJ80" s="102"/>
      <c r="BAK80" s="102"/>
      <c r="BAL80" s="102"/>
      <c r="BAM80" s="102"/>
      <c r="BAN80" s="102"/>
      <c r="BAO80" s="102"/>
      <c r="BAP80" s="102"/>
      <c r="BAQ80" s="102"/>
      <c r="BAR80" s="102"/>
      <c r="BAS80" s="102"/>
      <c r="BAT80" s="102"/>
      <c r="BAU80" s="102"/>
      <c r="BAV80" s="102"/>
      <c r="BAW80" s="102"/>
      <c r="BAX80" s="102"/>
      <c r="BAY80" s="102"/>
      <c r="BAZ80" s="102"/>
      <c r="BBA80" s="102"/>
      <c r="BBB80" s="102"/>
      <c r="BBC80" s="102"/>
      <c r="BBD80" s="102"/>
      <c r="BBE80" s="102"/>
      <c r="BBF80" s="102"/>
      <c r="BBG80" s="102"/>
      <c r="BBH80" s="102"/>
      <c r="BBI80" s="102"/>
      <c r="BBJ80" s="102"/>
      <c r="BBK80" s="102"/>
      <c r="BBL80" s="102"/>
      <c r="BBM80" s="102"/>
      <c r="BBN80" s="102"/>
      <c r="BBO80" s="102"/>
      <c r="BBP80" s="102"/>
      <c r="BBQ80" s="102"/>
      <c r="BBR80" s="102"/>
      <c r="BBS80" s="102"/>
      <c r="BBT80" s="102"/>
      <c r="BBU80" s="102"/>
      <c r="BBV80" s="102"/>
      <c r="BBW80" s="102"/>
      <c r="BBX80" s="102"/>
      <c r="BBY80" s="102"/>
      <c r="BBZ80" s="102"/>
      <c r="BCA80" s="102"/>
      <c r="BCB80" s="102"/>
      <c r="BCC80" s="102"/>
      <c r="BCD80" s="102"/>
      <c r="BCE80" s="102"/>
      <c r="BCF80" s="102"/>
      <c r="BCG80" s="102"/>
      <c r="BCH80" s="102"/>
      <c r="BCI80" s="102"/>
      <c r="BCJ80" s="102"/>
      <c r="BCK80" s="102"/>
      <c r="BCL80" s="102"/>
      <c r="BCM80" s="102"/>
      <c r="BCN80" s="102"/>
      <c r="BCO80" s="102"/>
      <c r="BCP80" s="102"/>
      <c r="BCQ80" s="102"/>
      <c r="BCR80" s="102"/>
      <c r="BCS80" s="102"/>
      <c r="BCT80" s="102"/>
      <c r="BCU80" s="102"/>
      <c r="BCV80" s="102"/>
      <c r="BCW80" s="102"/>
      <c r="BCX80" s="102"/>
      <c r="BCY80" s="102"/>
      <c r="BCZ80" s="102"/>
      <c r="BDA80" s="102"/>
      <c r="BDB80" s="102"/>
      <c r="BDC80" s="102"/>
      <c r="BDD80" s="102"/>
      <c r="BDE80" s="102"/>
      <c r="BDF80" s="102"/>
      <c r="BDG80" s="102"/>
      <c r="BDH80" s="102"/>
      <c r="BDI80" s="102"/>
      <c r="BDJ80" s="102"/>
      <c r="BDK80" s="102"/>
      <c r="BDL80" s="102"/>
      <c r="BDM80" s="102"/>
      <c r="BDN80" s="102"/>
      <c r="BDO80" s="102"/>
      <c r="BDP80" s="102"/>
      <c r="BDQ80" s="102"/>
      <c r="BDR80" s="102"/>
      <c r="BDS80" s="102"/>
      <c r="BDT80" s="102"/>
      <c r="BDU80" s="102"/>
      <c r="BDV80" s="102"/>
      <c r="BDW80" s="102"/>
      <c r="BDX80" s="102"/>
      <c r="BDY80" s="102"/>
      <c r="BDZ80" s="102"/>
      <c r="BEA80" s="102"/>
      <c r="BEB80" s="102"/>
      <c r="BEC80" s="102"/>
      <c r="BED80" s="102"/>
      <c r="BEE80" s="102"/>
      <c r="BEF80" s="102"/>
      <c r="BEG80" s="102"/>
      <c r="BEH80" s="102"/>
      <c r="BEI80" s="102"/>
      <c r="BEJ80" s="102"/>
      <c r="BEK80" s="102"/>
      <c r="BEL80" s="102"/>
      <c r="BEM80" s="102"/>
      <c r="BEN80" s="102"/>
      <c r="BEO80" s="102"/>
      <c r="BEP80" s="102"/>
      <c r="BEQ80" s="102"/>
      <c r="BER80" s="102"/>
      <c r="BES80" s="102"/>
      <c r="BET80" s="102"/>
      <c r="BEU80" s="102"/>
      <c r="BEV80" s="102"/>
      <c r="BEW80" s="102"/>
      <c r="BEX80" s="102"/>
      <c r="BEY80" s="102"/>
      <c r="BEZ80" s="102"/>
      <c r="BFA80" s="102"/>
      <c r="BFB80" s="102"/>
      <c r="BFC80" s="102"/>
      <c r="BFD80" s="102"/>
      <c r="BFE80" s="102"/>
      <c r="BFF80" s="102"/>
      <c r="BFG80" s="102"/>
      <c r="BFH80" s="102"/>
      <c r="BFI80" s="102"/>
      <c r="BFJ80" s="102"/>
      <c r="BFK80" s="102"/>
      <c r="BFL80" s="102"/>
      <c r="BFM80" s="102"/>
      <c r="BFN80" s="102"/>
      <c r="BFO80" s="102"/>
      <c r="BFP80" s="102"/>
      <c r="BFQ80" s="102"/>
      <c r="BFR80" s="102"/>
      <c r="BFS80" s="102"/>
      <c r="BFT80" s="102"/>
      <c r="BFU80" s="102"/>
      <c r="BFV80" s="102"/>
      <c r="BFW80" s="102"/>
      <c r="BFX80" s="102"/>
      <c r="BFY80" s="102"/>
      <c r="BFZ80" s="102"/>
      <c r="BGA80" s="102"/>
      <c r="BGB80" s="102"/>
      <c r="BGC80" s="102"/>
      <c r="BGD80" s="102"/>
      <c r="BGE80" s="102"/>
      <c r="BGF80" s="102"/>
      <c r="BGG80" s="102"/>
      <c r="BGH80" s="102"/>
      <c r="BGI80" s="102"/>
      <c r="BGJ80" s="102"/>
      <c r="BGK80" s="102"/>
      <c r="BGL80" s="102"/>
      <c r="BGM80" s="102"/>
      <c r="BGN80" s="102"/>
      <c r="BGO80" s="102"/>
      <c r="BGP80" s="102"/>
      <c r="BGQ80" s="102"/>
      <c r="BGR80" s="102"/>
      <c r="BGS80" s="102"/>
      <c r="BGT80" s="102"/>
      <c r="BGU80" s="102"/>
      <c r="BGV80" s="102"/>
      <c r="BGW80" s="102"/>
      <c r="BGX80" s="102"/>
      <c r="BGY80" s="102"/>
      <c r="BGZ80" s="102"/>
      <c r="BHA80" s="102"/>
      <c r="BHB80" s="102"/>
      <c r="BHC80" s="102"/>
      <c r="BHD80" s="102"/>
      <c r="BHE80" s="102"/>
      <c r="BHF80" s="102"/>
      <c r="BHG80" s="102"/>
      <c r="BHH80" s="102"/>
      <c r="BHI80" s="102"/>
      <c r="BHJ80" s="102"/>
      <c r="BHK80" s="102"/>
      <c r="BHL80" s="102"/>
      <c r="BHM80" s="102"/>
      <c r="BHN80" s="102"/>
      <c r="BHO80" s="102"/>
      <c r="BHP80" s="102"/>
      <c r="BHQ80" s="102"/>
      <c r="BHR80" s="102"/>
      <c r="BHS80" s="102"/>
      <c r="BHT80" s="102"/>
      <c r="BHU80" s="102"/>
      <c r="BHV80" s="102"/>
      <c r="BHW80" s="102"/>
      <c r="BHX80" s="102"/>
      <c r="BHY80" s="102"/>
      <c r="BHZ80" s="102"/>
      <c r="BIA80" s="102"/>
      <c r="BIB80" s="102"/>
      <c r="BIC80" s="102"/>
      <c r="BID80" s="102"/>
      <c r="BIE80" s="102"/>
      <c r="BIF80" s="102"/>
      <c r="BIG80" s="102"/>
      <c r="BIH80" s="102"/>
      <c r="BII80" s="102"/>
      <c r="BIJ80" s="102"/>
      <c r="BIK80" s="102"/>
      <c r="BIL80" s="102"/>
      <c r="BIM80" s="102"/>
      <c r="BIN80" s="102"/>
      <c r="BIO80" s="102"/>
      <c r="BIP80" s="102"/>
      <c r="BIQ80" s="102"/>
      <c r="BIR80" s="102"/>
      <c r="BIS80" s="102"/>
      <c r="BIT80" s="102"/>
      <c r="BIU80" s="102"/>
      <c r="BIV80" s="102"/>
      <c r="BIW80" s="102"/>
      <c r="BIX80" s="102"/>
      <c r="BIY80" s="102"/>
      <c r="BIZ80" s="102"/>
      <c r="BJA80" s="102"/>
      <c r="BJB80" s="102"/>
      <c r="BJC80" s="102"/>
      <c r="BJD80" s="102"/>
      <c r="BJE80" s="102"/>
      <c r="BJF80" s="102"/>
      <c r="BJG80" s="102"/>
      <c r="BJH80" s="102"/>
      <c r="BJI80" s="102"/>
      <c r="BJJ80" s="102"/>
      <c r="BJK80" s="102"/>
      <c r="BJL80" s="102"/>
      <c r="BJM80" s="102"/>
      <c r="BJN80" s="102"/>
      <c r="BJO80" s="102"/>
      <c r="BJP80" s="102"/>
      <c r="BJQ80" s="102"/>
      <c r="BJR80" s="102"/>
      <c r="BJS80" s="102"/>
      <c r="BJT80" s="102"/>
      <c r="BJU80" s="102"/>
      <c r="BJV80" s="102"/>
      <c r="BJW80" s="102"/>
      <c r="BJX80" s="102"/>
      <c r="BJY80" s="102"/>
      <c r="BJZ80" s="102"/>
      <c r="BKA80" s="102"/>
      <c r="BKB80" s="102"/>
      <c r="BKC80" s="102"/>
      <c r="BKD80" s="102"/>
      <c r="BKE80" s="102"/>
      <c r="BKF80" s="102"/>
      <c r="BKG80" s="102"/>
      <c r="BKH80" s="102"/>
      <c r="BKI80" s="102"/>
      <c r="BKJ80" s="102"/>
      <c r="BKK80" s="102"/>
      <c r="BKL80" s="102"/>
      <c r="BKM80" s="102"/>
      <c r="BKN80" s="102"/>
      <c r="BKO80" s="102"/>
      <c r="BKP80" s="102"/>
      <c r="BKQ80" s="102"/>
      <c r="BKR80" s="102"/>
      <c r="BKS80" s="102"/>
      <c r="BKT80" s="102"/>
      <c r="BKU80" s="102"/>
      <c r="BKV80" s="102"/>
      <c r="BKW80" s="102"/>
      <c r="BKX80" s="102"/>
      <c r="BKY80" s="102"/>
      <c r="BKZ80" s="102"/>
      <c r="BLA80" s="102"/>
      <c r="BLB80" s="102"/>
      <c r="BLC80" s="102"/>
      <c r="BLD80" s="102"/>
      <c r="BLE80" s="102"/>
      <c r="BLF80" s="102"/>
      <c r="BLG80" s="102"/>
      <c r="BLH80" s="102"/>
      <c r="BLI80" s="102"/>
      <c r="BLJ80" s="102"/>
      <c r="BLK80" s="102"/>
      <c r="BLL80" s="102"/>
      <c r="BLM80" s="102"/>
      <c r="BLN80" s="102"/>
      <c r="BLO80" s="102"/>
      <c r="BLP80" s="102"/>
      <c r="BLQ80" s="102"/>
      <c r="BLR80" s="102"/>
      <c r="BLS80" s="102"/>
      <c r="BLT80" s="102"/>
      <c r="BLU80" s="102"/>
      <c r="BLV80" s="102"/>
      <c r="BLW80" s="102"/>
      <c r="BLX80" s="102"/>
      <c r="BLY80" s="102"/>
      <c r="BLZ80" s="102"/>
      <c r="BMA80" s="102"/>
      <c r="BMB80" s="102"/>
      <c r="BMC80" s="102"/>
      <c r="BMD80" s="102"/>
      <c r="BME80" s="102"/>
      <c r="BMF80" s="102"/>
      <c r="BMG80" s="102"/>
      <c r="BMH80" s="102"/>
      <c r="BMI80" s="102"/>
      <c r="BMJ80" s="102"/>
      <c r="BMK80" s="102"/>
      <c r="BML80" s="102"/>
      <c r="BMM80" s="102"/>
      <c r="BMN80" s="102"/>
      <c r="BMO80" s="102"/>
      <c r="BMP80" s="102"/>
      <c r="BMQ80" s="102"/>
      <c r="BMR80" s="102"/>
      <c r="BMS80" s="102"/>
      <c r="BMT80" s="102"/>
      <c r="BMU80" s="102"/>
      <c r="BMV80" s="102"/>
      <c r="BMW80" s="102"/>
      <c r="BMX80" s="102"/>
      <c r="BMY80" s="102"/>
      <c r="BMZ80" s="102"/>
      <c r="BNA80" s="102"/>
      <c r="BNB80" s="102"/>
      <c r="BNC80" s="102"/>
      <c r="BND80" s="102"/>
      <c r="BNE80" s="102"/>
      <c r="BNF80" s="102"/>
      <c r="BNG80" s="102"/>
      <c r="BNH80" s="102"/>
      <c r="BNI80" s="102"/>
      <c r="BNJ80" s="102"/>
      <c r="BNK80" s="102"/>
      <c r="BNL80" s="102"/>
      <c r="BNM80" s="102"/>
      <c r="BNN80" s="102"/>
      <c r="BNO80" s="102"/>
      <c r="BNP80" s="102"/>
      <c r="BNQ80" s="102"/>
      <c r="BNR80" s="102"/>
      <c r="BNS80" s="102"/>
      <c r="BNT80" s="102"/>
      <c r="BNU80" s="102"/>
      <c r="BNV80" s="102"/>
      <c r="BNW80" s="102"/>
      <c r="BNX80" s="102"/>
      <c r="BNY80" s="102"/>
      <c r="BNZ80" s="102"/>
      <c r="BOA80" s="102"/>
      <c r="BOB80" s="102"/>
      <c r="BOC80" s="102"/>
      <c r="BOD80" s="102"/>
      <c r="BOE80" s="102"/>
      <c r="BOF80" s="102"/>
      <c r="BOG80" s="102"/>
      <c r="BOH80" s="102"/>
      <c r="BOI80" s="102"/>
      <c r="BOJ80" s="102"/>
      <c r="BOK80" s="102"/>
      <c r="BOL80" s="102"/>
      <c r="BOM80" s="102"/>
      <c r="BON80" s="102"/>
      <c r="BOO80" s="102"/>
      <c r="BOP80" s="102"/>
      <c r="BOQ80" s="102"/>
      <c r="BOR80" s="102"/>
      <c r="BOS80" s="102"/>
      <c r="BOT80" s="102"/>
      <c r="BOU80" s="102"/>
      <c r="BOV80" s="102"/>
      <c r="BOW80" s="102"/>
      <c r="BOX80" s="102"/>
      <c r="BOY80" s="102"/>
      <c r="BOZ80" s="102"/>
      <c r="BPA80" s="102"/>
      <c r="BPB80" s="102"/>
      <c r="BPC80" s="102"/>
      <c r="BPD80" s="102"/>
      <c r="BPE80" s="102"/>
      <c r="BPF80" s="102"/>
      <c r="BPG80" s="102"/>
      <c r="BPH80" s="102"/>
      <c r="BPI80" s="102"/>
      <c r="BPJ80" s="102"/>
      <c r="BPK80" s="102"/>
      <c r="BPL80" s="102"/>
      <c r="BPM80" s="102"/>
      <c r="BPN80" s="102"/>
      <c r="BPO80" s="102"/>
      <c r="BPP80" s="102"/>
      <c r="BPQ80" s="102"/>
      <c r="BPR80" s="102"/>
      <c r="BPS80" s="102"/>
      <c r="BPT80" s="102"/>
      <c r="BPU80" s="102"/>
      <c r="BPV80" s="102"/>
      <c r="BPW80" s="102"/>
      <c r="BPX80" s="102"/>
      <c r="BPY80" s="102"/>
      <c r="BPZ80" s="102"/>
      <c r="BQA80" s="102"/>
      <c r="BQB80" s="102"/>
      <c r="BQC80" s="102"/>
      <c r="BQD80" s="102"/>
      <c r="BQE80" s="102"/>
      <c r="BQF80" s="102"/>
      <c r="BQG80" s="102"/>
      <c r="BQH80" s="102"/>
      <c r="BQI80" s="102"/>
      <c r="BQJ80" s="102"/>
      <c r="BQK80" s="102"/>
      <c r="BQL80" s="102"/>
      <c r="BQM80" s="102"/>
      <c r="BQN80" s="102"/>
      <c r="BQO80" s="102"/>
      <c r="BQP80" s="102"/>
      <c r="BQQ80" s="102"/>
      <c r="BQR80" s="102"/>
      <c r="BQS80" s="102"/>
      <c r="BQT80" s="102"/>
      <c r="BQU80" s="102"/>
      <c r="BQV80" s="102"/>
      <c r="BQW80" s="102"/>
      <c r="BQX80" s="102"/>
      <c r="BQY80" s="102"/>
      <c r="BQZ80" s="102"/>
      <c r="BRA80" s="102"/>
      <c r="BRB80" s="102"/>
      <c r="BRC80" s="102"/>
      <c r="BRD80" s="102"/>
      <c r="BRE80" s="102"/>
      <c r="BRF80" s="102"/>
      <c r="BRG80" s="102"/>
      <c r="BRH80" s="102"/>
      <c r="BRI80" s="102"/>
      <c r="BRJ80" s="102"/>
      <c r="BRK80" s="102"/>
      <c r="BRL80" s="102"/>
      <c r="BRM80" s="102"/>
      <c r="BRN80" s="102"/>
      <c r="BRO80" s="102"/>
      <c r="BRP80" s="102"/>
      <c r="BRQ80" s="102"/>
      <c r="BRR80" s="102"/>
      <c r="BRS80" s="102"/>
      <c r="BRT80" s="102"/>
      <c r="BRU80" s="102"/>
      <c r="BRV80" s="102"/>
      <c r="BRW80" s="102"/>
      <c r="BRX80" s="102"/>
      <c r="BRY80" s="102"/>
      <c r="BRZ80" s="102"/>
      <c r="BSA80" s="102"/>
      <c r="BSB80" s="102"/>
      <c r="BSC80" s="102"/>
      <c r="BSD80" s="102"/>
      <c r="BSE80" s="102"/>
      <c r="BSF80" s="102"/>
      <c r="BSG80" s="102"/>
      <c r="BSH80" s="102"/>
      <c r="BSI80" s="102"/>
      <c r="BSJ80" s="102"/>
      <c r="BSK80" s="102"/>
      <c r="BSL80" s="102"/>
      <c r="BSM80" s="102"/>
      <c r="BSN80" s="102"/>
      <c r="BSO80" s="102"/>
      <c r="BSP80" s="102"/>
      <c r="BSQ80" s="102"/>
      <c r="BSR80" s="102"/>
      <c r="BSS80" s="102"/>
      <c r="BST80" s="102"/>
      <c r="BSU80" s="102"/>
      <c r="BSV80" s="102"/>
      <c r="BSW80" s="102"/>
      <c r="BSX80" s="102"/>
      <c r="BSY80" s="102"/>
      <c r="BSZ80" s="102"/>
      <c r="BTA80" s="102"/>
      <c r="BTB80" s="102"/>
      <c r="BTC80" s="102"/>
      <c r="BTD80" s="102"/>
      <c r="BTE80" s="102"/>
      <c r="BTF80" s="102"/>
      <c r="BTG80" s="102"/>
      <c r="BTH80" s="102"/>
      <c r="BTI80" s="102"/>
      <c r="BTJ80" s="102"/>
      <c r="BTK80" s="102"/>
      <c r="BTL80" s="102"/>
      <c r="BTM80" s="102"/>
      <c r="BTN80" s="102"/>
      <c r="BTO80" s="102"/>
      <c r="BTP80" s="102"/>
      <c r="BTQ80" s="102"/>
      <c r="BTR80" s="102"/>
      <c r="BTS80" s="102"/>
      <c r="BTT80" s="102"/>
      <c r="BTU80" s="102"/>
      <c r="BTV80" s="102"/>
      <c r="BTW80" s="102"/>
      <c r="BTX80" s="102"/>
      <c r="BTY80" s="102"/>
      <c r="BTZ80" s="102"/>
      <c r="BUA80" s="102"/>
      <c r="BUB80" s="102"/>
      <c r="BUC80" s="102"/>
      <c r="BUD80" s="102"/>
      <c r="BUE80" s="102"/>
      <c r="BUF80" s="102"/>
      <c r="BUG80" s="102"/>
      <c r="BUH80" s="102"/>
      <c r="BUI80" s="102"/>
      <c r="BUJ80" s="102"/>
      <c r="BUK80" s="102"/>
      <c r="BUL80" s="102"/>
      <c r="BUM80" s="102"/>
      <c r="BUN80" s="102"/>
      <c r="BUO80" s="102"/>
      <c r="BUP80" s="102"/>
      <c r="BUQ80" s="102"/>
      <c r="BUR80" s="102"/>
      <c r="BUS80" s="102"/>
      <c r="BUT80" s="102"/>
      <c r="BUU80" s="102"/>
      <c r="BUV80" s="102"/>
      <c r="BUW80" s="102"/>
      <c r="BUX80" s="102"/>
      <c r="BUY80" s="102"/>
      <c r="BUZ80" s="102"/>
      <c r="BVA80" s="102"/>
      <c r="BVB80" s="102"/>
      <c r="BVC80" s="102"/>
      <c r="BVD80" s="102"/>
      <c r="BVE80" s="102"/>
      <c r="BVF80" s="102"/>
      <c r="BVG80" s="102"/>
      <c r="BVH80" s="102"/>
      <c r="BVI80" s="102"/>
      <c r="BVJ80" s="102"/>
      <c r="BVK80" s="102"/>
      <c r="BVL80" s="102"/>
      <c r="BVM80" s="102"/>
      <c r="BVN80" s="102"/>
      <c r="BVO80" s="102"/>
      <c r="BVP80" s="102"/>
      <c r="BVQ80" s="102"/>
      <c r="BVR80" s="102"/>
      <c r="BVS80" s="102"/>
      <c r="BVT80" s="102"/>
      <c r="BVU80" s="102"/>
      <c r="BVV80" s="102"/>
      <c r="BVW80" s="102"/>
      <c r="BVX80" s="102"/>
      <c r="BVY80" s="102"/>
      <c r="BVZ80" s="102"/>
      <c r="BWA80" s="102"/>
      <c r="BWB80" s="102"/>
      <c r="BWC80" s="102"/>
      <c r="BWD80" s="102"/>
      <c r="BWE80" s="102"/>
      <c r="BWF80" s="102"/>
      <c r="BWG80" s="102"/>
      <c r="BWH80" s="102"/>
      <c r="BWI80" s="102"/>
      <c r="BWJ80" s="102"/>
      <c r="BWK80" s="102"/>
      <c r="BWL80" s="102"/>
      <c r="BWM80" s="102"/>
      <c r="BWN80" s="102"/>
      <c r="BWO80" s="102"/>
      <c r="BWP80" s="102"/>
      <c r="BWQ80" s="102"/>
      <c r="BWR80" s="102"/>
      <c r="BWS80" s="102"/>
      <c r="BWT80" s="102"/>
      <c r="BWU80" s="102"/>
      <c r="BWV80" s="102"/>
      <c r="BWW80" s="102"/>
      <c r="BWX80" s="102"/>
      <c r="BWY80" s="102"/>
      <c r="BWZ80" s="102"/>
      <c r="BXA80" s="102"/>
      <c r="BXB80" s="102"/>
      <c r="BXC80" s="102"/>
      <c r="BXD80" s="102"/>
      <c r="BXE80" s="102"/>
      <c r="BXF80" s="102"/>
      <c r="BXG80" s="102"/>
      <c r="BXH80" s="102"/>
      <c r="BXI80" s="102"/>
      <c r="BXJ80" s="102"/>
      <c r="BXK80" s="102"/>
      <c r="BXL80" s="102"/>
      <c r="BXM80" s="102"/>
      <c r="BXN80" s="102"/>
      <c r="BXO80" s="102"/>
      <c r="BXP80" s="102"/>
      <c r="BXQ80" s="102"/>
      <c r="BXR80" s="102"/>
      <c r="BXS80" s="102"/>
      <c r="BXT80" s="102"/>
      <c r="BXU80" s="102"/>
      <c r="BXV80" s="102"/>
      <c r="BXW80" s="102"/>
      <c r="BXX80" s="102"/>
      <c r="BXY80" s="102"/>
      <c r="BXZ80" s="102"/>
      <c r="BYA80" s="102"/>
      <c r="BYB80" s="102"/>
      <c r="BYC80" s="102"/>
      <c r="BYD80" s="102"/>
      <c r="BYE80" s="102"/>
      <c r="BYF80" s="102"/>
      <c r="BYG80" s="102"/>
      <c r="BYH80" s="102"/>
      <c r="BYI80" s="102"/>
      <c r="BYJ80" s="102"/>
      <c r="BYK80" s="102"/>
      <c r="BYL80" s="102"/>
      <c r="BYM80" s="102"/>
      <c r="BYN80" s="102"/>
      <c r="BYO80" s="102"/>
      <c r="BYP80" s="102"/>
      <c r="BYQ80" s="102"/>
      <c r="BYR80" s="102"/>
      <c r="BYS80" s="102"/>
      <c r="BYT80" s="102"/>
      <c r="BYU80" s="102"/>
      <c r="BYV80" s="102"/>
      <c r="BYW80" s="102"/>
      <c r="BYX80" s="102"/>
      <c r="BYY80" s="102"/>
      <c r="BYZ80" s="102"/>
      <c r="BZA80" s="102"/>
      <c r="BZB80" s="102"/>
      <c r="BZC80" s="102"/>
      <c r="BZD80" s="102"/>
      <c r="BZE80" s="102"/>
      <c r="BZF80" s="102"/>
      <c r="BZG80" s="102"/>
      <c r="BZH80" s="102"/>
      <c r="BZI80" s="102"/>
      <c r="BZJ80" s="102"/>
      <c r="BZK80" s="102"/>
      <c r="BZL80" s="102"/>
      <c r="BZM80" s="102"/>
      <c r="BZN80" s="102"/>
      <c r="BZO80" s="102"/>
      <c r="BZP80" s="102"/>
      <c r="BZQ80" s="102"/>
      <c r="BZR80" s="102"/>
      <c r="BZS80" s="102"/>
      <c r="BZT80" s="102"/>
      <c r="BZU80" s="102"/>
      <c r="BZV80" s="102"/>
      <c r="BZW80" s="102"/>
      <c r="BZX80" s="102"/>
      <c r="BZY80" s="102"/>
      <c r="BZZ80" s="102"/>
      <c r="CAA80" s="102"/>
      <c r="CAB80" s="102"/>
      <c r="CAC80" s="102"/>
      <c r="CAD80" s="102"/>
      <c r="CAE80" s="102"/>
      <c r="CAF80" s="102"/>
      <c r="CAG80" s="102"/>
      <c r="CAH80" s="102"/>
      <c r="CAI80" s="102"/>
      <c r="CAJ80" s="102"/>
      <c r="CAK80" s="102"/>
      <c r="CAL80" s="102"/>
      <c r="CAM80" s="102"/>
      <c r="CAN80" s="102"/>
      <c r="CAO80" s="102"/>
      <c r="CAP80" s="102"/>
      <c r="CAQ80" s="102"/>
      <c r="CAR80" s="102"/>
      <c r="CAS80" s="102"/>
      <c r="CAT80" s="102"/>
      <c r="CAU80" s="102"/>
      <c r="CAV80" s="102"/>
      <c r="CAW80" s="102"/>
      <c r="CAX80" s="102"/>
      <c r="CAY80" s="102"/>
      <c r="CAZ80" s="102"/>
      <c r="CBA80" s="102"/>
      <c r="CBB80" s="102"/>
      <c r="CBC80" s="102"/>
      <c r="CBD80" s="102"/>
      <c r="CBE80" s="102"/>
      <c r="CBF80" s="102"/>
      <c r="CBG80" s="102"/>
      <c r="CBH80" s="102"/>
      <c r="CBI80" s="102"/>
      <c r="CBJ80" s="102"/>
      <c r="CBK80" s="102"/>
      <c r="CBL80" s="102"/>
      <c r="CBM80" s="102"/>
      <c r="CBN80" s="102"/>
      <c r="CBO80" s="102"/>
      <c r="CBP80" s="102"/>
      <c r="CBQ80" s="102"/>
      <c r="CBR80" s="102"/>
      <c r="CBS80" s="102"/>
      <c r="CBT80" s="102"/>
      <c r="CBU80" s="102"/>
      <c r="CBV80" s="102"/>
      <c r="CBW80" s="102"/>
      <c r="CBX80" s="102"/>
      <c r="CBY80" s="102"/>
      <c r="CBZ80" s="102"/>
      <c r="CCA80" s="102"/>
      <c r="CCB80" s="102"/>
      <c r="CCC80" s="102"/>
      <c r="CCD80" s="102"/>
      <c r="CCE80" s="102"/>
      <c r="CCF80" s="102"/>
      <c r="CCG80" s="102"/>
      <c r="CCH80" s="102"/>
      <c r="CCI80" s="102"/>
      <c r="CCJ80" s="102"/>
      <c r="CCK80" s="102"/>
      <c r="CCL80" s="102"/>
      <c r="CCM80" s="102"/>
      <c r="CCN80" s="102"/>
      <c r="CCO80" s="102"/>
      <c r="CCP80" s="102"/>
      <c r="CCQ80" s="102"/>
      <c r="CCR80" s="102"/>
      <c r="CCS80" s="102"/>
      <c r="CCT80" s="102"/>
      <c r="CCU80" s="102"/>
      <c r="CCV80" s="102"/>
      <c r="CCW80" s="102"/>
      <c r="CCX80" s="102"/>
      <c r="CCY80" s="102"/>
      <c r="CCZ80" s="102"/>
      <c r="CDA80" s="102"/>
      <c r="CDB80" s="102"/>
      <c r="CDC80" s="102"/>
      <c r="CDD80" s="102"/>
      <c r="CDE80" s="102"/>
      <c r="CDF80" s="102"/>
      <c r="CDG80" s="102"/>
      <c r="CDH80" s="102"/>
      <c r="CDI80" s="102"/>
      <c r="CDJ80" s="102"/>
      <c r="CDK80" s="102"/>
      <c r="CDL80" s="102"/>
      <c r="CDM80" s="102"/>
      <c r="CDN80" s="102"/>
      <c r="CDO80" s="102"/>
      <c r="CDP80" s="102"/>
      <c r="CDQ80" s="102"/>
      <c r="CDR80" s="102"/>
      <c r="CDS80" s="102"/>
      <c r="CDT80" s="102"/>
      <c r="CDU80" s="102"/>
      <c r="CDV80" s="102"/>
      <c r="CDW80" s="102"/>
      <c r="CDX80" s="102"/>
      <c r="CDY80" s="102"/>
      <c r="CDZ80" s="102"/>
      <c r="CEA80" s="102"/>
      <c r="CEB80" s="102"/>
      <c r="CEC80" s="102"/>
      <c r="CED80" s="102"/>
      <c r="CEE80" s="102"/>
      <c r="CEF80" s="102"/>
      <c r="CEG80" s="102"/>
      <c r="CEH80" s="102"/>
      <c r="CEI80" s="102"/>
      <c r="CEJ80" s="102"/>
      <c r="CEK80" s="102"/>
      <c r="CEL80" s="102"/>
      <c r="CEM80" s="102"/>
      <c r="CEN80" s="102"/>
      <c r="CEO80" s="102"/>
      <c r="CEP80" s="102"/>
      <c r="CEQ80" s="102"/>
      <c r="CER80" s="102"/>
      <c r="CES80" s="102"/>
      <c r="CET80" s="102"/>
      <c r="CEU80" s="102"/>
      <c r="CEV80" s="102"/>
      <c r="CEW80" s="102"/>
      <c r="CEX80" s="102"/>
      <c r="CEY80" s="102"/>
      <c r="CEZ80" s="102"/>
      <c r="CFA80" s="102"/>
      <c r="CFB80" s="102"/>
      <c r="CFC80" s="102"/>
      <c r="CFD80" s="102"/>
      <c r="CFE80" s="102"/>
      <c r="CFF80" s="102"/>
      <c r="CFG80" s="102"/>
      <c r="CFH80" s="102"/>
      <c r="CFI80" s="102"/>
      <c r="CFJ80" s="102"/>
      <c r="CFK80" s="102"/>
      <c r="CFL80" s="102"/>
      <c r="CFM80" s="102"/>
      <c r="CFN80" s="102"/>
      <c r="CFO80" s="102"/>
      <c r="CFP80" s="102"/>
      <c r="CFQ80" s="102"/>
      <c r="CFR80" s="102"/>
      <c r="CFS80" s="102"/>
      <c r="CFT80" s="102"/>
      <c r="CFU80" s="102"/>
      <c r="CFV80" s="102"/>
      <c r="CFW80" s="102"/>
      <c r="CFX80" s="102"/>
      <c r="CFY80" s="102"/>
      <c r="CFZ80" s="102"/>
      <c r="CGA80" s="102"/>
      <c r="CGB80" s="102"/>
      <c r="CGC80" s="102"/>
      <c r="CGD80" s="102"/>
      <c r="CGE80" s="102"/>
      <c r="CGF80" s="102"/>
      <c r="CGG80" s="102"/>
      <c r="CGH80" s="102"/>
      <c r="CGI80" s="102"/>
      <c r="CGJ80" s="102"/>
      <c r="CGK80" s="102"/>
      <c r="CGL80" s="102"/>
      <c r="CGM80" s="102"/>
      <c r="CGN80" s="102"/>
      <c r="CGO80" s="102"/>
      <c r="CGP80" s="102"/>
      <c r="CGQ80" s="102"/>
      <c r="CGR80" s="102"/>
      <c r="CGS80" s="102"/>
      <c r="CGT80" s="102"/>
      <c r="CGU80" s="102"/>
      <c r="CGV80" s="102"/>
      <c r="CGW80" s="102"/>
      <c r="CGX80" s="102"/>
      <c r="CGY80" s="102"/>
      <c r="CGZ80" s="102"/>
      <c r="CHA80" s="102"/>
      <c r="CHB80" s="102"/>
      <c r="CHC80" s="102"/>
      <c r="CHD80" s="102"/>
      <c r="CHE80" s="102"/>
      <c r="CHF80" s="102"/>
      <c r="CHG80" s="102"/>
      <c r="CHH80" s="102"/>
      <c r="CHI80" s="102"/>
      <c r="CHJ80" s="102"/>
      <c r="CHK80" s="102"/>
      <c r="CHL80" s="102"/>
      <c r="CHM80" s="102"/>
      <c r="CHN80" s="102"/>
      <c r="CHO80" s="102"/>
      <c r="CHP80" s="102"/>
      <c r="CHQ80" s="102"/>
      <c r="CHR80" s="102"/>
      <c r="CHS80" s="102"/>
      <c r="CHT80" s="102"/>
      <c r="CHU80" s="102"/>
      <c r="CHV80" s="102"/>
      <c r="CHW80" s="102"/>
      <c r="CHX80" s="102"/>
      <c r="CHY80" s="102"/>
      <c r="CHZ80" s="102"/>
      <c r="CIA80" s="102"/>
      <c r="CIB80" s="102"/>
      <c r="CIC80" s="102"/>
      <c r="CID80" s="102"/>
      <c r="CIE80" s="102"/>
      <c r="CIF80" s="102"/>
      <c r="CIG80" s="102"/>
      <c r="CIH80" s="102"/>
      <c r="CII80" s="102"/>
      <c r="CIJ80" s="102"/>
      <c r="CIK80" s="102"/>
      <c r="CIL80" s="102"/>
      <c r="CIM80" s="102"/>
      <c r="CIN80" s="102"/>
      <c r="CIO80" s="102"/>
      <c r="CIP80" s="102"/>
      <c r="CIQ80" s="102"/>
      <c r="CIR80" s="102"/>
      <c r="CIS80" s="102"/>
      <c r="CIT80" s="102"/>
      <c r="CIU80" s="102"/>
      <c r="CIV80" s="102"/>
      <c r="CIW80" s="102"/>
      <c r="CIX80" s="102"/>
      <c r="CIY80" s="102"/>
      <c r="CIZ80" s="102"/>
      <c r="CJA80" s="102"/>
      <c r="CJB80" s="102"/>
      <c r="CJC80" s="102"/>
      <c r="CJD80" s="102"/>
      <c r="CJE80" s="102"/>
      <c r="CJF80" s="102"/>
      <c r="CJG80" s="102"/>
      <c r="CJH80" s="102"/>
      <c r="CJI80" s="102"/>
      <c r="CJJ80" s="102"/>
      <c r="CJK80" s="102"/>
      <c r="CJL80" s="102"/>
      <c r="CJM80" s="102"/>
      <c r="CJN80" s="102"/>
      <c r="CJO80" s="102"/>
      <c r="CJP80" s="102"/>
      <c r="CJQ80" s="102"/>
      <c r="CJR80" s="102"/>
      <c r="CJS80" s="102"/>
      <c r="CJT80" s="102"/>
      <c r="CJU80" s="102"/>
      <c r="CJV80" s="102"/>
      <c r="CJW80" s="102"/>
      <c r="CJX80" s="102"/>
      <c r="CJY80" s="102"/>
      <c r="CJZ80" s="102"/>
      <c r="CKA80" s="102"/>
      <c r="CKB80" s="102"/>
      <c r="CKC80" s="102"/>
      <c r="CKD80" s="102"/>
      <c r="CKE80" s="102"/>
      <c r="CKF80" s="102"/>
      <c r="CKG80" s="102"/>
      <c r="CKH80" s="102"/>
      <c r="CKI80" s="102"/>
      <c r="CKJ80" s="102"/>
      <c r="CKK80" s="102"/>
      <c r="CKL80" s="102"/>
      <c r="CKM80" s="102"/>
      <c r="CKN80" s="102"/>
      <c r="CKO80" s="102"/>
      <c r="CKP80" s="102"/>
      <c r="CKQ80" s="102"/>
      <c r="CKR80" s="102"/>
      <c r="CKS80" s="102"/>
      <c r="CKT80" s="102"/>
      <c r="CKU80" s="102"/>
      <c r="CKV80" s="102"/>
      <c r="CKW80" s="102"/>
      <c r="CKX80" s="102"/>
      <c r="CKY80" s="102"/>
      <c r="CKZ80" s="102"/>
      <c r="CLA80" s="102"/>
      <c r="CLB80" s="102"/>
      <c r="CLC80" s="102"/>
      <c r="CLD80" s="102"/>
      <c r="CLE80" s="102"/>
      <c r="CLF80" s="102"/>
      <c r="CLG80" s="102"/>
      <c r="CLH80" s="102"/>
      <c r="CLI80" s="102"/>
      <c r="CLJ80" s="102"/>
      <c r="CLK80" s="102"/>
      <c r="CLL80" s="102"/>
      <c r="CLM80" s="102"/>
      <c r="CLN80" s="102"/>
      <c r="CLO80" s="102"/>
      <c r="CLP80" s="102"/>
      <c r="CLQ80" s="102"/>
      <c r="CLR80" s="102"/>
      <c r="CLS80" s="102"/>
      <c r="CLT80" s="102"/>
      <c r="CLU80" s="102"/>
      <c r="CLV80" s="102"/>
      <c r="CLW80" s="102"/>
      <c r="CLX80" s="102"/>
      <c r="CLY80" s="102"/>
      <c r="CLZ80" s="102"/>
      <c r="CMA80" s="102"/>
      <c r="CMB80" s="102"/>
      <c r="CMC80" s="102"/>
      <c r="CMD80" s="102"/>
      <c r="CME80" s="102"/>
      <c r="CMF80" s="102"/>
      <c r="CMG80" s="102"/>
      <c r="CMH80" s="102"/>
      <c r="CMI80" s="102"/>
      <c r="CMJ80" s="102"/>
      <c r="CMK80" s="102"/>
      <c r="CML80" s="102"/>
      <c r="CMM80" s="102"/>
      <c r="CMN80" s="102"/>
      <c r="CMO80" s="102"/>
      <c r="CMP80" s="102"/>
      <c r="CMQ80" s="102"/>
      <c r="CMR80" s="102"/>
      <c r="CMS80" s="102"/>
      <c r="CMT80" s="102"/>
      <c r="CMU80" s="102"/>
      <c r="CMV80" s="102"/>
      <c r="CMW80" s="102"/>
      <c r="CMX80" s="102"/>
      <c r="CMY80" s="102"/>
      <c r="CMZ80" s="102"/>
      <c r="CNA80" s="102"/>
      <c r="CNB80" s="102"/>
      <c r="CNC80" s="102"/>
      <c r="CND80" s="102"/>
      <c r="CNE80" s="102"/>
      <c r="CNF80" s="102"/>
      <c r="CNG80" s="102"/>
      <c r="CNH80" s="102"/>
      <c r="CNI80" s="102"/>
      <c r="CNJ80" s="102"/>
      <c r="CNK80" s="102"/>
      <c r="CNL80" s="102"/>
      <c r="CNM80" s="102"/>
      <c r="CNN80" s="102"/>
      <c r="CNO80" s="102"/>
      <c r="CNP80" s="102"/>
      <c r="CNQ80" s="102"/>
      <c r="CNR80" s="102"/>
      <c r="CNS80" s="102"/>
      <c r="CNT80" s="102"/>
      <c r="CNU80" s="102"/>
      <c r="CNV80" s="102"/>
      <c r="CNW80" s="102"/>
      <c r="CNX80" s="102"/>
      <c r="CNY80" s="102"/>
      <c r="CNZ80" s="102"/>
      <c r="COA80" s="102"/>
      <c r="COB80" s="102"/>
      <c r="COC80" s="102"/>
      <c r="COD80" s="102"/>
      <c r="COE80" s="102"/>
      <c r="COF80" s="102"/>
      <c r="COG80" s="102"/>
      <c r="COH80" s="102"/>
      <c r="COI80" s="102"/>
      <c r="COJ80" s="102"/>
      <c r="COK80" s="102"/>
      <c r="COL80" s="102"/>
      <c r="COM80" s="102"/>
      <c r="CON80" s="102"/>
      <c r="COO80" s="102"/>
      <c r="COP80" s="102"/>
      <c r="COQ80" s="102"/>
      <c r="COR80" s="102"/>
      <c r="COS80" s="102"/>
      <c r="COT80" s="102"/>
      <c r="COU80" s="102"/>
      <c r="COV80" s="102"/>
      <c r="COW80" s="102"/>
      <c r="COX80" s="102"/>
      <c r="COY80" s="102"/>
      <c r="COZ80" s="102"/>
      <c r="CPA80" s="102"/>
      <c r="CPB80" s="102"/>
      <c r="CPC80" s="102"/>
      <c r="CPD80" s="102"/>
      <c r="CPE80" s="102"/>
      <c r="CPF80" s="102"/>
      <c r="CPG80" s="102"/>
      <c r="CPH80" s="102"/>
      <c r="CPI80" s="102"/>
      <c r="CPJ80" s="102"/>
      <c r="CPK80" s="102"/>
      <c r="CPL80" s="102"/>
      <c r="CPM80" s="102"/>
      <c r="CPN80" s="102"/>
      <c r="CPO80" s="102"/>
      <c r="CPP80" s="102"/>
      <c r="CPQ80" s="102"/>
      <c r="CPR80" s="102"/>
      <c r="CPS80" s="102"/>
      <c r="CPT80" s="102"/>
      <c r="CPU80" s="102"/>
      <c r="CPV80" s="102"/>
      <c r="CPW80" s="102"/>
      <c r="CPX80" s="102"/>
      <c r="CPY80" s="102"/>
      <c r="CPZ80" s="102"/>
      <c r="CQA80" s="102"/>
      <c r="CQB80" s="102"/>
      <c r="CQC80" s="102"/>
      <c r="CQD80" s="102"/>
      <c r="CQE80" s="102"/>
      <c r="CQF80" s="102"/>
      <c r="CQG80" s="102"/>
      <c r="CQH80" s="102"/>
      <c r="CQI80" s="102"/>
      <c r="CQJ80" s="102"/>
      <c r="CQK80" s="102"/>
      <c r="CQL80" s="102"/>
      <c r="CQM80" s="102"/>
      <c r="CQN80" s="102"/>
      <c r="CQO80" s="102"/>
      <c r="CQP80" s="102"/>
      <c r="CQQ80" s="102"/>
      <c r="CQR80" s="102"/>
      <c r="CQS80" s="102"/>
      <c r="CQT80" s="102"/>
      <c r="CQU80" s="102"/>
      <c r="CQV80" s="102"/>
      <c r="CQW80" s="102"/>
      <c r="CQX80" s="102"/>
      <c r="CQY80" s="102"/>
      <c r="CQZ80" s="102"/>
      <c r="CRA80" s="102"/>
      <c r="CRB80" s="102"/>
      <c r="CRC80" s="102"/>
      <c r="CRD80" s="102"/>
      <c r="CRE80" s="102"/>
      <c r="CRF80" s="102"/>
      <c r="CRG80" s="102"/>
      <c r="CRH80" s="102"/>
      <c r="CRI80" s="102"/>
      <c r="CRJ80" s="102"/>
      <c r="CRK80" s="102"/>
      <c r="CRL80" s="102"/>
      <c r="CRM80" s="102"/>
      <c r="CRN80" s="102"/>
      <c r="CRO80" s="102"/>
      <c r="CRP80" s="102"/>
      <c r="CRQ80" s="102"/>
      <c r="CRR80" s="102"/>
      <c r="CRS80" s="102"/>
      <c r="CRT80" s="102"/>
      <c r="CRU80" s="102"/>
      <c r="CRV80" s="102"/>
      <c r="CRW80" s="102"/>
      <c r="CRX80" s="102"/>
      <c r="CRY80" s="102"/>
      <c r="CRZ80" s="102"/>
      <c r="CSA80" s="102"/>
      <c r="CSB80" s="102"/>
      <c r="CSC80" s="102"/>
      <c r="CSD80" s="102"/>
      <c r="CSE80" s="102"/>
      <c r="CSF80" s="102"/>
      <c r="CSG80" s="102"/>
      <c r="CSH80" s="102"/>
      <c r="CSI80" s="102"/>
      <c r="CSJ80" s="102"/>
      <c r="CSK80" s="102"/>
      <c r="CSL80" s="102"/>
      <c r="CSM80" s="102"/>
      <c r="CSN80" s="102"/>
      <c r="CSO80" s="102"/>
      <c r="CSP80" s="102"/>
      <c r="CSQ80" s="102"/>
      <c r="CSR80" s="102"/>
      <c r="CSS80" s="102"/>
      <c r="CST80" s="102"/>
      <c r="CSU80" s="102"/>
      <c r="CSV80" s="102"/>
      <c r="CSW80" s="102"/>
      <c r="CSX80" s="102"/>
      <c r="CSY80" s="102"/>
      <c r="CSZ80" s="102"/>
      <c r="CTA80" s="102"/>
      <c r="CTB80" s="102"/>
      <c r="CTC80" s="102"/>
      <c r="CTD80" s="102"/>
      <c r="CTE80" s="102"/>
      <c r="CTF80" s="102"/>
      <c r="CTG80" s="102"/>
      <c r="CTH80" s="102"/>
      <c r="CTI80" s="102"/>
      <c r="CTJ80" s="102"/>
      <c r="CTK80" s="102"/>
      <c r="CTL80" s="102"/>
      <c r="CTM80" s="102"/>
      <c r="CTN80" s="102"/>
      <c r="CTO80" s="102"/>
      <c r="CTP80" s="102"/>
      <c r="CTQ80" s="102"/>
      <c r="CTR80" s="102"/>
      <c r="CTS80" s="102"/>
      <c r="CTT80" s="102"/>
      <c r="CTU80" s="102"/>
      <c r="CTV80" s="102"/>
      <c r="CTW80" s="102"/>
      <c r="CTX80" s="102"/>
      <c r="CTY80" s="102"/>
      <c r="CTZ80" s="102"/>
      <c r="CUA80" s="102"/>
      <c r="CUB80" s="102"/>
      <c r="CUC80" s="102"/>
      <c r="CUD80" s="102"/>
      <c r="CUE80" s="102"/>
      <c r="CUF80" s="102"/>
      <c r="CUG80" s="102"/>
      <c r="CUH80" s="102"/>
      <c r="CUI80" s="102"/>
      <c r="CUJ80" s="102"/>
      <c r="CUK80" s="102"/>
      <c r="CUL80" s="102"/>
      <c r="CUM80" s="102"/>
      <c r="CUN80" s="102"/>
      <c r="CUO80" s="102"/>
      <c r="CUP80" s="102"/>
      <c r="CUQ80" s="102"/>
      <c r="CUR80" s="102"/>
      <c r="CUS80" s="102"/>
      <c r="CUT80" s="102"/>
      <c r="CUU80" s="102"/>
      <c r="CUV80" s="102"/>
      <c r="CUW80" s="102"/>
      <c r="CUX80" s="102"/>
      <c r="CUY80" s="102"/>
      <c r="CUZ80" s="102"/>
      <c r="CVA80" s="102"/>
      <c r="CVB80" s="102"/>
      <c r="CVC80" s="102"/>
      <c r="CVD80" s="102"/>
      <c r="CVE80" s="102"/>
      <c r="CVF80" s="102"/>
      <c r="CVG80" s="102"/>
      <c r="CVH80" s="102"/>
      <c r="CVI80" s="102"/>
      <c r="CVJ80" s="102"/>
      <c r="CVK80" s="102"/>
      <c r="CVL80" s="102"/>
      <c r="CVM80" s="102"/>
      <c r="CVN80" s="102"/>
      <c r="CVO80" s="102"/>
      <c r="CVP80" s="102"/>
      <c r="CVQ80" s="102"/>
      <c r="CVR80" s="102"/>
      <c r="CVS80" s="102"/>
      <c r="CVT80" s="102"/>
      <c r="CVU80" s="102"/>
      <c r="CVV80" s="102"/>
      <c r="CVW80" s="102"/>
      <c r="CVX80" s="102"/>
      <c r="CVY80" s="102"/>
      <c r="CVZ80" s="102"/>
      <c r="CWA80" s="102"/>
      <c r="CWB80" s="102"/>
      <c r="CWC80" s="102"/>
      <c r="CWD80" s="102"/>
      <c r="CWE80" s="102"/>
      <c r="CWF80" s="102"/>
      <c r="CWG80" s="102"/>
      <c r="CWH80" s="102"/>
      <c r="CWI80" s="102"/>
      <c r="CWJ80" s="102"/>
      <c r="CWK80" s="102"/>
      <c r="CWL80" s="102"/>
      <c r="CWM80" s="102"/>
      <c r="CWN80" s="102"/>
      <c r="CWO80" s="102"/>
      <c r="CWP80" s="102"/>
      <c r="CWQ80" s="102"/>
      <c r="CWR80" s="102"/>
      <c r="CWS80" s="102"/>
      <c r="CWT80" s="102"/>
      <c r="CWU80" s="102"/>
      <c r="CWV80" s="102"/>
      <c r="CWW80" s="102"/>
      <c r="CWX80" s="102"/>
      <c r="CWY80" s="102"/>
      <c r="CWZ80" s="102"/>
      <c r="CXA80" s="102"/>
      <c r="CXB80" s="102"/>
      <c r="CXC80" s="102"/>
      <c r="CXD80" s="102"/>
      <c r="CXE80" s="102"/>
      <c r="CXF80" s="102"/>
      <c r="CXG80" s="102"/>
      <c r="CXH80" s="102"/>
      <c r="CXI80" s="102"/>
      <c r="CXJ80" s="102"/>
      <c r="CXK80" s="102"/>
      <c r="CXL80" s="102"/>
      <c r="CXM80" s="102"/>
      <c r="CXN80" s="102"/>
      <c r="CXO80" s="102"/>
      <c r="CXP80" s="102"/>
      <c r="CXQ80" s="102"/>
      <c r="CXR80" s="102"/>
      <c r="CXS80" s="102"/>
      <c r="CXT80" s="102"/>
      <c r="CXU80" s="102"/>
      <c r="CXV80" s="102"/>
      <c r="CXW80" s="102"/>
      <c r="CXX80" s="102"/>
      <c r="CXY80" s="102"/>
      <c r="CXZ80" s="102"/>
      <c r="CYA80" s="102"/>
      <c r="CYB80" s="102"/>
      <c r="CYC80" s="102"/>
      <c r="CYD80" s="102"/>
      <c r="CYE80" s="102"/>
      <c r="CYF80" s="102"/>
      <c r="CYG80" s="102"/>
      <c r="CYH80" s="102"/>
      <c r="CYI80" s="102"/>
      <c r="CYJ80" s="102"/>
      <c r="CYK80" s="102"/>
      <c r="CYL80" s="102"/>
      <c r="CYM80" s="102"/>
      <c r="CYN80" s="102"/>
      <c r="CYO80" s="102"/>
      <c r="CYP80" s="102"/>
      <c r="CYQ80" s="102"/>
      <c r="CYR80" s="102"/>
      <c r="CYS80" s="102"/>
      <c r="CYT80" s="102"/>
      <c r="CYU80" s="102"/>
      <c r="CYV80" s="102"/>
      <c r="CYW80" s="102"/>
      <c r="CYX80" s="102"/>
      <c r="CYY80" s="102"/>
      <c r="CYZ80" s="102"/>
      <c r="CZA80" s="102"/>
      <c r="CZB80" s="102"/>
      <c r="CZC80" s="102"/>
      <c r="CZD80" s="102"/>
      <c r="CZE80" s="102"/>
      <c r="CZF80" s="102"/>
      <c r="CZG80" s="102"/>
      <c r="CZH80" s="102"/>
      <c r="CZI80" s="102"/>
      <c r="CZJ80" s="102"/>
      <c r="CZK80" s="102"/>
      <c r="CZL80" s="102"/>
      <c r="CZM80" s="102"/>
      <c r="CZN80" s="102"/>
      <c r="CZO80" s="102"/>
      <c r="CZP80" s="102"/>
      <c r="CZQ80" s="102"/>
      <c r="CZR80" s="102"/>
      <c r="CZS80" s="102"/>
      <c r="CZT80" s="102"/>
      <c r="CZU80" s="102"/>
      <c r="CZV80" s="102"/>
      <c r="CZW80" s="102"/>
      <c r="CZX80" s="102"/>
      <c r="CZY80" s="102"/>
      <c r="CZZ80" s="102"/>
      <c r="DAA80" s="102"/>
      <c r="DAB80" s="102"/>
      <c r="DAC80" s="102"/>
      <c r="DAD80" s="102"/>
      <c r="DAE80" s="102"/>
      <c r="DAF80" s="102"/>
      <c r="DAG80" s="102"/>
      <c r="DAH80" s="102"/>
      <c r="DAI80" s="102"/>
      <c r="DAJ80" s="102"/>
      <c r="DAK80" s="102"/>
      <c r="DAL80" s="102"/>
      <c r="DAM80" s="102"/>
      <c r="DAN80" s="102"/>
      <c r="DAO80" s="102"/>
      <c r="DAP80" s="102"/>
      <c r="DAQ80" s="102"/>
      <c r="DAR80" s="102"/>
      <c r="DAS80" s="102"/>
      <c r="DAT80" s="102"/>
      <c r="DAU80" s="102"/>
      <c r="DAV80" s="102"/>
      <c r="DAW80" s="102"/>
      <c r="DAX80" s="102"/>
      <c r="DAY80" s="102"/>
      <c r="DAZ80" s="102"/>
      <c r="DBA80" s="102"/>
      <c r="DBB80" s="102"/>
      <c r="DBC80" s="102"/>
      <c r="DBD80" s="102"/>
      <c r="DBE80" s="102"/>
      <c r="DBF80" s="102"/>
      <c r="DBG80" s="102"/>
      <c r="DBH80" s="102"/>
      <c r="DBI80" s="102"/>
      <c r="DBJ80" s="102"/>
      <c r="DBK80" s="102"/>
      <c r="DBL80" s="102"/>
      <c r="DBM80" s="102"/>
      <c r="DBN80" s="102"/>
      <c r="DBO80" s="102"/>
      <c r="DBP80" s="102"/>
      <c r="DBQ80" s="102"/>
      <c r="DBR80" s="102"/>
      <c r="DBS80" s="102"/>
      <c r="DBT80" s="102"/>
      <c r="DBU80" s="102"/>
      <c r="DBV80" s="102"/>
      <c r="DBW80" s="102"/>
      <c r="DBX80" s="102"/>
      <c r="DBY80" s="102"/>
      <c r="DBZ80" s="102"/>
      <c r="DCA80" s="102"/>
      <c r="DCB80" s="102"/>
      <c r="DCC80" s="102"/>
      <c r="DCD80" s="102"/>
      <c r="DCE80" s="102"/>
      <c r="DCF80" s="102"/>
      <c r="DCG80" s="102"/>
      <c r="DCH80" s="102"/>
      <c r="DCI80" s="102"/>
      <c r="DCJ80" s="102"/>
      <c r="DCK80" s="102"/>
      <c r="DCL80" s="102"/>
      <c r="DCM80" s="102"/>
      <c r="DCN80" s="102"/>
      <c r="DCO80" s="102"/>
      <c r="DCP80" s="102"/>
      <c r="DCQ80" s="102"/>
      <c r="DCR80" s="102"/>
      <c r="DCS80" s="102"/>
      <c r="DCT80" s="102"/>
      <c r="DCU80" s="102"/>
      <c r="DCV80" s="102"/>
      <c r="DCW80" s="102"/>
      <c r="DCX80" s="102"/>
      <c r="DCY80" s="102"/>
      <c r="DCZ80" s="102"/>
      <c r="DDA80" s="102"/>
      <c r="DDB80" s="102"/>
      <c r="DDC80" s="102"/>
      <c r="DDD80" s="102"/>
      <c r="DDE80" s="102"/>
      <c r="DDF80" s="102"/>
      <c r="DDG80" s="102"/>
      <c r="DDH80" s="102"/>
      <c r="DDI80" s="102"/>
      <c r="DDJ80" s="102"/>
      <c r="DDK80" s="102"/>
      <c r="DDL80" s="102"/>
      <c r="DDM80" s="102"/>
      <c r="DDN80" s="102"/>
      <c r="DDO80" s="102"/>
      <c r="DDP80" s="102"/>
      <c r="DDQ80" s="102"/>
      <c r="DDR80" s="102"/>
      <c r="DDS80" s="102"/>
      <c r="DDT80" s="102"/>
      <c r="DDU80" s="102"/>
      <c r="DDV80" s="102"/>
      <c r="DDW80" s="102"/>
      <c r="DDX80" s="102"/>
      <c r="DDY80" s="102"/>
      <c r="DDZ80" s="102"/>
      <c r="DEA80" s="102"/>
      <c r="DEB80" s="102"/>
      <c r="DEC80" s="102"/>
      <c r="DED80" s="102"/>
      <c r="DEE80" s="102"/>
      <c r="DEF80" s="102"/>
      <c r="DEG80" s="102"/>
      <c r="DEH80" s="102"/>
      <c r="DEI80" s="102"/>
      <c r="DEJ80" s="102"/>
      <c r="DEK80" s="102"/>
      <c r="DEL80" s="102"/>
      <c r="DEM80" s="102"/>
      <c r="DEN80" s="102"/>
      <c r="DEO80" s="102"/>
      <c r="DEP80" s="102"/>
      <c r="DEQ80" s="102"/>
      <c r="DER80" s="102"/>
      <c r="DES80" s="102"/>
      <c r="DET80" s="102"/>
      <c r="DEU80" s="102"/>
      <c r="DEV80" s="102"/>
      <c r="DEW80" s="102"/>
      <c r="DEX80" s="102"/>
      <c r="DEY80" s="102"/>
      <c r="DEZ80" s="102"/>
      <c r="DFA80" s="102"/>
      <c r="DFB80" s="102"/>
      <c r="DFC80" s="102"/>
      <c r="DFD80" s="102"/>
      <c r="DFE80" s="102"/>
      <c r="DFF80" s="102"/>
      <c r="DFG80" s="102"/>
      <c r="DFH80" s="102"/>
      <c r="DFI80" s="102"/>
      <c r="DFJ80" s="102"/>
      <c r="DFK80" s="102"/>
      <c r="DFL80" s="102"/>
      <c r="DFM80" s="102"/>
      <c r="DFN80" s="102"/>
      <c r="DFO80" s="102"/>
      <c r="DFP80" s="102"/>
      <c r="DFQ80" s="102"/>
      <c r="DFR80" s="102"/>
      <c r="DFS80" s="102"/>
      <c r="DFT80" s="102"/>
      <c r="DFU80" s="102"/>
      <c r="DFV80" s="102"/>
      <c r="DFW80" s="102"/>
      <c r="DFX80" s="102"/>
      <c r="DFY80" s="102"/>
      <c r="DFZ80" s="102"/>
      <c r="DGA80" s="102"/>
      <c r="DGB80" s="102"/>
      <c r="DGC80" s="102"/>
      <c r="DGD80" s="102"/>
      <c r="DGE80" s="102"/>
      <c r="DGF80" s="102"/>
      <c r="DGG80" s="102"/>
      <c r="DGH80" s="102"/>
      <c r="DGI80" s="102"/>
      <c r="DGJ80" s="102"/>
      <c r="DGK80" s="102"/>
      <c r="DGL80" s="102"/>
      <c r="DGM80" s="102"/>
      <c r="DGN80" s="102"/>
      <c r="DGO80" s="102"/>
      <c r="DGP80" s="102"/>
      <c r="DGQ80" s="102"/>
      <c r="DGR80" s="102"/>
      <c r="DGS80" s="102"/>
      <c r="DGT80" s="102"/>
      <c r="DGU80" s="102"/>
      <c r="DGV80" s="102"/>
      <c r="DGW80" s="102"/>
      <c r="DGX80" s="102"/>
      <c r="DGY80" s="102"/>
      <c r="DGZ80" s="102"/>
      <c r="DHA80" s="102"/>
      <c r="DHB80" s="102"/>
      <c r="DHC80" s="102"/>
      <c r="DHD80" s="102"/>
      <c r="DHE80" s="102"/>
      <c r="DHF80" s="102"/>
      <c r="DHG80" s="102"/>
      <c r="DHH80" s="102"/>
      <c r="DHI80" s="102"/>
      <c r="DHJ80" s="102"/>
      <c r="DHK80" s="102"/>
      <c r="DHL80" s="102"/>
      <c r="DHM80" s="102"/>
      <c r="DHN80" s="102"/>
      <c r="DHO80" s="102"/>
      <c r="DHP80" s="102"/>
      <c r="DHQ80" s="102"/>
      <c r="DHR80" s="102"/>
      <c r="DHS80" s="102"/>
      <c r="DHT80" s="102"/>
      <c r="DHU80" s="102"/>
      <c r="DHV80" s="102"/>
      <c r="DHW80" s="102"/>
      <c r="DHX80" s="102"/>
      <c r="DHY80" s="102"/>
      <c r="DHZ80" s="102"/>
      <c r="DIA80" s="102"/>
      <c r="DIB80" s="102"/>
      <c r="DIC80" s="102"/>
      <c r="DID80" s="102"/>
      <c r="DIE80" s="102"/>
      <c r="DIF80" s="102"/>
      <c r="DIG80" s="102"/>
      <c r="DIH80" s="102"/>
      <c r="DII80" s="102"/>
      <c r="DIJ80" s="102"/>
      <c r="DIK80" s="102"/>
      <c r="DIL80" s="102"/>
      <c r="DIM80" s="102"/>
      <c r="DIN80" s="102"/>
      <c r="DIO80" s="102"/>
      <c r="DIP80" s="102"/>
      <c r="DIQ80" s="102"/>
      <c r="DIR80" s="102"/>
      <c r="DIS80" s="102"/>
      <c r="DIT80" s="102"/>
      <c r="DIU80" s="102"/>
      <c r="DIV80" s="102"/>
      <c r="DIW80" s="102"/>
      <c r="DIX80" s="102"/>
      <c r="DIY80" s="102"/>
      <c r="DIZ80" s="102"/>
      <c r="DJA80" s="102"/>
      <c r="DJB80" s="102"/>
      <c r="DJC80" s="102"/>
      <c r="DJD80" s="102"/>
      <c r="DJE80" s="102"/>
      <c r="DJF80" s="102"/>
      <c r="DJG80" s="102"/>
      <c r="DJH80" s="102"/>
      <c r="DJI80" s="102"/>
      <c r="DJJ80" s="102"/>
      <c r="DJK80" s="102"/>
      <c r="DJL80" s="102"/>
      <c r="DJM80" s="102"/>
      <c r="DJN80" s="102"/>
      <c r="DJO80" s="102"/>
      <c r="DJP80" s="102"/>
      <c r="DJQ80" s="102"/>
      <c r="DJR80" s="102"/>
      <c r="DJS80" s="102"/>
      <c r="DJT80" s="102"/>
      <c r="DJU80" s="102"/>
      <c r="DJV80" s="102"/>
      <c r="DJW80" s="102"/>
      <c r="DJX80" s="102"/>
      <c r="DJY80" s="102"/>
      <c r="DJZ80" s="102"/>
      <c r="DKA80" s="102"/>
      <c r="DKB80" s="102"/>
      <c r="DKC80" s="102"/>
      <c r="DKD80" s="102"/>
      <c r="DKE80" s="102"/>
      <c r="DKF80" s="102"/>
      <c r="DKG80" s="102"/>
      <c r="DKH80" s="102"/>
      <c r="DKI80" s="102"/>
      <c r="DKJ80" s="102"/>
      <c r="DKK80" s="102"/>
      <c r="DKL80" s="102"/>
      <c r="DKM80" s="102"/>
      <c r="DKN80" s="102"/>
      <c r="DKO80" s="102"/>
      <c r="DKP80" s="102"/>
      <c r="DKQ80" s="102"/>
      <c r="DKR80" s="102"/>
      <c r="DKS80" s="102"/>
      <c r="DKT80" s="102"/>
      <c r="DKU80" s="102"/>
      <c r="DKV80" s="102"/>
      <c r="DKW80" s="102"/>
      <c r="DKX80" s="102"/>
      <c r="DKY80" s="102"/>
      <c r="DKZ80" s="102"/>
      <c r="DLA80" s="102"/>
      <c r="DLB80" s="102"/>
      <c r="DLC80" s="102"/>
      <c r="DLD80" s="102"/>
      <c r="DLE80" s="102"/>
      <c r="DLF80" s="102"/>
      <c r="DLG80" s="102"/>
      <c r="DLH80" s="102"/>
      <c r="DLI80" s="102"/>
      <c r="DLJ80" s="102"/>
      <c r="DLK80" s="102"/>
      <c r="DLL80" s="102"/>
      <c r="DLM80" s="102"/>
      <c r="DLN80" s="102"/>
      <c r="DLO80" s="102"/>
      <c r="DLP80" s="102"/>
      <c r="DLQ80" s="102"/>
      <c r="DLR80" s="102"/>
      <c r="DLS80" s="102"/>
      <c r="DLT80" s="102"/>
      <c r="DLU80" s="102"/>
      <c r="DLV80" s="102"/>
      <c r="DLW80" s="102"/>
      <c r="DLX80" s="102"/>
      <c r="DLY80" s="102"/>
      <c r="DLZ80" s="102"/>
      <c r="DMA80" s="102"/>
      <c r="DMB80" s="102"/>
      <c r="DMC80" s="102"/>
      <c r="DMD80" s="102"/>
      <c r="DME80" s="102"/>
      <c r="DMF80" s="102"/>
      <c r="DMG80" s="102"/>
      <c r="DMH80" s="102"/>
      <c r="DMI80" s="102"/>
      <c r="DMJ80" s="102"/>
      <c r="DMK80" s="102"/>
      <c r="DML80" s="102"/>
      <c r="DMM80" s="102"/>
      <c r="DMN80" s="102"/>
      <c r="DMO80" s="102"/>
      <c r="DMP80" s="102"/>
      <c r="DMQ80" s="102"/>
      <c r="DMR80" s="102"/>
      <c r="DMS80" s="102"/>
      <c r="DMT80" s="102"/>
      <c r="DMU80" s="102"/>
      <c r="DMV80" s="102"/>
      <c r="DMW80" s="102"/>
      <c r="DMX80" s="102"/>
      <c r="DMY80" s="102"/>
      <c r="DMZ80" s="102"/>
      <c r="DNA80" s="102"/>
      <c r="DNB80" s="102"/>
      <c r="DNC80" s="102"/>
      <c r="DND80" s="102"/>
      <c r="DNE80" s="102"/>
      <c r="DNF80" s="102"/>
      <c r="DNG80" s="102"/>
      <c r="DNH80" s="102"/>
      <c r="DNI80" s="102"/>
      <c r="DNJ80" s="102"/>
      <c r="DNK80" s="102"/>
      <c r="DNL80" s="102"/>
      <c r="DNM80" s="102"/>
      <c r="DNN80" s="102"/>
      <c r="DNO80" s="102"/>
      <c r="DNP80" s="102"/>
      <c r="DNQ80" s="102"/>
      <c r="DNR80" s="102"/>
      <c r="DNS80" s="102"/>
      <c r="DNT80" s="102"/>
      <c r="DNU80" s="102"/>
      <c r="DNV80" s="102"/>
      <c r="DNW80" s="102"/>
      <c r="DNX80" s="102"/>
      <c r="DNY80" s="102"/>
      <c r="DNZ80" s="102"/>
      <c r="DOA80" s="102"/>
      <c r="DOB80" s="102"/>
      <c r="DOC80" s="102"/>
      <c r="DOD80" s="102"/>
      <c r="DOE80" s="102"/>
      <c r="DOF80" s="102"/>
      <c r="DOG80" s="102"/>
      <c r="DOH80" s="102"/>
      <c r="DOI80" s="102"/>
      <c r="DOJ80" s="102"/>
      <c r="DOK80" s="102"/>
      <c r="DOL80" s="102"/>
      <c r="DOM80" s="102"/>
      <c r="DON80" s="102"/>
      <c r="DOO80" s="102"/>
      <c r="DOP80" s="102"/>
      <c r="DOQ80" s="102"/>
      <c r="DOR80" s="102"/>
      <c r="DOS80" s="102"/>
      <c r="DOT80" s="102"/>
      <c r="DOU80" s="102"/>
      <c r="DOV80" s="102"/>
      <c r="DOW80" s="102"/>
      <c r="DOX80" s="102"/>
      <c r="DOY80" s="102"/>
      <c r="DOZ80" s="102"/>
      <c r="DPA80" s="102"/>
      <c r="DPB80" s="102"/>
      <c r="DPC80" s="102"/>
      <c r="DPD80" s="102"/>
      <c r="DPE80" s="102"/>
      <c r="DPF80" s="102"/>
      <c r="DPG80" s="102"/>
      <c r="DPH80" s="102"/>
      <c r="DPI80" s="102"/>
      <c r="DPJ80" s="102"/>
      <c r="DPK80" s="102"/>
      <c r="DPL80" s="102"/>
      <c r="DPM80" s="102"/>
      <c r="DPN80" s="102"/>
      <c r="DPO80" s="102"/>
      <c r="DPP80" s="102"/>
      <c r="DPQ80" s="102"/>
      <c r="DPR80" s="102"/>
      <c r="DPS80" s="102"/>
      <c r="DPT80" s="102"/>
      <c r="DPU80" s="102"/>
      <c r="DPV80" s="102"/>
      <c r="DPW80" s="102"/>
      <c r="DPX80" s="102"/>
      <c r="DPY80" s="102"/>
      <c r="DPZ80" s="102"/>
      <c r="DQA80" s="102"/>
      <c r="DQB80" s="102"/>
      <c r="DQC80" s="102"/>
      <c r="DQD80" s="102"/>
      <c r="DQE80" s="102"/>
      <c r="DQF80" s="102"/>
      <c r="DQG80" s="102"/>
      <c r="DQH80" s="102"/>
      <c r="DQI80" s="102"/>
      <c r="DQJ80" s="102"/>
      <c r="DQK80" s="102"/>
      <c r="DQL80" s="102"/>
      <c r="DQM80" s="102"/>
      <c r="DQN80" s="102"/>
      <c r="DQO80" s="102"/>
      <c r="DQP80" s="102"/>
      <c r="DQQ80" s="102"/>
      <c r="DQR80" s="102"/>
      <c r="DQS80" s="102"/>
      <c r="DQT80" s="102"/>
      <c r="DQU80" s="102"/>
      <c r="DQV80" s="102"/>
      <c r="DQW80" s="102"/>
      <c r="DQX80" s="102"/>
      <c r="DQY80" s="102"/>
      <c r="DQZ80" s="102"/>
      <c r="DRA80" s="102"/>
      <c r="DRB80" s="102"/>
      <c r="DRC80" s="102"/>
      <c r="DRD80" s="102"/>
      <c r="DRE80" s="102"/>
      <c r="DRF80" s="102"/>
      <c r="DRG80" s="102"/>
      <c r="DRH80" s="102"/>
      <c r="DRI80" s="102"/>
      <c r="DRJ80" s="102"/>
      <c r="DRK80" s="102"/>
      <c r="DRL80" s="102"/>
      <c r="DRM80" s="102"/>
      <c r="DRN80" s="102"/>
      <c r="DRO80" s="102"/>
      <c r="DRP80" s="102"/>
      <c r="DRQ80" s="102"/>
      <c r="DRR80" s="102"/>
      <c r="DRS80" s="102"/>
      <c r="DRT80" s="102"/>
      <c r="DRU80" s="102"/>
      <c r="DRV80" s="102"/>
      <c r="DRW80" s="102"/>
      <c r="DRX80" s="102"/>
      <c r="DRY80" s="102"/>
      <c r="DRZ80" s="102"/>
      <c r="DSA80" s="102"/>
      <c r="DSB80" s="102"/>
      <c r="DSC80" s="102"/>
      <c r="DSD80" s="102"/>
      <c r="DSE80" s="102"/>
      <c r="DSF80" s="102"/>
      <c r="DSG80" s="102"/>
      <c r="DSH80" s="102"/>
      <c r="DSI80" s="102"/>
      <c r="DSJ80" s="102"/>
      <c r="DSK80" s="102"/>
      <c r="DSL80" s="102"/>
      <c r="DSM80" s="102"/>
      <c r="DSN80" s="102"/>
      <c r="DSO80" s="102"/>
      <c r="DSP80" s="102"/>
      <c r="DSQ80" s="102"/>
      <c r="DSR80" s="102"/>
      <c r="DSS80" s="102"/>
      <c r="DST80" s="102"/>
      <c r="DSU80" s="102"/>
      <c r="DSV80" s="102"/>
      <c r="DSW80" s="102"/>
      <c r="DSX80" s="102"/>
      <c r="DSY80" s="102"/>
      <c r="DSZ80" s="102"/>
      <c r="DTA80" s="102"/>
      <c r="DTB80" s="102"/>
      <c r="DTC80" s="102"/>
      <c r="DTD80" s="102"/>
      <c r="DTE80" s="102"/>
      <c r="DTF80" s="102"/>
      <c r="DTG80" s="102"/>
      <c r="DTH80" s="102"/>
      <c r="DTI80" s="102"/>
      <c r="DTJ80" s="102"/>
      <c r="DTK80" s="102"/>
      <c r="DTL80" s="102"/>
      <c r="DTM80" s="102"/>
      <c r="DTN80" s="102"/>
      <c r="DTO80" s="102"/>
      <c r="DTP80" s="102"/>
      <c r="DTQ80" s="102"/>
      <c r="DTR80" s="102"/>
      <c r="DTS80" s="102"/>
      <c r="DTT80" s="102"/>
      <c r="DTU80" s="102"/>
      <c r="DTV80" s="102"/>
      <c r="DTW80" s="102"/>
      <c r="DTX80" s="102"/>
      <c r="DTY80" s="102"/>
      <c r="DTZ80" s="102"/>
      <c r="DUA80" s="102"/>
      <c r="DUB80" s="102"/>
      <c r="DUC80" s="102"/>
      <c r="DUD80" s="102"/>
      <c r="DUE80" s="102"/>
      <c r="DUF80" s="102"/>
      <c r="DUG80" s="102"/>
      <c r="DUH80" s="102"/>
      <c r="DUI80" s="102"/>
      <c r="DUJ80" s="102"/>
      <c r="DUK80" s="102"/>
      <c r="DUL80" s="102"/>
      <c r="DUM80" s="102"/>
      <c r="DUN80" s="102"/>
      <c r="DUO80" s="102"/>
      <c r="DUP80" s="102"/>
      <c r="DUQ80" s="102"/>
      <c r="DUR80" s="102"/>
      <c r="DUS80" s="102"/>
      <c r="DUT80" s="102"/>
      <c r="DUU80" s="102"/>
      <c r="DUV80" s="102"/>
      <c r="DUW80" s="102"/>
      <c r="DUX80" s="102"/>
      <c r="DUY80" s="102"/>
      <c r="DUZ80" s="102"/>
      <c r="DVA80" s="102"/>
      <c r="DVB80" s="102"/>
      <c r="DVC80" s="102"/>
      <c r="DVD80" s="102"/>
      <c r="DVE80" s="102"/>
      <c r="DVF80" s="102"/>
      <c r="DVG80" s="102"/>
      <c r="DVH80" s="102"/>
      <c r="DVI80" s="102"/>
      <c r="DVJ80" s="102"/>
      <c r="DVK80" s="102"/>
      <c r="DVL80" s="102"/>
      <c r="DVM80" s="102"/>
      <c r="DVN80" s="102"/>
      <c r="DVO80" s="102"/>
      <c r="DVP80" s="102"/>
      <c r="DVQ80" s="102"/>
      <c r="DVR80" s="102"/>
      <c r="DVS80" s="102"/>
      <c r="DVT80" s="102"/>
      <c r="DVU80" s="102"/>
      <c r="DVV80" s="102"/>
      <c r="DVW80" s="102"/>
      <c r="DVX80" s="102"/>
      <c r="DVY80" s="102"/>
      <c r="DVZ80" s="102"/>
      <c r="DWA80" s="102"/>
      <c r="DWB80" s="102"/>
      <c r="DWC80" s="102"/>
      <c r="DWD80" s="102"/>
      <c r="DWE80" s="102"/>
      <c r="DWF80" s="102"/>
      <c r="DWG80" s="102"/>
      <c r="DWH80" s="102"/>
      <c r="DWI80" s="102"/>
      <c r="DWJ80" s="102"/>
      <c r="DWK80" s="102"/>
      <c r="DWL80" s="102"/>
      <c r="DWM80" s="102"/>
      <c r="DWN80" s="102"/>
      <c r="DWO80" s="102"/>
      <c r="DWP80" s="102"/>
      <c r="DWQ80" s="102"/>
      <c r="DWR80" s="102"/>
      <c r="DWS80" s="102"/>
      <c r="DWT80" s="102"/>
      <c r="DWU80" s="102"/>
      <c r="DWV80" s="102"/>
      <c r="DWW80" s="102"/>
      <c r="DWX80" s="102"/>
      <c r="DWY80" s="102"/>
      <c r="DWZ80" s="102"/>
      <c r="DXA80" s="102"/>
      <c r="DXB80" s="102"/>
      <c r="DXC80" s="102"/>
      <c r="DXD80" s="102"/>
      <c r="DXE80" s="102"/>
      <c r="DXF80" s="102"/>
      <c r="DXG80" s="102"/>
      <c r="DXH80" s="102"/>
      <c r="DXI80" s="102"/>
      <c r="DXJ80" s="102"/>
      <c r="DXK80" s="102"/>
      <c r="DXL80" s="102"/>
      <c r="DXM80" s="102"/>
      <c r="DXN80" s="102"/>
      <c r="DXO80" s="102"/>
      <c r="DXP80" s="102"/>
      <c r="DXQ80" s="102"/>
      <c r="DXR80" s="102"/>
      <c r="DXS80" s="102"/>
      <c r="DXT80" s="102"/>
      <c r="DXU80" s="102"/>
      <c r="DXV80" s="102"/>
      <c r="DXW80" s="102"/>
      <c r="DXX80" s="102"/>
      <c r="DXY80" s="102"/>
      <c r="DXZ80" s="102"/>
      <c r="DYA80" s="102"/>
      <c r="DYB80" s="102"/>
      <c r="DYC80" s="102"/>
      <c r="DYD80" s="102"/>
      <c r="DYE80" s="102"/>
      <c r="DYF80" s="102"/>
      <c r="DYG80" s="102"/>
      <c r="DYH80" s="102"/>
      <c r="DYI80" s="102"/>
      <c r="DYJ80" s="102"/>
      <c r="DYK80" s="102"/>
      <c r="DYL80" s="102"/>
      <c r="DYM80" s="102"/>
      <c r="DYN80" s="102"/>
      <c r="DYO80" s="102"/>
      <c r="DYP80" s="102"/>
      <c r="DYQ80" s="102"/>
      <c r="DYR80" s="102"/>
      <c r="DYS80" s="102"/>
      <c r="DYT80" s="102"/>
      <c r="DYU80" s="102"/>
      <c r="DYV80" s="102"/>
      <c r="DYW80" s="102"/>
      <c r="DYX80" s="102"/>
      <c r="DYY80" s="102"/>
      <c r="DYZ80" s="102"/>
      <c r="DZA80" s="102"/>
      <c r="DZB80" s="102"/>
      <c r="DZC80" s="102"/>
      <c r="DZD80" s="102"/>
      <c r="DZE80" s="102"/>
      <c r="DZF80" s="102"/>
      <c r="DZG80" s="102"/>
      <c r="DZH80" s="102"/>
      <c r="DZI80" s="102"/>
      <c r="DZJ80" s="102"/>
      <c r="DZK80" s="102"/>
      <c r="DZL80" s="102"/>
      <c r="DZM80" s="102"/>
      <c r="DZN80" s="102"/>
      <c r="DZO80" s="102"/>
      <c r="DZP80" s="102"/>
      <c r="DZQ80" s="102"/>
      <c r="DZR80" s="102"/>
      <c r="DZS80" s="102"/>
      <c r="DZT80" s="102"/>
      <c r="DZU80" s="102"/>
      <c r="DZV80" s="102"/>
      <c r="DZW80" s="102"/>
      <c r="DZX80" s="102"/>
      <c r="DZY80" s="102"/>
      <c r="DZZ80" s="102"/>
      <c r="EAA80" s="102"/>
      <c r="EAB80" s="102"/>
      <c r="EAC80" s="102"/>
      <c r="EAD80" s="102"/>
      <c r="EAE80" s="102"/>
      <c r="EAF80" s="102"/>
      <c r="EAG80" s="102"/>
      <c r="EAH80" s="102"/>
      <c r="EAI80" s="102"/>
      <c r="EAJ80" s="102"/>
      <c r="EAK80" s="102"/>
      <c r="EAL80" s="102"/>
      <c r="EAM80" s="102"/>
      <c r="EAN80" s="102"/>
      <c r="EAO80" s="102"/>
      <c r="EAP80" s="102"/>
      <c r="EAQ80" s="102"/>
      <c r="EAR80" s="102"/>
      <c r="EAS80" s="102"/>
      <c r="EAT80" s="102"/>
      <c r="EAU80" s="102"/>
      <c r="EAV80" s="102"/>
      <c r="EAW80" s="102"/>
      <c r="EAX80" s="102"/>
      <c r="EAY80" s="102"/>
      <c r="EAZ80" s="102"/>
      <c r="EBA80" s="102"/>
      <c r="EBB80" s="102"/>
      <c r="EBC80" s="102"/>
      <c r="EBD80" s="102"/>
      <c r="EBE80" s="102"/>
      <c r="EBF80" s="102"/>
      <c r="EBG80" s="102"/>
      <c r="EBH80" s="102"/>
      <c r="EBI80" s="102"/>
      <c r="EBJ80" s="102"/>
      <c r="EBK80" s="102"/>
      <c r="EBL80" s="102"/>
      <c r="EBM80" s="102"/>
      <c r="EBN80" s="102"/>
      <c r="EBO80" s="102"/>
      <c r="EBP80" s="102"/>
      <c r="EBQ80" s="102"/>
      <c r="EBR80" s="102"/>
      <c r="EBS80" s="102"/>
      <c r="EBT80" s="102"/>
      <c r="EBU80" s="102"/>
      <c r="EBV80" s="102"/>
      <c r="EBW80" s="102"/>
      <c r="EBX80" s="102"/>
      <c r="EBY80" s="102"/>
      <c r="EBZ80" s="102"/>
      <c r="ECA80" s="102"/>
      <c r="ECB80" s="102"/>
      <c r="ECC80" s="102"/>
      <c r="ECD80" s="102"/>
      <c r="ECE80" s="102"/>
      <c r="ECF80" s="102"/>
      <c r="ECG80" s="102"/>
      <c r="ECH80" s="102"/>
      <c r="ECI80" s="102"/>
      <c r="ECJ80" s="102"/>
      <c r="ECK80" s="102"/>
      <c r="ECL80" s="102"/>
      <c r="ECM80" s="102"/>
      <c r="ECN80" s="102"/>
      <c r="ECO80" s="102"/>
      <c r="ECP80" s="102"/>
      <c r="ECQ80" s="102"/>
      <c r="ECR80" s="102"/>
      <c r="ECS80" s="102"/>
      <c r="ECT80" s="102"/>
      <c r="ECU80" s="102"/>
      <c r="ECV80" s="102"/>
      <c r="ECW80" s="102"/>
      <c r="ECX80" s="102"/>
      <c r="ECY80" s="102"/>
      <c r="ECZ80" s="102"/>
      <c r="EDA80" s="102"/>
      <c r="EDB80" s="102"/>
      <c r="EDC80" s="102"/>
      <c r="EDD80" s="102"/>
      <c r="EDE80" s="102"/>
      <c r="EDF80" s="102"/>
      <c r="EDG80" s="102"/>
      <c r="EDH80" s="102"/>
      <c r="EDI80" s="102"/>
      <c r="EDJ80" s="102"/>
      <c r="EDK80" s="102"/>
      <c r="EDL80" s="102"/>
      <c r="EDM80" s="102"/>
      <c r="EDN80" s="102"/>
      <c r="EDO80" s="102"/>
      <c r="EDP80" s="102"/>
      <c r="EDQ80" s="102"/>
      <c r="EDR80" s="102"/>
      <c r="EDS80" s="102"/>
      <c r="EDT80" s="102"/>
      <c r="EDU80" s="102"/>
      <c r="EDV80" s="102"/>
      <c r="EDW80" s="102"/>
      <c r="EDX80" s="102"/>
      <c r="EDY80" s="102"/>
      <c r="EDZ80" s="102"/>
      <c r="EEA80" s="102"/>
      <c r="EEB80" s="102"/>
      <c r="EEC80" s="102"/>
      <c r="EED80" s="102"/>
      <c r="EEE80" s="102"/>
      <c r="EEF80" s="102"/>
      <c r="EEG80" s="102"/>
      <c r="EEH80" s="102"/>
      <c r="EEI80" s="102"/>
      <c r="EEJ80" s="102"/>
      <c r="EEK80" s="102"/>
      <c r="EEL80" s="102"/>
      <c r="EEM80" s="102"/>
      <c r="EEN80" s="102"/>
      <c r="EEO80" s="102"/>
      <c r="EEP80" s="102"/>
      <c r="EEQ80" s="102"/>
      <c r="EER80" s="102"/>
      <c r="EES80" s="102"/>
      <c r="EET80" s="102"/>
      <c r="EEU80" s="102"/>
      <c r="EEV80" s="102"/>
      <c r="EEW80" s="102"/>
      <c r="EEX80" s="102"/>
      <c r="EEY80" s="102"/>
      <c r="EEZ80" s="102"/>
      <c r="EFA80" s="102"/>
      <c r="EFB80" s="102"/>
      <c r="EFC80" s="102"/>
      <c r="EFD80" s="102"/>
      <c r="EFE80" s="102"/>
      <c r="EFF80" s="102"/>
      <c r="EFG80" s="102"/>
      <c r="EFH80" s="102"/>
      <c r="EFI80" s="102"/>
      <c r="EFJ80" s="102"/>
      <c r="EFK80" s="102"/>
      <c r="EFL80" s="102"/>
      <c r="EFM80" s="102"/>
      <c r="EFN80" s="102"/>
      <c r="EFO80" s="102"/>
      <c r="EFP80" s="102"/>
      <c r="EFQ80" s="102"/>
      <c r="EFR80" s="102"/>
      <c r="EFS80" s="102"/>
      <c r="EFT80" s="102"/>
      <c r="EFU80" s="102"/>
      <c r="EFV80" s="102"/>
      <c r="EFW80" s="102"/>
      <c r="EFX80" s="102"/>
      <c r="EFY80" s="102"/>
      <c r="EFZ80" s="102"/>
      <c r="EGA80" s="102"/>
      <c r="EGB80" s="102"/>
      <c r="EGC80" s="102"/>
      <c r="EGD80" s="102"/>
      <c r="EGE80" s="102"/>
      <c r="EGF80" s="102"/>
      <c r="EGG80" s="102"/>
      <c r="EGH80" s="102"/>
      <c r="EGI80" s="102"/>
      <c r="EGJ80" s="102"/>
      <c r="EGK80" s="102"/>
      <c r="EGL80" s="102"/>
      <c r="EGM80" s="102"/>
      <c r="EGN80" s="102"/>
      <c r="EGO80" s="102"/>
      <c r="EGP80" s="102"/>
      <c r="EGQ80" s="102"/>
      <c r="EGR80" s="102"/>
      <c r="EGS80" s="102"/>
      <c r="EGT80" s="102"/>
      <c r="EGU80" s="102"/>
      <c r="EGV80" s="102"/>
      <c r="EGW80" s="102"/>
      <c r="EGX80" s="102"/>
      <c r="EGY80" s="102"/>
      <c r="EGZ80" s="102"/>
      <c r="EHA80" s="102"/>
      <c r="EHB80" s="102"/>
      <c r="EHC80" s="102"/>
      <c r="EHD80" s="102"/>
      <c r="EHE80" s="102"/>
      <c r="EHF80" s="102"/>
      <c r="EHG80" s="102"/>
      <c r="EHH80" s="102"/>
      <c r="EHI80" s="102"/>
      <c r="EHJ80" s="102"/>
      <c r="EHK80" s="102"/>
      <c r="EHL80" s="102"/>
      <c r="EHM80" s="102"/>
      <c r="EHN80" s="102"/>
      <c r="EHO80" s="102"/>
      <c r="EHP80" s="102"/>
      <c r="EHQ80" s="102"/>
      <c r="EHR80" s="102"/>
      <c r="EHS80" s="102"/>
      <c r="EHT80" s="102"/>
      <c r="EHU80" s="102"/>
      <c r="EHV80" s="102"/>
      <c r="EHW80" s="102"/>
      <c r="EHX80" s="102"/>
      <c r="EHY80" s="102"/>
      <c r="EHZ80" s="102"/>
      <c r="EIA80" s="102"/>
      <c r="EIB80" s="102"/>
      <c r="EIC80" s="102"/>
      <c r="EID80" s="102"/>
      <c r="EIE80" s="102"/>
      <c r="EIF80" s="102"/>
      <c r="EIG80" s="102"/>
      <c r="EIH80" s="102"/>
      <c r="EII80" s="102"/>
      <c r="EIJ80" s="102"/>
      <c r="EIK80" s="102"/>
      <c r="EIL80" s="102"/>
      <c r="EIM80" s="102"/>
      <c r="EIN80" s="102"/>
      <c r="EIO80" s="102"/>
      <c r="EIP80" s="102"/>
      <c r="EIQ80" s="102"/>
      <c r="EIR80" s="102"/>
      <c r="EIS80" s="102"/>
      <c r="EIT80" s="102"/>
      <c r="EIU80" s="102"/>
      <c r="EIV80" s="102"/>
      <c r="EIW80" s="102"/>
      <c r="EIX80" s="102"/>
      <c r="EIY80" s="102"/>
      <c r="EIZ80" s="102"/>
      <c r="EJA80" s="102"/>
      <c r="EJB80" s="102"/>
      <c r="EJC80" s="102"/>
      <c r="EJD80" s="102"/>
      <c r="EJE80" s="102"/>
      <c r="EJF80" s="102"/>
      <c r="EJG80" s="102"/>
      <c r="EJH80" s="102"/>
      <c r="EJI80" s="102"/>
      <c r="EJJ80" s="102"/>
      <c r="EJK80" s="102"/>
      <c r="EJL80" s="102"/>
      <c r="EJM80" s="102"/>
      <c r="EJN80" s="102"/>
      <c r="EJO80" s="102"/>
      <c r="EJP80" s="102"/>
      <c r="EJQ80" s="102"/>
      <c r="EJR80" s="102"/>
      <c r="EJS80" s="102"/>
      <c r="EJT80" s="102"/>
      <c r="EJU80" s="102"/>
      <c r="EJV80" s="102"/>
      <c r="EJW80" s="102"/>
      <c r="EJX80" s="102"/>
      <c r="EJY80" s="102"/>
      <c r="EJZ80" s="102"/>
      <c r="EKA80" s="102"/>
      <c r="EKB80" s="102"/>
      <c r="EKC80" s="102"/>
      <c r="EKD80" s="102"/>
      <c r="EKE80" s="102"/>
      <c r="EKF80" s="102"/>
      <c r="EKG80" s="102"/>
      <c r="EKH80" s="102"/>
      <c r="EKI80" s="102"/>
      <c r="EKJ80" s="102"/>
      <c r="EKK80" s="102"/>
      <c r="EKL80" s="102"/>
      <c r="EKM80" s="102"/>
      <c r="EKN80" s="102"/>
      <c r="EKO80" s="102"/>
      <c r="EKP80" s="102"/>
      <c r="EKQ80" s="102"/>
      <c r="EKR80" s="102"/>
      <c r="EKS80" s="102"/>
      <c r="EKT80" s="102"/>
      <c r="EKU80" s="102"/>
      <c r="EKV80" s="102"/>
      <c r="EKW80" s="102"/>
      <c r="EKX80" s="102"/>
      <c r="EKY80" s="102"/>
      <c r="EKZ80" s="102"/>
      <c r="ELA80" s="102"/>
      <c r="ELB80" s="102"/>
      <c r="ELC80" s="102"/>
      <c r="ELD80" s="102"/>
      <c r="ELE80" s="102"/>
      <c r="ELF80" s="102"/>
      <c r="ELG80" s="102"/>
      <c r="ELH80" s="102"/>
      <c r="ELI80" s="102"/>
      <c r="ELJ80" s="102"/>
      <c r="ELK80" s="102"/>
      <c r="ELL80" s="102"/>
      <c r="ELM80" s="102"/>
      <c r="ELN80" s="102"/>
      <c r="ELO80" s="102"/>
      <c r="ELP80" s="102"/>
      <c r="ELQ80" s="102"/>
      <c r="ELR80" s="102"/>
      <c r="ELS80" s="102"/>
      <c r="ELT80" s="102"/>
      <c r="ELU80" s="102"/>
      <c r="ELV80" s="102"/>
      <c r="ELW80" s="102"/>
      <c r="ELX80" s="102"/>
      <c r="ELY80" s="102"/>
      <c r="ELZ80" s="102"/>
      <c r="EMA80" s="102"/>
      <c r="EMB80" s="102"/>
      <c r="EMC80" s="102"/>
      <c r="EMD80" s="102"/>
      <c r="EME80" s="102"/>
      <c r="EMF80" s="102"/>
      <c r="EMG80" s="102"/>
      <c r="EMH80" s="102"/>
      <c r="EMI80" s="102"/>
      <c r="EMJ80" s="102"/>
      <c r="EMK80" s="102"/>
      <c r="EML80" s="102"/>
      <c r="EMM80" s="102"/>
      <c r="EMN80" s="102"/>
      <c r="EMO80" s="102"/>
      <c r="EMP80" s="102"/>
      <c r="EMQ80" s="102"/>
      <c r="EMR80" s="102"/>
      <c r="EMS80" s="102"/>
      <c r="EMT80" s="102"/>
      <c r="EMU80" s="102"/>
      <c r="EMV80" s="102"/>
      <c r="EMW80" s="102"/>
      <c r="EMX80" s="102"/>
      <c r="EMY80" s="102"/>
      <c r="EMZ80" s="102"/>
      <c r="ENA80" s="102"/>
      <c r="ENB80" s="102"/>
      <c r="ENC80" s="102"/>
      <c r="END80" s="102"/>
      <c r="ENE80" s="102"/>
      <c r="ENF80" s="102"/>
      <c r="ENG80" s="102"/>
      <c r="ENH80" s="102"/>
      <c r="ENI80" s="102"/>
      <c r="ENJ80" s="102"/>
      <c r="ENK80" s="102"/>
      <c r="ENL80" s="102"/>
      <c r="ENM80" s="102"/>
      <c r="ENN80" s="102"/>
      <c r="ENO80" s="102"/>
      <c r="ENP80" s="102"/>
      <c r="ENQ80" s="102"/>
      <c r="ENR80" s="102"/>
      <c r="ENS80" s="102"/>
      <c r="ENT80" s="102"/>
      <c r="ENU80" s="102"/>
      <c r="ENV80" s="102"/>
      <c r="ENW80" s="102"/>
      <c r="ENX80" s="102"/>
      <c r="ENY80" s="102"/>
      <c r="ENZ80" s="102"/>
      <c r="EOA80" s="102"/>
      <c r="EOB80" s="102"/>
      <c r="EOC80" s="102"/>
      <c r="EOD80" s="102"/>
      <c r="EOE80" s="102"/>
      <c r="EOF80" s="102"/>
      <c r="EOG80" s="102"/>
      <c r="EOH80" s="102"/>
      <c r="EOI80" s="102"/>
      <c r="EOJ80" s="102"/>
      <c r="EOK80" s="102"/>
      <c r="EOL80" s="102"/>
      <c r="EOM80" s="102"/>
      <c r="EON80" s="102"/>
      <c r="EOO80" s="102"/>
      <c r="EOP80" s="102"/>
      <c r="EOQ80" s="102"/>
      <c r="EOR80" s="102"/>
      <c r="EOS80" s="102"/>
      <c r="EOT80" s="102"/>
      <c r="EOU80" s="102"/>
      <c r="EOV80" s="102"/>
      <c r="EOW80" s="102"/>
      <c r="EOX80" s="102"/>
      <c r="EOY80" s="102"/>
      <c r="EOZ80" s="102"/>
      <c r="EPA80" s="102"/>
      <c r="EPB80" s="102"/>
      <c r="EPC80" s="102"/>
      <c r="EPD80" s="102"/>
      <c r="EPE80" s="102"/>
      <c r="EPF80" s="102"/>
      <c r="EPG80" s="102"/>
      <c r="EPH80" s="102"/>
      <c r="EPI80" s="102"/>
      <c r="EPJ80" s="102"/>
      <c r="EPK80" s="102"/>
      <c r="EPL80" s="102"/>
      <c r="EPM80" s="102"/>
      <c r="EPN80" s="102"/>
      <c r="EPO80" s="102"/>
      <c r="EPP80" s="102"/>
      <c r="EPQ80" s="102"/>
      <c r="EPR80" s="102"/>
      <c r="EPS80" s="102"/>
      <c r="EPT80" s="102"/>
      <c r="EPU80" s="102"/>
      <c r="EPV80" s="102"/>
      <c r="EPW80" s="102"/>
      <c r="EPX80" s="102"/>
      <c r="EPY80" s="102"/>
      <c r="EPZ80" s="102"/>
      <c r="EQA80" s="102"/>
      <c r="EQB80" s="102"/>
      <c r="EQC80" s="102"/>
      <c r="EQD80" s="102"/>
      <c r="EQE80" s="102"/>
      <c r="EQF80" s="102"/>
      <c r="EQG80" s="102"/>
      <c r="EQH80" s="102"/>
      <c r="EQI80" s="102"/>
      <c r="EQJ80" s="102"/>
      <c r="EQK80" s="102"/>
      <c r="EQL80" s="102"/>
      <c r="EQM80" s="102"/>
      <c r="EQN80" s="102"/>
      <c r="EQO80" s="102"/>
      <c r="EQP80" s="102"/>
      <c r="EQQ80" s="102"/>
      <c r="EQR80" s="102"/>
      <c r="EQS80" s="102"/>
      <c r="EQT80" s="102"/>
      <c r="EQU80" s="102"/>
      <c r="EQV80" s="102"/>
      <c r="EQW80" s="102"/>
      <c r="EQX80" s="102"/>
      <c r="EQY80" s="102"/>
      <c r="EQZ80" s="102"/>
      <c r="ERA80" s="102"/>
      <c r="ERB80" s="102"/>
      <c r="ERC80" s="102"/>
      <c r="ERD80" s="102"/>
      <c r="ERE80" s="102"/>
      <c r="ERF80" s="102"/>
      <c r="ERG80" s="102"/>
      <c r="ERH80" s="102"/>
      <c r="ERI80" s="102"/>
      <c r="ERJ80" s="102"/>
      <c r="ERK80" s="102"/>
      <c r="ERL80" s="102"/>
      <c r="ERM80" s="102"/>
      <c r="ERN80" s="102"/>
      <c r="ERO80" s="102"/>
      <c r="ERP80" s="102"/>
      <c r="ERQ80" s="102"/>
      <c r="ERR80" s="102"/>
      <c r="ERS80" s="102"/>
      <c r="ERT80" s="102"/>
      <c r="ERU80" s="102"/>
      <c r="ERV80" s="102"/>
      <c r="ERW80" s="102"/>
      <c r="ERX80" s="102"/>
      <c r="ERY80" s="102"/>
      <c r="ERZ80" s="102"/>
      <c r="ESA80" s="102"/>
      <c r="ESB80" s="102"/>
      <c r="ESC80" s="102"/>
      <c r="ESD80" s="102"/>
      <c r="ESE80" s="102"/>
      <c r="ESF80" s="102"/>
      <c r="ESG80" s="102"/>
      <c r="ESH80" s="102"/>
      <c r="ESI80" s="102"/>
      <c r="ESJ80" s="102"/>
      <c r="ESK80" s="102"/>
      <c r="ESL80" s="102"/>
      <c r="ESM80" s="102"/>
      <c r="ESN80" s="102"/>
      <c r="ESO80" s="102"/>
      <c r="ESP80" s="102"/>
      <c r="ESQ80" s="102"/>
      <c r="ESR80" s="102"/>
      <c r="ESS80" s="102"/>
      <c r="EST80" s="102"/>
      <c r="ESU80" s="102"/>
      <c r="ESV80" s="102"/>
      <c r="ESW80" s="102"/>
      <c r="ESX80" s="102"/>
      <c r="ESY80" s="102"/>
      <c r="ESZ80" s="102"/>
      <c r="ETA80" s="102"/>
      <c r="ETB80" s="102"/>
      <c r="ETC80" s="102"/>
      <c r="ETD80" s="102"/>
      <c r="ETE80" s="102"/>
      <c r="ETF80" s="102"/>
      <c r="ETG80" s="102"/>
      <c r="ETH80" s="102"/>
      <c r="ETI80" s="102"/>
      <c r="ETJ80" s="102"/>
      <c r="ETK80" s="102"/>
      <c r="ETL80" s="102"/>
      <c r="ETM80" s="102"/>
      <c r="ETN80" s="102"/>
      <c r="ETO80" s="102"/>
      <c r="ETP80" s="102"/>
      <c r="ETQ80" s="102"/>
      <c r="ETR80" s="102"/>
      <c r="ETS80" s="102"/>
      <c r="ETT80" s="102"/>
      <c r="ETU80" s="102"/>
      <c r="ETV80" s="102"/>
      <c r="ETW80" s="102"/>
      <c r="ETX80" s="102"/>
      <c r="ETY80" s="102"/>
      <c r="ETZ80" s="102"/>
      <c r="EUA80" s="102"/>
      <c r="EUB80" s="102"/>
      <c r="EUC80" s="102"/>
      <c r="EUD80" s="102"/>
      <c r="EUE80" s="102"/>
      <c r="EUF80" s="102"/>
      <c r="EUG80" s="102"/>
      <c r="EUH80" s="102"/>
      <c r="EUI80" s="102"/>
      <c r="EUJ80" s="102"/>
      <c r="EUK80" s="102"/>
      <c r="EUL80" s="102"/>
      <c r="EUM80" s="102"/>
      <c r="EUN80" s="102"/>
      <c r="EUO80" s="102"/>
      <c r="EUP80" s="102"/>
      <c r="EUQ80" s="102"/>
      <c r="EUR80" s="102"/>
      <c r="EUS80" s="102"/>
      <c r="EUT80" s="102"/>
      <c r="EUU80" s="102"/>
      <c r="EUV80" s="102"/>
      <c r="EUW80" s="102"/>
      <c r="EUX80" s="102"/>
      <c r="EUY80" s="102"/>
      <c r="EUZ80" s="102"/>
      <c r="EVA80" s="102"/>
      <c r="EVB80" s="102"/>
      <c r="EVC80" s="102"/>
      <c r="EVD80" s="102"/>
      <c r="EVE80" s="102"/>
      <c r="EVF80" s="102"/>
      <c r="EVG80" s="102"/>
      <c r="EVH80" s="102"/>
      <c r="EVI80" s="102"/>
      <c r="EVJ80" s="102"/>
      <c r="EVK80" s="102"/>
      <c r="EVL80" s="102"/>
      <c r="EVM80" s="102"/>
      <c r="EVN80" s="102"/>
      <c r="EVO80" s="102"/>
      <c r="EVP80" s="102"/>
      <c r="EVQ80" s="102"/>
      <c r="EVR80" s="102"/>
      <c r="EVS80" s="102"/>
      <c r="EVT80" s="102"/>
      <c r="EVU80" s="102"/>
      <c r="EVV80" s="102"/>
      <c r="EVW80" s="102"/>
      <c r="EVX80" s="102"/>
      <c r="EVY80" s="102"/>
      <c r="EVZ80" s="102"/>
      <c r="EWA80" s="102"/>
      <c r="EWB80" s="102"/>
      <c r="EWC80" s="102"/>
      <c r="EWD80" s="102"/>
      <c r="EWE80" s="102"/>
      <c r="EWF80" s="102"/>
      <c r="EWG80" s="102"/>
      <c r="EWH80" s="102"/>
      <c r="EWI80" s="102"/>
      <c r="EWJ80" s="102"/>
      <c r="EWK80" s="102"/>
      <c r="EWL80" s="102"/>
      <c r="EWM80" s="102"/>
      <c r="EWN80" s="102"/>
      <c r="EWO80" s="102"/>
      <c r="EWP80" s="102"/>
      <c r="EWQ80" s="102"/>
      <c r="EWR80" s="102"/>
      <c r="EWS80" s="102"/>
      <c r="EWT80" s="102"/>
      <c r="EWU80" s="102"/>
      <c r="EWV80" s="102"/>
      <c r="EWW80" s="102"/>
      <c r="EWX80" s="102"/>
      <c r="EWY80" s="102"/>
      <c r="EWZ80" s="102"/>
      <c r="EXA80" s="102"/>
      <c r="EXB80" s="102"/>
      <c r="EXC80" s="102"/>
      <c r="EXD80" s="102"/>
      <c r="EXE80" s="102"/>
      <c r="EXF80" s="102"/>
      <c r="EXG80" s="102"/>
      <c r="EXH80" s="102"/>
      <c r="EXI80" s="102"/>
      <c r="EXJ80" s="102"/>
      <c r="EXK80" s="102"/>
      <c r="EXL80" s="102"/>
      <c r="EXM80" s="102"/>
      <c r="EXN80" s="102"/>
      <c r="EXO80" s="102"/>
      <c r="EXP80" s="102"/>
      <c r="EXQ80" s="102"/>
      <c r="EXR80" s="102"/>
      <c r="EXS80" s="102"/>
      <c r="EXT80" s="102"/>
      <c r="EXU80" s="102"/>
      <c r="EXV80" s="102"/>
      <c r="EXW80" s="102"/>
      <c r="EXX80" s="102"/>
      <c r="EXY80" s="102"/>
      <c r="EXZ80" s="102"/>
      <c r="EYA80" s="102"/>
      <c r="EYB80" s="102"/>
      <c r="EYC80" s="102"/>
      <c r="EYD80" s="102"/>
      <c r="EYE80" s="102"/>
      <c r="EYF80" s="102"/>
      <c r="EYG80" s="102"/>
      <c r="EYH80" s="102"/>
      <c r="EYI80" s="102"/>
      <c r="EYJ80" s="102"/>
      <c r="EYK80" s="102"/>
      <c r="EYL80" s="102"/>
      <c r="EYM80" s="102"/>
      <c r="EYN80" s="102"/>
      <c r="EYO80" s="102"/>
      <c r="EYP80" s="102"/>
      <c r="EYQ80" s="102"/>
      <c r="EYR80" s="102"/>
      <c r="EYS80" s="102"/>
      <c r="EYT80" s="102"/>
      <c r="EYU80" s="102"/>
      <c r="EYV80" s="102"/>
      <c r="EYW80" s="102"/>
      <c r="EYX80" s="102"/>
      <c r="EYY80" s="102"/>
      <c r="EYZ80" s="102"/>
      <c r="EZA80" s="102"/>
      <c r="EZB80" s="102"/>
      <c r="EZC80" s="102"/>
      <c r="EZD80" s="102"/>
      <c r="EZE80" s="102"/>
      <c r="EZF80" s="102"/>
      <c r="EZG80" s="102"/>
      <c r="EZH80" s="102"/>
      <c r="EZI80" s="102"/>
      <c r="EZJ80" s="102"/>
      <c r="EZK80" s="102"/>
      <c r="EZL80" s="102"/>
      <c r="EZM80" s="102"/>
      <c r="EZN80" s="102"/>
      <c r="EZO80" s="102"/>
      <c r="EZP80" s="102"/>
      <c r="EZQ80" s="102"/>
      <c r="EZR80" s="102"/>
      <c r="EZS80" s="102"/>
      <c r="EZT80" s="102"/>
      <c r="EZU80" s="102"/>
      <c r="EZV80" s="102"/>
      <c r="EZW80" s="102"/>
      <c r="EZX80" s="102"/>
      <c r="EZY80" s="102"/>
      <c r="EZZ80" s="102"/>
      <c r="FAA80" s="102"/>
      <c r="FAB80" s="102"/>
      <c r="FAC80" s="102"/>
      <c r="FAD80" s="102"/>
      <c r="FAE80" s="102"/>
      <c r="FAF80" s="102"/>
      <c r="FAG80" s="102"/>
      <c r="FAH80" s="102"/>
      <c r="FAI80" s="102"/>
      <c r="FAJ80" s="102"/>
      <c r="FAK80" s="102"/>
      <c r="FAL80" s="102"/>
      <c r="FAM80" s="102"/>
      <c r="FAN80" s="102"/>
      <c r="FAO80" s="102"/>
      <c r="FAP80" s="102"/>
      <c r="FAQ80" s="102"/>
      <c r="FAR80" s="102"/>
      <c r="FAS80" s="102"/>
      <c r="FAT80" s="102"/>
      <c r="FAU80" s="102"/>
      <c r="FAV80" s="102"/>
      <c r="FAW80" s="102"/>
      <c r="FAX80" s="102"/>
      <c r="FAY80" s="102"/>
      <c r="FAZ80" s="102"/>
      <c r="FBA80" s="102"/>
      <c r="FBB80" s="102"/>
      <c r="FBC80" s="102"/>
      <c r="FBD80" s="102"/>
      <c r="FBE80" s="102"/>
      <c r="FBF80" s="102"/>
      <c r="FBG80" s="102"/>
      <c r="FBH80" s="102"/>
      <c r="FBI80" s="102"/>
      <c r="FBJ80" s="102"/>
      <c r="FBK80" s="102"/>
      <c r="FBL80" s="102"/>
      <c r="FBM80" s="102"/>
      <c r="FBN80" s="102"/>
      <c r="FBO80" s="102"/>
      <c r="FBP80" s="102"/>
      <c r="FBQ80" s="102"/>
      <c r="FBR80" s="102"/>
      <c r="FBS80" s="102"/>
      <c r="FBT80" s="102"/>
      <c r="FBU80" s="102"/>
      <c r="FBV80" s="102"/>
      <c r="FBW80" s="102"/>
      <c r="FBX80" s="102"/>
      <c r="FBY80" s="102"/>
      <c r="FBZ80" s="102"/>
      <c r="FCA80" s="102"/>
      <c r="FCB80" s="102"/>
      <c r="FCC80" s="102"/>
      <c r="FCD80" s="102"/>
      <c r="FCE80" s="102"/>
      <c r="FCF80" s="102"/>
      <c r="FCG80" s="102"/>
      <c r="FCH80" s="102"/>
      <c r="FCI80" s="102"/>
      <c r="FCJ80" s="102"/>
      <c r="FCK80" s="102"/>
      <c r="FCL80" s="102"/>
      <c r="FCM80" s="102"/>
      <c r="FCN80" s="102"/>
      <c r="FCO80" s="102"/>
      <c r="FCP80" s="102"/>
      <c r="FCQ80" s="102"/>
      <c r="FCR80" s="102"/>
      <c r="FCS80" s="102"/>
      <c r="FCT80" s="102"/>
      <c r="FCU80" s="102"/>
      <c r="FCV80" s="102"/>
      <c r="FCW80" s="102"/>
      <c r="FCX80" s="102"/>
      <c r="FCY80" s="102"/>
      <c r="FCZ80" s="102"/>
      <c r="FDA80" s="102"/>
      <c r="FDB80" s="102"/>
      <c r="FDC80" s="102"/>
      <c r="FDD80" s="102"/>
      <c r="FDE80" s="102"/>
      <c r="FDF80" s="102"/>
      <c r="FDG80" s="102"/>
      <c r="FDH80" s="102"/>
      <c r="FDI80" s="102"/>
      <c r="FDJ80" s="102"/>
      <c r="FDK80" s="102"/>
      <c r="FDL80" s="102"/>
      <c r="FDM80" s="102"/>
      <c r="FDN80" s="102"/>
      <c r="FDO80" s="102"/>
      <c r="FDP80" s="102"/>
      <c r="FDQ80" s="102"/>
      <c r="FDR80" s="102"/>
      <c r="FDS80" s="102"/>
      <c r="FDT80" s="102"/>
      <c r="FDU80" s="102"/>
      <c r="FDV80" s="102"/>
      <c r="FDW80" s="102"/>
      <c r="FDX80" s="102"/>
      <c r="FDY80" s="102"/>
      <c r="FDZ80" s="102"/>
      <c r="FEA80" s="102"/>
      <c r="FEB80" s="102"/>
      <c r="FEC80" s="102"/>
      <c r="FED80" s="102"/>
      <c r="FEE80" s="102"/>
      <c r="FEF80" s="102"/>
      <c r="FEG80" s="102"/>
      <c r="FEH80" s="102"/>
      <c r="FEI80" s="102"/>
      <c r="FEJ80" s="102"/>
      <c r="FEK80" s="102"/>
      <c r="FEL80" s="102"/>
      <c r="FEM80" s="102"/>
      <c r="FEN80" s="102"/>
      <c r="FEO80" s="102"/>
      <c r="FEP80" s="102"/>
      <c r="FEQ80" s="102"/>
      <c r="FER80" s="102"/>
      <c r="FES80" s="102"/>
      <c r="FET80" s="102"/>
      <c r="FEU80" s="102"/>
      <c r="FEV80" s="102"/>
      <c r="FEW80" s="102"/>
      <c r="FEX80" s="102"/>
      <c r="FEY80" s="102"/>
      <c r="FEZ80" s="102"/>
      <c r="FFA80" s="102"/>
      <c r="FFB80" s="102"/>
      <c r="FFC80" s="102"/>
      <c r="FFD80" s="102"/>
      <c r="FFE80" s="102"/>
      <c r="FFF80" s="102"/>
      <c r="FFG80" s="102"/>
      <c r="FFH80" s="102"/>
      <c r="FFI80" s="102"/>
      <c r="FFJ80" s="102"/>
      <c r="FFK80" s="102"/>
      <c r="FFL80" s="102"/>
      <c r="FFM80" s="102"/>
      <c r="FFN80" s="102"/>
      <c r="FFO80" s="102"/>
      <c r="FFP80" s="102"/>
      <c r="FFQ80" s="102"/>
      <c r="FFR80" s="102"/>
      <c r="FFS80" s="102"/>
      <c r="FFT80" s="102"/>
      <c r="FFU80" s="102"/>
      <c r="FFV80" s="102"/>
      <c r="FFW80" s="102"/>
      <c r="FFX80" s="102"/>
      <c r="FFY80" s="102"/>
      <c r="FFZ80" s="102"/>
      <c r="FGA80" s="102"/>
      <c r="FGB80" s="102"/>
      <c r="FGC80" s="102"/>
      <c r="FGD80" s="102"/>
      <c r="FGE80" s="102"/>
      <c r="FGF80" s="102"/>
      <c r="FGG80" s="102"/>
      <c r="FGH80" s="102"/>
      <c r="FGI80" s="102"/>
      <c r="FGJ80" s="102"/>
      <c r="FGK80" s="102"/>
      <c r="FGL80" s="102"/>
      <c r="FGM80" s="102"/>
      <c r="FGN80" s="102"/>
      <c r="FGO80" s="102"/>
      <c r="FGP80" s="102"/>
      <c r="FGQ80" s="102"/>
      <c r="FGR80" s="102"/>
      <c r="FGS80" s="102"/>
      <c r="FGT80" s="102"/>
      <c r="FGU80" s="102"/>
      <c r="FGV80" s="102"/>
      <c r="FGW80" s="102"/>
      <c r="FGX80" s="102"/>
      <c r="FGY80" s="102"/>
      <c r="FGZ80" s="102"/>
      <c r="FHA80" s="102"/>
      <c r="FHB80" s="102"/>
      <c r="FHC80" s="102"/>
      <c r="FHD80" s="102"/>
      <c r="FHE80" s="102"/>
      <c r="FHF80" s="102"/>
      <c r="FHG80" s="102"/>
      <c r="FHH80" s="102"/>
      <c r="FHI80" s="102"/>
      <c r="FHJ80" s="102"/>
      <c r="FHK80" s="102"/>
      <c r="FHL80" s="102"/>
      <c r="FHM80" s="102"/>
      <c r="FHN80" s="102"/>
      <c r="FHO80" s="102"/>
      <c r="FHP80" s="102"/>
      <c r="FHQ80" s="102"/>
      <c r="FHR80" s="102"/>
      <c r="FHS80" s="102"/>
      <c r="FHT80" s="102"/>
      <c r="FHU80" s="102"/>
      <c r="FHV80" s="102"/>
      <c r="FHW80" s="102"/>
      <c r="FHX80" s="102"/>
      <c r="FHY80" s="102"/>
      <c r="FHZ80" s="102"/>
      <c r="FIA80" s="102"/>
      <c r="FIB80" s="102"/>
      <c r="FIC80" s="102"/>
      <c r="FID80" s="102"/>
      <c r="FIE80" s="102"/>
      <c r="FIF80" s="102"/>
      <c r="FIG80" s="102"/>
      <c r="FIH80" s="102"/>
      <c r="FII80" s="102"/>
      <c r="FIJ80" s="102"/>
      <c r="FIK80" s="102"/>
      <c r="FIL80" s="102"/>
      <c r="FIM80" s="102"/>
      <c r="FIN80" s="102"/>
      <c r="FIO80" s="102"/>
      <c r="FIP80" s="102"/>
      <c r="FIQ80" s="102"/>
      <c r="FIR80" s="102"/>
      <c r="FIS80" s="102"/>
      <c r="FIT80" s="102"/>
      <c r="FIU80" s="102"/>
      <c r="FIV80" s="102"/>
      <c r="FIW80" s="102"/>
      <c r="FIX80" s="102"/>
      <c r="FIY80" s="102"/>
      <c r="FIZ80" s="102"/>
      <c r="FJA80" s="102"/>
      <c r="FJB80" s="102"/>
      <c r="FJC80" s="102"/>
      <c r="FJD80" s="102"/>
      <c r="FJE80" s="102"/>
      <c r="FJF80" s="102"/>
      <c r="FJG80" s="102"/>
      <c r="FJH80" s="102"/>
      <c r="FJI80" s="102"/>
      <c r="FJJ80" s="102"/>
      <c r="FJK80" s="102"/>
      <c r="FJL80" s="102"/>
      <c r="FJM80" s="102"/>
      <c r="FJN80" s="102"/>
      <c r="FJO80" s="102"/>
      <c r="FJP80" s="102"/>
      <c r="FJQ80" s="102"/>
      <c r="FJR80" s="102"/>
      <c r="FJS80" s="102"/>
      <c r="FJT80" s="102"/>
      <c r="FJU80" s="102"/>
      <c r="FJV80" s="102"/>
      <c r="FJW80" s="102"/>
      <c r="FJX80" s="102"/>
      <c r="FJY80" s="102"/>
      <c r="FJZ80" s="102"/>
      <c r="FKA80" s="102"/>
      <c r="FKB80" s="102"/>
      <c r="FKC80" s="102"/>
      <c r="FKD80" s="102"/>
      <c r="FKE80" s="102"/>
      <c r="FKF80" s="102"/>
      <c r="FKG80" s="102"/>
      <c r="FKH80" s="102"/>
      <c r="FKI80" s="102"/>
      <c r="FKJ80" s="102"/>
      <c r="FKK80" s="102"/>
      <c r="FKL80" s="102"/>
      <c r="FKM80" s="102"/>
      <c r="FKN80" s="102"/>
      <c r="FKO80" s="102"/>
      <c r="FKP80" s="102"/>
      <c r="FKQ80" s="102"/>
      <c r="FKR80" s="102"/>
      <c r="FKS80" s="102"/>
      <c r="FKT80" s="102"/>
      <c r="FKU80" s="102"/>
      <c r="FKV80" s="102"/>
      <c r="FKW80" s="102"/>
      <c r="FKX80" s="102"/>
      <c r="FKY80" s="102"/>
      <c r="FKZ80" s="102"/>
      <c r="FLA80" s="102"/>
      <c r="FLB80" s="102"/>
      <c r="FLC80" s="102"/>
      <c r="FLD80" s="102"/>
      <c r="FLE80" s="102"/>
      <c r="FLF80" s="102"/>
      <c r="FLG80" s="102"/>
      <c r="FLH80" s="102"/>
      <c r="FLI80" s="102"/>
      <c r="FLJ80" s="102"/>
      <c r="FLK80" s="102"/>
      <c r="FLL80" s="102"/>
      <c r="FLM80" s="102"/>
      <c r="FLN80" s="102"/>
      <c r="FLO80" s="102"/>
      <c r="FLP80" s="102"/>
      <c r="FLQ80" s="102"/>
      <c r="FLR80" s="102"/>
      <c r="FLS80" s="102"/>
      <c r="FLT80" s="102"/>
      <c r="FLU80" s="102"/>
      <c r="FLV80" s="102"/>
      <c r="FLW80" s="102"/>
      <c r="FLX80" s="102"/>
      <c r="FLY80" s="102"/>
      <c r="FLZ80" s="102"/>
      <c r="FMA80" s="102"/>
      <c r="FMB80" s="102"/>
      <c r="FMC80" s="102"/>
      <c r="FMD80" s="102"/>
      <c r="FME80" s="102"/>
      <c r="FMF80" s="102"/>
      <c r="FMG80" s="102"/>
      <c r="FMH80" s="102"/>
      <c r="FMI80" s="102"/>
      <c r="FMJ80" s="102"/>
      <c r="FMK80" s="102"/>
      <c r="FML80" s="102"/>
      <c r="FMM80" s="102"/>
      <c r="FMN80" s="102"/>
      <c r="FMO80" s="102"/>
      <c r="FMP80" s="102"/>
      <c r="FMQ80" s="102"/>
      <c r="FMR80" s="102"/>
      <c r="FMS80" s="102"/>
      <c r="FMT80" s="102"/>
      <c r="FMU80" s="102"/>
      <c r="FMV80" s="102"/>
      <c r="FMW80" s="102"/>
      <c r="FMX80" s="102"/>
      <c r="FMY80" s="102"/>
      <c r="FMZ80" s="102"/>
      <c r="FNA80" s="102"/>
      <c r="FNB80" s="102"/>
      <c r="FNC80" s="102"/>
      <c r="FND80" s="102"/>
      <c r="FNE80" s="102"/>
      <c r="FNF80" s="102"/>
      <c r="FNG80" s="102"/>
      <c r="FNH80" s="102"/>
      <c r="FNI80" s="102"/>
      <c r="FNJ80" s="102"/>
      <c r="FNK80" s="102"/>
      <c r="FNL80" s="102"/>
      <c r="FNM80" s="102"/>
      <c r="FNN80" s="102"/>
      <c r="FNO80" s="102"/>
      <c r="FNP80" s="102"/>
      <c r="FNQ80" s="102"/>
      <c r="FNR80" s="102"/>
      <c r="FNS80" s="102"/>
      <c r="FNT80" s="102"/>
      <c r="FNU80" s="102"/>
      <c r="FNV80" s="102"/>
      <c r="FNW80" s="102"/>
      <c r="FNX80" s="102"/>
      <c r="FNY80" s="102"/>
      <c r="FNZ80" s="102"/>
      <c r="FOA80" s="102"/>
      <c r="FOB80" s="102"/>
      <c r="FOC80" s="102"/>
      <c r="FOD80" s="102"/>
      <c r="FOE80" s="102"/>
      <c r="FOF80" s="102"/>
      <c r="FOG80" s="102"/>
      <c r="FOH80" s="102"/>
      <c r="FOI80" s="102"/>
      <c r="FOJ80" s="102"/>
      <c r="FOK80" s="102"/>
      <c r="FOL80" s="102"/>
      <c r="FOM80" s="102"/>
      <c r="FON80" s="102"/>
      <c r="FOO80" s="102"/>
      <c r="FOP80" s="102"/>
      <c r="FOQ80" s="102"/>
      <c r="FOR80" s="102"/>
      <c r="FOS80" s="102"/>
      <c r="FOT80" s="102"/>
      <c r="FOU80" s="102"/>
      <c r="FOV80" s="102"/>
      <c r="FOW80" s="102"/>
      <c r="FOX80" s="102"/>
      <c r="FOY80" s="102"/>
      <c r="FOZ80" s="102"/>
      <c r="FPA80" s="102"/>
      <c r="FPB80" s="102"/>
      <c r="FPC80" s="102"/>
      <c r="FPD80" s="102"/>
      <c r="FPE80" s="102"/>
      <c r="FPF80" s="102"/>
      <c r="FPG80" s="102"/>
      <c r="FPH80" s="102"/>
      <c r="FPI80" s="102"/>
      <c r="FPJ80" s="102"/>
      <c r="FPK80" s="102"/>
      <c r="FPL80" s="102"/>
      <c r="FPM80" s="102"/>
      <c r="FPN80" s="102"/>
      <c r="FPO80" s="102"/>
      <c r="FPP80" s="102"/>
      <c r="FPQ80" s="102"/>
      <c r="FPR80" s="102"/>
      <c r="FPS80" s="102"/>
      <c r="FPT80" s="102"/>
      <c r="FPU80" s="102"/>
      <c r="FPV80" s="102"/>
      <c r="FPW80" s="102"/>
      <c r="FPX80" s="102"/>
      <c r="FPY80" s="102"/>
      <c r="FPZ80" s="102"/>
      <c r="FQA80" s="102"/>
      <c r="FQB80" s="102"/>
      <c r="FQC80" s="102"/>
      <c r="FQD80" s="102"/>
      <c r="FQE80" s="102"/>
      <c r="FQF80" s="102"/>
      <c r="FQG80" s="102"/>
      <c r="FQH80" s="102"/>
      <c r="FQI80" s="102"/>
      <c r="FQJ80" s="102"/>
      <c r="FQK80" s="102"/>
      <c r="FQL80" s="102"/>
      <c r="FQM80" s="102"/>
      <c r="FQN80" s="102"/>
      <c r="FQO80" s="102"/>
      <c r="FQP80" s="102"/>
      <c r="FQQ80" s="102"/>
      <c r="FQR80" s="102"/>
      <c r="FQS80" s="102"/>
      <c r="FQT80" s="102"/>
      <c r="FQU80" s="102"/>
      <c r="FQV80" s="102"/>
      <c r="FQW80" s="102"/>
      <c r="FQX80" s="102"/>
      <c r="FQY80" s="102"/>
      <c r="FQZ80" s="102"/>
      <c r="FRA80" s="102"/>
      <c r="FRB80" s="102"/>
      <c r="FRC80" s="102"/>
      <c r="FRD80" s="102"/>
      <c r="FRE80" s="102"/>
      <c r="FRF80" s="102"/>
      <c r="FRG80" s="102"/>
      <c r="FRH80" s="102"/>
      <c r="FRI80" s="102"/>
      <c r="FRJ80" s="102"/>
      <c r="FRK80" s="102"/>
      <c r="FRL80" s="102"/>
      <c r="FRM80" s="102"/>
      <c r="FRN80" s="102"/>
      <c r="FRO80" s="102"/>
      <c r="FRP80" s="102"/>
      <c r="FRQ80" s="102"/>
      <c r="FRR80" s="102"/>
      <c r="FRS80" s="102"/>
      <c r="FRT80" s="102"/>
      <c r="FRU80" s="102"/>
      <c r="FRV80" s="102"/>
      <c r="FRW80" s="102"/>
      <c r="FRX80" s="102"/>
      <c r="FRY80" s="102"/>
      <c r="FRZ80" s="102"/>
      <c r="FSA80" s="102"/>
      <c r="FSB80" s="102"/>
      <c r="FSC80" s="102"/>
      <c r="FSD80" s="102"/>
      <c r="FSE80" s="102"/>
      <c r="FSF80" s="102"/>
      <c r="FSG80" s="102"/>
      <c r="FSH80" s="102"/>
      <c r="FSI80" s="102"/>
      <c r="FSJ80" s="102"/>
      <c r="FSK80" s="102"/>
      <c r="FSL80" s="102"/>
      <c r="FSM80" s="102"/>
      <c r="FSN80" s="102"/>
      <c r="FSO80" s="102"/>
      <c r="FSP80" s="102"/>
      <c r="FSQ80" s="102"/>
      <c r="FSR80" s="102"/>
      <c r="FSS80" s="102"/>
      <c r="FST80" s="102"/>
      <c r="FSU80" s="102"/>
      <c r="FSV80" s="102"/>
      <c r="FSW80" s="102"/>
      <c r="FSX80" s="102"/>
      <c r="FSY80" s="102"/>
      <c r="FSZ80" s="102"/>
      <c r="FTA80" s="102"/>
      <c r="FTB80" s="102"/>
      <c r="FTC80" s="102"/>
      <c r="FTD80" s="102"/>
      <c r="FTE80" s="102"/>
      <c r="FTF80" s="102"/>
      <c r="FTG80" s="102"/>
      <c r="FTH80" s="102"/>
      <c r="FTI80" s="102"/>
      <c r="FTJ80" s="102"/>
      <c r="FTK80" s="102"/>
      <c r="FTL80" s="102"/>
      <c r="FTM80" s="102"/>
      <c r="FTN80" s="102"/>
      <c r="FTO80" s="102"/>
      <c r="FTP80" s="102"/>
      <c r="FTQ80" s="102"/>
      <c r="FTR80" s="102"/>
      <c r="FTS80" s="102"/>
      <c r="FTT80" s="102"/>
      <c r="FTU80" s="102"/>
      <c r="FTV80" s="102"/>
      <c r="FTW80" s="102"/>
      <c r="FTX80" s="102"/>
      <c r="FTY80" s="102"/>
      <c r="FTZ80" s="102"/>
      <c r="FUA80" s="102"/>
      <c r="FUB80" s="102"/>
      <c r="FUC80" s="102"/>
      <c r="FUD80" s="102"/>
      <c r="FUE80" s="102"/>
      <c r="FUF80" s="102"/>
      <c r="FUG80" s="102"/>
      <c r="FUH80" s="102"/>
      <c r="FUI80" s="102"/>
      <c r="FUJ80" s="102"/>
      <c r="FUK80" s="102"/>
      <c r="FUL80" s="102"/>
      <c r="FUM80" s="102"/>
      <c r="FUN80" s="102"/>
      <c r="FUO80" s="102"/>
      <c r="FUP80" s="102"/>
      <c r="FUQ80" s="102"/>
      <c r="FUR80" s="102"/>
      <c r="FUS80" s="102"/>
      <c r="FUT80" s="102"/>
      <c r="FUU80" s="102"/>
      <c r="FUV80" s="102"/>
      <c r="FUW80" s="102"/>
      <c r="FUX80" s="102"/>
      <c r="FUY80" s="102"/>
      <c r="FUZ80" s="102"/>
      <c r="FVA80" s="102"/>
      <c r="FVB80" s="102"/>
      <c r="FVC80" s="102"/>
      <c r="FVD80" s="102"/>
      <c r="FVE80" s="102"/>
      <c r="FVF80" s="102"/>
      <c r="FVG80" s="102"/>
      <c r="FVH80" s="102"/>
      <c r="FVI80" s="102"/>
      <c r="FVJ80" s="102"/>
      <c r="FVK80" s="102"/>
      <c r="FVL80" s="102"/>
      <c r="FVM80" s="102"/>
      <c r="FVN80" s="102"/>
      <c r="FVO80" s="102"/>
      <c r="FVP80" s="102"/>
      <c r="FVQ80" s="102"/>
      <c r="FVR80" s="102"/>
      <c r="FVS80" s="102"/>
      <c r="FVT80" s="102"/>
      <c r="FVU80" s="102"/>
      <c r="FVV80" s="102"/>
      <c r="FVW80" s="102"/>
      <c r="FVX80" s="102"/>
      <c r="FVY80" s="102"/>
      <c r="FVZ80" s="102"/>
      <c r="FWA80" s="102"/>
      <c r="FWB80" s="102"/>
      <c r="FWC80" s="102"/>
      <c r="FWD80" s="102"/>
      <c r="FWE80" s="102"/>
      <c r="FWF80" s="102"/>
      <c r="FWG80" s="102"/>
      <c r="FWH80" s="102"/>
      <c r="FWI80" s="102"/>
      <c r="FWJ80" s="102"/>
      <c r="FWK80" s="102"/>
      <c r="FWL80" s="102"/>
      <c r="FWM80" s="102"/>
      <c r="FWN80" s="102"/>
      <c r="FWO80" s="102"/>
      <c r="FWP80" s="102"/>
      <c r="FWQ80" s="102"/>
      <c r="FWR80" s="102"/>
      <c r="FWS80" s="102"/>
      <c r="FWT80" s="102"/>
      <c r="FWU80" s="102"/>
      <c r="FWV80" s="102"/>
      <c r="FWW80" s="102"/>
      <c r="FWX80" s="102"/>
      <c r="FWY80" s="102"/>
      <c r="FWZ80" s="102"/>
      <c r="FXA80" s="102"/>
      <c r="FXB80" s="102"/>
      <c r="FXC80" s="102"/>
      <c r="FXD80" s="102"/>
      <c r="FXE80" s="102"/>
      <c r="FXF80" s="102"/>
      <c r="FXG80" s="102"/>
      <c r="FXH80" s="102"/>
      <c r="FXI80" s="102"/>
      <c r="FXJ80" s="102"/>
      <c r="FXK80" s="102"/>
      <c r="FXL80" s="102"/>
      <c r="FXM80" s="102"/>
      <c r="FXN80" s="102"/>
      <c r="FXO80" s="102"/>
      <c r="FXP80" s="102"/>
      <c r="FXQ80" s="102"/>
      <c r="FXR80" s="102"/>
      <c r="FXS80" s="102"/>
      <c r="FXT80" s="102"/>
      <c r="FXU80" s="102"/>
      <c r="FXV80" s="102"/>
      <c r="FXW80" s="102"/>
      <c r="FXX80" s="102"/>
      <c r="FXY80" s="102"/>
      <c r="FXZ80" s="102"/>
      <c r="FYA80" s="102"/>
      <c r="FYB80" s="102"/>
      <c r="FYC80" s="102"/>
      <c r="FYD80" s="102"/>
      <c r="FYE80" s="102"/>
      <c r="FYF80" s="102"/>
      <c r="FYG80" s="102"/>
      <c r="FYH80" s="102"/>
      <c r="FYI80" s="102"/>
      <c r="FYJ80" s="102"/>
      <c r="FYK80" s="102"/>
      <c r="FYL80" s="102"/>
      <c r="FYM80" s="102"/>
      <c r="FYN80" s="102"/>
      <c r="FYO80" s="102"/>
      <c r="FYP80" s="102"/>
      <c r="FYQ80" s="102"/>
      <c r="FYR80" s="102"/>
      <c r="FYS80" s="102"/>
      <c r="FYT80" s="102"/>
      <c r="FYU80" s="102"/>
      <c r="FYV80" s="102"/>
      <c r="FYW80" s="102"/>
      <c r="FYX80" s="102"/>
      <c r="FYY80" s="102"/>
      <c r="FYZ80" s="102"/>
      <c r="FZA80" s="102"/>
      <c r="FZB80" s="102"/>
      <c r="FZC80" s="102"/>
      <c r="FZD80" s="102"/>
      <c r="FZE80" s="102"/>
      <c r="FZF80" s="102"/>
      <c r="FZG80" s="102"/>
      <c r="FZH80" s="102"/>
      <c r="FZI80" s="102"/>
      <c r="FZJ80" s="102"/>
      <c r="FZK80" s="102"/>
      <c r="FZL80" s="102"/>
      <c r="FZM80" s="102"/>
      <c r="FZN80" s="102"/>
      <c r="FZO80" s="102"/>
      <c r="FZP80" s="102"/>
      <c r="FZQ80" s="102"/>
      <c r="FZR80" s="102"/>
      <c r="FZS80" s="102"/>
      <c r="FZT80" s="102"/>
      <c r="FZU80" s="102"/>
      <c r="FZV80" s="102"/>
      <c r="FZW80" s="102"/>
      <c r="FZX80" s="102"/>
      <c r="FZY80" s="102"/>
      <c r="FZZ80" s="102"/>
      <c r="GAA80" s="102"/>
      <c r="GAB80" s="102"/>
      <c r="GAC80" s="102"/>
      <c r="GAD80" s="102"/>
      <c r="GAE80" s="102"/>
      <c r="GAF80" s="102"/>
      <c r="GAG80" s="102"/>
      <c r="GAH80" s="102"/>
      <c r="GAI80" s="102"/>
      <c r="GAJ80" s="102"/>
      <c r="GAK80" s="102"/>
      <c r="GAL80" s="102"/>
      <c r="GAM80" s="102"/>
      <c r="GAN80" s="102"/>
      <c r="GAO80" s="102"/>
      <c r="GAP80" s="102"/>
      <c r="GAQ80" s="102"/>
      <c r="GAR80" s="102"/>
      <c r="GAS80" s="102"/>
      <c r="GAT80" s="102"/>
      <c r="GAU80" s="102"/>
      <c r="GAV80" s="102"/>
      <c r="GAW80" s="102"/>
      <c r="GAX80" s="102"/>
      <c r="GAY80" s="102"/>
      <c r="GAZ80" s="102"/>
      <c r="GBA80" s="102"/>
      <c r="GBB80" s="102"/>
      <c r="GBC80" s="102"/>
      <c r="GBD80" s="102"/>
      <c r="GBE80" s="102"/>
      <c r="GBF80" s="102"/>
      <c r="GBG80" s="102"/>
      <c r="GBH80" s="102"/>
      <c r="GBI80" s="102"/>
      <c r="GBJ80" s="102"/>
      <c r="GBK80" s="102"/>
      <c r="GBL80" s="102"/>
      <c r="GBM80" s="102"/>
      <c r="GBN80" s="102"/>
      <c r="GBO80" s="102"/>
      <c r="GBP80" s="102"/>
      <c r="GBQ80" s="102"/>
      <c r="GBR80" s="102"/>
      <c r="GBS80" s="102"/>
      <c r="GBT80" s="102"/>
      <c r="GBU80" s="102"/>
      <c r="GBV80" s="102"/>
      <c r="GBW80" s="102"/>
      <c r="GBX80" s="102"/>
      <c r="GBY80" s="102"/>
      <c r="GBZ80" s="102"/>
      <c r="GCA80" s="102"/>
      <c r="GCB80" s="102"/>
      <c r="GCC80" s="102"/>
      <c r="GCD80" s="102"/>
      <c r="GCE80" s="102"/>
      <c r="GCF80" s="102"/>
      <c r="GCG80" s="102"/>
      <c r="GCH80" s="102"/>
      <c r="GCI80" s="102"/>
      <c r="GCJ80" s="102"/>
      <c r="GCK80" s="102"/>
      <c r="GCL80" s="102"/>
      <c r="GCM80" s="102"/>
      <c r="GCN80" s="102"/>
      <c r="GCO80" s="102"/>
      <c r="GCP80" s="102"/>
      <c r="GCQ80" s="102"/>
      <c r="GCR80" s="102"/>
      <c r="GCS80" s="102"/>
      <c r="GCT80" s="102"/>
      <c r="GCU80" s="102"/>
      <c r="GCV80" s="102"/>
      <c r="GCW80" s="102"/>
      <c r="GCX80" s="102"/>
      <c r="GCY80" s="102"/>
      <c r="GCZ80" s="102"/>
      <c r="GDA80" s="102"/>
      <c r="GDB80" s="102"/>
      <c r="GDC80" s="102"/>
      <c r="GDD80" s="102"/>
      <c r="GDE80" s="102"/>
      <c r="GDF80" s="102"/>
      <c r="GDG80" s="102"/>
      <c r="GDH80" s="102"/>
      <c r="GDI80" s="102"/>
      <c r="GDJ80" s="102"/>
      <c r="GDK80" s="102"/>
      <c r="GDL80" s="102"/>
      <c r="GDM80" s="102"/>
      <c r="GDN80" s="102"/>
      <c r="GDO80" s="102"/>
      <c r="GDP80" s="102"/>
      <c r="GDQ80" s="102"/>
      <c r="GDR80" s="102"/>
      <c r="GDS80" s="102"/>
      <c r="GDT80" s="102"/>
      <c r="GDU80" s="102"/>
      <c r="GDV80" s="102"/>
      <c r="GDW80" s="102"/>
      <c r="GDX80" s="102"/>
      <c r="GDY80" s="102"/>
      <c r="GDZ80" s="102"/>
      <c r="GEA80" s="102"/>
      <c r="GEB80" s="102"/>
      <c r="GEC80" s="102"/>
      <c r="GED80" s="102"/>
      <c r="GEE80" s="102"/>
      <c r="GEF80" s="102"/>
      <c r="GEG80" s="102"/>
      <c r="GEH80" s="102"/>
      <c r="GEI80" s="102"/>
      <c r="GEJ80" s="102"/>
      <c r="GEK80" s="102"/>
      <c r="GEL80" s="102"/>
      <c r="GEM80" s="102"/>
      <c r="GEN80" s="102"/>
      <c r="GEO80" s="102"/>
      <c r="GEP80" s="102"/>
      <c r="GEQ80" s="102"/>
      <c r="GER80" s="102"/>
      <c r="GES80" s="102"/>
      <c r="GET80" s="102"/>
      <c r="GEU80" s="102"/>
      <c r="GEV80" s="102"/>
      <c r="GEW80" s="102"/>
      <c r="GEX80" s="102"/>
      <c r="GEY80" s="102"/>
      <c r="GEZ80" s="102"/>
      <c r="GFA80" s="102"/>
      <c r="GFB80" s="102"/>
      <c r="GFC80" s="102"/>
      <c r="GFD80" s="102"/>
      <c r="GFE80" s="102"/>
      <c r="GFF80" s="102"/>
      <c r="GFG80" s="102"/>
      <c r="GFH80" s="102"/>
      <c r="GFI80" s="102"/>
      <c r="GFJ80" s="102"/>
      <c r="GFK80" s="102"/>
      <c r="GFL80" s="102"/>
      <c r="GFM80" s="102"/>
      <c r="GFN80" s="102"/>
      <c r="GFO80" s="102"/>
      <c r="GFP80" s="102"/>
      <c r="GFQ80" s="102"/>
      <c r="GFR80" s="102"/>
      <c r="GFS80" s="102"/>
      <c r="GFT80" s="102"/>
      <c r="GFU80" s="102"/>
      <c r="GFV80" s="102"/>
      <c r="GFW80" s="102"/>
      <c r="GFX80" s="102"/>
      <c r="GFY80" s="102"/>
      <c r="GFZ80" s="102"/>
      <c r="GGA80" s="102"/>
      <c r="GGB80" s="102"/>
      <c r="GGC80" s="102"/>
      <c r="GGD80" s="102"/>
      <c r="GGE80" s="102"/>
      <c r="GGF80" s="102"/>
      <c r="GGG80" s="102"/>
      <c r="GGH80" s="102"/>
      <c r="GGI80" s="102"/>
      <c r="GGJ80" s="102"/>
      <c r="GGK80" s="102"/>
      <c r="GGL80" s="102"/>
      <c r="GGM80" s="102"/>
      <c r="GGN80" s="102"/>
      <c r="GGO80" s="102"/>
      <c r="GGP80" s="102"/>
      <c r="GGQ80" s="102"/>
      <c r="GGR80" s="102"/>
      <c r="GGS80" s="102"/>
      <c r="GGT80" s="102"/>
      <c r="GGU80" s="102"/>
      <c r="GGV80" s="102"/>
      <c r="GGW80" s="102"/>
      <c r="GGX80" s="102"/>
      <c r="GGY80" s="102"/>
      <c r="GGZ80" s="102"/>
      <c r="GHA80" s="102"/>
      <c r="GHB80" s="102"/>
      <c r="GHC80" s="102"/>
      <c r="GHD80" s="102"/>
      <c r="GHE80" s="102"/>
      <c r="GHF80" s="102"/>
      <c r="GHG80" s="102"/>
      <c r="GHH80" s="102"/>
      <c r="GHI80" s="102"/>
      <c r="GHJ80" s="102"/>
      <c r="GHK80" s="102"/>
      <c r="GHL80" s="102"/>
      <c r="GHM80" s="102"/>
      <c r="GHN80" s="102"/>
      <c r="GHO80" s="102"/>
      <c r="GHP80" s="102"/>
      <c r="GHQ80" s="102"/>
      <c r="GHR80" s="102"/>
      <c r="GHS80" s="102"/>
      <c r="GHT80" s="102"/>
      <c r="GHU80" s="102"/>
      <c r="GHV80" s="102"/>
      <c r="GHW80" s="102"/>
      <c r="GHX80" s="102"/>
      <c r="GHY80" s="102"/>
      <c r="GHZ80" s="102"/>
      <c r="GIA80" s="102"/>
      <c r="GIB80" s="102"/>
      <c r="GIC80" s="102"/>
      <c r="GID80" s="102"/>
      <c r="GIE80" s="102"/>
      <c r="GIF80" s="102"/>
      <c r="GIG80" s="102"/>
      <c r="GIH80" s="102"/>
      <c r="GII80" s="102"/>
      <c r="GIJ80" s="102"/>
      <c r="GIK80" s="102"/>
      <c r="GIL80" s="102"/>
      <c r="GIM80" s="102"/>
      <c r="GIN80" s="102"/>
      <c r="GIO80" s="102"/>
      <c r="GIP80" s="102"/>
      <c r="GIQ80" s="102"/>
      <c r="GIR80" s="102"/>
      <c r="GIS80" s="102"/>
      <c r="GIT80" s="102"/>
      <c r="GIU80" s="102"/>
      <c r="GIV80" s="102"/>
      <c r="GIW80" s="102"/>
      <c r="GIX80" s="102"/>
      <c r="GIY80" s="102"/>
      <c r="GIZ80" s="102"/>
      <c r="GJA80" s="102"/>
      <c r="GJB80" s="102"/>
      <c r="GJC80" s="102"/>
      <c r="GJD80" s="102"/>
      <c r="GJE80" s="102"/>
      <c r="GJF80" s="102"/>
      <c r="GJG80" s="102"/>
      <c r="GJH80" s="102"/>
      <c r="GJI80" s="102"/>
      <c r="GJJ80" s="102"/>
      <c r="GJK80" s="102"/>
      <c r="GJL80" s="102"/>
      <c r="GJM80" s="102"/>
      <c r="GJN80" s="102"/>
      <c r="GJO80" s="102"/>
      <c r="GJP80" s="102"/>
      <c r="GJQ80" s="102"/>
      <c r="GJR80" s="102"/>
      <c r="GJS80" s="102"/>
      <c r="GJT80" s="102"/>
      <c r="GJU80" s="102"/>
      <c r="GJV80" s="102"/>
      <c r="GJW80" s="102"/>
      <c r="GJX80" s="102"/>
      <c r="GJY80" s="102"/>
      <c r="GJZ80" s="102"/>
      <c r="GKA80" s="102"/>
      <c r="GKB80" s="102"/>
      <c r="GKC80" s="102"/>
      <c r="GKD80" s="102"/>
      <c r="GKE80" s="102"/>
      <c r="GKF80" s="102"/>
      <c r="GKG80" s="102"/>
      <c r="GKH80" s="102"/>
      <c r="GKI80" s="102"/>
      <c r="GKJ80" s="102"/>
      <c r="GKK80" s="102"/>
      <c r="GKL80" s="102"/>
      <c r="GKM80" s="102"/>
      <c r="GKN80" s="102"/>
      <c r="GKO80" s="102"/>
      <c r="GKP80" s="102"/>
      <c r="GKQ80" s="102"/>
      <c r="GKR80" s="102"/>
      <c r="GKS80" s="102"/>
      <c r="GKT80" s="102"/>
      <c r="GKU80" s="102"/>
      <c r="GKV80" s="102"/>
      <c r="GKW80" s="102"/>
      <c r="GKX80" s="102"/>
      <c r="GKY80" s="102"/>
      <c r="GKZ80" s="102"/>
      <c r="GLA80" s="102"/>
      <c r="GLB80" s="102"/>
      <c r="GLC80" s="102"/>
      <c r="GLD80" s="102"/>
      <c r="GLE80" s="102"/>
      <c r="GLF80" s="102"/>
      <c r="GLG80" s="102"/>
      <c r="GLH80" s="102"/>
      <c r="GLI80" s="102"/>
      <c r="GLJ80" s="102"/>
      <c r="GLK80" s="102"/>
      <c r="GLL80" s="102"/>
      <c r="GLM80" s="102"/>
      <c r="GLN80" s="102"/>
      <c r="GLO80" s="102"/>
      <c r="GLP80" s="102"/>
      <c r="GLQ80" s="102"/>
      <c r="GLR80" s="102"/>
      <c r="GLS80" s="102"/>
      <c r="GLT80" s="102"/>
      <c r="GLU80" s="102"/>
      <c r="GLV80" s="102"/>
      <c r="GLW80" s="102"/>
      <c r="GLX80" s="102"/>
      <c r="GLY80" s="102"/>
      <c r="GLZ80" s="102"/>
      <c r="GMA80" s="102"/>
      <c r="GMB80" s="102"/>
      <c r="GMC80" s="102"/>
      <c r="GMD80" s="102"/>
      <c r="GME80" s="102"/>
      <c r="GMF80" s="102"/>
      <c r="GMG80" s="102"/>
      <c r="GMH80" s="102"/>
      <c r="GMI80" s="102"/>
      <c r="GMJ80" s="102"/>
      <c r="GMK80" s="102"/>
      <c r="GML80" s="102"/>
      <c r="GMM80" s="102"/>
      <c r="GMN80" s="102"/>
      <c r="GMO80" s="102"/>
      <c r="GMP80" s="102"/>
      <c r="GMQ80" s="102"/>
      <c r="GMR80" s="102"/>
      <c r="GMS80" s="102"/>
      <c r="GMT80" s="102"/>
      <c r="GMU80" s="102"/>
      <c r="GMV80" s="102"/>
      <c r="GMW80" s="102"/>
      <c r="GMX80" s="102"/>
      <c r="GMY80" s="102"/>
      <c r="GMZ80" s="102"/>
      <c r="GNA80" s="102"/>
      <c r="GNB80" s="102"/>
      <c r="GNC80" s="102"/>
      <c r="GND80" s="102"/>
      <c r="GNE80" s="102"/>
      <c r="GNF80" s="102"/>
      <c r="GNG80" s="102"/>
      <c r="GNH80" s="102"/>
      <c r="GNI80" s="102"/>
      <c r="GNJ80" s="102"/>
      <c r="GNK80" s="102"/>
      <c r="GNL80" s="102"/>
      <c r="GNM80" s="102"/>
      <c r="GNN80" s="102"/>
      <c r="GNO80" s="102"/>
      <c r="GNP80" s="102"/>
      <c r="GNQ80" s="102"/>
      <c r="GNR80" s="102"/>
      <c r="GNS80" s="102"/>
      <c r="GNT80" s="102"/>
      <c r="GNU80" s="102"/>
      <c r="GNV80" s="102"/>
      <c r="GNW80" s="102"/>
      <c r="GNX80" s="102"/>
      <c r="GNY80" s="102"/>
      <c r="GNZ80" s="102"/>
      <c r="GOA80" s="102"/>
      <c r="GOB80" s="102"/>
      <c r="GOC80" s="102"/>
      <c r="GOD80" s="102"/>
      <c r="GOE80" s="102"/>
      <c r="GOF80" s="102"/>
      <c r="GOG80" s="102"/>
      <c r="GOH80" s="102"/>
      <c r="GOI80" s="102"/>
      <c r="GOJ80" s="102"/>
      <c r="GOK80" s="102"/>
      <c r="GOL80" s="102"/>
      <c r="GOM80" s="102"/>
      <c r="GON80" s="102"/>
      <c r="GOO80" s="102"/>
      <c r="GOP80" s="102"/>
      <c r="GOQ80" s="102"/>
      <c r="GOR80" s="102"/>
      <c r="GOS80" s="102"/>
      <c r="GOT80" s="102"/>
      <c r="GOU80" s="102"/>
      <c r="GOV80" s="102"/>
      <c r="GOW80" s="102"/>
      <c r="GOX80" s="102"/>
      <c r="GOY80" s="102"/>
      <c r="GOZ80" s="102"/>
      <c r="GPA80" s="102"/>
      <c r="GPB80" s="102"/>
      <c r="GPC80" s="102"/>
      <c r="GPD80" s="102"/>
      <c r="GPE80" s="102"/>
      <c r="GPF80" s="102"/>
      <c r="GPG80" s="102"/>
      <c r="GPH80" s="102"/>
      <c r="GPI80" s="102"/>
      <c r="GPJ80" s="102"/>
      <c r="GPK80" s="102"/>
      <c r="GPL80" s="102"/>
      <c r="GPM80" s="102"/>
      <c r="GPN80" s="102"/>
      <c r="GPO80" s="102"/>
      <c r="GPP80" s="102"/>
      <c r="GPQ80" s="102"/>
      <c r="GPR80" s="102"/>
      <c r="GPS80" s="102"/>
      <c r="GPT80" s="102"/>
      <c r="GPU80" s="102"/>
      <c r="GPV80" s="102"/>
      <c r="GPW80" s="102"/>
      <c r="GPX80" s="102"/>
      <c r="GPY80" s="102"/>
      <c r="GPZ80" s="102"/>
      <c r="GQA80" s="102"/>
      <c r="GQB80" s="102"/>
      <c r="GQC80" s="102"/>
      <c r="GQD80" s="102"/>
      <c r="GQE80" s="102"/>
      <c r="GQF80" s="102"/>
      <c r="GQG80" s="102"/>
      <c r="GQH80" s="102"/>
      <c r="GQI80" s="102"/>
      <c r="GQJ80" s="102"/>
      <c r="GQK80" s="102"/>
      <c r="GQL80" s="102"/>
      <c r="GQM80" s="102"/>
      <c r="GQN80" s="102"/>
      <c r="GQO80" s="102"/>
      <c r="GQP80" s="102"/>
      <c r="GQQ80" s="102"/>
      <c r="GQR80" s="102"/>
      <c r="GQS80" s="102"/>
      <c r="GQT80" s="102"/>
      <c r="GQU80" s="102"/>
      <c r="GQV80" s="102"/>
      <c r="GQW80" s="102"/>
      <c r="GQX80" s="102"/>
      <c r="GQY80" s="102"/>
      <c r="GQZ80" s="102"/>
      <c r="GRA80" s="102"/>
      <c r="GRB80" s="102"/>
      <c r="GRC80" s="102"/>
      <c r="GRD80" s="102"/>
      <c r="GRE80" s="102"/>
      <c r="GRF80" s="102"/>
      <c r="GRG80" s="102"/>
      <c r="GRH80" s="102"/>
      <c r="GRI80" s="102"/>
      <c r="GRJ80" s="102"/>
      <c r="GRK80" s="102"/>
      <c r="GRL80" s="102"/>
      <c r="GRM80" s="102"/>
      <c r="GRN80" s="102"/>
      <c r="GRO80" s="102"/>
      <c r="GRP80" s="102"/>
      <c r="GRQ80" s="102"/>
      <c r="GRR80" s="102"/>
      <c r="GRS80" s="102"/>
      <c r="GRT80" s="102"/>
      <c r="GRU80" s="102"/>
      <c r="GRV80" s="102"/>
      <c r="GRW80" s="102"/>
      <c r="GRX80" s="102"/>
      <c r="GRY80" s="102"/>
      <c r="GRZ80" s="102"/>
      <c r="GSA80" s="102"/>
      <c r="GSB80" s="102"/>
      <c r="GSC80" s="102"/>
      <c r="GSD80" s="102"/>
      <c r="GSE80" s="102"/>
      <c r="GSF80" s="102"/>
      <c r="GSG80" s="102"/>
      <c r="GSH80" s="102"/>
      <c r="GSI80" s="102"/>
      <c r="GSJ80" s="102"/>
      <c r="GSK80" s="102"/>
      <c r="GSL80" s="102"/>
      <c r="GSM80" s="102"/>
      <c r="GSN80" s="102"/>
      <c r="GSO80" s="102"/>
      <c r="GSP80" s="102"/>
      <c r="GSQ80" s="102"/>
      <c r="GSR80" s="102"/>
      <c r="GSS80" s="102"/>
      <c r="GST80" s="102"/>
      <c r="GSU80" s="102"/>
      <c r="GSV80" s="102"/>
      <c r="GSW80" s="102"/>
      <c r="GSX80" s="102"/>
      <c r="GSY80" s="102"/>
      <c r="GSZ80" s="102"/>
      <c r="GTA80" s="102"/>
      <c r="GTB80" s="102"/>
      <c r="GTC80" s="102"/>
      <c r="GTD80" s="102"/>
      <c r="GTE80" s="102"/>
      <c r="GTF80" s="102"/>
      <c r="GTG80" s="102"/>
      <c r="GTH80" s="102"/>
      <c r="GTI80" s="102"/>
      <c r="GTJ80" s="102"/>
      <c r="GTK80" s="102"/>
      <c r="GTL80" s="102"/>
      <c r="GTM80" s="102"/>
      <c r="GTN80" s="102"/>
      <c r="GTO80" s="102"/>
      <c r="GTP80" s="102"/>
      <c r="GTQ80" s="102"/>
      <c r="GTR80" s="102"/>
      <c r="GTS80" s="102"/>
      <c r="GTT80" s="102"/>
      <c r="GTU80" s="102"/>
      <c r="GTV80" s="102"/>
      <c r="GTW80" s="102"/>
      <c r="GTX80" s="102"/>
      <c r="GTY80" s="102"/>
      <c r="GTZ80" s="102"/>
      <c r="GUA80" s="102"/>
      <c r="GUB80" s="102"/>
      <c r="GUC80" s="102"/>
      <c r="GUD80" s="102"/>
      <c r="GUE80" s="102"/>
      <c r="GUF80" s="102"/>
      <c r="GUG80" s="102"/>
      <c r="GUH80" s="102"/>
      <c r="GUI80" s="102"/>
      <c r="GUJ80" s="102"/>
      <c r="GUK80" s="102"/>
      <c r="GUL80" s="102"/>
      <c r="GUM80" s="102"/>
      <c r="GUN80" s="102"/>
      <c r="GUO80" s="102"/>
      <c r="GUP80" s="102"/>
      <c r="GUQ80" s="102"/>
      <c r="GUR80" s="102"/>
      <c r="GUS80" s="102"/>
      <c r="GUT80" s="102"/>
      <c r="GUU80" s="102"/>
      <c r="GUV80" s="102"/>
      <c r="GUW80" s="102"/>
      <c r="GUX80" s="102"/>
      <c r="GUY80" s="102"/>
      <c r="GUZ80" s="102"/>
      <c r="GVA80" s="102"/>
      <c r="GVB80" s="102"/>
      <c r="GVC80" s="102"/>
      <c r="GVD80" s="102"/>
      <c r="GVE80" s="102"/>
      <c r="GVF80" s="102"/>
      <c r="GVG80" s="102"/>
      <c r="GVH80" s="102"/>
      <c r="GVI80" s="102"/>
      <c r="GVJ80" s="102"/>
      <c r="GVK80" s="102"/>
      <c r="GVL80" s="102"/>
      <c r="GVM80" s="102"/>
      <c r="GVN80" s="102"/>
      <c r="GVO80" s="102"/>
      <c r="GVP80" s="102"/>
      <c r="GVQ80" s="102"/>
      <c r="GVR80" s="102"/>
      <c r="GVS80" s="102"/>
      <c r="GVT80" s="102"/>
      <c r="GVU80" s="102"/>
      <c r="GVV80" s="102"/>
      <c r="GVW80" s="102"/>
      <c r="GVX80" s="102"/>
      <c r="GVY80" s="102"/>
      <c r="GVZ80" s="102"/>
      <c r="GWA80" s="102"/>
      <c r="GWB80" s="102"/>
      <c r="GWC80" s="102"/>
      <c r="GWD80" s="102"/>
      <c r="GWE80" s="102"/>
      <c r="GWF80" s="102"/>
      <c r="GWG80" s="102"/>
      <c r="GWH80" s="102"/>
      <c r="GWI80" s="102"/>
      <c r="GWJ80" s="102"/>
      <c r="GWK80" s="102"/>
      <c r="GWL80" s="102"/>
      <c r="GWM80" s="102"/>
      <c r="GWN80" s="102"/>
      <c r="GWO80" s="102"/>
      <c r="GWP80" s="102"/>
      <c r="GWQ80" s="102"/>
      <c r="GWR80" s="102"/>
      <c r="GWS80" s="102"/>
      <c r="GWT80" s="102"/>
      <c r="GWU80" s="102"/>
      <c r="GWV80" s="102"/>
      <c r="GWW80" s="102"/>
      <c r="GWX80" s="102"/>
      <c r="GWY80" s="102"/>
      <c r="GWZ80" s="102"/>
      <c r="GXA80" s="102"/>
      <c r="GXB80" s="102"/>
      <c r="GXC80" s="102"/>
      <c r="GXD80" s="102"/>
      <c r="GXE80" s="102"/>
      <c r="GXF80" s="102"/>
      <c r="GXG80" s="102"/>
      <c r="GXH80" s="102"/>
      <c r="GXI80" s="102"/>
      <c r="GXJ80" s="102"/>
      <c r="GXK80" s="102"/>
      <c r="GXL80" s="102"/>
      <c r="GXM80" s="102"/>
      <c r="GXN80" s="102"/>
      <c r="GXO80" s="102"/>
      <c r="GXP80" s="102"/>
      <c r="GXQ80" s="102"/>
      <c r="GXR80" s="102"/>
      <c r="GXS80" s="102"/>
      <c r="GXT80" s="102"/>
      <c r="GXU80" s="102"/>
      <c r="GXV80" s="102"/>
      <c r="GXW80" s="102"/>
      <c r="GXX80" s="102"/>
      <c r="GXY80" s="102"/>
      <c r="GXZ80" s="102"/>
      <c r="GYA80" s="102"/>
      <c r="GYB80" s="102"/>
      <c r="GYC80" s="102"/>
      <c r="GYD80" s="102"/>
      <c r="GYE80" s="102"/>
      <c r="GYF80" s="102"/>
      <c r="GYG80" s="102"/>
      <c r="GYH80" s="102"/>
      <c r="GYI80" s="102"/>
      <c r="GYJ80" s="102"/>
      <c r="GYK80" s="102"/>
      <c r="GYL80" s="102"/>
      <c r="GYM80" s="102"/>
      <c r="GYN80" s="102"/>
      <c r="GYO80" s="102"/>
      <c r="GYP80" s="102"/>
      <c r="GYQ80" s="102"/>
      <c r="GYR80" s="102"/>
      <c r="GYS80" s="102"/>
      <c r="GYT80" s="102"/>
      <c r="GYU80" s="102"/>
      <c r="GYV80" s="102"/>
      <c r="GYW80" s="102"/>
      <c r="GYX80" s="102"/>
      <c r="GYY80" s="102"/>
      <c r="GYZ80" s="102"/>
      <c r="GZA80" s="102"/>
      <c r="GZB80" s="102"/>
      <c r="GZC80" s="102"/>
      <c r="GZD80" s="102"/>
      <c r="GZE80" s="102"/>
      <c r="GZF80" s="102"/>
      <c r="GZG80" s="102"/>
      <c r="GZH80" s="102"/>
      <c r="GZI80" s="102"/>
      <c r="GZJ80" s="102"/>
      <c r="GZK80" s="102"/>
      <c r="GZL80" s="102"/>
      <c r="GZM80" s="102"/>
      <c r="GZN80" s="102"/>
      <c r="GZO80" s="102"/>
      <c r="GZP80" s="102"/>
      <c r="GZQ80" s="102"/>
      <c r="GZR80" s="102"/>
      <c r="GZS80" s="102"/>
      <c r="GZT80" s="102"/>
      <c r="GZU80" s="102"/>
      <c r="GZV80" s="102"/>
      <c r="GZW80" s="102"/>
      <c r="GZX80" s="102"/>
      <c r="GZY80" s="102"/>
      <c r="GZZ80" s="102"/>
      <c r="HAA80" s="102"/>
      <c r="HAB80" s="102"/>
      <c r="HAC80" s="102"/>
      <c r="HAD80" s="102"/>
      <c r="HAE80" s="102"/>
      <c r="HAF80" s="102"/>
      <c r="HAG80" s="102"/>
      <c r="HAH80" s="102"/>
      <c r="HAI80" s="102"/>
      <c r="HAJ80" s="102"/>
      <c r="HAK80" s="102"/>
      <c r="HAL80" s="102"/>
      <c r="HAM80" s="102"/>
      <c r="HAN80" s="102"/>
      <c r="HAO80" s="102"/>
      <c r="HAP80" s="102"/>
      <c r="HAQ80" s="102"/>
      <c r="HAR80" s="102"/>
      <c r="HAS80" s="102"/>
      <c r="HAT80" s="102"/>
      <c r="HAU80" s="102"/>
      <c r="HAV80" s="102"/>
      <c r="HAW80" s="102"/>
      <c r="HAX80" s="102"/>
      <c r="HAY80" s="102"/>
      <c r="HAZ80" s="102"/>
      <c r="HBA80" s="102"/>
      <c r="HBB80" s="102"/>
      <c r="HBC80" s="102"/>
      <c r="HBD80" s="102"/>
      <c r="HBE80" s="102"/>
      <c r="HBF80" s="102"/>
      <c r="HBG80" s="102"/>
      <c r="HBH80" s="102"/>
      <c r="HBI80" s="102"/>
      <c r="HBJ80" s="102"/>
      <c r="HBK80" s="102"/>
      <c r="HBL80" s="102"/>
      <c r="HBM80" s="102"/>
      <c r="HBN80" s="102"/>
      <c r="HBO80" s="102"/>
      <c r="HBP80" s="102"/>
      <c r="HBQ80" s="102"/>
      <c r="HBR80" s="102"/>
      <c r="HBS80" s="102"/>
      <c r="HBT80" s="102"/>
      <c r="HBU80" s="102"/>
      <c r="HBV80" s="102"/>
      <c r="HBW80" s="102"/>
      <c r="HBX80" s="102"/>
      <c r="HBY80" s="102"/>
      <c r="HBZ80" s="102"/>
      <c r="HCA80" s="102"/>
      <c r="HCB80" s="102"/>
      <c r="HCC80" s="102"/>
      <c r="HCD80" s="102"/>
      <c r="HCE80" s="102"/>
      <c r="HCF80" s="102"/>
      <c r="HCG80" s="102"/>
      <c r="HCH80" s="102"/>
      <c r="HCI80" s="102"/>
      <c r="HCJ80" s="102"/>
      <c r="HCK80" s="102"/>
      <c r="HCL80" s="102"/>
      <c r="HCM80" s="102"/>
      <c r="HCN80" s="102"/>
      <c r="HCO80" s="102"/>
      <c r="HCP80" s="102"/>
      <c r="HCQ80" s="102"/>
      <c r="HCR80" s="102"/>
      <c r="HCS80" s="102"/>
      <c r="HCT80" s="102"/>
      <c r="HCU80" s="102"/>
      <c r="HCV80" s="102"/>
      <c r="HCW80" s="102"/>
      <c r="HCX80" s="102"/>
      <c r="HCY80" s="102"/>
      <c r="HCZ80" s="102"/>
      <c r="HDA80" s="102"/>
      <c r="HDB80" s="102"/>
      <c r="HDC80" s="102"/>
      <c r="HDD80" s="102"/>
      <c r="HDE80" s="102"/>
      <c r="HDF80" s="102"/>
      <c r="HDG80" s="102"/>
      <c r="HDH80" s="102"/>
      <c r="HDI80" s="102"/>
      <c r="HDJ80" s="102"/>
      <c r="HDK80" s="102"/>
      <c r="HDL80" s="102"/>
      <c r="HDM80" s="102"/>
      <c r="HDN80" s="102"/>
      <c r="HDO80" s="102"/>
      <c r="HDP80" s="102"/>
      <c r="HDQ80" s="102"/>
      <c r="HDR80" s="102"/>
      <c r="HDS80" s="102"/>
      <c r="HDT80" s="102"/>
      <c r="HDU80" s="102"/>
      <c r="HDV80" s="102"/>
      <c r="HDW80" s="102"/>
      <c r="HDX80" s="102"/>
      <c r="HDY80" s="102"/>
      <c r="HDZ80" s="102"/>
      <c r="HEA80" s="102"/>
      <c r="HEB80" s="102"/>
      <c r="HEC80" s="102"/>
      <c r="HED80" s="102"/>
      <c r="HEE80" s="102"/>
      <c r="HEF80" s="102"/>
      <c r="HEG80" s="102"/>
      <c r="HEH80" s="102"/>
      <c r="HEI80" s="102"/>
      <c r="HEJ80" s="102"/>
      <c r="HEK80" s="102"/>
      <c r="HEL80" s="102"/>
      <c r="HEM80" s="102"/>
      <c r="HEN80" s="102"/>
      <c r="HEO80" s="102"/>
      <c r="HEP80" s="102"/>
      <c r="HEQ80" s="102"/>
      <c r="HER80" s="102"/>
      <c r="HES80" s="102"/>
      <c r="HET80" s="102"/>
      <c r="HEU80" s="102"/>
      <c r="HEV80" s="102"/>
      <c r="HEW80" s="102"/>
      <c r="HEX80" s="102"/>
      <c r="HEY80" s="102"/>
      <c r="HEZ80" s="102"/>
      <c r="HFA80" s="102"/>
      <c r="HFB80" s="102"/>
      <c r="HFC80" s="102"/>
      <c r="HFD80" s="102"/>
      <c r="HFE80" s="102"/>
      <c r="HFF80" s="102"/>
      <c r="HFG80" s="102"/>
      <c r="HFH80" s="102"/>
      <c r="HFI80" s="102"/>
      <c r="HFJ80" s="102"/>
      <c r="HFK80" s="102"/>
      <c r="HFL80" s="102"/>
      <c r="HFM80" s="102"/>
      <c r="HFN80" s="102"/>
      <c r="HFO80" s="102"/>
      <c r="HFP80" s="102"/>
      <c r="HFQ80" s="102"/>
      <c r="HFR80" s="102"/>
      <c r="HFS80" s="102"/>
      <c r="HFT80" s="102"/>
      <c r="HFU80" s="102"/>
      <c r="HFV80" s="102"/>
      <c r="HFW80" s="102"/>
      <c r="HFX80" s="102"/>
      <c r="HFY80" s="102"/>
      <c r="HFZ80" s="102"/>
      <c r="HGA80" s="102"/>
      <c r="HGB80" s="102"/>
      <c r="HGC80" s="102"/>
      <c r="HGD80" s="102"/>
      <c r="HGE80" s="102"/>
      <c r="HGF80" s="102"/>
      <c r="HGG80" s="102"/>
      <c r="HGH80" s="102"/>
      <c r="HGI80" s="102"/>
      <c r="HGJ80" s="102"/>
      <c r="HGK80" s="102"/>
      <c r="HGL80" s="102"/>
      <c r="HGM80" s="102"/>
      <c r="HGN80" s="102"/>
      <c r="HGO80" s="102"/>
      <c r="HGP80" s="102"/>
      <c r="HGQ80" s="102"/>
      <c r="HGR80" s="102"/>
      <c r="HGS80" s="102"/>
      <c r="HGT80" s="102"/>
      <c r="HGU80" s="102"/>
      <c r="HGV80" s="102"/>
      <c r="HGW80" s="102"/>
      <c r="HGX80" s="102"/>
      <c r="HGY80" s="102"/>
      <c r="HGZ80" s="102"/>
      <c r="HHA80" s="102"/>
      <c r="HHB80" s="102"/>
      <c r="HHC80" s="102"/>
      <c r="HHD80" s="102"/>
      <c r="HHE80" s="102"/>
      <c r="HHF80" s="102"/>
      <c r="HHG80" s="102"/>
      <c r="HHH80" s="102"/>
      <c r="HHI80" s="102"/>
      <c r="HHJ80" s="102"/>
      <c r="HHK80" s="102"/>
      <c r="HHL80" s="102"/>
      <c r="HHM80" s="102"/>
      <c r="HHN80" s="102"/>
      <c r="HHO80" s="102"/>
      <c r="HHP80" s="102"/>
      <c r="HHQ80" s="102"/>
      <c r="HHR80" s="102"/>
      <c r="HHS80" s="102"/>
      <c r="HHT80" s="102"/>
      <c r="HHU80" s="102"/>
      <c r="HHV80" s="102"/>
      <c r="HHW80" s="102"/>
      <c r="HHX80" s="102"/>
      <c r="HHY80" s="102"/>
      <c r="HHZ80" s="102"/>
      <c r="HIA80" s="102"/>
      <c r="HIB80" s="102"/>
      <c r="HIC80" s="102"/>
      <c r="HID80" s="102"/>
      <c r="HIE80" s="102"/>
      <c r="HIF80" s="102"/>
      <c r="HIG80" s="102"/>
      <c r="HIH80" s="102"/>
      <c r="HII80" s="102"/>
      <c r="HIJ80" s="102"/>
      <c r="HIK80" s="102"/>
      <c r="HIL80" s="102"/>
      <c r="HIM80" s="102"/>
      <c r="HIN80" s="102"/>
      <c r="HIO80" s="102"/>
      <c r="HIP80" s="102"/>
      <c r="HIQ80" s="102"/>
      <c r="HIR80" s="102"/>
      <c r="HIS80" s="102"/>
      <c r="HIT80" s="102"/>
      <c r="HIU80" s="102"/>
      <c r="HIV80" s="102"/>
      <c r="HIW80" s="102"/>
      <c r="HIX80" s="102"/>
      <c r="HIY80" s="102"/>
      <c r="HIZ80" s="102"/>
      <c r="HJA80" s="102"/>
      <c r="HJB80" s="102"/>
      <c r="HJC80" s="102"/>
      <c r="HJD80" s="102"/>
      <c r="HJE80" s="102"/>
      <c r="HJF80" s="102"/>
      <c r="HJG80" s="102"/>
      <c r="HJH80" s="102"/>
      <c r="HJI80" s="102"/>
      <c r="HJJ80" s="102"/>
      <c r="HJK80" s="102"/>
      <c r="HJL80" s="102"/>
      <c r="HJM80" s="102"/>
      <c r="HJN80" s="102"/>
      <c r="HJO80" s="102"/>
      <c r="HJP80" s="102"/>
      <c r="HJQ80" s="102"/>
      <c r="HJR80" s="102"/>
      <c r="HJS80" s="102"/>
      <c r="HJT80" s="102"/>
      <c r="HJU80" s="102"/>
      <c r="HJV80" s="102"/>
      <c r="HJW80" s="102"/>
      <c r="HJX80" s="102"/>
      <c r="HJY80" s="102"/>
      <c r="HJZ80" s="102"/>
      <c r="HKA80" s="102"/>
      <c r="HKB80" s="102"/>
      <c r="HKC80" s="102"/>
      <c r="HKD80" s="102"/>
      <c r="HKE80" s="102"/>
      <c r="HKF80" s="102"/>
      <c r="HKG80" s="102"/>
      <c r="HKH80" s="102"/>
      <c r="HKI80" s="102"/>
      <c r="HKJ80" s="102"/>
      <c r="HKK80" s="102"/>
      <c r="HKL80" s="102"/>
      <c r="HKM80" s="102"/>
      <c r="HKN80" s="102"/>
      <c r="HKO80" s="102"/>
      <c r="HKP80" s="102"/>
      <c r="HKQ80" s="102"/>
      <c r="HKR80" s="102"/>
      <c r="HKS80" s="102"/>
      <c r="HKT80" s="102"/>
      <c r="HKU80" s="102"/>
      <c r="HKV80" s="102"/>
      <c r="HKW80" s="102"/>
      <c r="HKX80" s="102"/>
      <c r="HKY80" s="102"/>
      <c r="HKZ80" s="102"/>
      <c r="HLA80" s="102"/>
      <c r="HLB80" s="102"/>
      <c r="HLC80" s="102"/>
      <c r="HLD80" s="102"/>
      <c r="HLE80" s="102"/>
      <c r="HLF80" s="102"/>
      <c r="HLG80" s="102"/>
      <c r="HLH80" s="102"/>
      <c r="HLI80" s="102"/>
      <c r="HLJ80" s="102"/>
      <c r="HLK80" s="102"/>
      <c r="HLL80" s="102"/>
      <c r="HLM80" s="102"/>
      <c r="HLN80" s="102"/>
      <c r="HLO80" s="102"/>
      <c r="HLP80" s="102"/>
      <c r="HLQ80" s="102"/>
      <c r="HLR80" s="102"/>
      <c r="HLS80" s="102"/>
      <c r="HLT80" s="102"/>
      <c r="HLU80" s="102"/>
      <c r="HLV80" s="102"/>
      <c r="HLW80" s="102"/>
      <c r="HLX80" s="102"/>
      <c r="HLY80" s="102"/>
      <c r="HLZ80" s="102"/>
      <c r="HMA80" s="102"/>
      <c r="HMB80" s="102"/>
      <c r="HMC80" s="102"/>
      <c r="HMD80" s="102"/>
      <c r="HME80" s="102"/>
      <c r="HMF80" s="102"/>
      <c r="HMG80" s="102"/>
      <c r="HMH80" s="102"/>
      <c r="HMI80" s="102"/>
      <c r="HMJ80" s="102"/>
      <c r="HMK80" s="102"/>
      <c r="HML80" s="102"/>
      <c r="HMM80" s="102"/>
      <c r="HMN80" s="102"/>
      <c r="HMO80" s="102"/>
      <c r="HMP80" s="102"/>
      <c r="HMQ80" s="102"/>
      <c r="HMR80" s="102"/>
      <c r="HMS80" s="102"/>
      <c r="HMT80" s="102"/>
      <c r="HMU80" s="102"/>
      <c r="HMV80" s="102"/>
      <c r="HMW80" s="102"/>
      <c r="HMX80" s="102"/>
      <c r="HMY80" s="102"/>
      <c r="HMZ80" s="102"/>
      <c r="HNA80" s="102"/>
      <c r="HNB80" s="102"/>
      <c r="HNC80" s="102"/>
      <c r="HND80" s="102"/>
      <c r="HNE80" s="102"/>
      <c r="HNF80" s="102"/>
      <c r="HNG80" s="102"/>
      <c r="HNH80" s="102"/>
      <c r="HNI80" s="102"/>
      <c r="HNJ80" s="102"/>
      <c r="HNK80" s="102"/>
      <c r="HNL80" s="102"/>
      <c r="HNM80" s="102"/>
      <c r="HNN80" s="102"/>
      <c r="HNO80" s="102"/>
      <c r="HNP80" s="102"/>
      <c r="HNQ80" s="102"/>
      <c r="HNR80" s="102"/>
      <c r="HNS80" s="102"/>
      <c r="HNT80" s="102"/>
      <c r="HNU80" s="102"/>
      <c r="HNV80" s="102"/>
      <c r="HNW80" s="102"/>
      <c r="HNX80" s="102"/>
      <c r="HNY80" s="102"/>
      <c r="HNZ80" s="102"/>
      <c r="HOA80" s="102"/>
      <c r="HOB80" s="102"/>
      <c r="HOC80" s="102"/>
      <c r="HOD80" s="102"/>
      <c r="HOE80" s="102"/>
      <c r="HOF80" s="102"/>
      <c r="HOG80" s="102"/>
      <c r="HOH80" s="102"/>
      <c r="HOI80" s="102"/>
      <c r="HOJ80" s="102"/>
      <c r="HOK80" s="102"/>
      <c r="HOL80" s="102"/>
      <c r="HOM80" s="102"/>
      <c r="HON80" s="102"/>
      <c r="HOO80" s="102"/>
      <c r="HOP80" s="102"/>
      <c r="HOQ80" s="102"/>
      <c r="HOR80" s="102"/>
      <c r="HOS80" s="102"/>
      <c r="HOT80" s="102"/>
      <c r="HOU80" s="102"/>
      <c r="HOV80" s="102"/>
      <c r="HOW80" s="102"/>
      <c r="HOX80" s="102"/>
      <c r="HOY80" s="102"/>
      <c r="HOZ80" s="102"/>
      <c r="HPA80" s="102"/>
      <c r="HPB80" s="102"/>
      <c r="HPC80" s="102"/>
      <c r="HPD80" s="102"/>
      <c r="HPE80" s="102"/>
      <c r="HPF80" s="102"/>
      <c r="HPG80" s="102"/>
      <c r="HPH80" s="102"/>
      <c r="HPI80" s="102"/>
      <c r="HPJ80" s="102"/>
      <c r="HPK80" s="102"/>
      <c r="HPL80" s="102"/>
      <c r="HPM80" s="102"/>
      <c r="HPN80" s="102"/>
      <c r="HPO80" s="102"/>
      <c r="HPP80" s="102"/>
      <c r="HPQ80" s="102"/>
      <c r="HPR80" s="102"/>
      <c r="HPS80" s="102"/>
      <c r="HPT80" s="102"/>
      <c r="HPU80" s="102"/>
      <c r="HPV80" s="102"/>
      <c r="HPW80" s="102"/>
      <c r="HPX80" s="102"/>
      <c r="HPY80" s="102"/>
      <c r="HPZ80" s="102"/>
      <c r="HQA80" s="102"/>
      <c r="HQB80" s="102"/>
      <c r="HQC80" s="102"/>
      <c r="HQD80" s="102"/>
      <c r="HQE80" s="102"/>
      <c r="HQF80" s="102"/>
      <c r="HQG80" s="102"/>
      <c r="HQH80" s="102"/>
      <c r="HQI80" s="102"/>
      <c r="HQJ80" s="102"/>
      <c r="HQK80" s="102"/>
      <c r="HQL80" s="102"/>
      <c r="HQM80" s="102"/>
      <c r="HQN80" s="102"/>
      <c r="HQO80" s="102"/>
      <c r="HQP80" s="102"/>
      <c r="HQQ80" s="102"/>
      <c r="HQR80" s="102"/>
      <c r="HQS80" s="102"/>
      <c r="HQT80" s="102"/>
      <c r="HQU80" s="102"/>
      <c r="HQV80" s="102"/>
      <c r="HQW80" s="102"/>
      <c r="HQX80" s="102"/>
      <c r="HQY80" s="102"/>
      <c r="HQZ80" s="102"/>
      <c r="HRA80" s="102"/>
      <c r="HRB80" s="102"/>
      <c r="HRC80" s="102"/>
      <c r="HRD80" s="102"/>
      <c r="HRE80" s="102"/>
      <c r="HRF80" s="102"/>
      <c r="HRG80" s="102"/>
      <c r="HRH80" s="102"/>
      <c r="HRI80" s="102"/>
      <c r="HRJ80" s="102"/>
      <c r="HRK80" s="102"/>
      <c r="HRL80" s="102"/>
      <c r="HRM80" s="102"/>
      <c r="HRN80" s="102"/>
      <c r="HRO80" s="102"/>
      <c r="HRP80" s="102"/>
      <c r="HRQ80" s="102"/>
      <c r="HRR80" s="102"/>
      <c r="HRS80" s="102"/>
      <c r="HRT80" s="102"/>
      <c r="HRU80" s="102"/>
      <c r="HRV80" s="102"/>
      <c r="HRW80" s="102"/>
      <c r="HRX80" s="102"/>
      <c r="HRY80" s="102"/>
      <c r="HRZ80" s="102"/>
      <c r="HSA80" s="102"/>
      <c r="HSB80" s="102"/>
      <c r="HSC80" s="102"/>
      <c r="HSD80" s="102"/>
      <c r="HSE80" s="102"/>
      <c r="HSF80" s="102"/>
      <c r="HSG80" s="102"/>
      <c r="HSH80" s="102"/>
      <c r="HSI80" s="102"/>
      <c r="HSJ80" s="102"/>
      <c r="HSK80" s="102"/>
      <c r="HSL80" s="102"/>
      <c r="HSM80" s="102"/>
      <c r="HSN80" s="102"/>
      <c r="HSO80" s="102"/>
      <c r="HSP80" s="102"/>
      <c r="HSQ80" s="102"/>
      <c r="HSR80" s="102"/>
      <c r="HSS80" s="102"/>
      <c r="HST80" s="102"/>
      <c r="HSU80" s="102"/>
      <c r="HSV80" s="102"/>
      <c r="HSW80" s="102"/>
      <c r="HSX80" s="102"/>
      <c r="HSY80" s="102"/>
      <c r="HSZ80" s="102"/>
      <c r="HTA80" s="102"/>
      <c r="HTB80" s="102"/>
      <c r="HTC80" s="102"/>
      <c r="HTD80" s="102"/>
      <c r="HTE80" s="102"/>
      <c r="HTF80" s="102"/>
      <c r="HTG80" s="102"/>
      <c r="HTH80" s="102"/>
      <c r="HTI80" s="102"/>
      <c r="HTJ80" s="102"/>
      <c r="HTK80" s="102"/>
      <c r="HTL80" s="102"/>
      <c r="HTM80" s="102"/>
      <c r="HTN80" s="102"/>
      <c r="HTO80" s="102"/>
      <c r="HTP80" s="102"/>
      <c r="HTQ80" s="102"/>
      <c r="HTR80" s="102"/>
      <c r="HTS80" s="102"/>
      <c r="HTT80" s="102"/>
      <c r="HTU80" s="102"/>
      <c r="HTV80" s="102"/>
      <c r="HTW80" s="102"/>
      <c r="HTX80" s="102"/>
      <c r="HTY80" s="102"/>
      <c r="HTZ80" s="102"/>
      <c r="HUA80" s="102"/>
      <c r="HUB80" s="102"/>
      <c r="HUC80" s="102"/>
      <c r="HUD80" s="102"/>
      <c r="HUE80" s="102"/>
      <c r="HUF80" s="102"/>
      <c r="HUG80" s="102"/>
      <c r="HUH80" s="102"/>
      <c r="HUI80" s="102"/>
      <c r="HUJ80" s="102"/>
      <c r="HUK80" s="102"/>
      <c r="HUL80" s="102"/>
      <c r="HUM80" s="102"/>
      <c r="HUN80" s="102"/>
      <c r="HUO80" s="102"/>
      <c r="HUP80" s="102"/>
      <c r="HUQ80" s="102"/>
      <c r="HUR80" s="102"/>
      <c r="HUS80" s="102"/>
      <c r="HUT80" s="102"/>
      <c r="HUU80" s="102"/>
      <c r="HUV80" s="102"/>
      <c r="HUW80" s="102"/>
      <c r="HUX80" s="102"/>
      <c r="HUY80" s="102"/>
      <c r="HUZ80" s="102"/>
      <c r="HVA80" s="102"/>
      <c r="HVB80" s="102"/>
      <c r="HVC80" s="102"/>
      <c r="HVD80" s="102"/>
      <c r="HVE80" s="102"/>
      <c r="HVF80" s="102"/>
      <c r="HVG80" s="102"/>
      <c r="HVH80" s="102"/>
      <c r="HVI80" s="102"/>
      <c r="HVJ80" s="102"/>
      <c r="HVK80" s="102"/>
      <c r="HVL80" s="102"/>
      <c r="HVM80" s="102"/>
      <c r="HVN80" s="102"/>
      <c r="HVO80" s="102"/>
      <c r="HVP80" s="102"/>
      <c r="HVQ80" s="102"/>
      <c r="HVR80" s="102"/>
      <c r="HVS80" s="102"/>
      <c r="HVT80" s="102"/>
      <c r="HVU80" s="102"/>
      <c r="HVV80" s="102"/>
      <c r="HVW80" s="102"/>
      <c r="HVX80" s="102"/>
      <c r="HVY80" s="102"/>
      <c r="HVZ80" s="102"/>
      <c r="HWA80" s="102"/>
      <c r="HWB80" s="102"/>
      <c r="HWC80" s="102"/>
      <c r="HWD80" s="102"/>
      <c r="HWE80" s="102"/>
      <c r="HWF80" s="102"/>
      <c r="HWG80" s="102"/>
      <c r="HWH80" s="102"/>
      <c r="HWI80" s="102"/>
      <c r="HWJ80" s="102"/>
      <c r="HWK80" s="102"/>
      <c r="HWL80" s="102"/>
      <c r="HWM80" s="102"/>
      <c r="HWN80" s="102"/>
      <c r="HWO80" s="102"/>
      <c r="HWP80" s="102"/>
      <c r="HWQ80" s="102"/>
      <c r="HWR80" s="102"/>
      <c r="HWS80" s="102"/>
      <c r="HWT80" s="102"/>
      <c r="HWU80" s="102"/>
      <c r="HWV80" s="102"/>
      <c r="HWW80" s="102"/>
      <c r="HWX80" s="102"/>
      <c r="HWY80" s="102"/>
      <c r="HWZ80" s="102"/>
      <c r="HXA80" s="102"/>
      <c r="HXB80" s="102"/>
      <c r="HXC80" s="102"/>
      <c r="HXD80" s="102"/>
      <c r="HXE80" s="102"/>
      <c r="HXF80" s="102"/>
      <c r="HXG80" s="102"/>
      <c r="HXH80" s="102"/>
      <c r="HXI80" s="102"/>
      <c r="HXJ80" s="102"/>
      <c r="HXK80" s="102"/>
      <c r="HXL80" s="102"/>
      <c r="HXM80" s="102"/>
      <c r="HXN80" s="102"/>
      <c r="HXO80" s="102"/>
      <c r="HXP80" s="102"/>
      <c r="HXQ80" s="102"/>
      <c r="HXR80" s="102"/>
      <c r="HXS80" s="102"/>
      <c r="HXT80" s="102"/>
      <c r="HXU80" s="102"/>
      <c r="HXV80" s="102"/>
      <c r="HXW80" s="102"/>
      <c r="HXX80" s="102"/>
      <c r="HXY80" s="102"/>
      <c r="HXZ80" s="102"/>
      <c r="HYA80" s="102"/>
      <c r="HYB80" s="102"/>
      <c r="HYC80" s="102"/>
      <c r="HYD80" s="102"/>
      <c r="HYE80" s="102"/>
      <c r="HYF80" s="102"/>
      <c r="HYG80" s="102"/>
      <c r="HYH80" s="102"/>
      <c r="HYI80" s="102"/>
      <c r="HYJ80" s="102"/>
      <c r="HYK80" s="102"/>
      <c r="HYL80" s="102"/>
      <c r="HYM80" s="102"/>
      <c r="HYN80" s="102"/>
      <c r="HYO80" s="102"/>
      <c r="HYP80" s="102"/>
      <c r="HYQ80" s="102"/>
      <c r="HYR80" s="102"/>
      <c r="HYS80" s="102"/>
      <c r="HYT80" s="102"/>
      <c r="HYU80" s="102"/>
      <c r="HYV80" s="102"/>
      <c r="HYW80" s="102"/>
      <c r="HYX80" s="102"/>
      <c r="HYY80" s="102"/>
      <c r="HYZ80" s="102"/>
      <c r="HZA80" s="102"/>
      <c r="HZB80" s="102"/>
      <c r="HZC80" s="102"/>
      <c r="HZD80" s="102"/>
      <c r="HZE80" s="102"/>
      <c r="HZF80" s="102"/>
      <c r="HZG80" s="102"/>
      <c r="HZH80" s="102"/>
      <c r="HZI80" s="102"/>
      <c r="HZJ80" s="102"/>
      <c r="HZK80" s="102"/>
      <c r="HZL80" s="102"/>
      <c r="HZM80" s="102"/>
      <c r="HZN80" s="102"/>
      <c r="HZO80" s="102"/>
      <c r="HZP80" s="102"/>
      <c r="HZQ80" s="102"/>
      <c r="HZR80" s="102"/>
      <c r="HZS80" s="102"/>
      <c r="HZT80" s="102"/>
      <c r="HZU80" s="102"/>
      <c r="HZV80" s="102"/>
      <c r="HZW80" s="102"/>
      <c r="HZX80" s="102"/>
      <c r="HZY80" s="102"/>
      <c r="HZZ80" s="102"/>
      <c r="IAA80" s="102"/>
      <c r="IAB80" s="102"/>
      <c r="IAC80" s="102"/>
      <c r="IAD80" s="102"/>
      <c r="IAE80" s="102"/>
      <c r="IAF80" s="102"/>
      <c r="IAG80" s="102"/>
      <c r="IAH80" s="102"/>
      <c r="IAI80" s="102"/>
      <c r="IAJ80" s="102"/>
      <c r="IAK80" s="102"/>
      <c r="IAL80" s="102"/>
      <c r="IAM80" s="102"/>
      <c r="IAN80" s="102"/>
      <c r="IAO80" s="102"/>
      <c r="IAP80" s="102"/>
      <c r="IAQ80" s="102"/>
      <c r="IAR80" s="102"/>
      <c r="IAS80" s="102"/>
      <c r="IAT80" s="102"/>
      <c r="IAU80" s="102"/>
      <c r="IAV80" s="102"/>
      <c r="IAW80" s="102"/>
      <c r="IAX80" s="102"/>
      <c r="IAY80" s="102"/>
      <c r="IAZ80" s="102"/>
      <c r="IBA80" s="102"/>
      <c r="IBB80" s="102"/>
      <c r="IBC80" s="102"/>
      <c r="IBD80" s="102"/>
      <c r="IBE80" s="102"/>
      <c r="IBF80" s="102"/>
      <c r="IBG80" s="102"/>
      <c r="IBH80" s="102"/>
      <c r="IBI80" s="102"/>
      <c r="IBJ80" s="102"/>
      <c r="IBK80" s="102"/>
      <c r="IBL80" s="102"/>
      <c r="IBM80" s="102"/>
      <c r="IBN80" s="102"/>
      <c r="IBO80" s="102"/>
      <c r="IBP80" s="102"/>
      <c r="IBQ80" s="102"/>
      <c r="IBR80" s="102"/>
      <c r="IBS80" s="102"/>
      <c r="IBT80" s="102"/>
      <c r="IBU80" s="102"/>
      <c r="IBV80" s="102"/>
      <c r="IBW80" s="102"/>
      <c r="IBX80" s="102"/>
      <c r="IBY80" s="102"/>
      <c r="IBZ80" s="102"/>
      <c r="ICA80" s="102"/>
      <c r="ICB80" s="102"/>
      <c r="ICC80" s="102"/>
      <c r="ICD80" s="102"/>
      <c r="ICE80" s="102"/>
      <c r="ICF80" s="102"/>
      <c r="ICG80" s="102"/>
      <c r="ICH80" s="102"/>
      <c r="ICI80" s="102"/>
      <c r="ICJ80" s="102"/>
      <c r="ICK80" s="102"/>
      <c r="ICL80" s="102"/>
      <c r="ICM80" s="102"/>
      <c r="ICN80" s="102"/>
      <c r="ICO80" s="102"/>
      <c r="ICP80" s="102"/>
      <c r="ICQ80" s="102"/>
      <c r="ICR80" s="102"/>
      <c r="ICS80" s="102"/>
      <c r="ICT80" s="102"/>
      <c r="ICU80" s="102"/>
      <c r="ICV80" s="102"/>
      <c r="ICW80" s="102"/>
      <c r="ICX80" s="102"/>
      <c r="ICY80" s="102"/>
      <c r="ICZ80" s="102"/>
      <c r="IDA80" s="102"/>
      <c r="IDB80" s="102"/>
      <c r="IDC80" s="102"/>
      <c r="IDD80" s="102"/>
      <c r="IDE80" s="102"/>
      <c r="IDF80" s="102"/>
      <c r="IDG80" s="102"/>
      <c r="IDH80" s="102"/>
      <c r="IDI80" s="102"/>
      <c r="IDJ80" s="102"/>
      <c r="IDK80" s="102"/>
      <c r="IDL80" s="102"/>
      <c r="IDM80" s="102"/>
      <c r="IDN80" s="102"/>
      <c r="IDO80" s="102"/>
      <c r="IDP80" s="102"/>
      <c r="IDQ80" s="102"/>
      <c r="IDR80" s="102"/>
      <c r="IDS80" s="102"/>
      <c r="IDT80" s="102"/>
      <c r="IDU80" s="102"/>
      <c r="IDV80" s="102"/>
      <c r="IDW80" s="102"/>
      <c r="IDX80" s="102"/>
      <c r="IDY80" s="102"/>
      <c r="IDZ80" s="102"/>
      <c r="IEA80" s="102"/>
      <c r="IEB80" s="102"/>
      <c r="IEC80" s="102"/>
      <c r="IED80" s="102"/>
      <c r="IEE80" s="102"/>
      <c r="IEF80" s="102"/>
      <c r="IEG80" s="102"/>
      <c r="IEH80" s="102"/>
      <c r="IEI80" s="102"/>
      <c r="IEJ80" s="102"/>
      <c r="IEK80" s="102"/>
      <c r="IEL80" s="102"/>
      <c r="IEM80" s="102"/>
      <c r="IEN80" s="102"/>
      <c r="IEO80" s="102"/>
      <c r="IEP80" s="102"/>
      <c r="IEQ80" s="102"/>
      <c r="IER80" s="102"/>
      <c r="IES80" s="102"/>
      <c r="IET80" s="102"/>
      <c r="IEU80" s="102"/>
      <c r="IEV80" s="102"/>
      <c r="IEW80" s="102"/>
      <c r="IEX80" s="102"/>
      <c r="IEY80" s="102"/>
      <c r="IEZ80" s="102"/>
      <c r="IFA80" s="102"/>
      <c r="IFB80" s="102"/>
      <c r="IFC80" s="102"/>
      <c r="IFD80" s="102"/>
      <c r="IFE80" s="102"/>
      <c r="IFF80" s="102"/>
      <c r="IFG80" s="102"/>
      <c r="IFH80" s="102"/>
      <c r="IFI80" s="102"/>
      <c r="IFJ80" s="102"/>
      <c r="IFK80" s="102"/>
      <c r="IFL80" s="102"/>
      <c r="IFM80" s="102"/>
      <c r="IFN80" s="102"/>
      <c r="IFO80" s="102"/>
      <c r="IFP80" s="102"/>
      <c r="IFQ80" s="102"/>
      <c r="IFR80" s="102"/>
      <c r="IFS80" s="102"/>
      <c r="IFT80" s="102"/>
      <c r="IFU80" s="102"/>
      <c r="IFV80" s="102"/>
      <c r="IFW80" s="102"/>
      <c r="IFX80" s="102"/>
      <c r="IFY80" s="102"/>
      <c r="IFZ80" s="102"/>
      <c r="IGA80" s="102"/>
      <c r="IGB80" s="102"/>
      <c r="IGC80" s="102"/>
      <c r="IGD80" s="102"/>
      <c r="IGE80" s="102"/>
      <c r="IGF80" s="102"/>
      <c r="IGG80" s="102"/>
      <c r="IGH80" s="102"/>
      <c r="IGI80" s="102"/>
      <c r="IGJ80" s="102"/>
      <c r="IGK80" s="102"/>
      <c r="IGL80" s="102"/>
      <c r="IGM80" s="102"/>
      <c r="IGN80" s="102"/>
      <c r="IGO80" s="102"/>
      <c r="IGP80" s="102"/>
      <c r="IGQ80" s="102"/>
      <c r="IGR80" s="102"/>
      <c r="IGS80" s="102"/>
      <c r="IGT80" s="102"/>
      <c r="IGU80" s="102"/>
      <c r="IGV80" s="102"/>
      <c r="IGW80" s="102"/>
      <c r="IGX80" s="102"/>
      <c r="IGY80" s="102"/>
      <c r="IGZ80" s="102"/>
      <c r="IHA80" s="102"/>
      <c r="IHB80" s="102"/>
      <c r="IHC80" s="102"/>
      <c r="IHD80" s="102"/>
      <c r="IHE80" s="102"/>
      <c r="IHF80" s="102"/>
      <c r="IHG80" s="102"/>
      <c r="IHH80" s="102"/>
      <c r="IHI80" s="102"/>
      <c r="IHJ80" s="102"/>
      <c r="IHK80" s="102"/>
      <c r="IHL80" s="102"/>
      <c r="IHM80" s="102"/>
      <c r="IHN80" s="102"/>
      <c r="IHO80" s="102"/>
      <c r="IHP80" s="102"/>
      <c r="IHQ80" s="102"/>
      <c r="IHR80" s="102"/>
      <c r="IHS80" s="102"/>
      <c r="IHT80" s="102"/>
      <c r="IHU80" s="102"/>
      <c r="IHV80" s="102"/>
      <c r="IHW80" s="102"/>
      <c r="IHX80" s="102"/>
      <c r="IHY80" s="102"/>
      <c r="IHZ80" s="102"/>
      <c r="IIA80" s="102"/>
      <c r="IIB80" s="102"/>
      <c r="IIC80" s="102"/>
      <c r="IID80" s="102"/>
      <c r="IIE80" s="102"/>
      <c r="IIF80" s="102"/>
      <c r="IIG80" s="102"/>
      <c r="IIH80" s="102"/>
      <c r="III80" s="102"/>
      <c r="IIJ80" s="102"/>
      <c r="IIK80" s="102"/>
      <c r="IIL80" s="102"/>
      <c r="IIM80" s="102"/>
      <c r="IIN80" s="102"/>
      <c r="IIO80" s="102"/>
      <c r="IIP80" s="102"/>
      <c r="IIQ80" s="102"/>
      <c r="IIR80" s="102"/>
      <c r="IIS80" s="102"/>
      <c r="IIT80" s="102"/>
      <c r="IIU80" s="102"/>
      <c r="IIV80" s="102"/>
      <c r="IIW80" s="102"/>
      <c r="IIX80" s="102"/>
      <c r="IIY80" s="102"/>
      <c r="IIZ80" s="102"/>
      <c r="IJA80" s="102"/>
      <c r="IJB80" s="102"/>
      <c r="IJC80" s="102"/>
      <c r="IJD80" s="102"/>
      <c r="IJE80" s="102"/>
      <c r="IJF80" s="102"/>
      <c r="IJG80" s="102"/>
      <c r="IJH80" s="102"/>
      <c r="IJI80" s="102"/>
      <c r="IJJ80" s="102"/>
      <c r="IJK80" s="102"/>
      <c r="IJL80" s="102"/>
      <c r="IJM80" s="102"/>
      <c r="IJN80" s="102"/>
      <c r="IJO80" s="102"/>
      <c r="IJP80" s="102"/>
      <c r="IJQ80" s="102"/>
      <c r="IJR80" s="102"/>
      <c r="IJS80" s="102"/>
      <c r="IJT80" s="102"/>
      <c r="IJU80" s="102"/>
      <c r="IJV80" s="102"/>
      <c r="IJW80" s="102"/>
      <c r="IJX80" s="102"/>
      <c r="IJY80" s="102"/>
      <c r="IJZ80" s="102"/>
      <c r="IKA80" s="102"/>
      <c r="IKB80" s="102"/>
      <c r="IKC80" s="102"/>
      <c r="IKD80" s="102"/>
      <c r="IKE80" s="102"/>
      <c r="IKF80" s="102"/>
      <c r="IKG80" s="102"/>
      <c r="IKH80" s="102"/>
      <c r="IKI80" s="102"/>
      <c r="IKJ80" s="102"/>
      <c r="IKK80" s="102"/>
      <c r="IKL80" s="102"/>
      <c r="IKM80" s="102"/>
      <c r="IKN80" s="102"/>
      <c r="IKO80" s="102"/>
      <c r="IKP80" s="102"/>
      <c r="IKQ80" s="102"/>
      <c r="IKR80" s="102"/>
      <c r="IKS80" s="102"/>
      <c r="IKT80" s="102"/>
      <c r="IKU80" s="102"/>
      <c r="IKV80" s="102"/>
      <c r="IKW80" s="102"/>
      <c r="IKX80" s="102"/>
      <c r="IKY80" s="102"/>
      <c r="IKZ80" s="102"/>
      <c r="ILA80" s="102"/>
      <c r="ILB80" s="102"/>
      <c r="ILC80" s="102"/>
      <c r="ILD80" s="102"/>
      <c r="ILE80" s="102"/>
      <c r="ILF80" s="102"/>
      <c r="ILG80" s="102"/>
      <c r="ILH80" s="102"/>
      <c r="ILI80" s="102"/>
      <c r="ILJ80" s="102"/>
      <c r="ILK80" s="102"/>
      <c r="ILL80" s="102"/>
      <c r="ILM80" s="102"/>
      <c r="ILN80" s="102"/>
      <c r="ILO80" s="102"/>
      <c r="ILP80" s="102"/>
      <c r="ILQ80" s="102"/>
      <c r="ILR80" s="102"/>
      <c r="ILS80" s="102"/>
      <c r="ILT80" s="102"/>
      <c r="ILU80" s="102"/>
      <c r="ILV80" s="102"/>
      <c r="ILW80" s="102"/>
      <c r="ILX80" s="102"/>
      <c r="ILY80" s="102"/>
      <c r="ILZ80" s="102"/>
      <c r="IMA80" s="102"/>
      <c r="IMB80" s="102"/>
      <c r="IMC80" s="102"/>
      <c r="IMD80" s="102"/>
      <c r="IME80" s="102"/>
      <c r="IMF80" s="102"/>
      <c r="IMG80" s="102"/>
      <c r="IMH80" s="102"/>
      <c r="IMI80" s="102"/>
      <c r="IMJ80" s="102"/>
      <c r="IMK80" s="102"/>
      <c r="IML80" s="102"/>
      <c r="IMM80" s="102"/>
      <c r="IMN80" s="102"/>
      <c r="IMO80" s="102"/>
      <c r="IMP80" s="102"/>
      <c r="IMQ80" s="102"/>
      <c r="IMR80" s="102"/>
      <c r="IMS80" s="102"/>
      <c r="IMT80" s="102"/>
      <c r="IMU80" s="102"/>
      <c r="IMV80" s="102"/>
      <c r="IMW80" s="102"/>
      <c r="IMX80" s="102"/>
      <c r="IMY80" s="102"/>
      <c r="IMZ80" s="102"/>
      <c r="INA80" s="102"/>
      <c r="INB80" s="102"/>
      <c r="INC80" s="102"/>
      <c r="IND80" s="102"/>
      <c r="INE80" s="102"/>
      <c r="INF80" s="102"/>
      <c r="ING80" s="102"/>
      <c r="INH80" s="102"/>
      <c r="INI80" s="102"/>
      <c r="INJ80" s="102"/>
      <c r="INK80" s="102"/>
      <c r="INL80" s="102"/>
      <c r="INM80" s="102"/>
      <c r="INN80" s="102"/>
      <c r="INO80" s="102"/>
      <c r="INP80" s="102"/>
      <c r="INQ80" s="102"/>
      <c r="INR80" s="102"/>
      <c r="INS80" s="102"/>
      <c r="INT80" s="102"/>
      <c r="INU80" s="102"/>
      <c r="INV80" s="102"/>
      <c r="INW80" s="102"/>
      <c r="INX80" s="102"/>
      <c r="INY80" s="102"/>
      <c r="INZ80" s="102"/>
      <c r="IOA80" s="102"/>
      <c r="IOB80" s="102"/>
      <c r="IOC80" s="102"/>
      <c r="IOD80" s="102"/>
      <c r="IOE80" s="102"/>
      <c r="IOF80" s="102"/>
      <c r="IOG80" s="102"/>
      <c r="IOH80" s="102"/>
      <c r="IOI80" s="102"/>
      <c r="IOJ80" s="102"/>
      <c r="IOK80" s="102"/>
      <c r="IOL80" s="102"/>
      <c r="IOM80" s="102"/>
      <c r="ION80" s="102"/>
      <c r="IOO80" s="102"/>
      <c r="IOP80" s="102"/>
      <c r="IOQ80" s="102"/>
      <c r="IOR80" s="102"/>
      <c r="IOS80" s="102"/>
      <c r="IOT80" s="102"/>
      <c r="IOU80" s="102"/>
      <c r="IOV80" s="102"/>
      <c r="IOW80" s="102"/>
      <c r="IOX80" s="102"/>
      <c r="IOY80" s="102"/>
      <c r="IOZ80" s="102"/>
      <c r="IPA80" s="102"/>
      <c r="IPB80" s="102"/>
      <c r="IPC80" s="102"/>
      <c r="IPD80" s="102"/>
      <c r="IPE80" s="102"/>
      <c r="IPF80" s="102"/>
      <c r="IPG80" s="102"/>
      <c r="IPH80" s="102"/>
      <c r="IPI80" s="102"/>
      <c r="IPJ80" s="102"/>
      <c r="IPK80" s="102"/>
      <c r="IPL80" s="102"/>
      <c r="IPM80" s="102"/>
      <c r="IPN80" s="102"/>
      <c r="IPO80" s="102"/>
      <c r="IPP80" s="102"/>
      <c r="IPQ80" s="102"/>
      <c r="IPR80" s="102"/>
      <c r="IPS80" s="102"/>
      <c r="IPT80" s="102"/>
      <c r="IPU80" s="102"/>
      <c r="IPV80" s="102"/>
      <c r="IPW80" s="102"/>
      <c r="IPX80" s="102"/>
      <c r="IPY80" s="102"/>
      <c r="IPZ80" s="102"/>
      <c r="IQA80" s="102"/>
      <c r="IQB80" s="102"/>
      <c r="IQC80" s="102"/>
      <c r="IQD80" s="102"/>
      <c r="IQE80" s="102"/>
      <c r="IQF80" s="102"/>
      <c r="IQG80" s="102"/>
      <c r="IQH80" s="102"/>
      <c r="IQI80" s="102"/>
      <c r="IQJ80" s="102"/>
      <c r="IQK80" s="102"/>
      <c r="IQL80" s="102"/>
      <c r="IQM80" s="102"/>
      <c r="IQN80" s="102"/>
      <c r="IQO80" s="102"/>
      <c r="IQP80" s="102"/>
      <c r="IQQ80" s="102"/>
      <c r="IQR80" s="102"/>
      <c r="IQS80" s="102"/>
      <c r="IQT80" s="102"/>
      <c r="IQU80" s="102"/>
      <c r="IQV80" s="102"/>
      <c r="IQW80" s="102"/>
      <c r="IQX80" s="102"/>
      <c r="IQY80" s="102"/>
      <c r="IQZ80" s="102"/>
      <c r="IRA80" s="102"/>
      <c r="IRB80" s="102"/>
      <c r="IRC80" s="102"/>
      <c r="IRD80" s="102"/>
      <c r="IRE80" s="102"/>
      <c r="IRF80" s="102"/>
      <c r="IRG80" s="102"/>
      <c r="IRH80" s="102"/>
      <c r="IRI80" s="102"/>
      <c r="IRJ80" s="102"/>
      <c r="IRK80" s="102"/>
      <c r="IRL80" s="102"/>
      <c r="IRM80" s="102"/>
      <c r="IRN80" s="102"/>
      <c r="IRO80" s="102"/>
      <c r="IRP80" s="102"/>
      <c r="IRQ80" s="102"/>
      <c r="IRR80" s="102"/>
      <c r="IRS80" s="102"/>
      <c r="IRT80" s="102"/>
      <c r="IRU80" s="102"/>
      <c r="IRV80" s="102"/>
      <c r="IRW80" s="102"/>
      <c r="IRX80" s="102"/>
      <c r="IRY80" s="102"/>
      <c r="IRZ80" s="102"/>
      <c r="ISA80" s="102"/>
      <c r="ISB80" s="102"/>
      <c r="ISC80" s="102"/>
      <c r="ISD80" s="102"/>
      <c r="ISE80" s="102"/>
      <c r="ISF80" s="102"/>
      <c r="ISG80" s="102"/>
      <c r="ISH80" s="102"/>
      <c r="ISI80" s="102"/>
      <c r="ISJ80" s="102"/>
      <c r="ISK80" s="102"/>
      <c r="ISL80" s="102"/>
      <c r="ISM80" s="102"/>
      <c r="ISN80" s="102"/>
      <c r="ISO80" s="102"/>
      <c r="ISP80" s="102"/>
      <c r="ISQ80" s="102"/>
      <c r="ISR80" s="102"/>
      <c r="ISS80" s="102"/>
      <c r="IST80" s="102"/>
      <c r="ISU80" s="102"/>
      <c r="ISV80" s="102"/>
      <c r="ISW80" s="102"/>
      <c r="ISX80" s="102"/>
      <c r="ISY80" s="102"/>
      <c r="ISZ80" s="102"/>
      <c r="ITA80" s="102"/>
      <c r="ITB80" s="102"/>
      <c r="ITC80" s="102"/>
      <c r="ITD80" s="102"/>
      <c r="ITE80" s="102"/>
      <c r="ITF80" s="102"/>
      <c r="ITG80" s="102"/>
      <c r="ITH80" s="102"/>
      <c r="ITI80" s="102"/>
      <c r="ITJ80" s="102"/>
      <c r="ITK80" s="102"/>
      <c r="ITL80" s="102"/>
      <c r="ITM80" s="102"/>
      <c r="ITN80" s="102"/>
      <c r="ITO80" s="102"/>
      <c r="ITP80" s="102"/>
      <c r="ITQ80" s="102"/>
      <c r="ITR80" s="102"/>
      <c r="ITS80" s="102"/>
      <c r="ITT80" s="102"/>
      <c r="ITU80" s="102"/>
      <c r="ITV80" s="102"/>
      <c r="ITW80" s="102"/>
      <c r="ITX80" s="102"/>
      <c r="ITY80" s="102"/>
      <c r="ITZ80" s="102"/>
      <c r="IUA80" s="102"/>
      <c r="IUB80" s="102"/>
      <c r="IUC80" s="102"/>
      <c r="IUD80" s="102"/>
      <c r="IUE80" s="102"/>
      <c r="IUF80" s="102"/>
      <c r="IUG80" s="102"/>
      <c r="IUH80" s="102"/>
      <c r="IUI80" s="102"/>
      <c r="IUJ80" s="102"/>
      <c r="IUK80" s="102"/>
      <c r="IUL80" s="102"/>
      <c r="IUM80" s="102"/>
      <c r="IUN80" s="102"/>
      <c r="IUO80" s="102"/>
      <c r="IUP80" s="102"/>
      <c r="IUQ80" s="102"/>
      <c r="IUR80" s="102"/>
      <c r="IUS80" s="102"/>
      <c r="IUT80" s="102"/>
      <c r="IUU80" s="102"/>
      <c r="IUV80" s="102"/>
      <c r="IUW80" s="102"/>
      <c r="IUX80" s="102"/>
      <c r="IUY80" s="102"/>
      <c r="IUZ80" s="102"/>
      <c r="IVA80" s="102"/>
      <c r="IVB80" s="102"/>
      <c r="IVC80" s="102"/>
      <c r="IVD80" s="102"/>
      <c r="IVE80" s="102"/>
      <c r="IVF80" s="102"/>
      <c r="IVG80" s="102"/>
      <c r="IVH80" s="102"/>
      <c r="IVI80" s="102"/>
      <c r="IVJ80" s="102"/>
      <c r="IVK80" s="102"/>
      <c r="IVL80" s="102"/>
      <c r="IVM80" s="102"/>
      <c r="IVN80" s="102"/>
      <c r="IVO80" s="102"/>
      <c r="IVP80" s="102"/>
      <c r="IVQ80" s="102"/>
      <c r="IVR80" s="102"/>
      <c r="IVS80" s="102"/>
      <c r="IVT80" s="102"/>
      <c r="IVU80" s="102"/>
      <c r="IVV80" s="102"/>
      <c r="IVW80" s="102"/>
      <c r="IVX80" s="102"/>
      <c r="IVY80" s="102"/>
      <c r="IVZ80" s="102"/>
      <c r="IWA80" s="102"/>
      <c r="IWB80" s="102"/>
      <c r="IWC80" s="102"/>
      <c r="IWD80" s="102"/>
      <c r="IWE80" s="102"/>
      <c r="IWF80" s="102"/>
      <c r="IWG80" s="102"/>
      <c r="IWH80" s="102"/>
      <c r="IWI80" s="102"/>
      <c r="IWJ80" s="102"/>
      <c r="IWK80" s="102"/>
      <c r="IWL80" s="102"/>
      <c r="IWM80" s="102"/>
      <c r="IWN80" s="102"/>
      <c r="IWO80" s="102"/>
      <c r="IWP80" s="102"/>
      <c r="IWQ80" s="102"/>
      <c r="IWR80" s="102"/>
      <c r="IWS80" s="102"/>
      <c r="IWT80" s="102"/>
      <c r="IWU80" s="102"/>
      <c r="IWV80" s="102"/>
      <c r="IWW80" s="102"/>
      <c r="IWX80" s="102"/>
      <c r="IWY80" s="102"/>
      <c r="IWZ80" s="102"/>
      <c r="IXA80" s="102"/>
      <c r="IXB80" s="102"/>
      <c r="IXC80" s="102"/>
      <c r="IXD80" s="102"/>
      <c r="IXE80" s="102"/>
      <c r="IXF80" s="102"/>
      <c r="IXG80" s="102"/>
      <c r="IXH80" s="102"/>
      <c r="IXI80" s="102"/>
      <c r="IXJ80" s="102"/>
      <c r="IXK80" s="102"/>
      <c r="IXL80" s="102"/>
      <c r="IXM80" s="102"/>
      <c r="IXN80" s="102"/>
      <c r="IXO80" s="102"/>
      <c r="IXP80" s="102"/>
      <c r="IXQ80" s="102"/>
      <c r="IXR80" s="102"/>
      <c r="IXS80" s="102"/>
      <c r="IXT80" s="102"/>
      <c r="IXU80" s="102"/>
      <c r="IXV80" s="102"/>
      <c r="IXW80" s="102"/>
      <c r="IXX80" s="102"/>
      <c r="IXY80" s="102"/>
      <c r="IXZ80" s="102"/>
      <c r="IYA80" s="102"/>
      <c r="IYB80" s="102"/>
      <c r="IYC80" s="102"/>
      <c r="IYD80" s="102"/>
      <c r="IYE80" s="102"/>
      <c r="IYF80" s="102"/>
      <c r="IYG80" s="102"/>
      <c r="IYH80" s="102"/>
      <c r="IYI80" s="102"/>
      <c r="IYJ80" s="102"/>
      <c r="IYK80" s="102"/>
      <c r="IYL80" s="102"/>
      <c r="IYM80" s="102"/>
      <c r="IYN80" s="102"/>
      <c r="IYO80" s="102"/>
      <c r="IYP80" s="102"/>
      <c r="IYQ80" s="102"/>
      <c r="IYR80" s="102"/>
      <c r="IYS80" s="102"/>
      <c r="IYT80" s="102"/>
      <c r="IYU80" s="102"/>
      <c r="IYV80" s="102"/>
      <c r="IYW80" s="102"/>
      <c r="IYX80" s="102"/>
      <c r="IYY80" s="102"/>
      <c r="IYZ80" s="102"/>
      <c r="IZA80" s="102"/>
      <c r="IZB80" s="102"/>
      <c r="IZC80" s="102"/>
      <c r="IZD80" s="102"/>
      <c r="IZE80" s="102"/>
      <c r="IZF80" s="102"/>
      <c r="IZG80" s="102"/>
      <c r="IZH80" s="102"/>
      <c r="IZI80" s="102"/>
      <c r="IZJ80" s="102"/>
      <c r="IZK80" s="102"/>
      <c r="IZL80" s="102"/>
      <c r="IZM80" s="102"/>
      <c r="IZN80" s="102"/>
      <c r="IZO80" s="102"/>
      <c r="IZP80" s="102"/>
      <c r="IZQ80" s="102"/>
      <c r="IZR80" s="102"/>
      <c r="IZS80" s="102"/>
      <c r="IZT80" s="102"/>
      <c r="IZU80" s="102"/>
      <c r="IZV80" s="102"/>
      <c r="IZW80" s="102"/>
      <c r="IZX80" s="102"/>
      <c r="IZY80" s="102"/>
      <c r="IZZ80" s="102"/>
      <c r="JAA80" s="102"/>
      <c r="JAB80" s="102"/>
      <c r="JAC80" s="102"/>
      <c r="JAD80" s="102"/>
      <c r="JAE80" s="102"/>
      <c r="JAF80" s="102"/>
      <c r="JAG80" s="102"/>
      <c r="JAH80" s="102"/>
      <c r="JAI80" s="102"/>
      <c r="JAJ80" s="102"/>
      <c r="JAK80" s="102"/>
      <c r="JAL80" s="102"/>
      <c r="JAM80" s="102"/>
      <c r="JAN80" s="102"/>
      <c r="JAO80" s="102"/>
      <c r="JAP80" s="102"/>
      <c r="JAQ80" s="102"/>
      <c r="JAR80" s="102"/>
      <c r="JAS80" s="102"/>
      <c r="JAT80" s="102"/>
      <c r="JAU80" s="102"/>
      <c r="JAV80" s="102"/>
      <c r="JAW80" s="102"/>
      <c r="JAX80" s="102"/>
      <c r="JAY80" s="102"/>
      <c r="JAZ80" s="102"/>
      <c r="JBA80" s="102"/>
      <c r="JBB80" s="102"/>
      <c r="JBC80" s="102"/>
      <c r="JBD80" s="102"/>
      <c r="JBE80" s="102"/>
      <c r="JBF80" s="102"/>
      <c r="JBG80" s="102"/>
      <c r="JBH80" s="102"/>
      <c r="JBI80" s="102"/>
      <c r="JBJ80" s="102"/>
      <c r="JBK80" s="102"/>
      <c r="JBL80" s="102"/>
      <c r="JBM80" s="102"/>
      <c r="JBN80" s="102"/>
      <c r="JBO80" s="102"/>
      <c r="JBP80" s="102"/>
      <c r="JBQ80" s="102"/>
      <c r="JBR80" s="102"/>
      <c r="JBS80" s="102"/>
      <c r="JBT80" s="102"/>
      <c r="JBU80" s="102"/>
      <c r="JBV80" s="102"/>
      <c r="JBW80" s="102"/>
      <c r="JBX80" s="102"/>
      <c r="JBY80" s="102"/>
      <c r="JBZ80" s="102"/>
      <c r="JCA80" s="102"/>
      <c r="JCB80" s="102"/>
      <c r="JCC80" s="102"/>
      <c r="JCD80" s="102"/>
      <c r="JCE80" s="102"/>
      <c r="JCF80" s="102"/>
      <c r="JCG80" s="102"/>
      <c r="JCH80" s="102"/>
      <c r="JCI80" s="102"/>
      <c r="JCJ80" s="102"/>
      <c r="JCK80" s="102"/>
      <c r="JCL80" s="102"/>
      <c r="JCM80" s="102"/>
      <c r="JCN80" s="102"/>
      <c r="JCO80" s="102"/>
      <c r="JCP80" s="102"/>
      <c r="JCQ80" s="102"/>
      <c r="JCR80" s="102"/>
      <c r="JCS80" s="102"/>
      <c r="JCT80" s="102"/>
      <c r="JCU80" s="102"/>
      <c r="JCV80" s="102"/>
      <c r="JCW80" s="102"/>
      <c r="JCX80" s="102"/>
      <c r="JCY80" s="102"/>
      <c r="JCZ80" s="102"/>
      <c r="JDA80" s="102"/>
      <c r="JDB80" s="102"/>
      <c r="JDC80" s="102"/>
      <c r="JDD80" s="102"/>
      <c r="JDE80" s="102"/>
      <c r="JDF80" s="102"/>
      <c r="JDG80" s="102"/>
      <c r="JDH80" s="102"/>
      <c r="JDI80" s="102"/>
      <c r="JDJ80" s="102"/>
      <c r="JDK80" s="102"/>
      <c r="JDL80" s="102"/>
      <c r="JDM80" s="102"/>
      <c r="JDN80" s="102"/>
      <c r="JDO80" s="102"/>
      <c r="JDP80" s="102"/>
      <c r="JDQ80" s="102"/>
      <c r="JDR80" s="102"/>
      <c r="JDS80" s="102"/>
      <c r="JDT80" s="102"/>
      <c r="JDU80" s="102"/>
      <c r="JDV80" s="102"/>
      <c r="JDW80" s="102"/>
      <c r="JDX80" s="102"/>
      <c r="JDY80" s="102"/>
      <c r="JDZ80" s="102"/>
      <c r="JEA80" s="102"/>
      <c r="JEB80" s="102"/>
      <c r="JEC80" s="102"/>
      <c r="JED80" s="102"/>
      <c r="JEE80" s="102"/>
      <c r="JEF80" s="102"/>
      <c r="JEG80" s="102"/>
      <c r="JEH80" s="102"/>
      <c r="JEI80" s="102"/>
      <c r="JEJ80" s="102"/>
      <c r="JEK80" s="102"/>
      <c r="JEL80" s="102"/>
      <c r="JEM80" s="102"/>
      <c r="JEN80" s="102"/>
      <c r="JEO80" s="102"/>
      <c r="JEP80" s="102"/>
      <c r="JEQ80" s="102"/>
      <c r="JER80" s="102"/>
      <c r="JES80" s="102"/>
      <c r="JET80" s="102"/>
      <c r="JEU80" s="102"/>
      <c r="JEV80" s="102"/>
      <c r="JEW80" s="102"/>
      <c r="JEX80" s="102"/>
      <c r="JEY80" s="102"/>
      <c r="JEZ80" s="102"/>
      <c r="JFA80" s="102"/>
      <c r="JFB80" s="102"/>
      <c r="JFC80" s="102"/>
      <c r="JFD80" s="102"/>
      <c r="JFE80" s="102"/>
      <c r="JFF80" s="102"/>
      <c r="JFG80" s="102"/>
      <c r="JFH80" s="102"/>
      <c r="JFI80" s="102"/>
      <c r="JFJ80" s="102"/>
      <c r="JFK80" s="102"/>
      <c r="JFL80" s="102"/>
      <c r="JFM80" s="102"/>
      <c r="JFN80" s="102"/>
      <c r="JFO80" s="102"/>
      <c r="JFP80" s="102"/>
      <c r="JFQ80" s="102"/>
      <c r="JFR80" s="102"/>
      <c r="JFS80" s="102"/>
      <c r="JFT80" s="102"/>
      <c r="JFU80" s="102"/>
      <c r="JFV80" s="102"/>
      <c r="JFW80" s="102"/>
      <c r="JFX80" s="102"/>
      <c r="JFY80" s="102"/>
      <c r="JFZ80" s="102"/>
      <c r="JGA80" s="102"/>
      <c r="JGB80" s="102"/>
      <c r="JGC80" s="102"/>
      <c r="JGD80" s="102"/>
      <c r="JGE80" s="102"/>
      <c r="JGF80" s="102"/>
      <c r="JGG80" s="102"/>
      <c r="JGH80" s="102"/>
      <c r="JGI80" s="102"/>
      <c r="JGJ80" s="102"/>
      <c r="JGK80" s="102"/>
      <c r="JGL80" s="102"/>
      <c r="JGM80" s="102"/>
      <c r="JGN80" s="102"/>
      <c r="JGO80" s="102"/>
      <c r="JGP80" s="102"/>
      <c r="JGQ80" s="102"/>
      <c r="JGR80" s="102"/>
      <c r="JGS80" s="102"/>
      <c r="JGT80" s="102"/>
      <c r="JGU80" s="102"/>
      <c r="JGV80" s="102"/>
      <c r="JGW80" s="102"/>
      <c r="JGX80" s="102"/>
      <c r="JGY80" s="102"/>
      <c r="JGZ80" s="102"/>
      <c r="JHA80" s="102"/>
      <c r="JHB80" s="102"/>
      <c r="JHC80" s="102"/>
      <c r="JHD80" s="102"/>
      <c r="JHE80" s="102"/>
      <c r="JHF80" s="102"/>
      <c r="JHG80" s="102"/>
      <c r="JHH80" s="102"/>
      <c r="JHI80" s="102"/>
      <c r="JHJ80" s="102"/>
      <c r="JHK80" s="102"/>
      <c r="JHL80" s="102"/>
      <c r="JHM80" s="102"/>
      <c r="JHN80" s="102"/>
      <c r="JHO80" s="102"/>
      <c r="JHP80" s="102"/>
      <c r="JHQ80" s="102"/>
      <c r="JHR80" s="102"/>
      <c r="JHS80" s="102"/>
      <c r="JHT80" s="102"/>
      <c r="JHU80" s="102"/>
      <c r="JHV80" s="102"/>
      <c r="JHW80" s="102"/>
      <c r="JHX80" s="102"/>
      <c r="JHY80" s="102"/>
      <c r="JHZ80" s="102"/>
      <c r="JIA80" s="102"/>
      <c r="JIB80" s="102"/>
      <c r="JIC80" s="102"/>
      <c r="JID80" s="102"/>
      <c r="JIE80" s="102"/>
      <c r="JIF80" s="102"/>
      <c r="JIG80" s="102"/>
      <c r="JIH80" s="102"/>
      <c r="JII80" s="102"/>
      <c r="JIJ80" s="102"/>
      <c r="JIK80" s="102"/>
      <c r="JIL80" s="102"/>
      <c r="JIM80" s="102"/>
      <c r="JIN80" s="102"/>
      <c r="JIO80" s="102"/>
      <c r="JIP80" s="102"/>
      <c r="JIQ80" s="102"/>
      <c r="JIR80" s="102"/>
      <c r="JIS80" s="102"/>
      <c r="JIT80" s="102"/>
      <c r="JIU80" s="102"/>
      <c r="JIV80" s="102"/>
      <c r="JIW80" s="102"/>
      <c r="JIX80" s="102"/>
      <c r="JIY80" s="102"/>
      <c r="JIZ80" s="102"/>
      <c r="JJA80" s="102"/>
      <c r="JJB80" s="102"/>
      <c r="JJC80" s="102"/>
      <c r="JJD80" s="102"/>
      <c r="JJE80" s="102"/>
      <c r="JJF80" s="102"/>
      <c r="JJG80" s="102"/>
      <c r="JJH80" s="102"/>
      <c r="JJI80" s="102"/>
      <c r="JJJ80" s="102"/>
      <c r="JJK80" s="102"/>
      <c r="JJL80" s="102"/>
      <c r="JJM80" s="102"/>
      <c r="JJN80" s="102"/>
      <c r="JJO80" s="102"/>
      <c r="JJP80" s="102"/>
      <c r="JJQ80" s="102"/>
      <c r="JJR80" s="102"/>
      <c r="JJS80" s="102"/>
      <c r="JJT80" s="102"/>
      <c r="JJU80" s="102"/>
      <c r="JJV80" s="102"/>
      <c r="JJW80" s="102"/>
      <c r="JJX80" s="102"/>
      <c r="JJY80" s="102"/>
      <c r="JJZ80" s="102"/>
      <c r="JKA80" s="102"/>
      <c r="JKB80" s="102"/>
      <c r="JKC80" s="102"/>
      <c r="JKD80" s="102"/>
      <c r="JKE80" s="102"/>
      <c r="JKF80" s="102"/>
      <c r="JKG80" s="102"/>
      <c r="JKH80" s="102"/>
      <c r="JKI80" s="102"/>
      <c r="JKJ80" s="102"/>
      <c r="JKK80" s="102"/>
      <c r="JKL80" s="102"/>
      <c r="JKM80" s="102"/>
      <c r="JKN80" s="102"/>
      <c r="JKO80" s="102"/>
      <c r="JKP80" s="102"/>
      <c r="JKQ80" s="102"/>
      <c r="JKR80" s="102"/>
      <c r="JKS80" s="102"/>
      <c r="JKT80" s="102"/>
      <c r="JKU80" s="102"/>
      <c r="JKV80" s="102"/>
      <c r="JKW80" s="102"/>
      <c r="JKX80" s="102"/>
      <c r="JKY80" s="102"/>
      <c r="JKZ80" s="102"/>
      <c r="JLA80" s="102"/>
      <c r="JLB80" s="102"/>
      <c r="JLC80" s="102"/>
      <c r="JLD80" s="102"/>
      <c r="JLE80" s="102"/>
      <c r="JLF80" s="102"/>
      <c r="JLG80" s="102"/>
      <c r="JLH80" s="102"/>
      <c r="JLI80" s="102"/>
      <c r="JLJ80" s="102"/>
      <c r="JLK80" s="102"/>
      <c r="JLL80" s="102"/>
      <c r="JLM80" s="102"/>
      <c r="JLN80" s="102"/>
      <c r="JLO80" s="102"/>
      <c r="JLP80" s="102"/>
      <c r="JLQ80" s="102"/>
      <c r="JLR80" s="102"/>
      <c r="JLS80" s="102"/>
      <c r="JLT80" s="102"/>
      <c r="JLU80" s="102"/>
      <c r="JLV80" s="102"/>
      <c r="JLW80" s="102"/>
      <c r="JLX80" s="102"/>
      <c r="JLY80" s="102"/>
      <c r="JLZ80" s="102"/>
      <c r="JMA80" s="102"/>
      <c r="JMB80" s="102"/>
      <c r="JMC80" s="102"/>
      <c r="JMD80" s="102"/>
      <c r="JME80" s="102"/>
      <c r="JMF80" s="102"/>
      <c r="JMG80" s="102"/>
      <c r="JMH80" s="102"/>
      <c r="JMI80" s="102"/>
      <c r="JMJ80" s="102"/>
      <c r="JMK80" s="102"/>
      <c r="JML80" s="102"/>
      <c r="JMM80" s="102"/>
      <c r="JMN80" s="102"/>
      <c r="JMO80" s="102"/>
      <c r="JMP80" s="102"/>
      <c r="JMQ80" s="102"/>
      <c r="JMR80" s="102"/>
      <c r="JMS80" s="102"/>
      <c r="JMT80" s="102"/>
      <c r="JMU80" s="102"/>
      <c r="JMV80" s="102"/>
      <c r="JMW80" s="102"/>
      <c r="JMX80" s="102"/>
      <c r="JMY80" s="102"/>
      <c r="JMZ80" s="102"/>
      <c r="JNA80" s="102"/>
      <c r="JNB80" s="102"/>
      <c r="JNC80" s="102"/>
      <c r="JND80" s="102"/>
      <c r="JNE80" s="102"/>
      <c r="JNF80" s="102"/>
      <c r="JNG80" s="102"/>
      <c r="JNH80" s="102"/>
      <c r="JNI80" s="102"/>
      <c r="JNJ80" s="102"/>
      <c r="JNK80" s="102"/>
      <c r="JNL80" s="102"/>
      <c r="JNM80" s="102"/>
      <c r="JNN80" s="102"/>
      <c r="JNO80" s="102"/>
      <c r="JNP80" s="102"/>
      <c r="JNQ80" s="102"/>
      <c r="JNR80" s="102"/>
      <c r="JNS80" s="102"/>
      <c r="JNT80" s="102"/>
      <c r="JNU80" s="102"/>
      <c r="JNV80" s="102"/>
      <c r="JNW80" s="102"/>
      <c r="JNX80" s="102"/>
      <c r="JNY80" s="102"/>
      <c r="JNZ80" s="102"/>
      <c r="JOA80" s="102"/>
      <c r="JOB80" s="102"/>
      <c r="JOC80" s="102"/>
      <c r="JOD80" s="102"/>
      <c r="JOE80" s="102"/>
      <c r="JOF80" s="102"/>
      <c r="JOG80" s="102"/>
      <c r="JOH80" s="102"/>
      <c r="JOI80" s="102"/>
      <c r="JOJ80" s="102"/>
      <c r="JOK80" s="102"/>
      <c r="JOL80" s="102"/>
      <c r="JOM80" s="102"/>
      <c r="JON80" s="102"/>
      <c r="JOO80" s="102"/>
      <c r="JOP80" s="102"/>
      <c r="JOQ80" s="102"/>
      <c r="JOR80" s="102"/>
      <c r="JOS80" s="102"/>
      <c r="JOT80" s="102"/>
      <c r="JOU80" s="102"/>
      <c r="JOV80" s="102"/>
      <c r="JOW80" s="102"/>
      <c r="JOX80" s="102"/>
      <c r="JOY80" s="102"/>
      <c r="JOZ80" s="102"/>
      <c r="JPA80" s="102"/>
      <c r="JPB80" s="102"/>
      <c r="JPC80" s="102"/>
      <c r="JPD80" s="102"/>
      <c r="JPE80" s="102"/>
      <c r="JPF80" s="102"/>
      <c r="JPG80" s="102"/>
      <c r="JPH80" s="102"/>
      <c r="JPI80" s="102"/>
      <c r="JPJ80" s="102"/>
      <c r="JPK80" s="102"/>
      <c r="JPL80" s="102"/>
      <c r="JPM80" s="102"/>
      <c r="JPN80" s="102"/>
      <c r="JPO80" s="102"/>
      <c r="JPP80" s="102"/>
      <c r="JPQ80" s="102"/>
      <c r="JPR80" s="102"/>
      <c r="JPS80" s="102"/>
      <c r="JPT80" s="102"/>
      <c r="JPU80" s="102"/>
      <c r="JPV80" s="102"/>
      <c r="JPW80" s="102"/>
      <c r="JPX80" s="102"/>
      <c r="JPY80" s="102"/>
      <c r="JPZ80" s="102"/>
      <c r="JQA80" s="102"/>
      <c r="JQB80" s="102"/>
      <c r="JQC80" s="102"/>
      <c r="JQD80" s="102"/>
      <c r="JQE80" s="102"/>
      <c r="JQF80" s="102"/>
      <c r="JQG80" s="102"/>
      <c r="JQH80" s="102"/>
      <c r="JQI80" s="102"/>
      <c r="JQJ80" s="102"/>
      <c r="JQK80" s="102"/>
      <c r="JQL80" s="102"/>
      <c r="JQM80" s="102"/>
      <c r="JQN80" s="102"/>
      <c r="JQO80" s="102"/>
      <c r="JQP80" s="102"/>
      <c r="JQQ80" s="102"/>
      <c r="JQR80" s="102"/>
      <c r="JQS80" s="102"/>
      <c r="JQT80" s="102"/>
      <c r="JQU80" s="102"/>
      <c r="JQV80" s="102"/>
      <c r="JQW80" s="102"/>
      <c r="JQX80" s="102"/>
      <c r="JQY80" s="102"/>
      <c r="JQZ80" s="102"/>
      <c r="JRA80" s="102"/>
      <c r="JRB80" s="102"/>
      <c r="JRC80" s="102"/>
      <c r="JRD80" s="102"/>
      <c r="JRE80" s="102"/>
      <c r="JRF80" s="102"/>
      <c r="JRG80" s="102"/>
      <c r="JRH80" s="102"/>
      <c r="JRI80" s="102"/>
      <c r="JRJ80" s="102"/>
      <c r="JRK80" s="102"/>
      <c r="JRL80" s="102"/>
      <c r="JRM80" s="102"/>
      <c r="JRN80" s="102"/>
      <c r="JRO80" s="102"/>
      <c r="JRP80" s="102"/>
      <c r="JRQ80" s="102"/>
      <c r="JRR80" s="102"/>
      <c r="JRS80" s="102"/>
      <c r="JRT80" s="102"/>
      <c r="JRU80" s="102"/>
      <c r="JRV80" s="102"/>
      <c r="JRW80" s="102"/>
      <c r="JRX80" s="102"/>
      <c r="JRY80" s="102"/>
      <c r="JRZ80" s="102"/>
      <c r="JSA80" s="102"/>
      <c r="JSB80" s="102"/>
      <c r="JSC80" s="102"/>
      <c r="JSD80" s="102"/>
      <c r="JSE80" s="102"/>
      <c r="JSF80" s="102"/>
      <c r="JSG80" s="102"/>
      <c r="JSH80" s="102"/>
      <c r="JSI80" s="102"/>
      <c r="JSJ80" s="102"/>
      <c r="JSK80" s="102"/>
      <c r="JSL80" s="102"/>
      <c r="JSM80" s="102"/>
      <c r="JSN80" s="102"/>
      <c r="JSO80" s="102"/>
      <c r="JSP80" s="102"/>
      <c r="JSQ80" s="102"/>
      <c r="JSR80" s="102"/>
      <c r="JSS80" s="102"/>
      <c r="JST80" s="102"/>
      <c r="JSU80" s="102"/>
      <c r="JSV80" s="102"/>
      <c r="JSW80" s="102"/>
      <c r="JSX80" s="102"/>
      <c r="JSY80" s="102"/>
      <c r="JSZ80" s="102"/>
      <c r="JTA80" s="102"/>
      <c r="JTB80" s="102"/>
      <c r="JTC80" s="102"/>
      <c r="JTD80" s="102"/>
      <c r="JTE80" s="102"/>
      <c r="JTF80" s="102"/>
      <c r="JTG80" s="102"/>
      <c r="JTH80" s="102"/>
      <c r="JTI80" s="102"/>
      <c r="JTJ80" s="102"/>
      <c r="JTK80" s="102"/>
      <c r="JTL80" s="102"/>
      <c r="JTM80" s="102"/>
      <c r="JTN80" s="102"/>
      <c r="JTO80" s="102"/>
      <c r="JTP80" s="102"/>
      <c r="JTQ80" s="102"/>
      <c r="JTR80" s="102"/>
      <c r="JTS80" s="102"/>
      <c r="JTT80" s="102"/>
      <c r="JTU80" s="102"/>
      <c r="JTV80" s="102"/>
      <c r="JTW80" s="102"/>
      <c r="JTX80" s="102"/>
      <c r="JTY80" s="102"/>
      <c r="JTZ80" s="102"/>
      <c r="JUA80" s="102"/>
      <c r="JUB80" s="102"/>
      <c r="JUC80" s="102"/>
      <c r="JUD80" s="102"/>
      <c r="JUE80" s="102"/>
      <c r="JUF80" s="102"/>
      <c r="JUG80" s="102"/>
      <c r="JUH80" s="102"/>
      <c r="JUI80" s="102"/>
      <c r="JUJ80" s="102"/>
      <c r="JUK80" s="102"/>
      <c r="JUL80" s="102"/>
      <c r="JUM80" s="102"/>
      <c r="JUN80" s="102"/>
      <c r="JUO80" s="102"/>
      <c r="JUP80" s="102"/>
      <c r="JUQ80" s="102"/>
      <c r="JUR80" s="102"/>
      <c r="JUS80" s="102"/>
      <c r="JUT80" s="102"/>
      <c r="JUU80" s="102"/>
      <c r="JUV80" s="102"/>
      <c r="JUW80" s="102"/>
      <c r="JUX80" s="102"/>
      <c r="JUY80" s="102"/>
      <c r="JUZ80" s="102"/>
      <c r="JVA80" s="102"/>
      <c r="JVB80" s="102"/>
      <c r="JVC80" s="102"/>
      <c r="JVD80" s="102"/>
      <c r="JVE80" s="102"/>
      <c r="JVF80" s="102"/>
      <c r="JVG80" s="102"/>
      <c r="JVH80" s="102"/>
      <c r="JVI80" s="102"/>
      <c r="JVJ80" s="102"/>
      <c r="JVK80" s="102"/>
      <c r="JVL80" s="102"/>
      <c r="JVM80" s="102"/>
      <c r="JVN80" s="102"/>
      <c r="JVO80" s="102"/>
      <c r="JVP80" s="102"/>
      <c r="JVQ80" s="102"/>
      <c r="JVR80" s="102"/>
      <c r="JVS80" s="102"/>
      <c r="JVT80" s="102"/>
      <c r="JVU80" s="102"/>
      <c r="JVV80" s="102"/>
      <c r="JVW80" s="102"/>
      <c r="JVX80" s="102"/>
      <c r="JVY80" s="102"/>
      <c r="JVZ80" s="102"/>
      <c r="JWA80" s="102"/>
      <c r="JWB80" s="102"/>
      <c r="JWC80" s="102"/>
      <c r="JWD80" s="102"/>
      <c r="JWE80" s="102"/>
      <c r="JWF80" s="102"/>
      <c r="JWG80" s="102"/>
      <c r="JWH80" s="102"/>
      <c r="JWI80" s="102"/>
      <c r="JWJ80" s="102"/>
      <c r="JWK80" s="102"/>
      <c r="JWL80" s="102"/>
      <c r="JWM80" s="102"/>
      <c r="JWN80" s="102"/>
      <c r="JWO80" s="102"/>
      <c r="JWP80" s="102"/>
      <c r="JWQ80" s="102"/>
      <c r="JWR80" s="102"/>
      <c r="JWS80" s="102"/>
      <c r="JWT80" s="102"/>
      <c r="JWU80" s="102"/>
      <c r="JWV80" s="102"/>
      <c r="JWW80" s="102"/>
      <c r="JWX80" s="102"/>
      <c r="JWY80" s="102"/>
      <c r="JWZ80" s="102"/>
      <c r="JXA80" s="102"/>
      <c r="JXB80" s="102"/>
      <c r="JXC80" s="102"/>
      <c r="JXD80" s="102"/>
      <c r="JXE80" s="102"/>
      <c r="JXF80" s="102"/>
      <c r="JXG80" s="102"/>
      <c r="JXH80" s="102"/>
      <c r="JXI80" s="102"/>
      <c r="JXJ80" s="102"/>
      <c r="JXK80" s="102"/>
      <c r="JXL80" s="102"/>
      <c r="JXM80" s="102"/>
      <c r="JXN80" s="102"/>
      <c r="JXO80" s="102"/>
      <c r="JXP80" s="102"/>
      <c r="JXQ80" s="102"/>
      <c r="JXR80" s="102"/>
      <c r="JXS80" s="102"/>
      <c r="JXT80" s="102"/>
      <c r="JXU80" s="102"/>
      <c r="JXV80" s="102"/>
      <c r="JXW80" s="102"/>
      <c r="JXX80" s="102"/>
      <c r="JXY80" s="102"/>
      <c r="JXZ80" s="102"/>
      <c r="JYA80" s="102"/>
      <c r="JYB80" s="102"/>
      <c r="JYC80" s="102"/>
      <c r="JYD80" s="102"/>
      <c r="JYE80" s="102"/>
      <c r="JYF80" s="102"/>
      <c r="JYG80" s="102"/>
      <c r="JYH80" s="102"/>
      <c r="JYI80" s="102"/>
      <c r="JYJ80" s="102"/>
      <c r="JYK80" s="102"/>
      <c r="JYL80" s="102"/>
      <c r="JYM80" s="102"/>
      <c r="JYN80" s="102"/>
      <c r="JYO80" s="102"/>
      <c r="JYP80" s="102"/>
      <c r="JYQ80" s="102"/>
      <c r="JYR80" s="102"/>
      <c r="JYS80" s="102"/>
      <c r="JYT80" s="102"/>
      <c r="JYU80" s="102"/>
      <c r="JYV80" s="102"/>
      <c r="JYW80" s="102"/>
      <c r="JYX80" s="102"/>
      <c r="JYY80" s="102"/>
      <c r="JYZ80" s="102"/>
      <c r="JZA80" s="102"/>
      <c r="JZB80" s="102"/>
      <c r="JZC80" s="102"/>
      <c r="JZD80" s="102"/>
      <c r="JZE80" s="102"/>
      <c r="JZF80" s="102"/>
      <c r="JZG80" s="102"/>
      <c r="JZH80" s="102"/>
      <c r="JZI80" s="102"/>
      <c r="JZJ80" s="102"/>
      <c r="JZK80" s="102"/>
      <c r="JZL80" s="102"/>
      <c r="JZM80" s="102"/>
      <c r="JZN80" s="102"/>
      <c r="JZO80" s="102"/>
      <c r="JZP80" s="102"/>
      <c r="JZQ80" s="102"/>
      <c r="JZR80" s="102"/>
      <c r="JZS80" s="102"/>
      <c r="JZT80" s="102"/>
      <c r="JZU80" s="102"/>
      <c r="JZV80" s="102"/>
      <c r="JZW80" s="102"/>
      <c r="JZX80" s="102"/>
      <c r="JZY80" s="102"/>
      <c r="JZZ80" s="102"/>
      <c r="KAA80" s="102"/>
      <c r="KAB80" s="102"/>
      <c r="KAC80" s="102"/>
      <c r="KAD80" s="102"/>
      <c r="KAE80" s="102"/>
      <c r="KAF80" s="102"/>
      <c r="KAG80" s="102"/>
      <c r="KAH80" s="102"/>
      <c r="KAI80" s="102"/>
      <c r="KAJ80" s="102"/>
      <c r="KAK80" s="102"/>
      <c r="KAL80" s="102"/>
      <c r="KAM80" s="102"/>
      <c r="KAN80" s="102"/>
      <c r="KAO80" s="102"/>
      <c r="KAP80" s="102"/>
      <c r="KAQ80" s="102"/>
      <c r="KAR80" s="102"/>
      <c r="KAS80" s="102"/>
      <c r="KAT80" s="102"/>
      <c r="KAU80" s="102"/>
      <c r="KAV80" s="102"/>
      <c r="KAW80" s="102"/>
      <c r="KAX80" s="102"/>
      <c r="KAY80" s="102"/>
      <c r="KAZ80" s="102"/>
      <c r="KBA80" s="102"/>
      <c r="KBB80" s="102"/>
      <c r="KBC80" s="102"/>
      <c r="KBD80" s="102"/>
      <c r="KBE80" s="102"/>
      <c r="KBF80" s="102"/>
      <c r="KBG80" s="102"/>
      <c r="KBH80" s="102"/>
      <c r="KBI80" s="102"/>
      <c r="KBJ80" s="102"/>
      <c r="KBK80" s="102"/>
      <c r="KBL80" s="102"/>
      <c r="KBM80" s="102"/>
      <c r="KBN80" s="102"/>
      <c r="KBO80" s="102"/>
      <c r="KBP80" s="102"/>
      <c r="KBQ80" s="102"/>
      <c r="KBR80" s="102"/>
      <c r="KBS80" s="102"/>
      <c r="KBT80" s="102"/>
      <c r="KBU80" s="102"/>
      <c r="KBV80" s="102"/>
      <c r="KBW80" s="102"/>
      <c r="KBX80" s="102"/>
      <c r="KBY80" s="102"/>
      <c r="KBZ80" s="102"/>
      <c r="KCA80" s="102"/>
      <c r="KCB80" s="102"/>
      <c r="KCC80" s="102"/>
      <c r="KCD80" s="102"/>
      <c r="KCE80" s="102"/>
      <c r="KCF80" s="102"/>
      <c r="KCG80" s="102"/>
      <c r="KCH80" s="102"/>
      <c r="KCI80" s="102"/>
      <c r="KCJ80" s="102"/>
      <c r="KCK80" s="102"/>
      <c r="KCL80" s="102"/>
      <c r="KCM80" s="102"/>
      <c r="KCN80" s="102"/>
      <c r="KCO80" s="102"/>
      <c r="KCP80" s="102"/>
      <c r="KCQ80" s="102"/>
      <c r="KCR80" s="102"/>
      <c r="KCS80" s="102"/>
      <c r="KCT80" s="102"/>
      <c r="KCU80" s="102"/>
      <c r="KCV80" s="102"/>
      <c r="KCW80" s="102"/>
      <c r="KCX80" s="102"/>
      <c r="KCY80" s="102"/>
      <c r="KCZ80" s="102"/>
      <c r="KDA80" s="102"/>
      <c r="KDB80" s="102"/>
      <c r="KDC80" s="102"/>
      <c r="KDD80" s="102"/>
      <c r="KDE80" s="102"/>
      <c r="KDF80" s="102"/>
      <c r="KDG80" s="102"/>
      <c r="KDH80" s="102"/>
      <c r="KDI80" s="102"/>
      <c r="KDJ80" s="102"/>
      <c r="KDK80" s="102"/>
      <c r="KDL80" s="102"/>
      <c r="KDM80" s="102"/>
      <c r="KDN80" s="102"/>
      <c r="KDO80" s="102"/>
      <c r="KDP80" s="102"/>
      <c r="KDQ80" s="102"/>
      <c r="KDR80" s="102"/>
      <c r="KDS80" s="102"/>
      <c r="KDT80" s="102"/>
      <c r="KDU80" s="102"/>
      <c r="KDV80" s="102"/>
      <c r="KDW80" s="102"/>
      <c r="KDX80" s="102"/>
      <c r="KDY80" s="102"/>
      <c r="KDZ80" s="102"/>
      <c r="KEA80" s="102"/>
      <c r="KEB80" s="102"/>
      <c r="KEC80" s="102"/>
      <c r="KED80" s="102"/>
      <c r="KEE80" s="102"/>
      <c r="KEF80" s="102"/>
      <c r="KEG80" s="102"/>
      <c r="KEH80" s="102"/>
      <c r="KEI80" s="102"/>
      <c r="KEJ80" s="102"/>
      <c r="KEK80" s="102"/>
      <c r="KEL80" s="102"/>
      <c r="KEM80" s="102"/>
      <c r="KEN80" s="102"/>
      <c r="KEO80" s="102"/>
      <c r="KEP80" s="102"/>
      <c r="KEQ80" s="102"/>
      <c r="KER80" s="102"/>
      <c r="KES80" s="102"/>
      <c r="KET80" s="102"/>
      <c r="KEU80" s="102"/>
      <c r="KEV80" s="102"/>
      <c r="KEW80" s="102"/>
      <c r="KEX80" s="102"/>
      <c r="KEY80" s="102"/>
      <c r="KEZ80" s="102"/>
      <c r="KFA80" s="102"/>
      <c r="KFB80" s="102"/>
      <c r="KFC80" s="102"/>
      <c r="KFD80" s="102"/>
      <c r="KFE80" s="102"/>
      <c r="KFF80" s="102"/>
      <c r="KFG80" s="102"/>
      <c r="KFH80" s="102"/>
      <c r="KFI80" s="102"/>
      <c r="KFJ80" s="102"/>
      <c r="KFK80" s="102"/>
      <c r="KFL80" s="102"/>
      <c r="KFM80" s="102"/>
      <c r="KFN80" s="102"/>
      <c r="KFO80" s="102"/>
      <c r="KFP80" s="102"/>
      <c r="KFQ80" s="102"/>
      <c r="KFR80" s="102"/>
      <c r="KFS80" s="102"/>
      <c r="KFT80" s="102"/>
      <c r="KFU80" s="102"/>
      <c r="KFV80" s="102"/>
      <c r="KFW80" s="102"/>
      <c r="KFX80" s="102"/>
      <c r="KFY80" s="102"/>
      <c r="KFZ80" s="102"/>
      <c r="KGA80" s="102"/>
      <c r="KGB80" s="102"/>
      <c r="KGC80" s="102"/>
      <c r="KGD80" s="102"/>
      <c r="KGE80" s="102"/>
      <c r="KGF80" s="102"/>
      <c r="KGG80" s="102"/>
      <c r="KGH80" s="102"/>
      <c r="KGI80" s="102"/>
      <c r="KGJ80" s="102"/>
      <c r="KGK80" s="102"/>
      <c r="KGL80" s="102"/>
      <c r="KGM80" s="102"/>
      <c r="KGN80" s="102"/>
      <c r="KGO80" s="102"/>
      <c r="KGP80" s="102"/>
      <c r="KGQ80" s="102"/>
      <c r="KGR80" s="102"/>
      <c r="KGS80" s="102"/>
      <c r="KGT80" s="102"/>
      <c r="KGU80" s="102"/>
      <c r="KGV80" s="102"/>
      <c r="KGW80" s="102"/>
      <c r="KGX80" s="102"/>
      <c r="KGY80" s="102"/>
      <c r="KGZ80" s="102"/>
      <c r="KHA80" s="102"/>
      <c r="KHB80" s="102"/>
      <c r="KHC80" s="102"/>
      <c r="KHD80" s="102"/>
      <c r="KHE80" s="102"/>
      <c r="KHF80" s="102"/>
      <c r="KHG80" s="102"/>
      <c r="KHH80" s="102"/>
      <c r="KHI80" s="102"/>
      <c r="KHJ80" s="102"/>
      <c r="KHK80" s="102"/>
      <c r="KHL80" s="102"/>
      <c r="KHM80" s="102"/>
      <c r="KHN80" s="102"/>
      <c r="KHO80" s="102"/>
      <c r="KHP80" s="102"/>
      <c r="KHQ80" s="102"/>
      <c r="KHR80" s="102"/>
      <c r="KHS80" s="102"/>
      <c r="KHT80" s="102"/>
      <c r="KHU80" s="102"/>
      <c r="KHV80" s="102"/>
      <c r="KHW80" s="102"/>
      <c r="KHX80" s="102"/>
      <c r="KHY80" s="102"/>
      <c r="KHZ80" s="102"/>
      <c r="KIA80" s="102"/>
      <c r="KIB80" s="102"/>
      <c r="KIC80" s="102"/>
      <c r="KID80" s="102"/>
      <c r="KIE80" s="102"/>
      <c r="KIF80" s="102"/>
      <c r="KIG80" s="102"/>
      <c r="KIH80" s="102"/>
      <c r="KII80" s="102"/>
      <c r="KIJ80" s="102"/>
      <c r="KIK80" s="102"/>
      <c r="KIL80" s="102"/>
      <c r="KIM80" s="102"/>
      <c r="KIN80" s="102"/>
      <c r="KIO80" s="102"/>
      <c r="KIP80" s="102"/>
      <c r="KIQ80" s="102"/>
      <c r="KIR80" s="102"/>
      <c r="KIS80" s="102"/>
      <c r="KIT80" s="102"/>
      <c r="KIU80" s="102"/>
      <c r="KIV80" s="102"/>
      <c r="KIW80" s="102"/>
      <c r="KIX80" s="102"/>
      <c r="KIY80" s="102"/>
      <c r="KIZ80" s="102"/>
      <c r="KJA80" s="102"/>
      <c r="KJB80" s="102"/>
      <c r="KJC80" s="102"/>
      <c r="KJD80" s="102"/>
      <c r="KJE80" s="102"/>
      <c r="KJF80" s="102"/>
      <c r="KJG80" s="102"/>
      <c r="KJH80" s="102"/>
      <c r="KJI80" s="102"/>
      <c r="KJJ80" s="102"/>
      <c r="KJK80" s="102"/>
      <c r="KJL80" s="102"/>
      <c r="KJM80" s="102"/>
      <c r="KJN80" s="102"/>
      <c r="KJO80" s="102"/>
      <c r="KJP80" s="102"/>
      <c r="KJQ80" s="102"/>
      <c r="KJR80" s="102"/>
      <c r="KJS80" s="102"/>
      <c r="KJT80" s="102"/>
      <c r="KJU80" s="102"/>
      <c r="KJV80" s="102"/>
      <c r="KJW80" s="102"/>
      <c r="KJX80" s="102"/>
      <c r="KJY80" s="102"/>
      <c r="KJZ80" s="102"/>
      <c r="KKA80" s="102"/>
      <c r="KKB80" s="102"/>
      <c r="KKC80" s="102"/>
      <c r="KKD80" s="102"/>
      <c r="KKE80" s="102"/>
      <c r="KKF80" s="102"/>
      <c r="KKG80" s="102"/>
      <c r="KKH80" s="102"/>
      <c r="KKI80" s="102"/>
      <c r="KKJ80" s="102"/>
      <c r="KKK80" s="102"/>
      <c r="KKL80" s="102"/>
      <c r="KKM80" s="102"/>
      <c r="KKN80" s="102"/>
      <c r="KKO80" s="102"/>
      <c r="KKP80" s="102"/>
      <c r="KKQ80" s="102"/>
      <c r="KKR80" s="102"/>
      <c r="KKS80" s="102"/>
      <c r="KKT80" s="102"/>
      <c r="KKU80" s="102"/>
      <c r="KKV80" s="102"/>
      <c r="KKW80" s="102"/>
      <c r="KKX80" s="102"/>
      <c r="KKY80" s="102"/>
      <c r="KKZ80" s="102"/>
      <c r="KLA80" s="102"/>
      <c r="KLB80" s="102"/>
      <c r="KLC80" s="102"/>
      <c r="KLD80" s="102"/>
      <c r="KLE80" s="102"/>
      <c r="KLF80" s="102"/>
      <c r="KLG80" s="102"/>
      <c r="KLH80" s="102"/>
      <c r="KLI80" s="102"/>
      <c r="KLJ80" s="102"/>
      <c r="KLK80" s="102"/>
      <c r="KLL80" s="102"/>
      <c r="KLM80" s="102"/>
      <c r="KLN80" s="102"/>
      <c r="KLO80" s="102"/>
      <c r="KLP80" s="102"/>
      <c r="KLQ80" s="102"/>
      <c r="KLR80" s="102"/>
      <c r="KLS80" s="102"/>
      <c r="KLT80" s="102"/>
      <c r="KLU80" s="102"/>
      <c r="KLV80" s="102"/>
      <c r="KLW80" s="102"/>
      <c r="KLX80" s="102"/>
      <c r="KLY80" s="102"/>
      <c r="KLZ80" s="102"/>
      <c r="KMA80" s="102"/>
      <c r="KMB80" s="102"/>
      <c r="KMC80" s="102"/>
      <c r="KMD80" s="102"/>
      <c r="KME80" s="102"/>
      <c r="KMF80" s="102"/>
      <c r="KMG80" s="102"/>
      <c r="KMH80" s="102"/>
      <c r="KMI80" s="102"/>
      <c r="KMJ80" s="102"/>
      <c r="KMK80" s="102"/>
      <c r="KML80" s="102"/>
      <c r="KMM80" s="102"/>
      <c r="KMN80" s="102"/>
      <c r="KMO80" s="102"/>
      <c r="KMP80" s="102"/>
      <c r="KMQ80" s="102"/>
      <c r="KMR80" s="102"/>
      <c r="KMS80" s="102"/>
      <c r="KMT80" s="102"/>
      <c r="KMU80" s="102"/>
      <c r="KMV80" s="102"/>
      <c r="KMW80" s="102"/>
      <c r="KMX80" s="102"/>
      <c r="KMY80" s="102"/>
      <c r="KMZ80" s="102"/>
      <c r="KNA80" s="102"/>
      <c r="KNB80" s="102"/>
      <c r="KNC80" s="102"/>
      <c r="KND80" s="102"/>
      <c r="KNE80" s="102"/>
      <c r="KNF80" s="102"/>
      <c r="KNG80" s="102"/>
      <c r="KNH80" s="102"/>
      <c r="KNI80" s="102"/>
      <c r="KNJ80" s="102"/>
      <c r="KNK80" s="102"/>
      <c r="KNL80" s="102"/>
      <c r="KNM80" s="102"/>
      <c r="KNN80" s="102"/>
      <c r="KNO80" s="102"/>
      <c r="KNP80" s="102"/>
      <c r="KNQ80" s="102"/>
      <c r="KNR80" s="102"/>
      <c r="KNS80" s="102"/>
      <c r="KNT80" s="102"/>
      <c r="KNU80" s="102"/>
      <c r="KNV80" s="102"/>
      <c r="KNW80" s="102"/>
      <c r="KNX80" s="102"/>
      <c r="KNY80" s="102"/>
      <c r="KNZ80" s="102"/>
      <c r="KOA80" s="102"/>
      <c r="KOB80" s="102"/>
      <c r="KOC80" s="102"/>
      <c r="KOD80" s="102"/>
      <c r="KOE80" s="102"/>
      <c r="KOF80" s="102"/>
      <c r="KOG80" s="102"/>
      <c r="KOH80" s="102"/>
      <c r="KOI80" s="102"/>
      <c r="KOJ80" s="102"/>
      <c r="KOK80" s="102"/>
      <c r="KOL80" s="102"/>
      <c r="KOM80" s="102"/>
      <c r="KON80" s="102"/>
      <c r="KOO80" s="102"/>
      <c r="KOP80" s="102"/>
      <c r="KOQ80" s="102"/>
      <c r="KOR80" s="102"/>
      <c r="KOS80" s="102"/>
      <c r="KOT80" s="102"/>
      <c r="KOU80" s="102"/>
      <c r="KOV80" s="102"/>
      <c r="KOW80" s="102"/>
      <c r="KOX80" s="102"/>
      <c r="KOY80" s="102"/>
      <c r="KOZ80" s="102"/>
      <c r="KPA80" s="102"/>
      <c r="KPB80" s="102"/>
      <c r="KPC80" s="102"/>
      <c r="KPD80" s="102"/>
      <c r="KPE80" s="102"/>
      <c r="KPF80" s="102"/>
      <c r="KPG80" s="102"/>
      <c r="KPH80" s="102"/>
      <c r="KPI80" s="102"/>
      <c r="KPJ80" s="102"/>
      <c r="KPK80" s="102"/>
      <c r="KPL80" s="102"/>
      <c r="KPM80" s="102"/>
      <c r="KPN80" s="102"/>
      <c r="KPO80" s="102"/>
      <c r="KPP80" s="102"/>
      <c r="KPQ80" s="102"/>
      <c r="KPR80" s="102"/>
      <c r="KPS80" s="102"/>
      <c r="KPT80" s="102"/>
      <c r="KPU80" s="102"/>
      <c r="KPV80" s="102"/>
      <c r="KPW80" s="102"/>
      <c r="KPX80" s="102"/>
      <c r="KPY80" s="102"/>
      <c r="KPZ80" s="102"/>
      <c r="KQA80" s="102"/>
      <c r="KQB80" s="102"/>
      <c r="KQC80" s="102"/>
      <c r="KQD80" s="102"/>
      <c r="KQE80" s="102"/>
      <c r="KQF80" s="102"/>
      <c r="KQG80" s="102"/>
      <c r="KQH80" s="102"/>
      <c r="KQI80" s="102"/>
      <c r="KQJ80" s="102"/>
      <c r="KQK80" s="102"/>
      <c r="KQL80" s="102"/>
      <c r="KQM80" s="102"/>
      <c r="KQN80" s="102"/>
      <c r="KQO80" s="102"/>
      <c r="KQP80" s="102"/>
      <c r="KQQ80" s="102"/>
      <c r="KQR80" s="102"/>
      <c r="KQS80" s="102"/>
      <c r="KQT80" s="102"/>
      <c r="KQU80" s="102"/>
      <c r="KQV80" s="102"/>
      <c r="KQW80" s="102"/>
      <c r="KQX80" s="102"/>
      <c r="KQY80" s="102"/>
      <c r="KQZ80" s="102"/>
      <c r="KRA80" s="102"/>
      <c r="KRB80" s="102"/>
      <c r="KRC80" s="102"/>
      <c r="KRD80" s="102"/>
      <c r="KRE80" s="102"/>
      <c r="KRF80" s="102"/>
      <c r="KRG80" s="102"/>
      <c r="KRH80" s="102"/>
      <c r="KRI80" s="102"/>
      <c r="KRJ80" s="102"/>
      <c r="KRK80" s="102"/>
      <c r="KRL80" s="102"/>
      <c r="KRM80" s="102"/>
      <c r="KRN80" s="102"/>
      <c r="KRO80" s="102"/>
      <c r="KRP80" s="102"/>
      <c r="KRQ80" s="102"/>
      <c r="KRR80" s="102"/>
      <c r="KRS80" s="102"/>
      <c r="KRT80" s="102"/>
      <c r="KRU80" s="102"/>
      <c r="KRV80" s="102"/>
      <c r="KRW80" s="102"/>
      <c r="KRX80" s="102"/>
      <c r="KRY80" s="102"/>
      <c r="KRZ80" s="102"/>
      <c r="KSA80" s="102"/>
      <c r="KSB80" s="102"/>
      <c r="KSC80" s="102"/>
      <c r="KSD80" s="102"/>
      <c r="KSE80" s="102"/>
      <c r="KSF80" s="102"/>
      <c r="KSG80" s="102"/>
      <c r="KSH80" s="102"/>
      <c r="KSI80" s="102"/>
      <c r="KSJ80" s="102"/>
      <c r="KSK80" s="102"/>
      <c r="KSL80" s="102"/>
      <c r="KSM80" s="102"/>
      <c r="KSN80" s="102"/>
      <c r="KSO80" s="102"/>
      <c r="KSP80" s="102"/>
      <c r="KSQ80" s="102"/>
      <c r="KSR80" s="102"/>
      <c r="KSS80" s="102"/>
      <c r="KST80" s="102"/>
      <c r="KSU80" s="102"/>
      <c r="KSV80" s="102"/>
      <c r="KSW80" s="102"/>
      <c r="KSX80" s="102"/>
      <c r="KSY80" s="102"/>
      <c r="KSZ80" s="102"/>
      <c r="KTA80" s="102"/>
      <c r="KTB80" s="102"/>
      <c r="KTC80" s="102"/>
      <c r="KTD80" s="102"/>
      <c r="KTE80" s="102"/>
      <c r="KTF80" s="102"/>
      <c r="KTG80" s="102"/>
      <c r="KTH80" s="102"/>
      <c r="KTI80" s="102"/>
      <c r="KTJ80" s="102"/>
      <c r="KTK80" s="102"/>
      <c r="KTL80" s="102"/>
      <c r="KTM80" s="102"/>
      <c r="KTN80" s="102"/>
      <c r="KTO80" s="102"/>
      <c r="KTP80" s="102"/>
      <c r="KTQ80" s="102"/>
      <c r="KTR80" s="102"/>
      <c r="KTS80" s="102"/>
      <c r="KTT80" s="102"/>
      <c r="KTU80" s="102"/>
      <c r="KTV80" s="102"/>
      <c r="KTW80" s="102"/>
      <c r="KTX80" s="102"/>
      <c r="KTY80" s="102"/>
      <c r="KTZ80" s="102"/>
      <c r="KUA80" s="102"/>
      <c r="KUB80" s="102"/>
      <c r="KUC80" s="102"/>
      <c r="KUD80" s="102"/>
      <c r="KUE80" s="102"/>
      <c r="KUF80" s="102"/>
      <c r="KUG80" s="102"/>
      <c r="KUH80" s="102"/>
      <c r="KUI80" s="102"/>
      <c r="KUJ80" s="102"/>
      <c r="KUK80" s="102"/>
      <c r="KUL80" s="102"/>
      <c r="KUM80" s="102"/>
      <c r="KUN80" s="102"/>
      <c r="KUO80" s="102"/>
      <c r="KUP80" s="102"/>
      <c r="KUQ80" s="102"/>
      <c r="KUR80" s="102"/>
      <c r="KUS80" s="102"/>
      <c r="KUT80" s="102"/>
      <c r="KUU80" s="102"/>
      <c r="KUV80" s="102"/>
      <c r="KUW80" s="102"/>
      <c r="KUX80" s="102"/>
      <c r="KUY80" s="102"/>
      <c r="KUZ80" s="102"/>
      <c r="KVA80" s="102"/>
      <c r="KVB80" s="102"/>
      <c r="KVC80" s="102"/>
      <c r="KVD80" s="102"/>
      <c r="KVE80" s="102"/>
      <c r="KVF80" s="102"/>
      <c r="KVG80" s="102"/>
      <c r="KVH80" s="102"/>
      <c r="KVI80" s="102"/>
      <c r="KVJ80" s="102"/>
      <c r="KVK80" s="102"/>
      <c r="KVL80" s="102"/>
      <c r="KVM80" s="102"/>
      <c r="KVN80" s="102"/>
      <c r="KVO80" s="102"/>
      <c r="KVP80" s="102"/>
      <c r="KVQ80" s="102"/>
      <c r="KVR80" s="102"/>
      <c r="KVS80" s="102"/>
      <c r="KVT80" s="102"/>
      <c r="KVU80" s="102"/>
      <c r="KVV80" s="102"/>
      <c r="KVW80" s="102"/>
      <c r="KVX80" s="102"/>
      <c r="KVY80" s="102"/>
      <c r="KVZ80" s="102"/>
      <c r="KWA80" s="102"/>
      <c r="KWB80" s="102"/>
      <c r="KWC80" s="102"/>
      <c r="KWD80" s="102"/>
      <c r="KWE80" s="102"/>
      <c r="KWF80" s="102"/>
      <c r="KWG80" s="102"/>
      <c r="KWH80" s="102"/>
      <c r="KWI80" s="102"/>
      <c r="KWJ80" s="102"/>
      <c r="KWK80" s="102"/>
      <c r="KWL80" s="102"/>
      <c r="KWM80" s="102"/>
      <c r="KWN80" s="102"/>
      <c r="KWO80" s="102"/>
      <c r="KWP80" s="102"/>
      <c r="KWQ80" s="102"/>
      <c r="KWR80" s="102"/>
      <c r="KWS80" s="102"/>
      <c r="KWT80" s="102"/>
      <c r="KWU80" s="102"/>
      <c r="KWV80" s="102"/>
      <c r="KWW80" s="102"/>
      <c r="KWX80" s="102"/>
      <c r="KWY80" s="102"/>
      <c r="KWZ80" s="102"/>
      <c r="KXA80" s="102"/>
      <c r="KXB80" s="102"/>
      <c r="KXC80" s="102"/>
      <c r="KXD80" s="102"/>
      <c r="KXE80" s="102"/>
      <c r="KXF80" s="102"/>
      <c r="KXG80" s="102"/>
      <c r="KXH80" s="102"/>
      <c r="KXI80" s="102"/>
      <c r="KXJ80" s="102"/>
      <c r="KXK80" s="102"/>
      <c r="KXL80" s="102"/>
      <c r="KXM80" s="102"/>
      <c r="KXN80" s="102"/>
      <c r="KXO80" s="102"/>
      <c r="KXP80" s="102"/>
      <c r="KXQ80" s="102"/>
      <c r="KXR80" s="102"/>
      <c r="KXS80" s="102"/>
      <c r="KXT80" s="102"/>
      <c r="KXU80" s="102"/>
      <c r="KXV80" s="102"/>
      <c r="KXW80" s="102"/>
      <c r="KXX80" s="102"/>
      <c r="KXY80" s="102"/>
      <c r="KXZ80" s="102"/>
      <c r="KYA80" s="102"/>
      <c r="KYB80" s="102"/>
      <c r="KYC80" s="102"/>
      <c r="KYD80" s="102"/>
      <c r="KYE80" s="102"/>
      <c r="KYF80" s="102"/>
      <c r="KYG80" s="102"/>
      <c r="KYH80" s="102"/>
      <c r="KYI80" s="102"/>
      <c r="KYJ80" s="102"/>
      <c r="KYK80" s="102"/>
      <c r="KYL80" s="102"/>
      <c r="KYM80" s="102"/>
      <c r="KYN80" s="102"/>
      <c r="KYO80" s="102"/>
      <c r="KYP80" s="102"/>
      <c r="KYQ80" s="102"/>
      <c r="KYR80" s="102"/>
      <c r="KYS80" s="102"/>
      <c r="KYT80" s="102"/>
      <c r="KYU80" s="102"/>
      <c r="KYV80" s="102"/>
      <c r="KYW80" s="102"/>
      <c r="KYX80" s="102"/>
      <c r="KYY80" s="102"/>
      <c r="KYZ80" s="102"/>
      <c r="KZA80" s="102"/>
      <c r="KZB80" s="102"/>
      <c r="KZC80" s="102"/>
      <c r="KZD80" s="102"/>
      <c r="KZE80" s="102"/>
      <c r="KZF80" s="102"/>
      <c r="KZG80" s="102"/>
      <c r="KZH80" s="102"/>
      <c r="KZI80" s="102"/>
      <c r="KZJ80" s="102"/>
      <c r="KZK80" s="102"/>
      <c r="KZL80" s="102"/>
      <c r="KZM80" s="102"/>
      <c r="KZN80" s="102"/>
      <c r="KZO80" s="102"/>
      <c r="KZP80" s="102"/>
      <c r="KZQ80" s="102"/>
      <c r="KZR80" s="102"/>
      <c r="KZS80" s="102"/>
      <c r="KZT80" s="102"/>
      <c r="KZU80" s="102"/>
      <c r="KZV80" s="102"/>
      <c r="KZW80" s="102"/>
      <c r="KZX80" s="102"/>
      <c r="KZY80" s="102"/>
      <c r="KZZ80" s="102"/>
      <c r="LAA80" s="102"/>
      <c r="LAB80" s="102"/>
      <c r="LAC80" s="102"/>
      <c r="LAD80" s="102"/>
      <c r="LAE80" s="102"/>
      <c r="LAF80" s="102"/>
      <c r="LAG80" s="102"/>
      <c r="LAH80" s="102"/>
      <c r="LAI80" s="102"/>
      <c r="LAJ80" s="102"/>
      <c r="LAK80" s="102"/>
      <c r="LAL80" s="102"/>
      <c r="LAM80" s="102"/>
      <c r="LAN80" s="102"/>
      <c r="LAO80" s="102"/>
      <c r="LAP80" s="102"/>
      <c r="LAQ80" s="102"/>
      <c r="LAR80" s="102"/>
      <c r="LAS80" s="102"/>
      <c r="LAT80" s="102"/>
      <c r="LAU80" s="102"/>
      <c r="LAV80" s="102"/>
      <c r="LAW80" s="102"/>
      <c r="LAX80" s="102"/>
      <c r="LAY80" s="102"/>
      <c r="LAZ80" s="102"/>
      <c r="LBA80" s="102"/>
      <c r="LBB80" s="102"/>
      <c r="LBC80" s="102"/>
      <c r="LBD80" s="102"/>
      <c r="LBE80" s="102"/>
      <c r="LBF80" s="102"/>
      <c r="LBG80" s="102"/>
      <c r="LBH80" s="102"/>
      <c r="LBI80" s="102"/>
      <c r="LBJ80" s="102"/>
      <c r="LBK80" s="102"/>
      <c r="LBL80" s="102"/>
      <c r="LBM80" s="102"/>
      <c r="LBN80" s="102"/>
      <c r="LBO80" s="102"/>
      <c r="LBP80" s="102"/>
      <c r="LBQ80" s="102"/>
      <c r="LBR80" s="102"/>
      <c r="LBS80" s="102"/>
      <c r="LBT80" s="102"/>
      <c r="LBU80" s="102"/>
      <c r="LBV80" s="102"/>
      <c r="LBW80" s="102"/>
      <c r="LBX80" s="102"/>
      <c r="LBY80" s="102"/>
      <c r="LBZ80" s="102"/>
      <c r="LCA80" s="102"/>
      <c r="LCB80" s="102"/>
      <c r="LCC80" s="102"/>
      <c r="LCD80" s="102"/>
      <c r="LCE80" s="102"/>
      <c r="LCF80" s="102"/>
      <c r="LCG80" s="102"/>
      <c r="LCH80" s="102"/>
      <c r="LCI80" s="102"/>
      <c r="LCJ80" s="102"/>
      <c r="LCK80" s="102"/>
      <c r="LCL80" s="102"/>
      <c r="LCM80" s="102"/>
      <c r="LCN80" s="102"/>
      <c r="LCO80" s="102"/>
      <c r="LCP80" s="102"/>
      <c r="LCQ80" s="102"/>
      <c r="LCR80" s="102"/>
      <c r="LCS80" s="102"/>
      <c r="LCT80" s="102"/>
      <c r="LCU80" s="102"/>
      <c r="LCV80" s="102"/>
      <c r="LCW80" s="102"/>
      <c r="LCX80" s="102"/>
      <c r="LCY80" s="102"/>
      <c r="LCZ80" s="102"/>
      <c r="LDA80" s="102"/>
      <c r="LDB80" s="102"/>
      <c r="LDC80" s="102"/>
      <c r="LDD80" s="102"/>
      <c r="LDE80" s="102"/>
      <c r="LDF80" s="102"/>
      <c r="LDG80" s="102"/>
      <c r="LDH80" s="102"/>
      <c r="LDI80" s="102"/>
      <c r="LDJ80" s="102"/>
      <c r="LDK80" s="102"/>
      <c r="LDL80" s="102"/>
      <c r="LDM80" s="102"/>
      <c r="LDN80" s="102"/>
      <c r="LDO80" s="102"/>
      <c r="LDP80" s="102"/>
      <c r="LDQ80" s="102"/>
      <c r="LDR80" s="102"/>
      <c r="LDS80" s="102"/>
      <c r="LDT80" s="102"/>
      <c r="LDU80" s="102"/>
      <c r="LDV80" s="102"/>
      <c r="LDW80" s="102"/>
      <c r="LDX80" s="102"/>
      <c r="LDY80" s="102"/>
      <c r="LDZ80" s="102"/>
      <c r="LEA80" s="102"/>
      <c r="LEB80" s="102"/>
      <c r="LEC80" s="102"/>
      <c r="LED80" s="102"/>
      <c r="LEE80" s="102"/>
      <c r="LEF80" s="102"/>
      <c r="LEG80" s="102"/>
      <c r="LEH80" s="102"/>
      <c r="LEI80" s="102"/>
      <c r="LEJ80" s="102"/>
      <c r="LEK80" s="102"/>
      <c r="LEL80" s="102"/>
      <c r="LEM80" s="102"/>
      <c r="LEN80" s="102"/>
      <c r="LEO80" s="102"/>
      <c r="LEP80" s="102"/>
      <c r="LEQ80" s="102"/>
      <c r="LER80" s="102"/>
      <c r="LES80" s="102"/>
      <c r="LET80" s="102"/>
      <c r="LEU80" s="102"/>
      <c r="LEV80" s="102"/>
      <c r="LEW80" s="102"/>
      <c r="LEX80" s="102"/>
      <c r="LEY80" s="102"/>
      <c r="LEZ80" s="102"/>
      <c r="LFA80" s="102"/>
      <c r="LFB80" s="102"/>
      <c r="LFC80" s="102"/>
      <c r="LFD80" s="102"/>
      <c r="LFE80" s="102"/>
      <c r="LFF80" s="102"/>
      <c r="LFG80" s="102"/>
      <c r="LFH80" s="102"/>
      <c r="LFI80" s="102"/>
      <c r="LFJ80" s="102"/>
      <c r="LFK80" s="102"/>
      <c r="LFL80" s="102"/>
      <c r="LFM80" s="102"/>
      <c r="LFN80" s="102"/>
      <c r="LFO80" s="102"/>
      <c r="LFP80" s="102"/>
      <c r="LFQ80" s="102"/>
      <c r="LFR80" s="102"/>
      <c r="LFS80" s="102"/>
      <c r="LFT80" s="102"/>
      <c r="LFU80" s="102"/>
      <c r="LFV80" s="102"/>
      <c r="LFW80" s="102"/>
      <c r="LFX80" s="102"/>
      <c r="LFY80" s="102"/>
      <c r="LFZ80" s="102"/>
      <c r="LGA80" s="102"/>
      <c r="LGB80" s="102"/>
      <c r="LGC80" s="102"/>
      <c r="LGD80" s="102"/>
      <c r="LGE80" s="102"/>
      <c r="LGF80" s="102"/>
      <c r="LGG80" s="102"/>
      <c r="LGH80" s="102"/>
      <c r="LGI80" s="102"/>
      <c r="LGJ80" s="102"/>
      <c r="LGK80" s="102"/>
      <c r="LGL80" s="102"/>
      <c r="LGM80" s="102"/>
      <c r="LGN80" s="102"/>
      <c r="LGO80" s="102"/>
      <c r="LGP80" s="102"/>
      <c r="LGQ80" s="102"/>
      <c r="LGR80" s="102"/>
      <c r="LGS80" s="102"/>
      <c r="LGT80" s="102"/>
      <c r="LGU80" s="102"/>
      <c r="LGV80" s="102"/>
      <c r="LGW80" s="102"/>
      <c r="LGX80" s="102"/>
      <c r="LGY80" s="102"/>
      <c r="LGZ80" s="102"/>
      <c r="LHA80" s="102"/>
      <c r="LHB80" s="102"/>
      <c r="LHC80" s="102"/>
      <c r="LHD80" s="102"/>
      <c r="LHE80" s="102"/>
      <c r="LHF80" s="102"/>
      <c r="LHG80" s="102"/>
      <c r="LHH80" s="102"/>
      <c r="LHI80" s="102"/>
      <c r="LHJ80" s="102"/>
      <c r="LHK80" s="102"/>
      <c r="LHL80" s="102"/>
      <c r="LHM80" s="102"/>
      <c r="LHN80" s="102"/>
      <c r="LHO80" s="102"/>
      <c r="LHP80" s="102"/>
      <c r="LHQ80" s="102"/>
      <c r="LHR80" s="102"/>
      <c r="LHS80" s="102"/>
      <c r="LHT80" s="102"/>
      <c r="LHU80" s="102"/>
      <c r="LHV80" s="102"/>
      <c r="LHW80" s="102"/>
      <c r="LHX80" s="102"/>
      <c r="LHY80" s="102"/>
      <c r="LHZ80" s="102"/>
      <c r="LIA80" s="102"/>
      <c r="LIB80" s="102"/>
      <c r="LIC80" s="102"/>
      <c r="LID80" s="102"/>
      <c r="LIE80" s="102"/>
      <c r="LIF80" s="102"/>
      <c r="LIG80" s="102"/>
      <c r="LIH80" s="102"/>
      <c r="LII80" s="102"/>
      <c r="LIJ80" s="102"/>
      <c r="LIK80" s="102"/>
      <c r="LIL80" s="102"/>
      <c r="LIM80" s="102"/>
      <c r="LIN80" s="102"/>
      <c r="LIO80" s="102"/>
      <c r="LIP80" s="102"/>
      <c r="LIQ80" s="102"/>
      <c r="LIR80" s="102"/>
      <c r="LIS80" s="102"/>
      <c r="LIT80" s="102"/>
      <c r="LIU80" s="102"/>
      <c r="LIV80" s="102"/>
      <c r="LIW80" s="102"/>
      <c r="LIX80" s="102"/>
      <c r="LIY80" s="102"/>
      <c r="LIZ80" s="102"/>
      <c r="LJA80" s="102"/>
      <c r="LJB80" s="102"/>
      <c r="LJC80" s="102"/>
      <c r="LJD80" s="102"/>
      <c r="LJE80" s="102"/>
      <c r="LJF80" s="102"/>
      <c r="LJG80" s="102"/>
      <c r="LJH80" s="102"/>
      <c r="LJI80" s="102"/>
      <c r="LJJ80" s="102"/>
      <c r="LJK80" s="102"/>
      <c r="LJL80" s="102"/>
      <c r="LJM80" s="102"/>
      <c r="LJN80" s="102"/>
      <c r="LJO80" s="102"/>
      <c r="LJP80" s="102"/>
      <c r="LJQ80" s="102"/>
      <c r="LJR80" s="102"/>
      <c r="LJS80" s="102"/>
      <c r="LJT80" s="102"/>
      <c r="LJU80" s="102"/>
      <c r="LJV80" s="102"/>
      <c r="LJW80" s="102"/>
      <c r="LJX80" s="102"/>
      <c r="LJY80" s="102"/>
      <c r="LJZ80" s="102"/>
      <c r="LKA80" s="102"/>
      <c r="LKB80" s="102"/>
      <c r="LKC80" s="102"/>
      <c r="LKD80" s="102"/>
      <c r="LKE80" s="102"/>
      <c r="LKF80" s="102"/>
      <c r="LKG80" s="102"/>
      <c r="LKH80" s="102"/>
      <c r="LKI80" s="102"/>
      <c r="LKJ80" s="102"/>
      <c r="LKK80" s="102"/>
      <c r="LKL80" s="102"/>
      <c r="LKM80" s="102"/>
      <c r="LKN80" s="102"/>
      <c r="LKO80" s="102"/>
      <c r="LKP80" s="102"/>
      <c r="LKQ80" s="102"/>
      <c r="LKR80" s="102"/>
      <c r="LKS80" s="102"/>
      <c r="LKT80" s="102"/>
      <c r="LKU80" s="102"/>
      <c r="LKV80" s="102"/>
      <c r="LKW80" s="102"/>
      <c r="LKX80" s="102"/>
      <c r="LKY80" s="102"/>
      <c r="LKZ80" s="102"/>
      <c r="LLA80" s="102"/>
      <c r="LLB80" s="102"/>
      <c r="LLC80" s="102"/>
      <c r="LLD80" s="102"/>
      <c r="LLE80" s="102"/>
      <c r="LLF80" s="102"/>
      <c r="LLG80" s="102"/>
      <c r="LLH80" s="102"/>
      <c r="LLI80" s="102"/>
      <c r="LLJ80" s="102"/>
      <c r="LLK80" s="102"/>
      <c r="LLL80" s="102"/>
      <c r="LLM80" s="102"/>
      <c r="LLN80" s="102"/>
      <c r="LLO80" s="102"/>
      <c r="LLP80" s="102"/>
      <c r="LLQ80" s="102"/>
      <c r="LLR80" s="102"/>
      <c r="LLS80" s="102"/>
      <c r="LLT80" s="102"/>
      <c r="LLU80" s="102"/>
      <c r="LLV80" s="102"/>
      <c r="LLW80" s="102"/>
      <c r="LLX80" s="102"/>
      <c r="LLY80" s="102"/>
      <c r="LLZ80" s="102"/>
      <c r="LMA80" s="102"/>
      <c r="LMB80" s="102"/>
      <c r="LMC80" s="102"/>
      <c r="LMD80" s="102"/>
      <c r="LME80" s="102"/>
      <c r="LMF80" s="102"/>
      <c r="LMG80" s="102"/>
      <c r="LMH80" s="102"/>
      <c r="LMI80" s="102"/>
      <c r="LMJ80" s="102"/>
      <c r="LMK80" s="102"/>
      <c r="LML80" s="102"/>
      <c r="LMM80" s="102"/>
      <c r="LMN80" s="102"/>
      <c r="LMO80" s="102"/>
      <c r="LMP80" s="102"/>
      <c r="LMQ80" s="102"/>
      <c r="LMR80" s="102"/>
      <c r="LMS80" s="102"/>
      <c r="LMT80" s="102"/>
      <c r="LMU80" s="102"/>
      <c r="LMV80" s="102"/>
      <c r="LMW80" s="102"/>
      <c r="LMX80" s="102"/>
      <c r="LMY80" s="102"/>
      <c r="LMZ80" s="102"/>
      <c r="LNA80" s="102"/>
      <c r="LNB80" s="102"/>
      <c r="LNC80" s="102"/>
      <c r="LND80" s="102"/>
      <c r="LNE80" s="102"/>
      <c r="LNF80" s="102"/>
      <c r="LNG80" s="102"/>
      <c r="LNH80" s="102"/>
      <c r="LNI80" s="102"/>
      <c r="LNJ80" s="102"/>
      <c r="LNK80" s="102"/>
      <c r="LNL80" s="102"/>
      <c r="LNM80" s="102"/>
      <c r="LNN80" s="102"/>
      <c r="LNO80" s="102"/>
      <c r="LNP80" s="102"/>
      <c r="LNQ80" s="102"/>
      <c r="LNR80" s="102"/>
      <c r="LNS80" s="102"/>
      <c r="LNT80" s="102"/>
      <c r="LNU80" s="102"/>
      <c r="LNV80" s="102"/>
      <c r="LNW80" s="102"/>
      <c r="LNX80" s="102"/>
      <c r="LNY80" s="102"/>
      <c r="LNZ80" s="102"/>
      <c r="LOA80" s="102"/>
      <c r="LOB80" s="102"/>
      <c r="LOC80" s="102"/>
      <c r="LOD80" s="102"/>
      <c r="LOE80" s="102"/>
      <c r="LOF80" s="102"/>
      <c r="LOG80" s="102"/>
      <c r="LOH80" s="102"/>
      <c r="LOI80" s="102"/>
      <c r="LOJ80" s="102"/>
      <c r="LOK80" s="102"/>
      <c r="LOL80" s="102"/>
      <c r="LOM80" s="102"/>
      <c r="LON80" s="102"/>
      <c r="LOO80" s="102"/>
      <c r="LOP80" s="102"/>
      <c r="LOQ80" s="102"/>
      <c r="LOR80" s="102"/>
      <c r="LOS80" s="102"/>
      <c r="LOT80" s="102"/>
      <c r="LOU80" s="102"/>
      <c r="LOV80" s="102"/>
      <c r="LOW80" s="102"/>
      <c r="LOX80" s="102"/>
      <c r="LOY80" s="102"/>
      <c r="LOZ80" s="102"/>
      <c r="LPA80" s="102"/>
      <c r="LPB80" s="102"/>
      <c r="LPC80" s="102"/>
      <c r="LPD80" s="102"/>
      <c r="LPE80" s="102"/>
      <c r="LPF80" s="102"/>
      <c r="LPG80" s="102"/>
      <c r="LPH80" s="102"/>
      <c r="LPI80" s="102"/>
      <c r="LPJ80" s="102"/>
      <c r="LPK80" s="102"/>
      <c r="LPL80" s="102"/>
      <c r="LPM80" s="102"/>
      <c r="LPN80" s="102"/>
      <c r="LPO80" s="102"/>
      <c r="LPP80" s="102"/>
      <c r="LPQ80" s="102"/>
      <c r="LPR80" s="102"/>
      <c r="LPS80" s="102"/>
      <c r="LPT80" s="102"/>
      <c r="LPU80" s="102"/>
      <c r="LPV80" s="102"/>
      <c r="LPW80" s="102"/>
      <c r="LPX80" s="102"/>
      <c r="LPY80" s="102"/>
      <c r="LPZ80" s="102"/>
      <c r="LQA80" s="102"/>
      <c r="LQB80" s="102"/>
      <c r="LQC80" s="102"/>
      <c r="LQD80" s="102"/>
      <c r="LQE80" s="102"/>
      <c r="LQF80" s="102"/>
      <c r="LQG80" s="102"/>
      <c r="LQH80" s="102"/>
      <c r="LQI80" s="102"/>
      <c r="LQJ80" s="102"/>
      <c r="LQK80" s="102"/>
      <c r="LQL80" s="102"/>
      <c r="LQM80" s="102"/>
      <c r="LQN80" s="102"/>
      <c r="LQO80" s="102"/>
      <c r="LQP80" s="102"/>
      <c r="LQQ80" s="102"/>
      <c r="LQR80" s="102"/>
      <c r="LQS80" s="102"/>
      <c r="LQT80" s="102"/>
      <c r="LQU80" s="102"/>
      <c r="LQV80" s="102"/>
      <c r="LQW80" s="102"/>
      <c r="LQX80" s="102"/>
      <c r="LQY80" s="102"/>
      <c r="LQZ80" s="102"/>
      <c r="LRA80" s="102"/>
      <c r="LRB80" s="102"/>
      <c r="LRC80" s="102"/>
      <c r="LRD80" s="102"/>
      <c r="LRE80" s="102"/>
      <c r="LRF80" s="102"/>
      <c r="LRG80" s="102"/>
      <c r="LRH80" s="102"/>
      <c r="LRI80" s="102"/>
      <c r="LRJ80" s="102"/>
      <c r="LRK80" s="102"/>
      <c r="LRL80" s="102"/>
      <c r="LRM80" s="102"/>
      <c r="LRN80" s="102"/>
      <c r="LRO80" s="102"/>
      <c r="LRP80" s="102"/>
      <c r="LRQ80" s="102"/>
      <c r="LRR80" s="102"/>
      <c r="LRS80" s="102"/>
      <c r="LRT80" s="102"/>
      <c r="LRU80" s="102"/>
      <c r="LRV80" s="102"/>
      <c r="LRW80" s="102"/>
      <c r="LRX80" s="102"/>
      <c r="LRY80" s="102"/>
      <c r="LRZ80" s="102"/>
      <c r="LSA80" s="102"/>
      <c r="LSB80" s="102"/>
      <c r="LSC80" s="102"/>
      <c r="LSD80" s="102"/>
      <c r="LSE80" s="102"/>
      <c r="LSF80" s="102"/>
      <c r="LSG80" s="102"/>
      <c r="LSH80" s="102"/>
      <c r="LSI80" s="102"/>
      <c r="LSJ80" s="102"/>
      <c r="LSK80" s="102"/>
      <c r="LSL80" s="102"/>
      <c r="LSM80" s="102"/>
      <c r="LSN80" s="102"/>
      <c r="LSO80" s="102"/>
      <c r="LSP80" s="102"/>
      <c r="LSQ80" s="102"/>
      <c r="LSR80" s="102"/>
      <c r="LSS80" s="102"/>
      <c r="LST80" s="102"/>
      <c r="LSU80" s="102"/>
      <c r="LSV80" s="102"/>
      <c r="LSW80" s="102"/>
      <c r="LSX80" s="102"/>
      <c r="LSY80" s="102"/>
      <c r="LSZ80" s="102"/>
      <c r="LTA80" s="102"/>
      <c r="LTB80" s="102"/>
      <c r="LTC80" s="102"/>
      <c r="LTD80" s="102"/>
      <c r="LTE80" s="102"/>
      <c r="LTF80" s="102"/>
      <c r="LTG80" s="102"/>
      <c r="LTH80" s="102"/>
      <c r="LTI80" s="102"/>
      <c r="LTJ80" s="102"/>
      <c r="LTK80" s="102"/>
      <c r="LTL80" s="102"/>
      <c r="LTM80" s="102"/>
      <c r="LTN80" s="102"/>
      <c r="LTO80" s="102"/>
      <c r="LTP80" s="102"/>
      <c r="LTQ80" s="102"/>
      <c r="LTR80" s="102"/>
      <c r="LTS80" s="102"/>
      <c r="LTT80" s="102"/>
      <c r="LTU80" s="102"/>
      <c r="LTV80" s="102"/>
      <c r="LTW80" s="102"/>
      <c r="LTX80" s="102"/>
      <c r="LTY80" s="102"/>
      <c r="LTZ80" s="102"/>
      <c r="LUA80" s="102"/>
      <c r="LUB80" s="102"/>
      <c r="LUC80" s="102"/>
      <c r="LUD80" s="102"/>
      <c r="LUE80" s="102"/>
      <c r="LUF80" s="102"/>
      <c r="LUG80" s="102"/>
      <c r="LUH80" s="102"/>
      <c r="LUI80" s="102"/>
      <c r="LUJ80" s="102"/>
      <c r="LUK80" s="102"/>
      <c r="LUL80" s="102"/>
      <c r="LUM80" s="102"/>
      <c r="LUN80" s="102"/>
      <c r="LUO80" s="102"/>
      <c r="LUP80" s="102"/>
      <c r="LUQ80" s="102"/>
      <c r="LUR80" s="102"/>
      <c r="LUS80" s="102"/>
      <c r="LUT80" s="102"/>
      <c r="LUU80" s="102"/>
      <c r="LUV80" s="102"/>
      <c r="LUW80" s="102"/>
      <c r="LUX80" s="102"/>
      <c r="LUY80" s="102"/>
      <c r="LUZ80" s="102"/>
      <c r="LVA80" s="102"/>
      <c r="LVB80" s="102"/>
      <c r="LVC80" s="102"/>
      <c r="LVD80" s="102"/>
      <c r="LVE80" s="102"/>
      <c r="LVF80" s="102"/>
      <c r="LVG80" s="102"/>
      <c r="LVH80" s="102"/>
      <c r="LVI80" s="102"/>
      <c r="LVJ80" s="102"/>
      <c r="LVK80" s="102"/>
      <c r="LVL80" s="102"/>
      <c r="LVM80" s="102"/>
      <c r="LVN80" s="102"/>
      <c r="LVO80" s="102"/>
      <c r="LVP80" s="102"/>
      <c r="LVQ80" s="102"/>
      <c r="LVR80" s="102"/>
      <c r="LVS80" s="102"/>
      <c r="LVT80" s="102"/>
      <c r="LVU80" s="102"/>
      <c r="LVV80" s="102"/>
      <c r="LVW80" s="102"/>
      <c r="LVX80" s="102"/>
      <c r="LVY80" s="102"/>
      <c r="LVZ80" s="102"/>
      <c r="LWA80" s="102"/>
      <c r="LWB80" s="102"/>
      <c r="LWC80" s="102"/>
      <c r="LWD80" s="102"/>
      <c r="LWE80" s="102"/>
      <c r="LWF80" s="102"/>
      <c r="LWG80" s="102"/>
      <c r="LWH80" s="102"/>
      <c r="LWI80" s="102"/>
      <c r="LWJ80" s="102"/>
      <c r="LWK80" s="102"/>
      <c r="LWL80" s="102"/>
      <c r="LWM80" s="102"/>
      <c r="LWN80" s="102"/>
      <c r="LWO80" s="102"/>
      <c r="LWP80" s="102"/>
      <c r="LWQ80" s="102"/>
      <c r="LWR80" s="102"/>
      <c r="LWS80" s="102"/>
      <c r="LWT80" s="102"/>
      <c r="LWU80" s="102"/>
      <c r="LWV80" s="102"/>
      <c r="LWW80" s="102"/>
      <c r="LWX80" s="102"/>
      <c r="LWY80" s="102"/>
      <c r="LWZ80" s="102"/>
      <c r="LXA80" s="102"/>
      <c r="LXB80" s="102"/>
      <c r="LXC80" s="102"/>
      <c r="LXD80" s="102"/>
      <c r="LXE80" s="102"/>
      <c r="LXF80" s="102"/>
      <c r="LXG80" s="102"/>
      <c r="LXH80" s="102"/>
      <c r="LXI80" s="102"/>
      <c r="LXJ80" s="102"/>
      <c r="LXK80" s="102"/>
      <c r="LXL80" s="102"/>
      <c r="LXM80" s="102"/>
      <c r="LXN80" s="102"/>
      <c r="LXO80" s="102"/>
      <c r="LXP80" s="102"/>
      <c r="LXQ80" s="102"/>
      <c r="LXR80" s="102"/>
      <c r="LXS80" s="102"/>
      <c r="LXT80" s="102"/>
      <c r="LXU80" s="102"/>
      <c r="LXV80" s="102"/>
      <c r="LXW80" s="102"/>
      <c r="LXX80" s="102"/>
      <c r="LXY80" s="102"/>
      <c r="LXZ80" s="102"/>
      <c r="LYA80" s="102"/>
      <c r="LYB80" s="102"/>
      <c r="LYC80" s="102"/>
      <c r="LYD80" s="102"/>
      <c r="LYE80" s="102"/>
      <c r="LYF80" s="102"/>
      <c r="LYG80" s="102"/>
      <c r="LYH80" s="102"/>
      <c r="LYI80" s="102"/>
      <c r="LYJ80" s="102"/>
      <c r="LYK80" s="102"/>
      <c r="LYL80" s="102"/>
      <c r="LYM80" s="102"/>
      <c r="LYN80" s="102"/>
      <c r="LYO80" s="102"/>
      <c r="LYP80" s="102"/>
      <c r="LYQ80" s="102"/>
      <c r="LYR80" s="102"/>
      <c r="LYS80" s="102"/>
      <c r="LYT80" s="102"/>
      <c r="LYU80" s="102"/>
      <c r="LYV80" s="102"/>
      <c r="LYW80" s="102"/>
      <c r="LYX80" s="102"/>
      <c r="LYY80" s="102"/>
      <c r="LYZ80" s="102"/>
      <c r="LZA80" s="102"/>
      <c r="LZB80" s="102"/>
      <c r="LZC80" s="102"/>
      <c r="LZD80" s="102"/>
      <c r="LZE80" s="102"/>
      <c r="LZF80" s="102"/>
      <c r="LZG80" s="102"/>
      <c r="LZH80" s="102"/>
      <c r="LZI80" s="102"/>
      <c r="LZJ80" s="102"/>
      <c r="LZK80" s="102"/>
      <c r="LZL80" s="102"/>
      <c r="LZM80" s="102"/>
      <c r="LZN80" s="102"/>
      <c r="LZO80" s="102"/>
      <c r="LZP80" s="102"/>
      <c r="LZQ80" s="102"/>
      <c r="LZR80" s="102"/>
      <c r="LZS80" s="102"/>
      <c r="LZT80" s="102"/>
      <c r="LZU80" s="102"/>
      <c r="LZV80" s="102"/>
      <c r="LZW80" s="102"/>
      <c r="LZX80" s="102"/>
      <c r="LZY80" s="102"/>
      <c r="LZZ80" s="102"/>
      <c r="MAA80" s="102"/>
      <c r="MAB80" s="102"/>
      <c r="MAC80" s="102"/>
      <c r="MAD80" s="102"/>
      <c r="MAE80" s="102"/>
      <c r="MAF80" s="102"/>
      <c r="MAG80" s="102"/>
      <c r="MAH80" s="102"/>
      <c r="MAI80" s="102"/>
      <c r="MAJ80" s="102"/>
      <c r="MAK80" s="102"/>
      <c r="MAL80" s="102"/>
      <c r="MAM80" s="102"/>
      <c r="MAN80" s="102"/>
      <c r="MAO80" s="102"/>
      <c r="MAP80" s="102"/>
      <c r="MAQ80" s="102"/>
      <c r="MAR80" s="102"/>
      <c r="MAS80" s="102"/>
      <c r="MAT80" s="102"/>
      <c r="MAU80" s="102"/>
      <c r="MAV80" s="102"/>
      <c r="MAW80" s="102"/>
      <c r="MAX80" s="102"/>
      <c r="MAY80" s="102"/>
      <c r="MAZ80" s="102"/>
      <c r="MBA80" s="102"/>
      <c r="MBB80" s="102"/>
      <c r="MBC80" s="102"/>
      <c r="MBD80" s="102"/>
      <c r="MBE80" s="102"/>
      <c r="MBF80" s="102"/>
      <c r="MBG80" s="102"/>
      <c r="MBH80" s="102"/>
      <c r="MBI80" s="102"/>
      <c r="MBJ80" s="102"/>
      <c r="MBK80" s="102"/>
      <c r="MBL80" s="102"/>
      <c r="MBM80" s="102"/>
      <c r="MBN80" s="102"/>
      <c r="MBO80" s="102"/>
      <c r="MBP80" s="102"/>
      <c r="MBQ80" s="102"/>
      <c r="MBR80" s="102"/>
      <c r="MBS80" s="102"/>
      <c r="MBT80" s="102"/>
      <c r="MBU80" s="102"/>
      <c r="MBV80" s="102"/>
      <c r="MBW80" s="102"/>
      <c r="MBX80" s="102"/>
      <c r="MBY80" s="102"/>
      <c r="MBZ80" s="102"/>
      <c r="MCA80" s="102"/>
      <c r="MCB80" s="102"/>
      <c r="MCC80" s="102"/>
      <c r="MCD80" s="102"/>
      <c r="MCE80" s="102"/>
      <c r="MCF80" s="102"/>
      <c r="MCG80" s="102"/>
      <c r="MCH80" s="102"/>
      <c r="MCI80" s="102"/>
      <c r="MCJ80" s="102"/>
      <c r="MCK80" s="102"/>
      <c r="MCL80" s="102"/>
      <c r="MCM80" s="102"/>
      <c r="MCN80" s="102"/>
      <c r="MCO80" s="102"/>
      <c r="MCP80" s="102"/>
      <c r="MCQ80" s="102"/>
      <c r="MCR80" s="102"/>
      <c r="MCS80" s="102"/>
      <c r="MCT80" s="102"/>
      <c r="MCU80" s="102"/>
      <c r="MCV80" s="102"/>
      <c r="MCW80" s="102"/>
      <c r="MCX80" s="102"/>
      <c r="MCY80" s="102"/>
      <c r="MCZ80" s="102"/>
      <c r="MDA80" s="102"/>
      <c r="MDB80" s="102"/>
      <c r="MDC80" s="102"/>
      <c r="MDD80" s="102"/>
      <c r="MDE80" s="102"/>
      <c r="MDF80" s="102"/>
      <c r="MDG80" s="102"/>
      <c r="MDH80" s="102"/>
      <c r="MDI80" s="102"/>
      <c r="MDJ80" s="102"/>
      <c r="MDK80" s="102"/>
      <c r="MDL80" s="102"/>
      <c r="MDM80" s="102"/>
      <c r="MDN80" s="102"/>
      <c r="MDO80" s="102"/>
      <c r="MDP80" s="102"/>
      <c r="MDQ80" s="102"/>
      <c r="MDR80" s="102"/>
      <c r="MDS80" s="102"/>
      <c r="MDT80" s="102"/>
      <c r="MDU80" s="102"/>
      <c r="MDV80" s="102"/>
      <c r="MDW80" s="102"/>
      <c r="MDX80" s="102"/>
      <c r="MDY80" s="102"/>
      <c r="MDZ80" s="102"/>
      <c r="MEA80" s="102"/>
      <c r="MEB80" s="102"/>
      <c r="MEC80" s="102"/>
      <c r="MED80" s="102"/>
      <c r="MEE80" s="102"/>
      <c r="MEF80" s="102"/>
      <c r="MEG80" s="102"/>
      <c r="MEH80" s="102"/>
      <c r="MEI80" s="102"/>
      <c r="MEJ80" s="102"/>
      <c r="MEK80" s="102"/>
      <c r="MEL80" s="102"/>
      <c r="MEM80" s="102"/>
      <c r="MEN80" s="102"/>
      <c r="MEO80" s="102"/>
      <c r="MEP80" s="102"/>
      <c r="MEQ80" s="102"/>
      <c r="MER80" s="102"/>
      <c r="MES80" s="102"/>
      <c r="MET80" s="102"/>
      <c r="MEU80" s="102"/>
      <c r="MEV80" s="102"/>
      <c r="MEW80" s="102"/>
      <c r="MEX80" s="102"/>
      <c r="MEY80" s="102"/>
      <c r="MEZ80" s="102"/>
      <c r="MFA80" s="102"/>
      <c r="MFB80" s="102"/>
      <c r="MFC80" s="102"/>
      <c r="MFD80" s="102"/>
      <c r="MFE80" s="102"/>
      <c r="MFF80" s="102"/>
      <c r="MFG80" s="102"/>
      <c r="MFH80" s="102"/>
      <c r="MFI80" s="102"/>
      <c r="MFJ80" s="102"/>
      <c r="MFK80" s="102"/>
      <c r="MFL80" s="102"/>
      <c r="MFM80" s="102"/>
      <c r="MFN80" s="102"/>
      <c r="MFO80" s="102"/>
      <c r="MFP80" s="102"/>
      <c r="MFQ80" s="102"/>
      <c r="MFR80" s="102"/>
      <c r="MFS80" s="102"/>
      <c r="MFT80" s="102"/>
      <c r="MFU80" s="102"/>
      <c r="MFV80" s="102"/>
      <c r="MFW80" s="102"/>
      <c r="MFX80" s="102"/>
      <c r="MFY80" s="102"/>
      <c r="MFZ80" s="102"/>
      <c r="MGA80" s="102"/>
      <c r="MGB80" s="102"/>
      <c r="MGC80" s="102"/>
      <c r="MGD80" s="102"/>
      <c r="MGE80" s="102"/>
      <c r="MGF80" s="102"/>
      <c r="MGG80" s="102"/>
      <c r="MGH80" s="102"/>
      <c r="MGI80" s="102"/>
      <c r="MGJ80" s="102"/>
      <c r="MGK80" s="102"/>
      <c r="MGL80" s="102"/>
      <c r="MGM80" s="102"/>
      <c r="MGN80" s="102"/>
      <c r="MGO80" s="102"/>
      <c r="MGP80" s="102"/>
      <c r="MGQ80" s="102"/>
      <c r="MGR80" s="102"/>
      <c r="MGS80" s="102"/>
      <c r="MGT80" s="102"/>
      <c r="MGU80" s="102"/>
      <c r="MGV80" s="102"/>
      <c r="MGW80" s="102"/>
      <c r="MGX80" s="102"/>
      <c r="MGY80" s="102"/>
      <c r="MGZ80" s="102"/>
      <c r="MHA80" s="102"/>
      <c r="MHB80" s="102"/>
      <c r="MHC80" s="102"/>
      <c r="MHD80" s="102"/>
      <c r="MHE80" s="102"/>
      <c r="MHF80" s="102"/>
      <c r="MHG80" s="102"/>
      <c r="MHH80" s="102"/>
      <c r="MHI80" s="102"/>
      <c r="MHJ80" s="102"/>
      <c r="MHK80" s="102"/>
      <c r="MHL80" s="102"/>
      <c r="MHM80" s="102"/>
      <c r="MHN80" s="102"/>
      <c r="MHO80" s="102"/>
      <c r="MHP80" s="102"/>
      <c r="MHQ80" s="102"/>
      <c r="MHR80" s="102"/>
      <c r="MHS80" s="102"/>
      <c r="MHT80" s="102"/>
      <c r="MHU80" s="102"/>
      <c r="MHV80" s="102"/>
      <c r="MHW80" s="102"/>
      <c r="MHX80" s="102"/>
      <c r="MHY80" s="102"/>
      <c r="MHZ80" s="102"/>
      <c r="MIA80" s="102"/>
      <c r="MIB80" s="102"/>
      <c r="MIC80" s="102"/>
      <c r="MID80" s="102"/>
      <c r="MIE80" s="102"/>
      <c r="MIF80" s="102"/>
      <c r="MIG80" s="102"/>
      <c r="MIH80" s="102"/>
      <c r="MII80" s="102"/>
      <c r="MIJ80" s="102"/>
      <c r="MIK80" s="102"/>
      <c r="MIL80" s="102"/>
      <c r="MIM80" s="102"/>
      <c r="MIN80" s="102"/>
      <c r="MIO80" s="102"/>
      <c r="MIP80" s="102"/>
      <c r="MIQ80" s="102"/>
      <c r="MIR80" s="102"/>
      <c r="MIS80" s="102"/>
      <c r="MIT80" s="102"/>
      <c r="MIU80" s="102"/>
      <c r="MIV80" s="102"/>
      <c r="MIW80" s="102"/>
      <c r="MIX80" s="102"/>
      <c r="MIY80" s="102"/>
      <c r="MIZ80" s="102"/>
      <c r="MJA80" s="102"/>
      <c r="MJB80" s="102"/>
      <c r="MJC80" s="102"/>
      <c r="MJD80" s="102"/>
      <c r="MJE80" s="102"/>
      <c r="MJF80" s="102"/>
      <c r="MJG80" s="102"/>
      <c r="MJH80" s="102"/>
      <c r="MJI80" s="102"/>
      <c r="MJJ80" s="102"/>
      <c r="MJK80" s="102"/>
      <c r="MJL80" s="102"/>
      <c r="MJM80" s="102"/>
      <c r="MJN80" s="102"/>
      <c r="MJO80" s="102"/>
      <c r="MJP80" s="102"/>
      <c r="MJQ80" s="102"/>
      <c r="MJR80" s="102"/>
      <c r="MJS80" s="102"/>
      <c r="MJT80" s="102"/>
      <c r="MJU80" s="102"/>
      <c r="MJV80" s="102"/>
      <c r="MJW80" s="102"/>
      <c r="MJX80" s="102"/>
      <c r="MJY80" s="102"/>
      <c r="MJZ80" s="102"/>
      <c r="MKA80" s="102"/>
      <c r="MKB80" s="102"/>
      <c r="MKC80" s="102"/>
      <c r="MKD80" s="102"/>
      <c r="MKE80" s="102"/>
      <c r="MKF80" s="102"/>
      <c r="MKG80" s="102"/>
      <c r="MKH80" s="102"/>
      <c r="MKI80" s="102"/>
      <c r="MKJ80" s="102"/>
      <c r="MKK80" s="102"/>
      <c r="MKL80" s="102"/>
      <c r="MKM80" s="102"/>
      <c r="MKN80" s="102"/>
      <c r="MKO80" s="102"/>
      <c r="MKP80" s="102"/>
      <c r="MKQ80" s="102"/>
      <c r="MKR80" s="102"/>
      <c r="MKS80" s="102"/>
      <c r="MKT80" s="102"/>
      <c r="MKU80" s="102"/>
      <c r="MKV80" s="102"/>
      <c r="MKW80" s="102"/>
      <c r="MKX80" s="102"/>
      <c r="MKY80" s="102"/>
      <c r="MKZ80" s="102"/>
      <c r="MLA80" s="102"/>
      <c r="MLB80" s="102"/>
      <c r="MLC80" s="102"/>
      <c r="MLD80" s="102"/>
      <c r="MLE80" s="102"/>
      <c r="MLF80" s="102"/>
      <c r="MLG80" s="102"/>
      <c r="MLH80" s="102"/>
      <c r="MLI80" s="102"/>
      <c r="MLJ80" s="102"/>
      <c r="MLK80" s="102"/>
      <c r="MLL80" s="102"/>
      <c r="MLM80" s="102"/>
      <c r="MLN80" s="102"/>
      <c r="MLO80" s="102"/>
      <c r="MLP80" s="102"/>
      <c r="MLQ80" s="102"/>
      <c r="MLR80" s="102"/>
      <c r="MLS80" s="102"/>
      <c r="MLT80" s="102"/>
      <c r="MLU80" s="102"/>
      <c r="MLV80" s="102"/>
      <c r="MLW80" s="102"/>
      <c r="MLX80" s="102"/>
      <c r="MLY80" s="102"/>
      <c r="MLZ80" s="102"/>
      <c r="MMA80" s="102"/>
      <c r="MMB80" s="102"/>
      <c r="MMC80" s="102"/>
      <c r="MMD80" s="102"/>
      <c r="MME80" s="102"/>
      <c r="MMF80" s="102"/>
      <c r="MMG80" s="102"/>
      <c r="MMH80" s="102"/>
      <c r="MMI80" s="102"/>
      <c r="MMJ80" s="102"/>
      <c r="MMK80" s="102"/>
      <c r="MML80" s="102"/>
      <c r="MMM80" s="102"/>
      <c r="MMN80" s="102"/>
      <c r="MMO80" s="102"/>
      <c r="MMP80" s="102"/>
      <c r="MMQ80" s="102"/>
      <c r="MMR80" s="102"/>
      <c r="MMS80" s="102"/>
      <c r="MMT80" s="102"/>
      <c r="MMU80" s="102"/>
      <c r="MMV80" s="102"/>
      <c r="MMW80" s="102"/>
      <c r="MMX80" s="102"/>
      <c r="MMY80" s="102"/>
      <c r="MMZ80" s="102"/>
      <c r="MNA80" s="102"/>
      <c r="MNB80" s="102"/>
      <c r="MNC80" s="102"/>
      <c r="MND80" s="102"/>
      <c r="MNE80" s="102"/>
      <c r="MNF80" s="102"/>
      <c r="MNG80" s="102"/>
      <c r="MNH80" s="102"/>
      <c r="MNI80" s="102"/>
      <c r="MNJ80" s="102"/>
      <c r="MNK80" s="102"/>
      <c r="MNL80" s="102"/>
      <c r="MNM80" s="102"/>
      <c r="MNN80" s="102"/>
      <c r="MNO80" s="102"/>
      <c r="MNP80" s="102"/>
      <c r="MNQ80" s="102"/>
      <c r="MNR80" s="102"/>
      <c r="MNS80" s="102"/>
      <c r="MNT80" s="102"/>
      <c r="MNU80" s="102"/>
      <c r="MNV80" s="102"/>
      <c r="MNW80" s="102"/>
      <c r="MNX80" s="102"/>
      <c r="MNY80" s="102"/>
      <c r="MNZ80" s="102"/>
      <c r="MOA80" s="102"/>
      <c r="MOB80" s="102"/>
      <c r="MOC80" s="102"/>
      <c r="MOD80" s="102"/>
      <c r="MOE80" s="102"/>
      <c r="MOF80" s="102"/>
      <c r="MOG80" s="102"/>
      <c r="MOH80" s="102"/>
      <c r="MOI80" s="102"/>
      <c r="MOJ80" s="102"/>
      <c r="MOK80" s="102"/>
      <c r="MOL80" s="102"/>
      <c r="MOM80" s="102"/>
      <c r="MON80" s="102"/>
      <c r="MOO80" s="102"/>
      <c r="MOP80" s="102"/>
      <c r="MOQ80" s="102"/>
      <c r="MOR80" s="102"/>
      <c r="MOS80" s="102"/>
      <c r="MOT80" s="102"/>
      <c r="MOU80" s="102"/>
      <c r="MOV80" s="102"/>
      <c r="MOW80" s="102"/>
      <c r="MOX80" s="102"/>
      <c r="MOY80" s="102"/>
      <c r="MOZ80" s="102"/>
      <c r="MPA80" s="102"/>
      <c r="MPB80" s="102"/>
      <c r="MPC80" s="102"/>
      <c r="MPD80" s="102"/>
      <c r="MPE80" s="102"/>
      <c r="MPF80" s="102"/>
      <c r="MPG80" s="102"/>
      <c r="MPH80" s="102"/>
      <c r="MPI80" s="102"/>
      <c r="MPJ80" s="102"/>
      <c r="MPK80" s="102"/>
      <c r="MPL80" s="102"/>
      <c r="MPM80" s="102"/>
      <c r="MPN80" s="102"/>
      <c r="MPO80" s="102"/>
      <c r="MPP80" s="102"/>
      <c r="MPQ80" s="102"/>
      <c r="MPR80" s="102"/>
      <c r="MPS80" s="102"/>
      <c r="MPT80" s="102"/>
      <c r="MPU80" s="102"/>
      <c r="MPV80" s="102"/>
      <c r="MPW80" s="102"/>
      <c r="MPX80" s="102"/>
      <c r="MPY80" s="102"/>
      <c r="MPZ80" s="102"/>
      <c r="MQA80" s="102"/>
      <c r="MQB80" s="102"/>
      <c r="MQC80" s="102"/>
      <c r="MQD80" s="102"/>
      <c r="MQE80" s="102"/>
      <c r="MQF80" s="102"/>
      <c r="MQG80" s="102"/>
      <c r="MQH80" s="102"/>
      <c r="MQI80" s="102"/>
      <c r="MQJ80" s="102"/>
      <c r="MQK80" s="102"/>
      <c r="MQL80" s="102"/>
      <c r="MQM80" s="102"/>
      <c r="MQN80" s="102"/>
      <c r="MQO80" s="102"/>
      <c r="MQP80" s="102"/>
      <c r="MQQ80" s="102"/>
      <c r="MQR80" s="102"/>
      <c r="MQS80" s="102"/>
      <c r="MQT80" s="102"/>
      <c r="MQU80" s="102"/>
      <c r="MQV80" s="102"/>
      <c r="MQW80" s="102"/>
      <c r="MQX80" s="102"/>
      <c r="MQY80" s="102"/>
      <c r="MQZ80" s="102"/>
      <c r="MRA80" s="102"/>
      <c r="MRB80" s="102"/>
      <c r="MRC80" s="102"/>
      <c r="MRD80" s="102"/>
      <c r="MRE80" s="102"/>
      <c r="MRF80" s="102"/>
      <c r="MRG80" s="102"/>
      <c r="MRH80" s="102"/>
      <c r="MRI80" s="102"/>
      <c r="MRJ80" s="102"/>
      <c r="MRK80" s="102"/>
      <c r="MRL80" s="102"/>
      <c r="MRM80" s="102"/>
      <c r="MRN80" s="102"/>
      <c r="MRO80" s="102"/>
      <c r="MRP80" s="102"/>
      <c r="MRQ80" s="102"/>
      <c r="MRR80" s="102"/>
      <c r="MRS80" s="102"/>
      <c r="MRT80" s="102"/>
      <c r="MRU80" s="102"/>
      <c r="MRV80" s="102"/>
      <c r="MRW80" s="102"/>
      <c r="MRX80" s="102"/>
      <c r="MRY80" s="102"/>
      <c r="MRZ80" s="102"/>
      <c r="MSA80" s="102"/>
      <c r="MSB80" s="102"/>
      <c r="MSC80" s="102"/>
      <c r="MSD80" s="102"/>
      <c r="MSE80" s="102"/>
      <c r="MSF80" s="102"/>
      <c r="MSG80" s="102"/>
      <c r="MSH80" s="102"/>
      <c r="MSI80" s="102"/>
      <c r="MSJ80" s="102"/>
      <c r="MSK80" s="102"/>
      <c r="MSL80" s="102"/>
      <c r="MSM80" s="102"/>
      <c r="MSN80" s="102"/>
      <c r="MSO80" s="102"/>
      <c r="MSP80" s="102"/>
      <c r="MSQ80" s="102"/>
      <c r="MSR80" s="102"/>
      <c r="MSS80" s="102"/>
      <c r="MST80" s="102"/>
      <c r="MSU80" s="102"/>
      <c r="MSV80" s="102"/>
      <c r="MSW80" s="102"/>
      <c r="MSX80" s="102"/>
      <c r="MSY80" s="102"/>
      <c r="MSZ80" s="102"/>
      <c r="MTA80" s="102"/>
      <c r="MTB80" s="102"/>
      <c r="MTC80" s="102"/>
      <c r="MTD80" s="102"/>
      <c r="MTE80" s="102"/>
      <c r="MTF80" s="102"/>
      <c r="MTG80" s="102"/>
      <c r="MTH80" s="102"/>
      <c r="MTI80" s="102"/>
      <c r="MTJ80" s="102"/>
      <c r="MTK80" s="102"/>
      <c r="MTL80" s="102"/>
      <c r="MTM80" s="102"/>
      <c r="MTN80" s="102"/>
      <c r="MTO80" s="102"/>
      <c r="MTP80" s="102"/>
      <c r="MTQ80" s="102"/>
      <c r="MTR80" s="102"/>
      <c r="MTS80" s="102"/>
      <c r="MTT80" s="102"/>
      <c r="MTU80" s="102"/>
      <c r="MTV80" s="102"/>
      <c r="MTW80" s="102"/>
      <c r="MTX80" s="102"/>
      <c r="MTY80" s="102"/>
      <c r="MTZ80" s="102"/>
      <c r="MUA80" s="102"/>
      <c r="MUB80" s="102"/>
      <c r="MUC80" s="102"/>
      <c r="MUD80" s="102"/>
      <c r="MUE80" s="102"/>
      <c r="MUF80" s="102"/>
      <c r="MUG80" s="102"/>
      <c r="MUH80" s="102"/>
      <c r="MUI80" s="102"/>
      <c r="MUJ80" s="102"/>
      <c r="MUK80" s="102"/>
      <c r="MUL80" s="102"/>
      <c r="MUM80" s="102"/>
      <c r="MUN80" s="102"/>
      <c r="MUO80" s="102"/>
      <c r="MUP80" s="102"/>
      <c r="MUQ80" s="102"/>
      <c r="MUR80" s="102"/>
      <c r="MUS80" s="102"/>
      <c r="MUT80" s="102"/>
      <c r="MUU80" s="102"/>
      <c r="MUV80" s="102"/>
      <c r="MUW80" s="102"/>
      <c r="MUX80" s="102"/>
      <c r="MUY80" s="102"/>
      <c r="MUZ80" s="102"/>
      <c r="MVA80" s="102"/>
      <c r="MVB80" s="102"/>
      <c r="MVC80" s="102"/>
      <c r="MVD80" s="102"/>
      <c r="MVE80" s="102"/>
      <c r="MVF80" s="102"/>
      <c r="MVG80" s="102"/>
      <c r="MVH80" s="102"/>
      <c r="MVI80" s="102"/>
      <c r="MVJ80" s="102"/>
      <c r="MVK80" s="102"/>
      <c r="MVL80" s="102"/>
      <c r="MVM80" s="102"/>
      <c r="MVN80" s="102"/>
      <c r="MVO80" s="102"/>
      <c r="MVP80" s="102"/>
      <c r="MVQ80" s="102"/>
      <c r="MVR80" s="102"/>
      <c r="MVS80" s="102"/>
      <c r="MVT80" s="102"/>
      <c r="MVU80" s="102"/>
      <c r="MVV80" s="102"/>
      <c r="MVW80" s="102"/>
      <c r="MVX80" s="102"/>
      <c r="MVY80" s="102"/>
      <c r="MVZ80" s="102"/>
      <c r="MWA80" s="102"/>
      <c r="MWB80" s="102"/>
      <c r="MWC80" s="102"/>
      <c r="MWD80" s="102"/>
      <c r="MWE80" s="102"/>
      <c r="MWF80" s="102"/>
      <c r="MWG80" s="102"/>
      <c r="MWH80" s="102"/>
      <c r="MWI80" s="102"/>
      <c r="MWJ80" s="102"/>
      <c r="MWK80" s="102"/>
      <c r="MWL80" s="102"/>
      <c r="MWM80" s="102"/>
      <c r="MWN80" s="102"/>
      <c r="MWO80" s="102"/>
      <c r="MWP80" s="102"/>
      <c r="MWQ80" s="102"/>
      <c r="MWR80" s="102"/>
      <c r="MWS80" s="102"/>
      <c r="MWT80" s="102"/>
      <c r="MWU80" s="102"/>
      <c r="MWV80" s="102"/>
      <c r="MWW80" s="102"/>
      <c r="MWX80" s="102"/>
      <c r="MWY80" s="102"/>
      <c r="MWZ80" s="102"/>
      <c r="MXA80" s="102"/>
      <c r="MXB80" s="102"/>
      <c r="MXC80" s="102"/>
      <c r="MXD80" s="102"/>
      <c r="MXE80" s="102"/>
      <c r="MXF80" s="102"/>
      <c r="MXG80" s="102"/>
      <c r="MXH80" s="102"/>
      <c r="MXI80" s="102"/>
      <c r="MXJ80" s="102"/>
      <c r="MXK80" s="102"/>
      <c r="MXL80" s="102"/>
      <c r="MXM80" s="102"/>
      <c r="MXN80" s="102"/>
      <c r="MXO80" s="102"/>
      <c r="MXP80" s="102"/>
      <c r="MXQ80" s="102"/>
      <c r="MXR80" s="102"/>
      <c r="MXS80" s="102"/>
      <c r="MXT80" s="102"/>
      <c r="MXU80" s="102"/>
      <c r="MXV80" s="102"/>
      <c r="MXW80" s="102"/>
      <c r="MXX80" s="102"/>
      <c r="MXY80" s="102"/>
      <c r="MXZ80" s="102"/>
      <c r="MYA80" s="102"/>
      <c r="MYB80" s="102"/>
      <c r="MYC80" s="102"/>
      <c r="MYD80" s="102"/>
      <c r="MYE80" s="102"/>
      <c r="MYF80" s="102"/>
      <c r="MYG80" s="102"/>
      <c r="MYH80" s="102"/>
      <c r="MYI80" s="102"/>
      <c r="MYJ80" s="102"/>
      <c r="MYK80" s="102"/>
      <c r="MYL80" s="102"/>
      <c r="MYM80" s="102"/>
      <c r="MYN80" s="102"/>
      <c r="MYO80" s="102"/>
      <c r="MYP80" s="102"/>
      <c r="MYQ80" s="102"/>
      <c r="MYR80" s="102"/>
      <c r="MYS80" s="102"/>
      <c r="MYT80" s="102"/>
      <c r="MYU80" s="102"/>
      <c r="MYV80" s="102"/>
      <c r="MYW80" s="102"/>
      <c r="MYX80" s="102"/>
      <c r="MYY80" s="102"/>
      <c r="MYZ80" s="102"/>
      <c r="MZA80" s="102"/>
      <c r="MZB80" s="102"/>
      <c r="MZC80" s="102"/>
      <c r="MZD80" s="102"/>
      <c r="MZE80" s="102"/>
      <c r="MZF80" s="102"/>
      <c r="MZG80" s="102"/>
      <c r="MZH80" s="102"/>
      <c r="MZI80" s="102"/>
      <c r="MZJ80" s="102"/>
      <c r="MZK80" s="102"/>
      <c r="MZL80" s="102"/>
      <c r="MZM80" s="102"/>
      <c r="MZN80" s="102"/>
      <c r="MZO80" s="102"/>
      <c r="MZP80" s="102"/>
      <c r="MZQ80" s="102"/>
      <c r="MZR80" s="102"/>
      <c r="MZS80" s="102"/>
      <c r="MZT80" s="102"/>
      <c r="MZU80" s="102"/>
      <c r="MZV80" s="102"/>
      <c r="MZW80" s="102"/>
      <c r="MZX80" s="102"/>
      <c r="MZY80" s="102"/>
      <c r="MZZ80" s="102"/>
      <c r="NAA80" s="102"/>
      <c r="NAB80" s="102"/>
      <c r="NAC80" s="102"/>
      <c r="NAD80" s="102"/>
      <c r="NAE80" s="102"/>
      <c r="NAF80" s="102"/>
      <c r="NAG80" s="102"/>
      <c r="NAH80" s="102"/>
      <c r="NAI80" s="102"/>
      <c r="NAJ80" s="102"/>
      <c r="NAK80" s="102"/>
      <c r="NAL80" s="102"/>
      <c r="NAM80" s="102"/>
      <c r="NAN80" s="102"/>
      <c r="NAO80" s="102"/>
      <c r="NAP80" s="102"/>
      <c r="NAQ80" s="102"/>
      <c r="NAR80" s="102"/>
      <c r="NAS80" s="102"/>
      <c r="NAT80" s="102"/>
      <c r="NAU80" s="102"/>
      <c r="NAV80" s="102"/>
      <c r="NAW80" s="102"/>
      <c r="NAX80" s="102"/>
      <c r="NAY80" s="102"/>
      <c r="NAZ80" s="102"/>
      <c r="NBA80" s="102"/>
      <c r="NBB80" s="102"/>
      <c r="NBC80" s="102"/>
      <c r="NBD80" s="102"/>
      <c r="NBE80" s="102"/>
      <c r="NBF80" s="102"/>
      <c r="NBG80" s="102"/>
      <c r="NBH80" s="102"/>
      <c r="NBI80" s="102"/>
      <c r="NBJ80" s="102"/>
      <c r="NBK80" s="102"/>
      <c r="NBL80" s="102"/>
      <c r="NBM80" s="102"/>
      <c r="NBN80" s="102"/>
      <c r="NBO80" s="102"/>
      <c r="NBP80" s="102"/>
      <c r="NBQ80" s="102"/>
      <c r="NBR80" s="102"/>
      <c r="NBS80" s="102"/>
      <c r="NBT80" s="102"/>
      <c r="NBU80" s="102"/>
      <c r="NBV80" s="102"/>
      <c r="NBW80" s="102"/>
      <c r="NBX80" s="102"/>
      <c r="NBY80" s="102"/>
      <c r="NBZ80" s="102"/>
      <c r="NCA80" s="102"/>
      <c r="NCB80" s="102"/>
      <c r="NCC80" s="102"/>
      <c r="NCD80" s="102"/>
      <c r="NCE80" s="102"/>
      <c r="NCF80" s="102"/>
      <c r="NCG80" s="102"/>
      <c r="NCH80" s="102"/>
      <c r="NCI80" s="102"/>
      <c r="NCJ80" s="102"/>
      <c r="NCK80" s="102"/>
      <c r="NCL80" s="102"/>
      <c r="NCM80" s="102"/>
      <c r="NCN80" s="102"/>
      <c r="NCO80" s="102"/>
      <c r="NCP80" s="102"/>
      <c r="NCQ80" s="102"/>
      <c r="NCR80" s="102"/>
      <c r="NCS80" s="102"/>
      <c r="NCT80" s="102"/>
      <c r="NCU80" s="102"/>
      <c r="NCV80" s="102"/>
      <c r="NCW80" s="102"/>
      <c r="NCX80" s="102"/>
      <c r="NCY80" s="102"/>
      <c r="NCZ80" s="102"/>
      <c r="NDA80" s="102"/>
      <c r="NDB80" s="102"/>
      <c r="NDC80" s="102"/>
      <c r="NDD80" s="102"/>
      <c r="NDE80" s="102"/>
      <c r="NDF80" s="102"/>
      <c r="NDG80" s="102"/>
      <c r="NDH80" s="102"/>
      <c r="NDI80" s="102"/>
      <c r="NDJ80" s="102"/>
      <c r="NDK80" s="102"/>
      <c r="NDL80" s="102"/>
      <c r="NDM80" s="102"/>
      <c r="NDN80" s="102"/>
      <c r="NDO80" s="102"/>
      <c r="NDP80" s="102"/>
      <c r="NDQ80" s="102"/>
      <c r="NDR80" s="102"/>
      <c r="NDS80" s="102"/>
      <c r="NDT80" s="102"/>
      <c r="NDU80" s="102"/>
      <c r="NDV80" s="102"/>
      <c r="NDW80" s="102"/>
      <c r="NDX80" s="102"/>
      <c r="NDY80" s="102"/>
      <c r="NDZ80" s="102"/>
      <c r="NEA80" s="102"/>
      <c r="NEB80" s="102"/>
      <c r="NEC80" s="102"/>
      <c r="NED80" s="102"/>
      <c r="NEE80" s="102"/>
      <c r="NEF80" s="102"/>
      <c r="NEG80" s="102"/>
      <c r="NEH80" s="102"/>
      <c r="NEI80" s="102"/>
      <c r="NEJ80" s="102"/>
      <c r="NEK80" s="102"/>
      <c r="NEL80" s="102"/>
      <c r="NEM80" s="102"/>
      <c r="NEN80" s="102"/>
      <c r="NEO80" s="102"/>
      <c r="NEP80" s="102"/>
      <c r="NEQ80" s="102"/>
      <c r="NER80" s="102"/>
      <c r="NES80" s="102"/>
      <c r="NET80" s="102"/>
      <c r="NEU80" s="102"/>
      <c r="NEV80" s="102"/>
      <c r="NEW80" s="102"/>
      <c r="NEX80" s="102"/>
      <c r="NEY80" s="102"/>
      <c r="NEZ80" s="102"/>
      <c r="NFA80" s="102"/>
      <c r="NFB80" s="102"/>
      <c r="NFC80" s="102"/>
      <c r="NFD80" s="102"/>
      <c r="NFE80" s="102"/>
      <c r="NFF80" s="102"/>
      <c r="NFG80" s="102"/>
      <c r="NFH80" s="102"/>
      <c r="NFI80" s="102"/>
      <c r="NFJ80" s="102"/>
      <c r="NFK80" s="102"/>
      <c r="NFL80" s="102"/>
      <c r="NFM80" s="102"/>
      <c r="NFN80" s="102"/>
      <c r="NFO80" s="102"/>
      <c r="NFP80" s="102"/>
      <c r="NFQ80" s="102"/>
      <c r="NFR80" s="102"/>
      <c r="NFS80" s="102"/>
      <c r="NFT80" s="102"/>
      <c r="NFU80" s="102"/>
      <c r="NFV80" s="102"/>
      <c r="NFW80" s="102"/>
      <c r="NFX80" s="102"/>
      <c r="NFY80" s="102"/>
      <c r="NFZ80" s="102"/>
      <c r="NGA80" s="102"/>
      <c r="NGB80" s="102"/>
      <c r="NGC80" s="102"/>
      <c r="NGD80" s="102"/>
      <c r="NGE80" s="102"/>
      <c r="NGF80" s="102"/>
      <c r="NGG80" s="102"/>
      <c r="NGH80" s="102"/>
      <c r="NGI80" s="102"/>
      <c r="NGJ80" s="102"/>
      <c r="NGK80" s="102"/>
      <c r="NGL80" s="102"/>
      <c r="NGM80" s="102"/>
      <c r="NGN80" s="102"/>
      <c r="NGO80" s="102"/>
      <c r="NGP80" s="102"/>
      <c r="NGQ80" s="102"/>
      <c r="NGR80" s="102"/>
      <c r="NGS80" s="102"/>
      <c r="NGT80" s="102"/>
      <c r="NGU80" s="102"/>
      <c r="NGV80" s="102"/>
      <c r="NGW80" s="102"/>
      <c r="NGX80" s="102"/>
      <c r="NGY80" s="102"/>
      <c r="NGZ80" s="102"/>
      <c r="NHA80" s="102"/>
      <c r="NHB80" s="102"/>
      <c r="NHC80" s="102"/>
      <c r="NHD80" s="102"/>
      <c r="NHE80" s="102"/>
      <c r="NHF80" s="102"/>
      <c r="NHG80" s="102"/>
      <c r="NHH80" s="102"/>
      <c r="NHI80" s="102"/>
      <c r="NHJ80" s="102"/>
      <c r="NHK80" s="102"/>
      <c r="NHL80" s="102"/>
      <c r="NHM80" s="102"/>
      <c r="NHN80" s="102"/>
      <c r="NHO80" s="102"/>
      <c r="NHP80" s="102"/>
      <c r="NHQ80" s="102"/>
      <c r="NHR80" s="102"/>
      <c r="NHS80" s="102"/>
      <c r="NHT80" s="102"/>
      <c r="NHU80" s="102"/>
      <c r="NHV80" s="102"/>
      <c r="NHW80" s="102"/>
      <c r="NHX80" s="102"/>
      <c r="NHY80" s="102"/>
      <c r="NHZ80" s="102"/>
      <c r="NIA80" s="102"/>
      <c r="NIB80" s="102"/>
      <c r="NIC80" s="102"/>
      <c r="NID80" s="102"/>
      <c r="NIE80" s="102"/>
      <c r="NIF80" s="102"/>
      <c r="NIG80" s="102"/>
      <c r="NIH80" s="102"/>
      <c r="NII80" s="102"/>
      <c r="NIJ80" s="102"/>
      <c r="NIK80" s="102"/>
      <c r="NIL80" s="102"/>
      <c r="NIM80" s="102"/>
      <c r="NIN80" s="102"/>
      <c r="NIO80" s="102"/>
      <c r="NIP80" s="102"/>
      <c r="NIQ80" s="102"/>
      <c r="NIR80" s="102"/>
      <c r="NIS80" s="102"/>
      <c r="NIT80" s="102"/>
      <c r="NIU80" s="102"/>
      <c r="NIV80" s="102"/>
      <c r="NIW80" s="102"/>
      <c r="NIX80" s="102"/>
      <c r="NIY80" s="102"/>
      <c r="NIZ80" s="102"/>
      <c r="NJA80" s="102"/>
      <c r="NJB80" s="102"/>
      <c r="NJC80" s="102"/>
      <c r="NJD80" s="102"/>
      <c r="NJE80" s="102"/>
      <c r="NJF80" s="102"/>
      <c r="NJG80" s="102"/>
      <c r="NJH80" s="102"/>
      <c r="NJI80" s="102"/>
      <c r="NJJ80" s="102"/>
      <c r="NJK80" s="102"/>
      <c r="NJL80" s="102"/>
      <c r="NJM80" s="102"/>
      <c r="NJN80" s="102"/>
      <c r="NJO80" s="102"/>
      <c r="NJP80" s="102"/>
      <c r="NJQ80" s="102"/>
      <c r="NJR80" s="102"/>
      <c r="NJS80" s="102"/>
      <c r="NJT80" s="102"/>
      <c r="NJU80" s="102"/>
      <c r="NJV80" s="102"/>
      <c r="NJW80" s="102"/>
      <c r="NJX80" s="102"/>
      <c r="NJY80" s="102"/>
      <c r="NJZ80" s="102"/>
      <c r="NKA80" s="102"/>
      <c r="NKB80" s="102"/>
      <c r="NKC80" s="102"/>
      <c r="NKD80" s="102"/>
      <c r="NKE80" s="102"/>
      <c r="NKF80" s="102"/>
      <c r="NKG80" s="102"/>
      <c r="NKH80" s="102"/>
      <c r="NKI80" s="102"/>
      <c r="NKJ80" s="102"/>
      <c r="NKK80" s="102"/>
      <c r="NKL80" s="102"/>
      <c r="NKM80" s="102"/>
      <c r="NKN80" s="102"/>
      <c r="NKO80" s="102"/>
      <c r="NKP80" s="102"/>
      <c r="NKQ80" s="102"/>
      <c r="NKR80" s="102"/>
      <c r="NKS80" s="102"/>
      <c r="NKT80" s="102"/>
      <c r="NKU80" s="102"/>
      <c r="NKV80" s="102"/>
      <c r="NKW80" s="102"/>
      <c r="NKX80" s="102"/>
      <c r="NKY80" s="102"/>
      <c r="NKZ80" s="102"/>
      <c r="NLA80" s="102"/>
      <c r="NLB80" s="102"/>
      <c r="NLC80" s="102"/>
      <c r="NLD80" s="102"/>
      <c r="NLE80" s="102"/>
      <c r="NLF80" s="102"/>
      <c r="NLG80" s="102"/>
      <c r="NLH80" s="102"/>
      <c r="NLI80" s="102"/>
      <c r="NLJ80" s="102"/>
      <c r="NLK80" s="102"/>
      <c r="NLL80" s="102"/>
      <c r="NLM80" s="102"/>
      <c r="NLN80" s="102"/>
      <c r="NLO80" s="102"/>
      <c r="NLP80" s="102"/>
      <c r="NLQ80" s="102"/>
      <c r="NLR80" s="102"/>
      <c r="NLS80" s="102"/>
      <c r="NLT80" s="102"/>
      <c r="NLU80" s="102"/>
      <c r="NLV80" s="102"/>
      <c r="NLW80" s="102"/>
      <c r="NLX80" s="102"/>
      <c r="NLY80" s="102"/>
      <c r="NLZ80" s="102"/>
      <c r="NMA80" s="102"/>
      <c r="NMB80" s="102"/>
      <c r="NMC80" s="102"/>
      <c r="NMD80" s="102"/>
      <c r="NME80" s="102"/>
      <c r="NMF80" s="102"/>
      <c r="NMG80" s="102"/>
      <c r="NMH80" s="102"/>
      <c r="NMI80" s="102"/>
      <c r="NMJ80" s="102"/>
      <c r="NMK80" s="102"/>
      <c r="NML80" s="102"/>
      <c r="NMM80" s="102"/>
      <c r="NMN80" s="102"/>
      <c r="NMO80" s="102"/>
      <c r="NMP80" s="102"/>
      <c r="NMQ80" s="102"/>
      <c r="NMR80" s="102"/>
      <c r="NMS80" s="102"/>
      <c r="NMT80" s="102"/>
      <c r="NMU80" s="102"/>
      <c r="NMV80" s="102"/>
      <c r="NMW80" s="102"/>
      <c r="NMX80" s="102"/>
      <c r="NMY80" s="102"/>
      <c r="NMZ80" s="102"/>
      <c r="NNA80" s="102"/>
      <c r="NNB80" s="102"/>
      <c r="NNC80" s="102"/>
      <c r="NND80" s="102"/>
      <c r="NNE80" s="102"/>
      <c r="NNF80" s="102"/>
      <c r="NNG80" s="102"/>
      <c r="NNH80" s="102"/>
      <c r="NNI80" s="102"/>
      <c r="NNJ80" s="102"/>
      <c r="NNK80" s="102"/>
      <c r="NNL80" s="102"/>
      <c r="NNM80" s="102"/>
      <c r="NNN80" s="102"/>
      <c r="NNO80" s="102"/>
      <c r="NNP80" s="102"/>
      <c r="NNQ80" s="102"/>
      <c r="NNR80" s="102"/>
      <c r="NNS80" s="102"/>
      <c r="NNT80" s="102"/>
      <c r="NNU80" s="102"/>
      <c r="NNV80" s="102"/>
      <c r="NNW80" s="102"/>
      <c r="NNX80" s="102"/>
      <c r="NNY80" s="102"/>
      <c r="NNZ80" s="102"/>
      <c r="NOA80" s="102"/>
      <c r="NOB80" s="102"/>
      <c r="NOC80" s="102"/>
      <c r="NOD80" s="102"/>
      <c r="NOE80" s="102"/>
      <c r="NOF80" s="102"/>
      <c r="NOG80" s="102"/>
      <c r="NOH80" s="102"/>
      <c r="NOI80" s="102"/>
      <c r="NOJ80" s="102"/>
      <c r="NOK80" s="102"/>
      <c r="NOL80" s="102"/>
      <c r="NOM80" s="102"/>
      <c r="NON80" s="102"/>
      <c r="NOO80" s="102"/>
      <c r="NOP80" s="102"/>
      <c r="NOQ80" s="102"/>
      <c r="NOR80" s="102"/>
      <c r="NOS80" s="102"/>
      <c r="NOT80" s="102"/>
      <c r="NOU80" s="102"/>
      <c r="NOV80" s="102"/>
      <c r="NOW80" s="102"/>
      <c r="NOX80" s="102"/>
      <c r="NOY80" s="102"/>
      <c r="NOZ80" s="102"/>
      <c r="NPA80" s="102"/>
      <c r="NPB80" s="102"/>
      <c r="NPC80" s="102"/>
      <c r="NPD80" s="102"/>
      <c r="NPE80" s="102"/>
      <c r="NPF80" s="102"/>
      <c r="NPG80" s="102"/>
      <c r="NPH80" s="102"/>
      <c r="NPI80" s="102"/>
      <c r="NPJ80" s="102"/>
      <c r="NPK80" s="102"/>
      <c r="NPL80" s="102"/>
      <c r="NPM80" s="102"/>
      <c r="NPN80" s="102"/>
      <c r="NPO80" s="102"/>
      <c r="NPP80" s="102"/>
      <c r="NPQ80" s="102"/>
      <c r="NPR80" s="102"/>
      <c r="NPS80" s="102"/>
      <c r="NPT80" s="102"/>
      <c r="NPU80" s="102"/>
      <c r="NPV80" s="102"/>
      <c r="NPW80" s="102"/>
      <c r="NPX80" s="102"/>
      <c r="NPY80" s="102"/>
      <c r="NPZ80" s="102"/>
      <c r="NQA80" s="102"/>
      <c r="NQB80" s="102"/>
      <c r="NQC80" s="102"/>
      <c r="NQD80" s="102"/>
      <c r="NQE80" s="102"/>
      <c r="NQF80" s="102"/>
      <c r="NQG80" s="102"/>
      <c r="NQH80" s="102"/>
      <c r="NQI80" s="102"/>
      <c r="NQJ80" s="102"/>
      <c r="NQK80" s="102"/>
      <c r="NQL80" s="102"/>
      <c r="NQM80" s="102"/>
      <c r="NQN80" s="102"/>
      <c r="NQO80" s="102"/>
      <c r="NQP80" s="102"/>
      <c r="NQQ80" s="102"/>
      <c r="NQR80" s="102"/>
      <c r="NQS80" s="102"/>
      <c r="NQT80" s="102"/>
      <c r="NQU80" s="102"/>
      <c r="NQV80" s="102"/>
      <c r="NQW80" s="102"/>
      <c r="NQX80" s="102"/>
      <c r="NQY80" s="102"/>
      <c r="NQZ80" s="102"/>
      <c r="NRA80" s="102"/>
      <c r="NRB80" s="102"/>
      <c r="NRC80" s="102"/>
      <c r="NRD80" s="102"/>
      <c r="NRE80" s="102"/>
      <c r="NRF80" s="102"/>
      <c r="NRG80" s="102"/>
      <c r="NRH80" s="102"/>
      <c r="NRI80" s="102"/>
      <c r="NRJ80" s="102"/>
      <c r="NRK80" s="102"/>
      <c r="NRL80" s="102"/>
      <c r="NRM80" s="102"/>
      <c r="NRN80" s="102"/>
      <c r="NRO80" s="102"/>
      <c r="NRP80" s="102"/>
      <c r="NRQ80" s="102"/>
      <c r="NRR80" s="102"/>
      <c r="NRS80" s="102"/>
      <c r="NRT80" s="102"/>
      <c r="NRU80" s="102"/>
      <c r="NRV80" s="102"/>
      <c r="NRW80" s="102"/>
      <c r="NRX80" s="102"/>
      <c r="NRY80" s="102"/>
      <c r="NRZ80" s="102"/>
      <c r="NSA80" s="102"/>
      <c r="NSB80" s="102"/>
      <c r="NSC80" s="102"/>
      <c r="NSD80" s="102"/>
      <c r="NSE80" s="102"/>
      <c r="NSF80" s="102"/>
      <c r="NSG80" s="102"/>
      <c r="NSH80" s="102"/>
      <c r="NSI80" s="102"/>
      <c r="NSJ80" s="102"/>
      <c r="NSK80" s="102"/>
      <c r="NSL80" s="102"/>
      <c r="NSM80" s="102"/>
      <c r="NSN80" s="102"/>
      <c r="NSO80" s="102"/>
      <c r="NSP80" s="102"/>
      <c r="NSQ80" s="102"/>
      <c r="NSR80" s="102"/>
      <c r="NSS80" s="102"/>
      <c r="NST80" s="102"/>
      <c r="NSU80" s="102"/>
      <c r="NSV80" s="102"/>
      <c r="NSW80" s="102"/>
      <c r="NSX80" s="102"/>
      <c r="NSY80" s="102"/>
      <c r="NSZ80" s="102"/>
      <c r="NTA80" s="102"/>
      <c r="NTB80" s="102"/>
      <c r="NTC80" s="102"/>
      <c r="NTD80" s="102"/>
      <c r="NTE80" s="102"/>
      <c r="NTF80" s="102"/>
      <c r="NTG80" s="102"/>
      <c r="NTH80" s="102"/>
      <c r="NTI80" s="102"/>
      <c r="NTJ80" s="102"/>
      <c r="NTK80" s="102"/>
      <c r="NTL80" s="102"/>
      <c r="NTM80" s="102"/>
      <c r="NTN80" s="102"/>
      <c r="NTO80" s="102"/>
      <c r="NTP80" s="102"/>
      <c r="NTQ80" s="102"/>
      <c r="NTR80" s="102"/>
      <c r="NTS80" s="102"/>
      <c r="NTT80" s="102"/>
      <c r="NTU80" s="102"/>
      <c r="NTV80" s="102"/>
      <c r="NTW80" s="102"/>
      <c r="NTX80" s="102"/>
      <c r="NTY80" s="102"/>
      <c r="NTZ80" s="102"/>
      <c r="NUA80" s="102"/>
      <c r="NUB80" s="102"/>
      <c r="NUC80" s="102"/>
      <c r="NUD80" s="102"/>
      <c r="NUE80" s="102"/>
      <c r="NUF80" s="102"/>
      <c r="NUG80" s="102"/>
      <c r="NUH80" s="102"/>
      <c r="NUI80" s="102"/>
      <c r="NUJ80" s="102"/>
      <c r="NUK80" s="102"/>
      <c r="NUL80" s="102"/>
      <c r="NUM80" s="102"/>
      <c r="NUN80" s="102"/>
      <c r="NUO80" s="102"/>
      <c r="NUP80" s="102"/>
      <c r="NUQ80" s="102"/>
      <c r="NUR80" s="102"/>
      <c r="NUS80" s="102"/>
      <c r="NUT80" s="102"/>
      <c r="NUU80" s="102"/>
      <c r="NUV80" s="102"/>
      <c r="NUW80" s="102"/>
      <c r="NUX80" s="102"/>
      <c r="NUY80" s="102"/>
      <c r="NUZ80" s="102"/>
      <c r="NVA80" s="102"/>
      <c r="NVB80" s="102"/>
      <c r="NVC80" s="102"/>
      <c r="NVD80" s="102"/>
      <c r="NVE80" s="102"/>
      <c r="NVF80" s="102"/>
      <c r="NVG80" s="102"/>
      <c r="NVH80" s="102"/>
      <c r="NVI80" s="102"/>
      <c r="NVJ80" s="102"/>
      <c r="NVK80" s="102"/>
      <c r="NVL80" s="102"/>
      <c r="NVM80" s="102"/>
      <c r="NVN80" s="102"/>
      <c r="NVO80" s="102"/>
      <c r="NVP80" s="102"/>
      <c r="NVQ80" s="102"/>
      <c r="NVR80" s="102"/>
      <c r="NVS80" s="102"/>
      <c r="NVT80" s="102"/>
      <c r="NVU80" s="102"/>
      <c r="NVV80" s="102"/>
      <c r="NVW80" s="102"/>
      <c r="NVX80" s="102"/>
      <c r="NVY80" s="102"/>
      <c r="NVZ80" s="102"/>
      <c r="NWA80" s="102"/>
      <c r="NWB80" s="102"/>
      <c r="NWC80" s="102"/>
      <c r="NWD80" s="102"/>
      <c r="NWE80" s="102"/>
      <c r="NWF80" s="102"/>
      <c r="NWG80" s="102"/>
      <c r="NWH80" s="102"/>
      <c r="NWI80" s="102"/>
      <c r="NWJ80" s="102"/>
      <c r="NWK80" s="102"/>
      <c r="NWL80" s="102"/>
      <c r="NWM80" s="102"/>
      <c r="NWN80" s="102"/>
      <c r="NWO80" s="102"/>
      <c r="NWP80" s="102"/>
      <c r="NWQ80" s="102"/>
      <c r="NWR80" s="102"/>
      <c r="NWS80" s="102"/>
      <c r="NWT80" s="102"/>
      <c r="NWU80" s="102"/>
      <c r="NWV80" s="102"/>
      <c r="NWW80" s="102"/>
      <c r="NWX80" s="102"/>
      <c r="NWY80" s="102"/>
      <c r="NWZ80" s="102"/>
      <c r="NXA80" s="102"/>
      <c r="NXB80" s="102"/>
      <c r="NXC80" s="102"/>
      <c r="NXD80" s="102"/>
      <c r="NXE80" s="102"/>
      <c r="NXF80" s="102"/>
      <c r="NXG80" s="102"/>
      <c r="NXH80" s="102"/>
      <c r="NXI80" s="102"/>
      <c r="NXJ80" s="102"/>
      <c r="NXK80" s="102"/>
      <c r="NXL80" s="102"/>
      <c r="NXM80" s="102"/>
      <c r="NXN80" s="102"/>
      <c r="NXO80" s="102"/>
      <c r="NXP80" s="102"/>
      <c r="NXQ80" s="102"/>
      <c r="NXR80" s="102"/>
      <c r="NXS80" s="102"/>
      <c r="NXT80" s="102"/>
      <c r="NXU80" s="102"/>
      <c r="NXV80" s="102"/>
      <c r="NXW80" s="102"/>
      <c r="NXX80" s="102"/>
      <c r="NXY80" s="102"/>
      <c r="NXZ80" s="102"/>
      <c r="NYA80" s="102"/>
      <c r="NYB80" s="102"/>
      <c r="NYC80" s="102"/>
      <c r="NYD80" s="102"/>
      <c r="NYE80" s="102"/>
      <c r="NYF80" s="102"/>
      <c r="NYG80" s="102"/>
      <c r="NYH80" s="102"/>
      <c r="NYI80" s="102"/>
      <c r="NYJ80" s="102"/>
      <c r="NYK80" s="102"/>
      <c r="NYL80" s="102"/>
      <c r="NYM80" s="102"/>
      <c r="NYN80" s="102"/>
      <c r="NYO80" s="102"/>
      <c r="NYP80" s="102"/>
      <c r="NYQ80" s="102"/>
      <c r="NYR80" s="102"/>
      <c r="NYS80" s="102"/>
      <c r="NYT80" s="102"/>
      <c r="NYU80" s="102"/>
      <c r="NYV80" s="102"/>
      <c r="NYW80" s="102"/>
      <c r="NYX80" s="102"/>
      <c r="NYY80" s="102"/>
      <c r="NYZ80" s="102"/>
      <c r="NZA80" s="102"/>
      <c r="NZB80" s="102"/>
      <c r="NZC80" s="102"/>
      <c r="NZD80" s="102"/>
      <c r="NZE80" s="102"/>
      <c r="NZF80" s="102"/>
      <c r="NZG80" s="102"/>
      <c r="NZH80" s="102"/>
      <c r="NZI80" s="102"/>
      <c r="NZJ80" s="102"/>
      <c r="NZK80" s="102"/>
      <c r="NZL80" s="102"/>
      <c r="NZM80" s="102"/>
      <c r="NZN80" s="102"/>
      <c r="NZO80" s="102"/>
      <c r="NZP80" s="102"/>
      <c r="NZQ80" s="102"/>
      <c r="NZR80" s="102"/>
      <c r="NZS80" s="102"/>
      <c r="NZT80" s="102"/>
      <c r="NZU80" s="102"/>
      <c r="NZV80" s="102"/>
      <c r="NZW80" s="102"/>
      <c r="NZX80" s="102"/>
      <c r="NZY80" s="102"/>
      <c r="NZZ80" s="102"/>
      <c r="OAA80" s="102"/>
      <c r="OAB80" s="102"/>
      <c r="OAC80" s="102"/>
      <c r="OAD80" s="102"/>
      <c r="OAE80" s="102"/>
      <c r="OAF80" s="102"/>
      <c r="OAG80" s="102"/>
      <c r="OAH80" s="102"/>
      <c r="OAI80" s="102"/>
      <c r="OAJ80" s="102"/>
      <c r="OAK80" s="102"/>
      <c r="OAL80" s="102"/>
      <c r="OAM80" s="102"/>
      <c r="OAN80" s="102"/>
      <c r="OAO80" s="102"/>
      <c r="OAP80" s="102"/>
      <c r="OAQ80" s="102"/>
      <c r="OAR80" s="102"/>
      <c r="OAS80" s="102"/>
      <c r="OAT80" s="102"/>
      <c r="OAU80" s="102"/>
      <c r="OAV80" s="102"/>
      <c r="OAW80" s="102"/>
      <c r="OAX80" s="102"/>
      <c r="OAY80" s="102"/>
      <c r="OAZ80" s="102"/>
      <c r="OBA80" s="102"/>
      <c r="OBB80" s="102"/>
      <c r="OBC80" s="102"/>
      <c r="OBD80" s="102"/>
      <c r="OBE80" s="102"/>
      <c r="OBF80" s="102"/>
      <c r="OBG80" s="102"/>
      <c r="OBH80" s="102"/>
      <c r="OBI80" s="102"/>
      <c r="OBJ80" s="102"/>
      <c r="OBK80" s="102"/>
      <c r="OBL80" s="102"/>
      <c r="OBM80" s="102"/>
      <c r="OBN80" s="102"/>
      <c r="OBO80" s="102"/>
      <c r="OBP80" s="102"/>
      <c r="OBQ80" s="102"/>
      <c r="OBR80" s="102"/>
      <c r="OBS80" s="102"/>
      <c r="OBT80" s="102"/>
      <c r="OBU80" s="102"/>
      <c r="OBV80" s="102"/>
      <c r="OBW80" s="102"/>
      <c r="OBX80" s="102"/>
      <c r="OBY80" s="102"/>
      <c r="OBZ80" s="102"/>
      <c r="OCA80" s="102"/>
      <c r="OCB80" s="102"/>
      <c r="OCC80" s="102"/>
      <c r="OCD80" s="102"/>
      <c r="OCE80" s="102"/>
      <c r="OCF80" s="102"/>
      <c r="OCG80" s="102"/>
      <c r="OCH80" s="102"/>
      <c r="OCI80" s="102"/>
      <c r="OCJ80" s="102"/>
      <c r="OCK80" s="102"/>
      <c r="OCL80" s="102"/>
      <c r="OCM80" s="102"/>
      <c r="OCN80" s="102"/>
      <c r="OCO80" s="102"/>
      <c r="OCP80" s="102"/>
      <c r="OCQ80" s="102"/>
      <c r="OCR80" s="102"/>
      <c r="OCS80" s="102"/>
      <c r="OCT80" s="102"/>
      <c r="OCU80" s="102"/>
      <c r="OCV80" s="102"/>
      <c r="OCW80" s="102"/>
      <c r="OCX80" s="102"/>
      <c r="OCY80" s="102"/>
      <c r="OCZ80" s="102"/>
      <c r="ODA80" s="102"/>
      <c r="ODB80" s="102"/>
      <c r="ODC80" s="102"/>
      <c r="ODD80" s="102"/>
      <c r="ODE80" s="102"/>
      <c r="ODF80" s="102"/>
      <c r="ODG80" s="102"/>
      <c r="ODH80" s="102"/>
      <c r="ODI80" s="102"/>
      <c r="ODJ80" s="102"/>
      <c r="ODK80" s="102"/>
      <c r="ODL80" s="102"/>
      <c r="ODM80" s="102"/>
      <c r="ODN80" s="102"/>
      <c r="ODO80" s="102"/>
      <c r="ODP80" s="102"/>
      <c r="ODQ80" s="102"/>
      <c r="ODR80" s="102"/>
      <c r="ODS80" s="102"/>
      <c r="ODT80" s="102"/>
      <c r="ODU80" s="102"/>
      <c r="ODV80" s="102"/>
      <c r="ODW80" s="102"/>
      <c r="ODX80" s="102"/>
      <c r="ODY80" s="102"/>
      <c r="ODZ80" s="102"/>
      <c r="OEA80" s="102"/>
      <c r="OEB80" s="102"/>
      <c r="OEC80" s="102"/>
      <c r="OED80" s="102"/>
      <c r="OEE80" s="102"/>
      <c r="OEF80" s="102"/>
      <c r="OEG80" s="102"/>
      <c r="OEH80" s="102"/>
      <c r="OEI80" s="102"/>
      <c r="OEJ80" s="102"/>
      <c r="OEK80" s="102"/>
      <c r="OEL80" s="102"/>
      <c r="OEM80" s="102"/>
      <c r="OEN80" s="102"/>
      <c r="OEO80" s="102"/>
      <c r="OEP80" s="102"/>
      <c r="OEQ80" s="102"/>
      <c r="OER80" s="102"/>
      <c r="OES80" s="102"/>
      <c r="OET80" s="102"/>
      <c r="OEU80" s="102"/>
      <c r="OEV80" s="102"/>
      <c r="OEW80" s="102"/>
      <c r="OEX80" s="102"/>
      <c r="OEY80" s="102"/>
      <c r="OEZ80" s="102"/>
      <c r="OFA80" s="102"/>
      <c r="OFB80" s="102"/>
      <c r="OFC80" s="102"/>
      <c r="OFD80" s="102"/>
      <c r="OFE80" s="102"/>
      <c r="OFF80" s="102"/>
      <c r="OFG80" s="102"/>
      <c r="OFH80" s="102"/>
      <c r="OFI80" s="102"/>
      <c r="OFJ80" s="102"/>
      <c r="OFK80" s="102"/>
      <c r="OFL80" s="102"/>
      <c r="OFM80" s="102"/>
      <c r="OFN80" s="102"/>
      <c r="OFO80" s="102"/>
      <c r="OFP80" s="102"/>
      <c r="OFQ80" s="102"/>
      <c r="OFR80" s="102"/>
      <c r="OFS80" s="102"/>
      <c r="OFT80" s="102"/>
      <c r="OFU80" s="102"/>
      <c r="OFV80" s="102"/>
      <c r="OFW80" s="102"/>
      <c r="OFX80" s="102"/>
      <c r="OFY80" s="102"/>
      <c r="OFZ80" s="102"/>
      <c r="OGA80" s="102"/>
      <c r="OGB80" s="102"/>
      <c r="OGC80" s="102"/>
      <c r="OGD80" s="102"/>
      <c r="OGE80" s="102"/>
      <c r="OGF80" s="102"/>
      <c r="OGG80" s="102"/>
      <c r="OGH80" s="102"/>
      <c r="OGI80" s="102"/>
      <c r="OGJ80" s="102"/>
      <c r="OGK80" s="102"/>
      <c r="OGL80" s="102"/>
      <c r="OGM80" s="102"/>
      <c r="OGN80" s="102"/>
      <c r="OGO80" s="102"/>
      <c r="OGP80" s="102"/>
      <c r="OGQ80" s="102"/>
      <c r="OGR80" s="102"/>
      <c r="OGS80" s="102"/>
      <c r="OGT80" s="102"/>
      <c r="OGU80" s="102"/>
      <c r="OGV80" s="102"/>
      <c r="OGW80" s="102"/>
      <c r="OGX80" s="102"/>
      <c r="OGY80" s="102"/>
      <c r="OGZ80" s="102"/>
      <c r="OHA80" s="102"/>
      <c r="OHB80" s="102"/>
      <c r="OHC80" s="102"/>
      <c r="OHD80" s="102"/>
      <c r="OHE80" s="102"/>
      <c r="OHF80" s="102"/>
      <c r="OHG80" s="102"/>
      <c r="OHH80" s="102"/>
      <c r="OHI80" s="102"/>
      <c r="OHJ80" s="102"/>
      <c r="OHK80" s="102"/>
      <c r="OHL80" s="102"/>
      <c r="OHM80" s="102"/>
      <c r="OHN80" s="102"/>
      <c r="OHO80" s="102"/>
      <c r="OHP80" s="102"/>
      <c r="OHQ80" s="102"/>
      <c r="OHR80" s="102"/>
      <c r="OHS80" s="102"/>
      <c r="OHT80" s="102"/>
      <c r="OHU80" s="102"/>
      <c r="OHV80" s="102"/>
      <c r="OHW80" s="102"/>
      <c r="OHX80" s="102"/>
      <c r="OHY80" s="102"/>
      <c r="OHZ80" s="102"/>
      <c r="OIA80" s="102"/>
      <c r="OIB80" s="102"/>
      <c r="OIC80" s="102"/>
      <c r="OID80" s="102"/>
      <c r="OIE80" s="102"/>
      <c r="OIF80" s="102"/>
      <c r="OIG80" s="102"/>
      <c r="OIH80" s="102"/>
      <c r="OII80" s="102"/>
      <c r="OIJ80" s="102"/>
      <c r="OIK80" s="102"/>
      <c r="OIL80" s="102"/>
      <c r="OIM80" s="102"/>
      <c r="OIN80" s="102"/>
      <c r="OIO80" s="102"/>
      <c r="OIP80" s="102"/>
      <c r="OIQ80" s="102"/>
      <c r="OIR80" s="102"/>
      <c r="OIS80" s="102"/>
      <c r="OIT80" s="102"/>
      <c r="OIU80" s="102"/>
      <c r="OIV80" s="102"/>
      <c r="OIW80" s="102"/>
      <c r="OIX80" s="102"/>
      <c r="OIY80" s="102"/>
      <c r="OIZ80" s="102"/>
      <c r="OJA80" s="102"/>
      <c r="OJB80" s="102"/>
      <c r="OJC80" s="102"/>
      <c r="OJD80" s="102"/>
      <c r="OJE80" s="102"/>
      <c r="OJF80" s="102"/>
      <c r="OJG80" s="102"/>
      <c r="OJH80" s="102"/>
      <c r="OJI80" s="102"/>
      <c r="OJJ80" s="102"/>
      <c r="OJK80" s="102"/>
      <c r="OJL80" s="102"/>
      <c r="OJM80" s="102"/>
      <c r="OJN80" s="102"/>
      <c r="OJO80" s="102"/>
      <c r="OJP80" s="102"/>
      <c r="OJQ80" s="102"/>
      <c r="OJR80" s="102"/>
      <c r="OJS80" s="102"/>
      <c r="OJT80" s="102"/>
      <c r="OJU80" s="102"/>
      <c r="OJV80" s="102"/>
      <c r="OJW80" s="102"/>
      <c r="OJX80" s="102"/>
      <c r="OJY80" s="102"/>
      <c r="OJZ80" s="102"/>
      <c r="OKA80" s="102"/>
      <c r="OKB80" s="102"/>
      <c r="OKC80" s="102"/>
      <c r="OKD80" s="102"/>
      <c r="OKE80" s="102"/>
      <c r="OKF80" s="102"/>
      <c r="OKG80" s="102"/>
      <c r="OKH80" s="102"/>
      <c r="OKI80" s="102"/>
      <c r="OKJ80" s="102"/>
      <c r="OKK80" s="102"/>
      <c r="OKL80" s="102"/>
      <c r="OKM80" s="102"/>
      <c r="OKN80" s="102"/>
      <c r="OKO80" s="102"/>
      <c r="OKP80" s="102"/>
      <c r="OKQ80" s="102"/>
      <c r="OKR80" s="102"/>
      <c r="OKS80" s="102"/>
      <c r="OKT80" s="102"/>
      <c r="OKU80" s="102"/>
      <c r="OKV80" s="102"/>
      <c r="OKW80" s="102"/>
      <c r="OKX80" s="102"/>
      <c r="OKY80" s="102"/>
      <c r="OKZ80" s="102"/>
      <c r="OLA80" s="102"/>
      <c r="OLB80" s="102"/>
      <c r="OLC80" s="102"/>
      <c r="OLD80" s="102"/>
      <c r="OLE80" s="102"/>
      <c r="OLF80" s="102"/>
      <c r="OLG80" s="102"/>
      <c r="OLH80" s="102"/>
      <c r="OLI80" s="102"/>
      <c r="OLJ80" s="102"/>
      <c r="OLK80" s="102"/>
      <c r="OLL80" s="102"/>
      <c r="OLM80" s="102"/>
      <c r="OLN80" s="102"/>
      <c r="OLO80" s="102"/>
      <c r="OLP80" s="102"/>
      <c r="OLQ80" s="102"/>
      <c r="OLR80" s="102"/>
      <c r="OLS80" s="102"/>
      <c r="OLT80" s="102"/>
      <c r="OLU80" s="102"/>
      <c r="OLV80" s="102"/>
      <c r="OLW80" s="102"/>
      <c r="OLX80" s="102"/>
      <c r="OLY80" s="102"/>
      <c r="OLZ80" s="102"/>
      <c r="OMA80" s="102"/>
      <c r="OMB80" s="102"/>
      <c r="OMC80" s="102"/>
      <c r="OMD80" s="102"/>
      <c r="OME80" s="102"/>
      <c r="OMF80" s="102"/>
      <c r="OMG80" s="102"/>
      <c r="OMH80" s="102"/>
      <c r="OMI80" s="102"/>
      <c r="OMJ80" s="102"/>
      <c r="OMK80" s="102"/>
      <c r="OML80" s="102"/>
      <c r="OMM80" s="102"/>
      <c r="OMN80" s="102"/>
      <c r="OMO80" s="102"/>
      <c r="OMP80" s="102"/>
      <c r="OMQ80" s="102"/>
      <c r="OMR80" s="102"/>
      <c r="OMS80" s="102"/>
      <c r="OMT80" s="102"/>
      <c r="OMU80" s="102"/>
      <c r="OMV80" s="102"/>
      <c r="OMW80" s="102"/>
      <c r="OMX80" s="102"/>
      <c r="OMY80" s="102"/>
      <c r="OMZ80" s="102"/>
      <c r="ONA80" s="102"/>
      <c r="ONB80" s="102"/>
      <c r="ONC80" s="102"/>
      <c r="OND80" s="102"/>
      <c r="ONE80" s="102"/>
      <c r="ONF80" s="102"/>
      <c r="ONG80" s="102"/>
      <c r="ONH80" s="102"/>
      <c r="ONI80" s="102"/>
      <c r="ONJ80" s="102"/>
      <c r="ONK80" s="102"/>
      <c r="ONL80" s="102"/>
      <c r="ONM80" s="102"/>
      <c r="ONN80" s="102"/>
      <c r="ONO80" s="102"/>
      <c r="ONP80" s="102"/>
      <c r="ONQ80" s="102"/>
      <c r="ONR80" s="102"/>
      <c r="ONS80" s="102"/>
      <c r="ONT80" s="102"/>
      <c r="ONU80" s="102"/>
      <c r="ONV80" s="102"/>
      <c r="ONW80" s="102"/>
      <c r="ONX80" s="102"/>
      <c r="ONY80" s="102"/>
      <c r="ONZ80" s="102"/>
      <c r="OOA80" s="102"/>
      <c r="OOB80" s="102"/>
      <c r="OOC80" s="102"/>
      <c r="OOD80" s="102"/>
      <c r="OOE80" s="102"/>
      <c r="OOF80" s="102"/>
      <c r="OOG80" s="102"/>
      <c r="OOH80" s="102"/>
      <c r="OOI80" s="102"/>
      <c r="OOJ80" s="102"/>
      <c r="OOK80" s="102"/>
      <c r="OOL80" s="102"/>
      <c r="OOM80" s="102"/>
      <c r="OON80" s="102"/>
      <c r="OOO80" s="102"/>
      <c r="OOP80" s="102"/>
      <c r="OOQ80" s="102"/>
      <c r="OOR80" s="102"/>
      <c r="OOS80" s="102"/>
      <c r="OOT80" s="102"/>
      <c r="OOU80" s="102"/>
      <c r="OOV80" s="102"/>
      <c r="OOW80" s="102"/>
      <c r="OOX80" s="102"/>
      <c r="OOY80" s="102"/>
      <c r="OOZ80" s="102"/>
      <c r="OPA80" s="102"/>
      <c r="OPB80" s="102"/>
      <c r="OPC80" s="102"/>
      <c r="OPD80" s="102"/>
      <c r="OPE80" s="102"/>
      <c r="OPF80" s="102"/>
      <c r="OPG80" s="102"/>
      <c r="OPH80" s="102"/>
      <c r="OPI80" s="102"/>
      <c r="OPJ80" s="102"/>
      <c r="OPK80" s="102"/>
      <c r="OPL80" s="102"/>
      <c r="OPM80" s="102"/>
      <c r="OPN80" s="102"/>
      <c r="OPO80" s="102"/>
      <c r="OPP80" s="102"/>
      <c r="OPQ80" s="102"/>
      <c r="OPR80" s="102"/>
      <c r="OPS80" s="102"/>
      <c r="OPT80" s="102"/>
      <c r="OPU80" s="102"/>
      <c r="OPV80" s="102"/>
      <c r="OPW80" s="102"/>
      <c r="OPX80" s="102"/>
      <c r="OPY80" s="102"/>
      <c r="OPZ80" s="102"/>
      <c r="OQA80" s="102"/>
      <c r="OQB80" s="102"/>
      <c r="OQC80" s="102"/>
      <c r="OQD80" s="102"/>
      <c r="OQE80" s="102"/>
      <c r="OQF80" s="102"/>
      <c r="OQG80" s="102"/>
      <c r="OQH80" s="102"/>
      <c r="OQI80" s="102"/>
      <c r="OQJ80" s="102"/>
      <c r="OQK80" s="102"/>
      <c r="OQL80" s="102"/>
      <c r="OQM80" s="102"/>
      <c r="OQN80" s="102"/>
      <c r="OQO80" s="102"/>
      <c r="OQP80" s="102"/>
      <c r="OQQ80" s="102"/>
      <c r="OQR80" s="102"/>
      <c r="OQS80" s="102"/>
      <c r="OQT80" s="102"/>
      <c r="OQU80" s="102"/>
      <c r="OQV80" s="102"/>
      <c r="OQW80" s="102"/>
      <c r="OQX80" s="102"/>
      <c r="OQY80" s="102"/>
      <c r="OQZ80" s="102"/>
      <c r="ORA80" s="102"/>
      <c r="ORB80" s="102"/>
      <c r="ORC80" s="102"/>
      <c r="ORD80" s="102"/>
      <c r="ORE80" s="102"/>
      <c r="ORF80" s="102"/>
      <c r="ORG80" s="102"/>
      <c r="ORH80" s="102"/>
      <c r="ORI80" s="102"/>
      <c r="ORJ80" s="102"/>
      <c r="ORK80" s="102"/>
      <c r="ORL80" s="102"/>
      <c r="ORM80" s="102"/>
      <c r="ORN80" s="102"/>
      <c r="ORO80" s="102"/>
      <c r="ORP80" s="102"/>
      <c r="ORQ80" s="102"/>
      <c r="ORR80" s="102"/>
      <c r="ORS80" s="102"/>
      <c r="ORT80" s="102"/>
      <c r="ORU80" s="102"/>
      <c r="ORV80" s="102"/>
      <c r="ORW80" s="102"/>
      <c r="ORX80" s="102"/>
      <c r="ORY80" s="102"/>
      <c r="ORZ80" s="102"/>
      <c r="OSA80" s="102"/>
      <c r="OSB80" s="102"/>
      <c r="OSC80" s="102"/>
      <c r="OSD80" s="102"/>
      <c r="OSE80" s="102"/>
      <c r="OSF80" s="102"/>
      <c r="OSG80" s="102"/>
      <c r="OSH80" s="102"/>
      <c r="OSI80" s="102"/>
      <c r="OSJ80" s="102"/>
      <c r="OSK80" s="102"/>
      <c r="OSL80" s="102"/>
      <c r="OSM80" s="102"/>
      <c r="OSN80" s="102"/>
      <c r="OSO80" s="102"/>
      <c r="OSP80" s="102"/>
      <c r="OSQ80" s="102"/>
      <c r="OSR80" s="102"/>
      <c r="OSS80" s="102"/>
      <c r="OST80" s="102"/>
      <c r="OSU80" s="102"/>
      <c r="OSV80" s="102"/>
      <c r="OSW80" s="102"/>
      <c r="OSX80" s="102"/>
      <c r="OSY80" s="102"/>
      <c r="OSZ80" s="102"/>
      <c r="OTA80" s="102"/>
      <c r="OTB80" s="102"/>
      <c r="OTC80" s="102"/>
      <c r="OTD80" s="102"/>
      <c r="OTE80" s="102"/>
      <c r="OTF80" s="102"/>
      <c r="OTG80" s="102"/>
      <c r="OTH80" s="102"/>
      <c r="OTI80" s="102"/>
      <c r="OTJ80" s="102"/>
      <c r="OTK80" s="102"/>
      <c r="OTL80" s="102"/>
      <c r="OTM80" s="102"/>
      <c r="OTN80" s="102"/>
      <c r="OTO80" s="102"/>
      <c r="OTP80" s="102"/>
      <c r="OTQ80" s="102"/>
      <c r="OTR80" s="102"/>
      <c r="OTS80" s="102"/>
      <c r="OTT80" s="102"/>
      <c r="OTU80" s="102"/>
      <c r="OTV80" s="102"/>
      <c r="OTW80" s="102"/>
      <c r="OTX80" s="102"/>
      <c r="OTY80" s="102"/>
      <c r="OTZ80" s="102"/>
      <c r="OUA80" s="102"/>
      <c r="OUB80" s="102"/>
      <c r="OUC80" s="102"/>
      <c r="OUD80" s="102"/>
      <c r="OUE80" s="102"/>
      <c r="OUF80" s="102"/>
      <c r="OUG80" s="102"/>
      <c r="OUH80" s="102"/>
      <c r="OUI80" s="102"/>
      <c r="OUJ80" s="102"/>
      <c r="OUK80" s="102"/>
      <c r="OUL80" s="102"/>
      <c r="OUM80" s="102"/>
      <c r="OUN80" s="102"/>
      <c r="OUO80" s="102"/>
      <c r="OUP80" s="102"/>
      <c r="OUQ80" s="102"/>
      <c r="OUR80" s="102"/>
      <c r="OUS80" s="102"/>
      <c r="OUT80" s="102"/>
      <c r="OUU80" s="102"/>
      <c r="OUV80" s="102"/>
      <c r="OUW80" s="102"/>
      <c r="OUX80" s="102"/>
      <c r="OUY80" s="102"/>
      <c r="OUZ80" s="102"/>
      <c r="OVA80" s="102"/>
      <c r="OVB80" s="102"/>
      <c r="OVC80" s="102"/>
      <c r="OVD80" s="102"/>
      <c r="OVE80" s="102"/>
      <c r="OVF80" s="102"/>
      <c r="OVG80" s="102"/>
      <c r="OVH80" s="102"/>
      <c r="OVI80" s="102"/>
      <c r="OVJ80" s="102"/>
      <c r="OVK80" s="102"/>
      <c r="OVL80" s="102"/>
      <c r="OVM80" s="102"/>
      <c r="OVN80" s="102"/>
      <c r="OVO80" s="102"/>
      <c r="OVP80" s="102"/>
      <c r="OVQ80" s="102"/>
      <c r="OVR80" s="102"/>
      <c r="OVS80" s="102"/>
      <c r="OVT80" s="102"/>
      <c r="OVU80" s="102"/>
      <c r="OVV80" s="102"/>
      <c r="OVW80" s="102"/>
      <c r="OVX80" s="102"/>
      <c r="OVY80" s="102"/>
      <c r="OVZ80" s="102"/>
      <c r="OWA80" s="102"/>
      <c r="OWB80" s="102"/>
      <c r="OWC80" s="102"/>
      <c r="OWD80" s="102"/>
      <c r="OWE80" s="102"/>
      <c r="OWF80" s="102"/>
      <c r="OWG80" s="102"/>
      <c r="OWH80" s="102"/>
      <c r="OWI80" s="102"/>
      <c r="OWJ80" s="102"/>
      <c r="OWK80" s="102"/>
      <c r="OWL80" s="102"/>
      <c r="OWM80" s="102"/>
      <c r="OWN80" s="102"/>
      <c r="OWO80" s="102"/>
      <c r="OWP80" s="102"/>
      <c r="OWQ80" s="102"/>
      <c r="OWR80" s="102"/>
      <c r="OWS80" s="102"/>
      <c r="OWT80" s="102"/>
      <c r="OWU80" s="102"/>
      <c r="OWV80" s="102"/>
      <c r="OWW80" s="102"/>
      <c r="OWX80" s="102"/>
      <c r="OWY80" s="102"/>
      <c r="OWZ80" s="102"/>
      <c r="OXA80" s="102"/>
      <c r="OXB80" s="102"/>
      <c r="OXC80" s="102"/>
      <c r="OXD80" s="102"/>
      <c r="OXE80" s="102"/>
      <c r="OXF80" s="102"/>
      <c r="OXG80" s="102"/>
      <c r="OXH80" s="102"/>
      <c r="OXI80" s="102"/>
      <c r="OXJ80" s="102"/>
      <c r="OXK80" s="102"/>
      <c r="OXL80" s="102"/>
      <c r="OXM80" s="102"/>
      <c r="OXN80" s="102"/>
      <c r="OXO80" s="102"/>
      <c r="OXP80" s="102"/>
      <c r="OXQ80" s="102"/>
      <c r="OXR80" s="102"/>
      <c r="OXS80" s="102"/>
      <c r="OXT80" s="102"/>
      <c r="OXU80" s="102"/>
      <c r="OXV80" s="102"/>
      <c r="OXW80" s="102"/>
      <c r="OXX80" s="102"/>
      <c r="OXY80" s="102"/>
      <c r="OXZ80" s="102"/>
      <c r="OYA80" s="102"/>
      <c r="OYB80" s="102"/>
      <c r="OYC80" s="102"/>
      <c r="OYD80" s="102"/>
      <c r="OYE80" s="102"/>
      <c r="OYF80" s="102"/>
      <c r="OYG80" s="102"/>
      <c r="OYH80" s="102"/>
      <c r="OYI80" s="102"/>
      <c r="OYJ80" s="102"/>
      <c r="OYK80" s="102"/>
      <c r="OYL80" s="102"/>
      <c r="OYM80" s="102"/>
      <c r="OYN80" s="102"/>
      <c r="OYO80" s="102"/>
      <c r="OYP80" s="102"/>
      <c r="OYQ80" s="102"/>
      <c r="OYR80" s="102"/>
      <c r="OYS80" s="102"/>
      <c r="OYT80" s="102"/>
      <c r="OYU80" s="102"/>
      <c r="OYV80" s="102"/>
      <c r="OYW80" s="102"/>
      <c r="OYX80" s="102"/>
      <c r="OYY80" s="102"/>
      <c r="OYZ80" s="102"/>
      <c r="OZA80" s="102"/>
      <c r="OZB80" s="102"/>
      <c r="OZC80" s="102"/>
      <c r="OZD80" s="102"/>
      <c r="OZE80" s="102"/>
      <c r="OZF80" s="102"/>
      <c r="OZG80" s="102"/>
      <c r="OZH80" s="102"/>
      <c r="OZI80" s="102"/>
      <c r="OZJ80" s="102"/>
      <c r="OZK80" s="102"/>
      <c r="OZL80" s="102"/>
      <c r="OZM80" s="102"/>
      <c r="OZN80" s="102"/>
      <c r="OZO80" s="102"/>
      <c r="OZP80" s="102"/>
      <c r="OZQ80" s="102"/>
      <c r="OZR80" s="102"/>
      <c r="OZS80" s="102"/>
      <c r="OZT80" s="102"/>
      <c r="OZU80" s="102"/>
      <c r="OZV80" s="102"/>
      <c r="OZW80" s="102"/>
      <c r="OZX80" s="102"/>
      <c r="OZY80" s="102"/>
      <c r="OZZ80" s="102"/>
      <c r="PAA80" s="102"/>
      <c r="PAB80" s="102"/>
      <c r="PAC80" s="102"/>
      <c r="PAD80" s="102"/>
      <c r="PAE80" s="102"/>
      <c r="PAF80" s="102"/>
      <c r="PAG80" s="102"/>
      <c r="PAH80" s="102"/>
      <c r="PAI80" s="102"/>
      <c r="PAJ80" s="102"/>
      <c r="PAK80" s="102"/>
      <c r="PAL80" s="102"/>
      <c r="PAM80" s="102"/>
      <c r="PAN80" s="102"/>
      <c r="PAO80" s="102"/>
      <c r="PAP80" s="102"/>
      <c r="PAQ80" s="102"/>
      <c r="PAR80" s="102"/>
      <c r="PAS80" s="102"/>
      <c r="PAT80" s="102"/>
      <c r="PAU80" s="102"/>
      <c r="PAV80" s="102"/>
      <c r="PAW80" s="102"/>
      <c r="PAX80" s="102"/>
      <c r="PAY80" s="102"/>
      <c r="PAZ80" s="102"/>
      <c r="PBA80" s="102"/>
      <c r="PBB80" s="102"/>
      <c r="PBC80" s="102"/>
      <c r="PBD80" s="102"/>
      <c r="PBE80" s="102"/>
      <c r="PBF80" s="102"/>
      <c r="PBG80" s="102"/>
      <c r="PBH80" s="102"/>
      <c r="PBI80" s="102"/>
      <c r="PBJ80" s="102"/>
      <c r="PBK80" s="102"/>
      <c r="PBL80" s="102"/>
      <c r="PBM80" s="102"/>
      <c r="PBN80" s="102"/>
      <c r="PBO80" s="102"/>
      <c r="PBP80" s="102"/>
      <c r="PBQ80" s="102"/>
      <c r="PBR80" s="102"/>
      <c r="PBS80" s="102"/>
      <c r="PBT80" s="102"/>
      <c r="PBU80" s="102"/>
      <c r="PBV80" s="102"/>
      <c r="PBW80" s="102"/>
      <c r="PBX80" s="102"/>
      <c r="PBY80" s="102"/>
      <c r="PBZ80" s="102"/>
      <c r="PCA80" s="102"/>
      <c r="PCB80" s="102"/>
      <c r="PCC80" s="102"/>
      <c r="PCD80" s="102"/>
      <c r="PCE80" s="102"/>
      <c r="PCF80" s="102"/>
      <c r="PCG80" s="102"/>
      <c r="PCH80" s="102"/>
      <c r="PCI80" s="102"/>
      <c r="PCJ80" s="102"/>
      <c r="PCK80" s="102"/>
      <c r="PCL80" s="102"/>
      <c r="PCM80" s="102"/>
      <c r="PCN80" s="102"/>
      <c r="PCO80" s="102"/>
      <c r="PCP80" s="102"/>
      <c r="PCQ80" s="102"/>
      <c r="PCR80" s="102"/>
      <c r="PCS80" s="102"/>
      <c r="PCT80" s="102"/>
      <c r="PCU80" s="102"/>
      <c r="PCV80" s="102"/>
      <c r="PCW80" s="102"/>
      <c r="PCX80" s="102"/>
      <c r="PCY80" s="102"/>
      <c r="PCZ80" s="102"/>
      <c r="PDA80" s="102"/>
      <c r="PDB80" s="102"/>
      <c r="PDC80" s="102"/>
      <c r="PDD80" s="102"/>
      <c r="PDE80" s="102"/>
      <c r="PDF80" s="102"/>
      <c r="PDG80" s="102"/>
      <c r="PDH80" s="102"/>
      <c r="PDI80" s="102"/>
      <c r="PDJ80" s="102"/>
      <c r="PDK80" s="102"/>
      <c r="PDL80" s="102"/>
      <c r="PDM80" s="102"/>
      <c r="PDN80" s="102"/>
      <c r="PDO80" s="102"/>
      <c r="PDP80" s="102"/>
      <c r="PDQ80" s="102"/>
      <c r="PDR80" s="102"/>
      <c r="PDS80" s="102"/>
      <c r="PDT80" s="102"/>
      <c r="PDU80" s="102"/>
      <c r="PDV80" s="102"/>
      <c r="PDW80" s="102"/>
      <c r="PDX80" s="102"/>
      <c r="PDY80" s="102"/>
      <c r="PDZ80" s="102"/>
      <c r="PEA80" s="102"/>
      <c r="PEB80" s="102"/>
      <c r="PEC80" s="102"/>
      <c r="PED80" s="102"/>
      <c r="PEE80" s="102"/>
      <c r="PEF80" s="102"/>
      <c r="PEG80" s="102"/>
      <c r="PEH80" s="102"/>
      <c r="PEI80" s="102"/>
      <c r="PEJ80" s="102"/>
      <c r="PEK80" s="102"/>
      <c r="PEL80" s="102"/>
      <c r="PEM80" s="102"/>
      <c r="PEN80" s="102"/>
      <c r="PEO80" s="102"/>
      <c r="PEP80" s="102"/>
      <c r="PEQ80" s="102"/>
      <c r="PER80" s="102"/>
      <c r="PES80" s="102"/>
      <c r="PET80" s="102"/>
      <c r="PEU80" s="102"/>
      <c r="PEV80" s="102"/>
      <c r="PEW80" s="102"/>
      <c r="PEX80" s="102"/>
      <c r="PEY80" s="102"/>
      <c r="PEZ80" s="102"/>
      <c r="PFA80" s="102"/>
      <c r="PFB80" s="102"/>
      <c r="PFC80" s="102"/>
      <c r="PFD80" s="102"/>
      <c r="PFE80" s="102"/>
      <c r="PFF80" s="102"/>
      <c r="PFG80" s="102"/>
      <c r="PFH80" s="102"/>
      <c r="PFI80" s="102"/>
      <c r="PFJ80" s="102"/>
      <c r="PFK80" s="102"/>
      <c r="PFL80" s="102"/>
      <c r="PFM80" s="102"/>
      <c r="PFN80" s="102"/>
      <c r="PFO80" s="102"/>
      <c r="PFP80" s="102"/>
      <c r="PFQ80" s="102"/>
      <c r="PFR80" s="102"/>
      <c r="PFS80" s="102"/>
      <c r="PFT80" s="102"/>
      <c r="PFU80" s="102"/>
      <c r="PFV80" s="102"/>
      <c r="PFW80" s="102"/>
      <c r="PFX80" s="102"/>
      <c r="PFY80" s="102"/>
      <c r="PFZ80" s="102"/>
      <c r="PGA80" s="102"/>
      <c r="PGB80" s="102"/>
      <c r="PGC80" s="102"/>
      <c r="PGD80" s="102"/>
      <c r="PGE80" s="102"/>
      <c r="PGF80" s="102"/>
      <c r="PGG80" s="102"/>
      <c r="PGH80" s="102"/>
      <c r="PGI80" s="102"/>
      <c r="PGJ80" s="102"/>
      <c r="PGK80" s="102"/>
      <c r="PGL80" s="102"/>
      <c r="PGM80" s="102"/>
      <c r="PGN80" s="102"/>
      <c r="PGO80" s="102"/>
      <c r="PGP80" s="102"/>
      <c r="PGQ80" s="102"/>
      <c r="PGR80" s="102"/>
      <c r="PGS80" s="102"/>
      <c r="PGT80" s="102"/>
      <c r="PGU80" s="102"/>
      <c r="PGV80" s="102"/>
      <c r="PGW80" s="102"/>
      <c r="PGX80" s="102"/>
      <c r="PGY80" s="102"/>
      <c r="PGZ80" s="102"/>
      <c r="PHA80" s="102"/>
      <c r="PHB80" s="102"/>
      <c r="PHC80" s="102"/>
      <c r="PHD80" s="102"/>
      <c r="PHE80" s="102"/>
      <c r="PHF80" s="102"/>
      <c r="PHG80" s="102"/>
      <c r="PHH80" s="102"/>
      <c r="PHI80" s="102"/>
      <c r="PHJ80" s="102"/>
      <c r="PHK80" s="102"/>
      <c r="PHL80" s="102"/>
      <c r="PHM80" s="102"/>
      <c r="PHN80" s="102"/>
      <c r="PHO80" s="102"/>
      <c r="PHP80" s="102"/>
      <c r="PHQ80" s="102"/>
      <c r="PHR80" s="102"/>
      <c r="PHS80" s="102"/>
      <c r="PHT80" s="102"/>
      <c r="PHU80" s="102"/>
      <c r="PHV80" s="102"/>
      <c r="PHW80" s="102"/>
      <c r="PHX80" s="102"/>
      <c r="PHY80" s="102"/>
      <c r="PHZ80" s="102"/>
      <c r="PIA80" s="102"/>
      <c r="PIB80" s="102"/>
      <c r="PIC80" s="102"/>
      <c r="PID80" s="102"/>
      <c r="PIE80" s="102"/>
      <c r="PIF80" s="102"/>
      <c r="PIG80" s="102"/>
      <c r="PIH80" s="102"/>
      <c r="PII80" s="102"/>
      <c r="PIJ80" s="102"/>
      <c r="PIK80" s="102"/>
      <c r="PIL80" s="102"/>
      <c r="PIM80" s="102"/>
      <c r="PIN80" s="102"/>
      <c r="PIO80" s="102"/>
      <c r="PIP80" s="102"/>
      <c r="PIQ80" s="102"/>
      <c r="PIR80" s="102"/>
      <c r="PIS80" s="102"/>
      <c r="PIT80" s="102"/>
      <c r="PIU80" s="102"/>
      <c r="PIV80" s="102"/>
      <c r="PIW80" s="102"/>
      <c r="PIX80" s="102"/>
      <c r="PIY80" s="102"/>
      <c r="PIZ80" s="102"/>
      <c r="PJA80" s="102"/>
      <c r="PJB80" s="102"/>
      <c r="PJC80" s="102"/>
      <c r="PJD80" s="102"/>
      <c r="PJE80" s="102"/>
      <c r="PJF80" s="102"/>
      <c r="PJG80" s="102"/>
      <c r="PJH80" s="102"/>
      <c r="PJI80" s="102"/>
      <c r="PJJ80" s="102"/>
      <c r="PJK80" s="102"/>
      <c r="PJL80" s="102"/>
      <c r="PJM80" s="102"/>
      <c r="PJN80" s="102"/>
      <c r="PJO80" s="102"/>
      <c r="PJP80" s="102"/>
      <c r="PJQ80" s="102"/>
      <c r="PJR80" s="102"/>
      <c r="PJS80" s="102"/>
      <c r="PJT80" s="102"/>
      <c r="PJU80" s="102"/>
      <c r="PJV80" s="102"/>
      <c r="PJW80" s="102"/>
      <c r="PJX80" s="102"/>
      <c r="PJY80" s="102"/>
      <c r="PJZ80" s="102"/>
      <c r="PKA80" s="102"/>
      <c r="PKB80" s="102"/>
      <c r="PKC80" s="102"/>
      <c r="PKD80" s="102"/>
      <c r="PKE80" s="102"/>
      <c r="PKF80" s="102"/>
      <c r="PKG80" s="102"/>
      <c r="PKH80" s="102"/>
      <c r="PKI80" s="102"/>
      <c r="PKJ80" s="102"/>
      <c r="PKK80" s="102"/>
      <c r="PKL80" s="102"/>
      <c r="PKM80" s="102"/>
      <c r="PKN80" s="102"/>
      <c r="PKO80" s="102"/>
      <c r="PKP80" s="102"/>
      <c r="PKQ80" s="102"/>
      <c r="PKR80" s="102"/>
      <c r="PKS80" s="102"/>
      <c r="PKT80" s="102"/>
      <c r="PKU80" s="102"/>
      <c r="PKV80" s="102"/>
      <c r="PKW80" s="102"/>
      <c r="PKX80" s="102"/>
      <c r="PKY80" s="102"/>
      <c r="PKZ80" s="102"/>
      <c r="PLA80" s="102"/>
      <c r="PLB80" s="102"/>
      <c r="PLC80" s="102"/>
      <c r="PLD80" s="102"/>
      <c r="PLE80" s="102"/>
      <c r="PLF80" s="102"/>
      <c r="PLG80" s="102"/>
      <c r="PLH80" s="102"/>
      <c r="PLI80" s="102"/>
      <c r="PLJ80" s="102"/>
      <c r="PLK80" s="102"/>
      <c r="PLL80" s="102"/>
      <c r="PLM80" s="102"/>
      <c r="PLN80" s="102"/>
      <c r="PLO80" s="102"/>
      <c r="PLP80" s="102"/>
      <c r="PLQ80" s="102"/>
      <c r="PLR80" s="102"/>
      <c r="PLS80" s="102"/>
      <c r="PLT80" s="102"/>
      <c r="PLU80" s="102"/>
      <c r="PLV80" s="102"/>
      <c r="PLW80" s="102"/>
      <c r="PLX80" s="102"/>
      <c r="PLY80" s="102"/>
      <c r="PLZ80" s="102"/>
      <c r="PMA80" s="102"/>
      <c r="PMB80" s="102"/>
      <c r="PMC80" s="102"/>
      <c r="PMD80" s="102"/>
      <c r="PME80" s="102"/>
      <c r="PMF80" s="102"/>
      <c r="PMG80" s="102"/>
      <c r="PMH80" s="102"/>
      <c r="PMI80" s="102"/>
      <c r="PMJ80" s="102"/>
      <c r="PMK80" s="102"/>
      <c r="PML80" s="102"/>
      <c r="PMM80" s="102"/>
      <c r="PMN80" s="102"/>
      <c r="PMO80" s="102"/>
      <c r="PMP80" s="102"/>
      <c r="PMQ80" s="102"/>
      <c r="PMR80" s="102"/>
      <c r="PMS80" s="102"/>
      <c r="PMT80" s="102"/>
      <c r="PMU80" s="102"/>
      <c r="PMV80" s="102"/>
      <c r="PMW80" s="102"/>
      <c r="PMX80" s="102"/>
      <c r="PMY80" s="102"/>
      <c r="PMZ80" s="102"/>
      <c r="PNA80" s="102"/>
      <c r="PNB80" s="102"/>
      <c r="PNC80" s="102"/>
      <c r="PND80" s="102"/>
      <c r="PNE80" s="102"/>
      <c r="PNF80" s="102"/>
      <c r="PNG80" s="102"/>
      <c r="PNH80" s="102"/>
      <c r="PNI80" s="102"/>
      <c r="PNJ80" s="102"/>
      <c r="PNK80" s="102"/>
      <c r="PNL80" s="102"/>
      <c r="PNM80" s="102"/>
      <c r="PNN80" s="102"/>
      <c r="PNO80" s="102"/>
      <c r="PNP80" s="102"/>
      <c r="PNQ80" s="102"/>
      <c r="PNR80" s="102"/>
      <c r="PNS80" s="102"/>
      <c r="PNT80" s="102"/>
      <c r="PNU80" s="102"/>
      <c r="PNV80" s="102"/>
      <c r="PNW80" s="102"/>
      <c r="PNX80" s="102"/>
      <c r="PNY80" s="102"/>
      <c r="PNZ80" s="102"/>
      <c r="POA80" s="102"/>
      <c r="POB80" s="102"/>
      <c r="POC80" s="102"/>
      <c r="POD80" s="102"/>
      <c r="POE80" s="102"/>
      <c r="POF80" s="102"/>
      <c r="POG80" s="102"/>
      <c r="POH80" s="102"/>
      <c r="POI80" s="102"/>
      <c r="POJ80" s="102"/>
      <c r="POK80" s="102"/>
      <c r="POL80" s="102"/>
      <c r="POM80" s="102"/>
      <c r="PON80" s="102"/>
      <c r="POO80" s="102"/>
      <c r="POP80" s="102"/>
      <c r="POQ80" s="102"/>
      <c r="POR80" s="102"/>
      <c r="POS80" s="102"/>
      <c r="POT80" s="102"/>
      <c r="POU80" s="102"/>
      <c r="POV80" s="102"/>
      <c r="POW80" s="102"/>
      <c r="POX80" s="102"/>
      <c r="POY80" s="102"/>
      <c r="POZ80" s="102"/>
      <c r="PPA80" s="102"/>
      <c r="PPB80" s="102"/>
      <c r="PPC80" s="102"/>
      <c r="PPD80" s="102"/>
      <c r="PPE80" s="102"/>
      <c r="PPF80" s="102"/>
      <c r="PPG80" s="102"/>
      <c r="PPH80" s="102"/>
      <c r="PPI80" s="102"/>
      <c r="PPJ80" s="102"/>
      <c r="PPK80" s="102"/>
      <c r="PPL80" s="102"/>
      <c r="PPM80" s="102"/>
      <c r="PPN80" s="102"/>
      <c r="PPO80" s="102"/>
      <c r="PPP80" s="102"/>
      <c r="PPQ80" s="102"/>
      <c r="PPR80" s="102"/>
      <c r="PPS80" s="102"/>
      <c r="PPT80" s="102"/>
      <c r="PPU80" s="102"/>
      <c r="PPV80" s="102"/>
      <c r="PPW80" s="102"/>
      <c r="PPX80" s="102"/>
      <c r="PPY80" s="102"/>
      <c r="PPZ80" s="102"/>
      <c r="PQA80" s="102"/>
      <c r="PQB80" s="102"/>
      <c r="PQC80" s="102"/>
      <c r="PQD80" s="102"/>
      <c r="PQE80" s="102"/>
      <c r="PQF80" s="102"/>
      <c r="PQG80" s="102"/>
      <c r="PQH80" s="102"/>
      <c r="PQI80" s="102"/>
      <c r="PQJ80" s="102"/>
      <c r="PQK80" s="102"/>
      <c r="PQL80" s="102"/>
      <c r="PQM80" s="102"/>
      <c r="PQN80" s="102"/>
      <c r="PQO80" s="102"/>
      <c r="PQP80" s="102"/>
      <c r="PQQ80" s="102"/>
      <c r="PQR80" s="102"/>
      <c r="PQS80" s="102"/>
      <c r="PQT80" s="102"/>
      <c r="PQU80" s="102"/>
      <c r="PQV80" s="102"/>
      <c r="PQW80" s="102"/>
      <c r="PQX80" s="102"/>
      <c r="PQY80" s="102"/>
      <c r="PQZ80" s="102"/>
      <c r="PRA80" s="102"/>
      <c r="PRB80" s="102"/>
      <c r="PRC80" s="102"/>
      <c r="PRD80" s="102"/>
      <c r="PRE80" s="102"/>
      <c r="PRF80" s="102"/>
      <c r="PRG80" s="102"/>
      <c r="PRH80" s="102"/>
      <c r="PRI80" s="102"/>
      <c r="PRJ80" s="102"/>
      <c r="PRK80" s="102"/>
      <c r="PRL80" s="102"/>
      <c r="PRM80" s="102"/>
      <c r="PRN80" s="102"/>
      <c r="PRO80" s="102"/>
      <c r="PRP80" s="102"/>
      <c r="PRQ80" s="102"/>
      <c r="PRR80" s="102"/>
      <c r="PRS80" s="102"/>
      <c r="PRT80" s="102"/>
      <c r="PRU80" s="102"/>
      <c r="PRV80" s="102"/>
      <c r="PRW80" s="102"/>
      <c r="PRX80" s="102"/>
      <c r="PRY80" s="102"/>
      <c r="PRZ80" s="102"/>
      <c r="PSA80" s="102"/>
      <c r="PSB80" s="102"/>
      <c r="PSC80" s="102"/>
      <c r="PSD80" s="102"/>
      <c r="PSE80" s="102"/>
      <c r="PSF80" s="102"/>
      <c r="PSG80" s="102"/>
      <c r="PSH80" s="102"/>
      <c r="PSI80" s="102"/>
      <c r="PSJ80" s="102"/>
      <c r="PSK80" s="102"/>
      <c r="PSL80" s="102"/>
      <c r="PSM80" s="102"/>
      <c r="PSN80" s="102"/>
      <c r="PSO80" s="102"/>
      <c r="PSP80" s="102"/>
      <c r="PSQ80" s="102"/>
      <c r="PSR80" s="102"/>
      <c r="PSS80" s="102"/>
      <c r="PST80" s="102"/>
      <c r="PSU80" s="102"/>
      <c r="PSV80" s="102"/>
      <c r="PSW80" s="102"/>
      <c r="PSX80" s="102"/>
      <c r="PSY80" s="102"/>
      <c r="PSZ80" s="102"/>
      <c r="PTA80" s="102"/>
      <c r="PTB80" s="102"/>
      <c r="PTC80" s="102"/>
      <c r="PTD80" s="102"/>
      <c r="PTE80" s="102"/>
      <c r="PTF80" s="102"/>
      <c r="PTG80" s="102"/>
      <c r="PTH80" s="102"/>
      <c r="PTI80" s="102"/>
      <c r="PTJ80" s="102"/>
      <c r="PTK80" s="102"/>
      <c r="PTL80" s="102"/>
      <c r="PTM80" s="102"/>
      <c r="PTN80" s="102"/>
      <c r="PTO80" s="102"/>
      <c r="PTP80" s="102"/>
      <c r="PTQ80" s="102"/>
      <c r="PTR80" s="102"/>
      <c r="PTS80" s="102"/>
      <c r="PTT80" s="102"/>
      <c r="PTU80" s="102"/>
      <c r="PTV80" s="102"/>
      <c r="PTW80" s="102"/>
      <c r="PTX80" s="102"/>
      <c r="PTY80" s="102"/>
      <c r="PTZ80" s="102"/>
      <c r="PUA80" s="102"/>
      <c r="PUB80" s="102"/>
      <c r="PUC80" s="102"/>
      <c r="PUD80" s="102"/>
      <c r="PUE80" s="102"/>
      <c r="PUF80" s="102"/>
      <c r="PUG80" s="102"/>
      <c r="PUH80" s="102"/>
      <c r="PUI80" s="102"/>
      <c r="PUJ80" s="102"/>
      <c r="PUK80" s="102"/>
      <c r="PUL80" s="102"/>
      <c r="PUM80" s="102"/>
      <c r="PUN80" s="102"/>
      <c r="PUO80" s="102"/>
      <c r="PUP80" s="102"/>
      <c r="PUQ80" s="102"/>
      <c r="PUR80" s="102"/>
      <c r="PUS80" s="102"/>
      <c r="PUT80" s="102"/>
      <c r="PUU80" s="102"/>
      <c r="PUV80" s="102"/>
      <c r="PUW80" s="102"/>
      <c r="PUX80" s="102"/>
      <c r="PUY80" s="102"/>
      <c r="PUZ80" s="102"/>
      <c r="PVA80" s="102"/>
      <c r="PVB80" s="102"/>
      <c r="PVC80" s="102"/>
      <c r="PVD80" s="102"/>
      <c r="PVE80" s="102"/>
      <c r="PVF80" s="102"/>
      <c r="PVG80" s="102"/>
      <c r="PVH80" s="102"/>
      <c r="PVI80" s="102"/>
      <c r="PVJ80" s="102"/>
      <c r="PVK80" s="102"/>
      <c r="PVL80" s="102"/>
      <c r="PVM80" s="102"/>
      <c r="PVN80" s="102"/>
      <c r="PVO80" s="102"/>
      <c r="PVP80" s="102"/>
      <c r="PVQ80" s="102"/>
      <c r="PVR80" s="102"/>
      <c r="PVS80" s="102"/>
      <c r="PVT80" s="102"/>
      <c r="PVU80" s="102"/>
      <c r="PVV80" s="102"/>
      <c r="PVW80" s="102"/>
      <c r="PVX80" s="102"/>
      <c r="PVY80" s="102"/>
      <c r="PVZ80" s="102"/>
      <c r="PWA80" s="102"/>
      <c r="PWB80" s="102"/>
      <c r="PWC80" s="102"/>
      <c r="PWD80" s="102"/>
      <c r="PWE80" s="102"/>
      <c r="PWF80" s="102"/>
      <c r="PWG80" s="102"/>
      <c r="PWH80" s="102"/>
      <c r="PWI80" s="102"/>
      <c r="PWJ80" s="102"/>
      <c r="PWK80" s="102"/>
      <c r="PWL80" s="102"/>
      <c r="PWM80" s="102"/>
      <c r="PWN80" s="102"/>
      <c r="PWO80" s="102"/>
      <c r="PWP80" s="102"/>
      <c r="PWQ80" s="102"/>
      <c r="PWR80" s="102"/>
      <c r="PWS80" s="102"/>
      <c r="PWT80" s="102"/>
      <c r="PWU80" s="102"/>
      <c r="PWV80" s="102"/>
      <c r="PWW80" s="102"/>
      <c r="PWX80" s="102"/>
      <c r="PWY80" s="102"/>
      <c r="PWZ80" s="102"/>
      <c r="PXA80" s="102"/>
      <c r="PXB80" s="102"/>
      <c r="PXC80" s="102"/>
      <c r="PXD80" s="102"/>
      <c r="PXE80" s="102"/>
      <c r="PXF80" s="102"/>
      <c r="PXG80" s="102"/>
      <c r="PXH80" s="102"/>
      <c r="PXI80" s="102"/>
      <c r="PXJ80" s="102"/>
      <c r="PXK80" s="102"/>
      <c r="PXL80" s="102"/>
      <c r="PXM80" s="102"/>
      <c r="PXN80" s="102"/>
      <c r="PXO80" s="102"/>
      <c r="PXP80" s="102"/>
      <c r="PXQ80" s="102"/>
      <c r="PXR80" s="102"/>
      <c r="PXS80" s="102"/>
      <c r="PXT80" s="102"/>
      <c r="PXU80" s="102"/>
      <c r="PXV80" s="102"/>
      <c r="PXW80" s="102"/>
      <c r="PXX80" s="102"/>
      <c r="PXY80" s="102"/>
      <c r="PXZ80" s="102"/>
      <c r="PYA80" s="102"/>
      <c r="PYB80" s="102"/>
      <c r="PYC80" s="102"/>
      <c r="PYD80" s="102"/>
      <c r="PYE80" s="102"/>
      <c r="PYF80" s="102"/>
      <c r="PYG80" s="102"/>
      <c r="PYH80" s="102"/>
      <c r="PYI80" s="102"/>
      <c r="PYJ80" s="102"/>
      <c r="PYK80" s="102"/>
      <c r="PYL80" s="102"/>
      <c r="PYM80" s="102"/>
      <c r="PYN80" s="102"/>
      <c r="PYO80" s="102"/>
      <c r="PYP80" s="102"/>
      <c r="PYQ80" s="102"/>
      <c r="PYR80" s="102"/>
      <c r="PYS80" s="102"/>
      <c r="PYT80" s="102"/>
      <c r="PYU80" s="102"/>
      <c r="PYV80" s="102"/>
      <c r="PYW80" s="102"/>
      <c r="PYX80" s="102"/>
      <c r="PYY80" s="102"/>
      <c r="PYZ80" s="102"/>
      <c r="PZA80" s="102"/>
      <c r="PZB80" s="102"/>
      <c r="PZC80" s="102"/>
      <c r="PZD80" s="102"/>
      <c r="PZE80" s="102"/>
      <c r="PZF80" s="102"/>
      <c r="PZG80" s="102"/>
      <c r="PZH80" s="102"/>
      <c r="PZI80" s="102"/>
      <c r="PZJ80" s="102"/>
      <c r="PZK80" s="102"/>
      <c r="PZL80" s="102"/>
      <c r="PZM80" s="102"/>
      <c r="PZN80" s="102"/>
      <c r="PZO80" s="102"/>
      <c r="PZP80" s="102"/>
      <c r="PZQ80" s="102"/>
      <c r="PZR80" s="102"/>
      <c r="PZS80" s="102"/>
      <c r="PZT80" s="102"/>
      <c r="PZU80" s="102"/>
      <c r="PZV80" s="102"/>
      <c r="PZW80" s="102"/>
      <c r="PZX80" s="102"/>
      <c r="PZY80" s="102"/>
      <c r="PZZ80" s="102"/>
      <c r="QAA80" s="102"/>
      <c r="QAB80" s="102"/>
      <c r="QAC80" s="102"/>
      <c r="QAD80" s="102"/>
      <c r="QAE80" s="102"/>
      <c r="QAF80" s="102"/>
      <c r="QAG80" s="102"/>
      <c r="QAH80" s="102"/>
      <c r="QAI80" s="102"/>
      <c r="QAJ80" s="102"/>
      <c r="QAK80" s="102"/>
      <c r="QAL80" s="102"/>
      <c r="QAM80" s="102"/>
      <c r="QAN80" s="102"/>
      <c r="QAO80" s="102"/>
      <c r="QAP80" s="102"/>
      <c r="QAQ80" s="102"/>
      <c r="QAR80" s="102"/>
      <c r="QAS80" s="102"/>
      <c r="QAT80" s="102"/>
      <c r="QAU80" s="102"/>
      <c r="QAV80" s="102"/>
      <c r="QAW80" s="102"/>
      <c r="QAX80" s="102"/>
      <c r="QAY80" s="102"/>
      <c r="QAZ80" s="102"/>
      <c r="QBA80" s="102"/>
      <c r="QBB80" s="102"/>
      <c r="QBC80" s="102"/>
      <c r="QBD80" s="102"/>
      <c r="QBE80" s="102"/>
      <c r="QBF80" s="102"/>
      <c r="QBG80" s="102"/>
      <c r="QBH80" s="102"/>
      <c r="QBI80" s="102"/>
      <c r="QBJ80" s="102"/>
      <c r="QBK80" s="102"/>
      <c r="QBL80" s="102"/>
      <c r="QBM80" s="102"/>
      <c r="QBN80" s="102"/>
      <c r="QBO80" s="102"/>
      <c r="QBP80" s="102"/>
      <c r="QBQ80" s="102"/>
      <c r="QBR80" s="102"/>
      <c r="QBS80" s="102"/>
      <c r="QBT80" s="102"/>
      <c r="QBU80" s="102"/>
      <c r="QBV80" s="102"/>
      <c r="QBW80" s="102"/>
      <c r="QBX80" s="102"/>
      <c r="QBY80" s="102"/>
      <c r="QBZ80" s="102"/>
      <c r="QCA80" s="102"/>
      <c r="QCB80" s="102"/>
      <c r="QCC80" s="102"/>
      <c r="QCD80" s="102"/>
      <c r="QCE80" s="102"/>
      <c r="QCF80" s="102"/>
      <c r="QCG80" s="102"/>
      <c r="QCH80" s="102"/>
      <c r="QCI80" s="102"/>
      <c r="QCJ80" s="102"/>
      <c r="QCK80" s="102"/>
      <c r="QCL80" s="102"/>
      <c r="QCM80" s="102"/>
      <c r="QCN80" s="102"/>
      <c r="QCO80" s="102"/>
      <c r="QCP80" s="102"/>
      <c r="QCQ80" s="102"/>
      <c r="QCR80" s="102"/>
      <c r="QCS80" s="102"/>
      <c r="QCT80" s="102"/>
      <c r="QCU80" s="102"/>
      <c r="QCV80" s="102"/>
      <c r="QCW80" s="102"/>
      <c r="QCX80" s="102"/>
      <c r="QCY80" s="102"/>
      <c r="QCZ80" s="102"/>
      <c r="QDA80" s="102"/>
      <c r="QDB80" s="102"/>
      <c r="QDC80" s="102"/>
      <c r="QDD80" s="102"/>
      <c r="QDE80" s="102"/>
      <c r="QDF80" s="102"/>
      <c r="QDG80" s="102"/>
      <c r="QDH80" s="102"/>
      <c r="QDI80" s="102"/>
      <c r="QDJ80" s="102"/>
      <c r="QDK80" s="102"/>
      <c r="QDL80" s="102"/>
      <c r="QDM80" s="102"/>
      <c r="QDN80" s="102"/>
      <c r="QDO80" s="102"/>
      <c r="QDP80" s="102"/>
      <c r="QDQ80" s="102"/>
      <c r="QDR80" s="102"/>
      <c r="QDS80" s="102"/>
      <c r="QDT80" s="102"/>
      <c r="QDU80" s="102"/>
      <c r="QDV80" s="102"/>
      <c r="QDW80" s="102"/>
      <c r="QDX80" s="102"/>
      <c r="QDY80" s="102"/>
      <c r="QDZ80" s="102"/>
      <c r="QEA80" s="102"/>
      <c r="QEB80" s="102"/>
      <c r="QEC80" s="102"/>
      <c r="QED80" s="102"/>
      <c r="QEE80" s="102"/>
      <c r="QEF80" s="102"/>
      <c r="QEG80" s="102"/>
      <c r="QEH80" s="102"/>
      <c r="QEI80" s="102"/>
      <c r="QEJ80" s="102"/>
      <c r="QEK80" s="102"/>
      <c r="QEL80" s="102"/>
      <c r="QEM80" s="102"/>
      <c r="QEN80" s="102"/>
      <c r="QEO80" s="102"/>
      <c r="QEP80" s="102"/>
      <c r="QEQ80" s="102"/>
      <c r="QER80" s="102"/>
      <c r="QES80" s="102"/>
      <c r="QET80" s="102"/>
      <c r="QEU80" s="102"/>
      <c r="QEV80" s="102"/>
      <c r="QEW80" s="102"/>
      <c r="QEX80" s="102"/>
      <c r="QEY80" s="102"/>
      <c r="QEZ80" s="102"/>
      <c r="QFA80" s="102"/>
      <c r="QFB80" s="102"/>
      <c r="QFC80" s="102"/>
      <c r="QFD80" s="102"/>
      <c r="QFE80" s="102"/>
      <c r="QFF80" s="102"/>
      <c r="QFG80" s="102"/>
      <c r="QFH80" s="102"/>
      <c r="QFI80" s="102"/>
      <c r="QFJ80" s="102"/>
      <c r="QFK80" s="102"/>
      <c r="QFL80" s="102"/>
      <c r="QFM80" s="102"/>
      <c r="QFN80" s="102"/>
      <c r="QFO80" s="102"/>
      <c r="QFP80" s="102"/>
      <c r="QFQ80" s="102"/>
      <c r="QFR80" s="102"/>
      <c r="QFS80" s="102"/>
      <c r="QFT80" s="102"/>
      <c r="QFU80" s="102"/>
      <c r="QFV80" s="102"/>
      <c r="QFW80" s="102"/>
      <c r="QFX80" s="102"/>
      <c r="QFY80" s="102"/>
      <c r="QFZ80" s="102"/>
      <c r="QGA80" s="102"/>
      <c r="QGB80" s="102"/>
      <c r="QGC80" s="102"/>
      <c r="QGD80" s="102"/>
      <c r="QGE80" s="102"/>
      <c r="QGF80" s="102"/>
      <c r="QGG80" s="102"/>
      <c r="QGH80" s="102"/>
      <c r="QGI80" s="102"/>
      <c r="QGJ80" s="102"/>
      <c r="QGK80" s="102"/>
      <c r="QGL80" s="102"/>
      <c r="QGM80" s="102"/>
      <c r="QGN80" s="102"/>
      <c r="QGO80" s="102"/>
      <c r="QGP80" s="102"/>
      <c r="QGQ80" s="102"/>
      <c r="QGR80" s="102"/>
      <c r="QGS80" s="102"/>
      <c r="QGT80" s="102"/>
      <c r="QGU80" s="102"/>
      <c r="QGV80" s="102"/>
      <c r="QGW80" s="102"/>
      <c r="QGX80" s="102"/>
      <c r="QGY80" s="102"/>
      <c r="QGZ80" s="102"/>
      <c r="QHA80" s="102"/>
      <c r="QHB80" s="102"/>
      <c r="QHC80" s="102"/>
      <c r="QHD80" s="102"/>
      <c r="QHE80" s="102"/>
      <c r="QHF80" s="102"/>
      <c r="QHG80" s="102"/>
      <c r="QHH80" s="102"/>
      <c r="QHI80" s="102"/>
      <c r="QHJ80" s="102"/>
      <c r="QHK80" s="102"/>
      <c r="QHL80" s="102"/>
      <c r="QHM80" s="102"/>
      <c r="QHN80" s="102"/>
      <c r="QHO80" s="102"/>
      <c r="QHP80" s="102"/>
      <c r="QHQ80" s="102"/>
      <c r="QHR80" s="102"/>
      <c r="QHS80" s="102"/>
      <c r="QHT80" s="102"/>
      <c r="QHU80" s="102"/>
      <c r="QHV80" s="102"/>
      <c r="QHW80" s="102"/>
      <c r="QHX80" s="102"/>
      <c r="QHY80" s="102"/>
      <c r="QHZ80" s="102"/>
      <c r="QIA80" s="102"/>
      <c r="QIB80" s="102"/>
      <c r="QIC80" s="102"/>
      <c r="QID80" s="102"/>
      <c r="QIE80" s="102"/>
      <c r="QIF80" s="102"/>
      <c r="QIG80" s="102"/>
      <c r="QIH80" s="102"/>
      <c r="QII80" s="102"/>
      <c r="QIJ80" s="102"/>
      <c r="QIK80" s="102"/>
      <c r="QIL80" s="102"/>
      <c r="QIM80" s="102"/>
      <c r="QIN80" s="102"/>
      <c r="QIO80" s="102"/>
      <c r="QIP80" s="102"/>
      <c r="QIQ80" s="102"/>
      <c r="QIR80" s="102"/>
      <c r="QIS80" s="102"/>
      <c r="QIT80" s="102"/>
      <c r="QIU80" s="102"/>
      <c r="QIV80" s="102"/>
      <c r="QIW80" s="102"/>
      <c r="QIX80" s="102"/>
      <c r="QIY80" s="102"/>
      <c r="QIZ80" s="102"/>
      <c r="QJA80" s="102"/>
      <c r="QJB80" s="102"/>
      <c r="QJC80" s="102"/>
      <c r="QJD80" s="102"/>
      <c r="QJE80" s="102"/>
      <c r="QJF80" s="102"/>
      <c r="QJG80" s="102"/>
      <c r="QJH80" s="102"/>
      <c r="QJI80" s="102"/>
      <c r="QJJ80" s="102"/>
      <c r="QJK80" s="102"/>
      <c r="QJL80" s="102"/>
      <c r="QJM80" s="102"/>
      <c r="QJN80" s="102"/>
      <c r="QJO80" s="102"/>
      <c r="QJP80" s="102"/>
      <c r="QJQ80" s="102"/>
      <c r="QJR80" s="102"/>
      <c r="QJS80" s="102"/>
      <c r="QJT80" s="102"/>
      <c r="QJU80" s="102"/>
      <c r="QJV80" s="102"/>
      <c r="QJW80" s="102"/>
      <c r="QJX80" s="102"/>
      <c r="QJY80" s="102"/>
      <c r="QJZ80" s="102"/>
      <c r="QKA80" s="102"/>
      <c r="QKB80" s="102"/>
      <c r="QKC80" s="102"/>
      <c r="QKD80" s="102"/>
      <c r="QKE80" s="102"/>
      <c r="QKF80" s="102"/>
      <c r="QKG80" s="102"/>
      <c r="QKH80" s="102"/>
      <c r="QKI80" s="102"/>
      <c r="QKJ80" s="102"/>
      <c r="QKK80" s="102"/>
      <c r="QKL80" s="102"/>
      <c r="QKM80" s="102"/>
      <c r="QKN80" s="102"/>
      <c r="QKO80" s="102"/>
      <c r="QKP80" s="102"/>
      <c r="QKQ80" s="102"/>
      <c r="QKR80" s="102"/>
      <c r="QKS80" s="102"/>
      <c r="QKT80" s="102"/>
      <c r="QKU80" s="102"/>
      <c r="QKV80" s="102"/>
      <c r="QKW80" s="102"/>
      <c r="QKX80" s="102"/>
      <c r="QKY80" s="102"/>
      <c r="QKZ80" s="102"/>
      <c r="QLA80" s="102"/>
      <c r="QLB80" s="102"/>
      <c r="QLC80" s="102"/>
      <c r="QLD80" s="102"/>
      <c r="QLE80" s="102"/>
      <c r="QLF80" s="102"/>
      <c r="QLG80" s="102"/>
      <c r="QLH80" s="102"/>
      <c r="QLI80" s="102"/>
      <c r="QLJ80" s="102"/>
      <c r="QLK80" s="102"/>
      <c r="QLL80" s="102"/>
      <c r="QLM80" s="102"/>
      <c r="QLN80" s="102"/>
      <c r="QLO80" s="102"/>
      <c r="QLP80" s="102"/>
      <c r="QLQ80" s="102"/>
      <c r="QLR80" s="102"/>
      <c r="QLS80" s="102"/>
      <c r="QLT80" s="102"/>
      <c r="QLU80" s="102"/>
      <c r="QLV80" s="102"/>
      <c r="QLW80" s="102"/>
      <c r="QLX80" s="102"/>
      <c r="QLY80" s="102"/>
      <c r="QLZ80" s="102"/>
      <c r="QMA80" s="102"/>
      <c r="QMB80" s="102"/>
      <c r="QMC80" s="102"/>
      <c r="QMD80" s="102"/>
      <c r="QME80" s="102"/>
      <c r="QMF80" s="102"/>
      <c r="QMG80" s="102"/>
      <c r="QMH80" s="102"/>
      <c r="QMI80" s="102"/>
      <c r="QMJ80" s="102"/>
      <c r="QMK80" s="102"/>
      <c r="QML80" s="102"/>
      <c r="QMM80" s="102"/>
      <c r="QMN80" s="102"/>
      <c r="QMO80" s="102"/>
      <c r="QMP80" s="102"/>
      <c r="QMQ80" s="102"/>
      <c r="QMR80" s="102"/>
      <c r="QMS80" s="102"/>
      <c r="QMT80" s="102"/>
      <c r="QMU80" s="102"/>
      <c r="QMV80" s="102"/>
      <c r="QMW80" s="102"/>
      <c r="QMX80" s="102"/>
      <c r="QMY80" s="102"/>
      <c r="QMZ80" s="102"/>
      <c r="QNA80" s="102"/>
      <c r="QNB80" s="102"/>
      <c r="QNC80" s="102"/>
      <c r="QND80" s="102"/>
      <c r="QNE80" s="102"/>
      <c r="QNF80" s="102"/>
      <c r="QNG80" s="102"/>
      <c r="QNH80" s="102"/>
      <c r="QNI80" s="102"/>
      <c r="QNJ80" s="102"/>
      <c r="QNK80" s="102"/>
      <c r="QNL80" s="102"/>
      <c r="QNM80" s="102"/>
      <c r="QNN80" s="102"/>
      <c r="QNO80" s="102"/>
      <c r="QNP80" s="102"/>
      <c r="QNQ80" s="102"/>
      <c r="QNR80" s="102"/>
      <c r="QNS80" s="102"/>
      <c r="QNT80" s="102"/>
      <c r="QNU80" s="102"/>
      <c r="QNV80" s="102"/>
      <c r="QNW80" s="102"/>
      <c r="QNX80" s="102"/>
      <c r="QNY80" s="102"/>
      <c r="QNZ80" s="102"/>
      <c r="QOA80" s="102"/>
      <c r="QOB80" s="102"/>
      <c r="QOC80" s="102"/>
      <c r="QOD80" s="102"/>
      <c r="QOE80" s="102"/>
      <c r="QOF80" s="102"/>
      <c r="QOG80" s="102"/>
      <c r="QOH80" s="102"/>
      <c r="QOI80" s="102"/>
      <c r="QOJ80" s="102"/>
      <c r="QOK80" s="102"/>
      <c r="QOL80" s="102"/>
      <c r="QOM80" s="102"/>
      <c r="QON80" s="102"/>
      <c r="QOO80" s="102"/>
      <c r="QOP80" s="102"/>
      <c r="QOQ80" s="102"/>
      <c r="QOR80" s="102"/>
      <c r="QOS80" s="102"/>
      <c r="QOT80" s="102"/>
      <c r="QOU80" s="102"/>
      <c r="QOV80" s="102"/>
      <c r="QOW80" s="102"/>
      <c r="QOX80" s="102"/>
      <c r="QOY80" s="102"/>
      <c r="QOZ80" s="102"/>
      <c r="QPA80" s="102"/>
      <c r="QPB80" s="102"/>
      <c r="QPC80" s="102"/>
      <c r="QPD80" s="102"/>
      <c r="QPE80" s="102"/>
      <c r="QPF80" s="102"/>
      <c r="QPG80" s="102"/>
      <c r="QPH80" s="102"/>
      <c r="QPI80" s="102"/>
      <c r="QPJ80" s="102"/>
      <c r="QPK80" s="102"/>
      <c r="QPL80" s="102"/>
      <c r="QPM80" s="102"/>
      <c r="QPN80" s="102"/>
      <c r="QPO80" s="102"/>
      <c r="QPP80" s="102"/>
      <c r="QPQ80" s="102"/>
      <c r="QPR80" s="102"/>
      <c r="QPS80" s="102"/>
      <c r="QPT80" s="102"/>
      <c r="QPU80" s="102"/>
      <c r="QPV80" s="102"/>
      <c r="QPW80" s="102"/>
      <c r="QPX80" s="102"/>
      <c r="QPY80" s="102"/>
      <c r="QPZ80" s="102"/>
      <c r="QQA80" s="102"/>
      <c r="QQB80" s="102"/>
      <c r="QQC80" s="102"/>
      <c r="QQD80" s="102"/>
      <c r="QQE80" s="102"/>
      <c r="QQF80" s="102"/>
      <c r="QQG80" s="102"/>
      <c r="QQH80" s="102"/>
      <c r="QQI80" s="102"/>
      <c r="QQJ80" s="102"/>
      <c r="QQK80" s="102"/>
      <c r="QQL80" s="102"/>
      <c r="QQM80" s="102"/>
      <c r="QQN80" s="102"/>
      <c r="QQO80" s="102"/>
      <c r="QQP80" s="102"/>
      <c r="QQQ80" s="102"/>
      <c r="QQR80" s="102"/>
      <c r="QQS80" s="102"/>
      <c r="QQT80" s="102"/>
      <c r="QQU80" s="102"/>
      <c r="QQV80" s="102"/>
      <c r="QQW80" s="102"/>
      <c r="QQX80" s="102"/>
      <c r="QQY80" s="102"/>
      <c r="QQZ80" s="102"/>
      <c r="QRA80" s="102"/>
      <c r="QRB80" s="102"/>
      <c r="QRC80" s="102"/>
      <c r="QRD80" s="102"/>
      <c r="QRE80" s="102"/>
      <c r="QRF80" s="102"/>
      <c r="QRG80" s="102"/>
      <c r="QRH80" s="102"/>
      <c r="QRI80" s="102"/>
      <c r="QRJ80" s="102"/>
      <c r="QRK80" s="102"/>
      <c r="QRL80" s="102"/>
      <c r="QRM80" s="102"/>
      <c r="QRN80" s="102"/>
      <c r="QRO80" s="102"/>
      <c r="QRP80" s="102"/>
      <c r="QRQ80" s="102"/>
      <c r="QRR80" s="102"/>
      <c r="QRS80" s="102"/>
      <c r="QRT80" s="102"/>
      <c r="QRU80" s="102"/>
      <c r="QRV80" s="102"/>
      <c r="QRW80" s="102"/>
      <c r="QRX80" s="102"/>
      <c r="QRY80" s="102"/>
      <c r="QRZ80" s="102"/>
      <c r="QSA80" s="102"/>
      <c r="QSB80" s="102"/>
      <c r="QSC80" s="102"/>
      <c r="QSD80" s="102"/>
      <c r="QSE80" s="102"/>
      <c r="QSF80" s="102"/>
      <c r="QSG80" s="102"/>
      <c r="QSH80" s="102"/>
      <c r="QSI80" s="102"/>
      <c r="QSJ80" s="102"/>
      <c r="QSK80" s="102"/>
      <c r="QSL80" s="102"/>
      <c r="QSM80" s="102"/>
      <c r="QSN80" s="102"/>
      <c r="QSO80" s="102"/>
      <c r="QSP80" s="102"/>
      <c r="QSQ80" s="102"/>
      <c r="QSR80" s="102"/>
      <c r="QSS80" s="102"/>
      <c r="QST80" s="102"/>
      <c r="QSU80" s="102"/>
      <c r="QSV80" s="102"/>
      <c r="QSW80" s="102"/>
      <c r="QSX80" s="102"/>
      <c r="QSY80" s="102"/>
      <c r="QSZ80" s="102"/>
      <c r="QTA80" s="102"/>
      <c r="QTB80" s="102"/>
      <c r="QTC80" s="102"/>
      <c r="QTD80" s="102"/>
      <c r="QTE80" s="102"/>
      <c r="QTF80" s="102"/>
      <c r="QTG80" s="102"/>
      <c r="QTH80" s="102"/>
      <c r="QTI80" s="102"/>
      <c r="QTJ80" s="102"/>
      <c r="QTK80" s="102"/>
      <c r="QTL80" s="102"/>
      <c r="QTM80" s="102"/>
      <c r="QTN80" s="102"/>
      <c r="QTO80" s="102"/>
      <c r="QTP80" s="102"/>
      <c r="QTQ80" s="102"/>
      <c r="QTR80" s="102"/>
      <c r="QTS80" s="102"/>
      <c r="QTT80" s="102"/>
      <c r="QTU80" s="102"/>
      <c r="QTV80" s="102"/>
      <c r="QTW80" s="102"/>
      <c r="QTX80" s="102"/>
      <c r="QTY80" s="102"/>
      <c r="QTZ80" s="102"/>
      <c r="QUA80" s="102"/>
      <c r="QUB80" s="102"/>
      <c r="QUC80" s="102"/>
      <c r="QUD80" s="102"/>
      <c r="QUE80" s="102"/>
      <c r="QUF80" s="102"/>
      <c r="QUG80" s="102"/>
      <c r="QUH80" s="102"/>
      <c r="QUI80" s="102"/>
      <c r="QUJ80" s="102"/>
      <c r="QUK80" s="102"/>
      <c r="QUL80" s="102"/>
      <c r="QUM80" s="102"/>
      <c r="QUN80" s="102"/>
      <c r="QUO80" s="102"/>
      <c r="QUP80" s="102"/>
      <c r="QUQ80" s="102"/>
      <c r="QUR80" s="102"/>
      <c r="QUS80" s="102"/>
      <c r="QUT80" s="102"/>
      <c r="QUU80" s="102"/>
      <c r="QUV80" s="102"/>
      <c r="QUW80" s="102"/>
      <c r="QUX80" s="102"/>
      <c r="QUY80" s="102"/>
      <c r="QUZ80" s="102"/>
      <c r="QVA80" s="102"/>
      <c r="QVB80" s="102"/>
      <c r="QVC80" s="102"/>
      <c r="QVD80" s="102"/>
      <c r="QVE80" s="102"/>
      <c r="QVF80" s="102"/>
      <c r="QVG80" s="102"/>
      <c r="QVH80" s="102"/>
      <c r="QVI80" s="102"/>
      <c r="QVJ80" s="102"/>
      <c r="QVK80" s="102"/>
      <c r="QVL80" s="102"/>
      <c r="QVM80" s="102"/>
      <c r="QVN80" s="102"/>
      <c r="QVO80" s="102"/>
      <c r="QVP80" s="102"/>
      <c r="QVQ80" s="102"/>
      <c r="QVR80" s="102"/>
      <c r="QVS80" s="102"/>
      <c r="QVT80" s="102"/>
      <c r="QVU80" s="102"/>
      <c r="QVV80" s="102"/>
      <c r="QVW80" s="102"/>
      <c r="QVX80" s="102"/>
      <c r="QVY80" s="102"/>
      <c r="QVZ80" s="102"/>
      <c r="QWA80" s="102"/>
      <c r="QWB80" s="102"/>
      <c r="QWC80" s="102"/>
      <c r="QWD80" s="102"/>
      <c r="QWE80" s="102"/>
      <c r="QWF80" s="102"/>
      <c r="QWG80" s="102"/>
      <c r="QWH80" s="102"/>
      <c r="QWI80" s="102"/>
      <c r="QWJ80" s="102"/>
      <c r="QWK80" s="102"/>
      <c r="QWL80" s="102"/>
      <c r="QWM80" s="102"/>
      <c r="QWN80" s="102"/>
      <c r="QWO80" s="102"/>
      <c r="QWP80" s="102"/>
      <c r="QWQ80" s="102"/>
      <c r="QWR80" s="102"/>
      <c r="QWS80" s="102"/>
      <c r="QWT80" s="102"/>
      <c r="QWU80" s="102"/>
      <c r="QWV80" s="102"/>
      <c r="QWW80" s="102"/>
      <c r="QWX80" s="102"/>
      <c r="QWY80" s="102"/>
      <c r="QWZ80" s="102"/>
      <c r="QXA80" s="102"/>
      <c r="QXB80" s="102"/>
      <c r="QXC80" s="102"/>
      <c r="QXD80" s="102"/>
      <c r="QXE80" s="102"/>
      <c r="QXF80" s="102"/>
      <c r="QXG80" s="102"/>
      <c r="QXH80" s="102"/>
      <c r="QXI80" s="102"/>
      <c r="QXJ80" s="102"/>
      <c r="QXK80" s="102"/>
      <c r="QXL80" s="102"/>
      <c r="QXM80" s="102"/>
      <c r="QXN80" s="102"/>
      <c r="QXO80" s="102"/>
      <c r="QXP80" s="102"/>
      <c r="QXQ80" s="102"/>
      <c r="QXR80" s="102"/>
      <c r="QXS80" s="102"/>
      <c r="QXT80" s="102"/>
      <c r="QXU80" s="102"/>
      <c r="QXV80" s="102"/>
      <c r="QXW80" s="102"/>
      <c r="QXX80" s="102"/>
      <c r="QXY80" s="102"/>
      <c r="QXZ80" s="102"/>
      <c r="QYA80" s="102"/>
      <c r="QYB80" s="102"/>
      <c r="QYC80" s="102"/>
      <c r="QYD80" s="102"/>
      <c r="QYE80" s="102"/>
      <c r="QYF80" s="102"/>
      <c r="QYG80" s="102"/>
      <c r="QYH80" s="102"/>
      <c r="QYI80" s="102"/>
      <c r="QYJ80" s="102"/>
      <c r="QYK80" s="102"/>
      <c r="QYL80" s="102"/>
      <c r="QYM80" s="102"/>
      <c r="QYN80" s="102"/>
      <c r="QYO80" s="102"/>
      <c r="QYP80" s="102"/>
      <c r="QYQ80" s="102"/>
      <c r="QYR80" s="102"/>
      <c r="QYS80" s="102"/>
      <c r="QYT80" s="102"/>
      <c r="QYU80" s="102"/>
      <c r="QYV80" s="102"/>
      <c r="QYW80" s="102"/>
      <c r="QYX80" s="102"/>
      <c r="QYY80" s="102"/>
      <c r="QYZ80" s="102"/>
      <c r="QZA80" s="102"/>
      <c r="QZB80" s="102"/>
      <c r="QZC80" s="102"/>
      <c r="QZD80" s="102"/>
      <c r="QZE80" s="102"/>
      <c r="QZF80" s="102"/>
      <c r="QZG80" s="102"/>
      <c r="QZH80" s="102"/>
      <c r="QZI80" s="102"/>
      <c r="QZJ80" s="102"/>
      <c r="QZK80" s="102"/>
      <c r="QZL80" s="102"/>
      <c r="QZM80" s="102"/>
      <c r="QZN80" s="102"/>
      <c r="QZO80" s="102"/>
      <c r="QZP80" s="102"/>
      <c r="QZQ80" s="102"/>
      <c r="QZR80" s="102"/>
      <c r="QZS80" s="102"/>
      <c r="QZT80" s="102"/>
      <c r="QZU80" s="102"/>
      <c r="QZV80" s="102"/>
      <c r="QZW80" s="102"/>
      <c r="QZX80" s="102"/>
      <c r="QZY80" s="102"/>
      <c r="QZZ80" s="102"/>
      <c r="RAA80" s="102"/>
      <c r="RAB80" s="102"/>
      <c r="RAC80" s="102"/>
      <c r="RAD80" s="102"/>
      <c r="RAE80" s="102"/>
      <c r="RAF80" s="102"/>
      <c r="RAG80" s="102"/>
      <c r="RAH80" s="102"/>
      <c r="RAI80" s="102"/>
      <c r="RAJ80" s="102"/>
      <c r="RAK80" s="102"/>
      <c r="RAL80" s="102"/>
      <c r="RAM80" s="102"/>
      <c r="RAN80" s="102"/>
      <c r="RAO80" s="102"/>
      <c r="RAP80" s="102"/>
      <c r="RAQ80" s="102"/>
      <c r="RAR80" s="102"/>
      <c r="RAS80" s="102"/>
      <c r="RAT80" s="102"/>
      <c r="RAU80" s="102"/>
      <c r="RAV80" s="102"/>
      <c r="RAW80" s="102"/>
      <c r="RAX80" s="102"/>
      <c r="RAY80" s="102"/>
      <c r="RAZ80" s="102"/>
      <c r="RBA80" s="102"/>
      <c r="RBB80" s="102"/>
      <c r="RBC80" s="102"/>
      <c r="RBD80" s="102"/>
      <c r="RBE80" s="102"/>
      <c r="RBF80" s="102"/>
      <c r="RBG80" s="102"/>
      <c r="RBH80" s="102"/>
      <c r="RBI80" s="102"/>
      <c r="RBJ80" s="102"/>
      <c r="RBK80" s="102"/>
      <c r="RBL80" s="102"/>
      <c r="RBM80" s="102"/>
      <c r="RBN80" s="102"/>
      <c r="RBO80" s="102"/>
      <c r="RBP80" s="102"/>
      <c r="RBQ80" s="102"/>
      <c r="RBR80" s="102"/>
      <c r="RBS80" s="102"/>
      <c r="RBT80" s="102"/>
      <c r="RBU80" s="102"/>
      <c r="RBV80" s="102"/>
      <c r="RBW80" s="102"/>
      <c r="RBX80" s="102"/>
      <c r="RBY80" s="102"/>
      <c r="RBZ80" s="102"/>
      <c r="RCA80" s="102"/>
      <c r="RCB80" s="102"/>
      <c r="RCC80" s="102"/>
      <c r="RCD80" s="102"/>
      <c r="RCE80" s="102"/>
      <c r="RCF80" s="102"/>
      <c r="RCG80" s="102"/>
      <c r="RCH80" s="102"/>
      <c r="RCI80" s="102"/>
      <c r="RCJ80" s="102"/>
      <c r="RCK80" s="102"/>
      <c r="RCL80" s="102"/>
      <c r="RCM80" s="102"/>
      <c r="RCN80" s="102"/>
      <c r="RCO80" s="102"/>
      <c r="RCP80" s="102"/>
      <c r="RCQ80" s="102"/>
      <c r="RCR80" s="102"/>
      <c r="RCS80" s="102"/>
      <c r="RCT80" s="102"/>
      <c r="RCU80" s="102"/>
      <c r="RCV80" s="102"/>
      <c r="RCW80" s="102"/>
      <c r="RCX80" s="102"/>
      <c r="RCY80" s="102"/>
      <c r="RCZ80" s="102"/>
      <c r="RDA80" s="102"/>
      <c r="RDB80" s="102"/>
      <c r="RDC80" s="102"/>
      <c r="RDD80" s="102"/>
      <c r="RDE80" s="102"/>
      <c r="RDF80" s="102"/>
      <c r="RDG80" s="102"/>
      <c r="RDH80" s="102"/>
      <c r="RDI80" s="102"/>
      <c r="RDJ80" s="102"/>
      <c r="RDK80" s="102"/>
      <c r="RDL80" s="102"/>
      <c r="RDM80" s="102"/>
      <c r="RDN80" s="102"/>
      <c r="RDO80" s="102"/>
      <c r="RDP80" s="102"/>
      <c r="RDQ80" s="102"/>
      <c r="RDR80" s="102"/>
      <c r="RDS80" s="102"/>
      <c r="RDT80" s="102"/>
      <c r="RDU80" s="102"/>
      <c r="RDV80" s="102"/>
      <c r="RDW80" s="102"/>
      <c r="RDX80" s="102"/>
      <c r="RDY80" s="102"/>
      <c r="RDZ80" s="102"/>
      <c r="REA80" s="102"/>
      <c r="REB80" s="102"/>
      <c r="REC80" s="102"/>
      <c r="RED80" s="102"/>
      <c r="REE80" s="102"/>
      <c r="REF80" s="102"/>
      <c r="REG80" s="102"/>
      <c r="REH80" s="102"/>
      <c r="REI80" s="102"/>
      <c r="REJ80" s="102"/>
      <c r="REK80" s="102"/>
      <c r="REL80" s="102"/>
      <c r="REM80" s="102"/>
      <c r="REN80" s="102"/>
      <c r="REO80" s="102"/>
      <c r="REP80" s="102"/>
      <c r="REQ80" s="102"/>
      <c r="RER80" s="102"/>
      <c r="RES80" s="102"/>
      <c r="RET80" s="102"/>
      <c r="REU80" s="102"/>
      <c r="REV80" s="102"/>
      <c r="REW80" s="102"/>
      <c r="REX80" s="102"/>
      <c r="REY80" s="102"/>
      <c r="REZ80" s="102"/>
      <c r="RFA80" s="102"/>
      <c r="RFB80" s="102"/>
      <c r="RFC80" s="102"/>
      <c r="RFD80" s="102"/>
      <c r="RFE80" s="102"/>
      <c r="RFF80" s="102"/>
      <c r="RFG80" s="102"/>
      <c r="RFH80" s="102"/>
      <c r="RFI80" s="102"/>
      <c r="RFJ80" s="102"/>
      <c r="RFK80" s="102"/>
      <c r="RFL80" s="102"/>
      <c r="RFM80" s="102"/>
      <c r="RFN80" s="102"/>
      <c r="RFO80" s="102"/>
      <c r="RFP80" s="102"/>
      <c r="RFQ80" s="102"/>
      <c r="RFR80" s="102"/>
      <c r="RFS80" s="102"/>
      <c r="RFT80" s="102"/>
      <c r="RFU80" s="102"/>
      <c r="RFV80" s="102"/>
      <c r="RFW80" s="102"/>
      <c r="RFX80" s="102"/>
      <c r="RFY80" s="102"/>
      <c r="RFZ80" s="102"/>
      <c r="RGA80" s="102"/>
      <c r="RGB80" s="102"/>
      <c r="RGC80" s="102"/>
      <c r="RGD80" s="102"/>
      <c r="RGE80" s="102"/>
      <c r="RGF80" s="102"/>
      <c r="RGG80" s="102"/>
      <c r="RGH80" s="102"/>
      <c r="RGI80" s="102"/>
      <c r="RGJ80" s="102"/>
      <c r="RGK80" s="102"/>
      <c r="RGL80" s="102"/>
      <c r="RGM80" s="102"/>
      <c r="RGN80" s="102"/>
      <c r="RGO80" s="102"/>
      <c r="RGP80" s="102"/>
      <c r="RGQ80" s="102"/>
      <c r="RGR80" s="102"/>
      <c r="RGS80" s="102"/>
      <c r="RGT80" s="102"/>
      <c r="RGU80" s="102"/>
      <c r="RGV80" s="102"/>
      <c r="RGW80" s="102"/>
      <c r="RGX80" s="102"/>
      <c r="RGY80" s="102"/>
      <c r="RGZ80" s="102"/>
      <c r="RHA80" s="102"/>
      <c r="RHB80" s="102"/>
      <c r="RHC80" s="102"/>
      <c r="RHD80" s="102"/>
      <c r="RHE80" s="102"/>
      <c r="RHF80" s="102"/>
      <c r="RHG80" s="102"/>
      <c r="RHH80" s="102"/>
      <c r="RHI80" s="102"/>
      <c r="RHJ80" s="102"/>
      <c r="RHK80" s="102"/>
      <c r="RHL80" s="102"/>
      <c r="RHM80" s="102"/>
      <c r="RHN80" s="102"/>
      <c r="RHO80" s="102"/>
      <c r="RHP80" s="102"/>
      <c r="RHQ80" s="102"/>
      <c r="RHR80" s="102"/>
      <c r="RHS80" s="102"/>
      <c r="RHT80" s="102"/>
      <c r="RHU80" s="102"/>
      <c r="RHV80" s="102"/>
      <c r="RHW80" s="102"/>
      <c r="RHX80" s="102"/>
      <c r="RHY80" s="102"/>
      <c r="RHZ80" s="102"/>
      <c r="RIA80" s="102"/>
      <c r="RIB80" s="102"/>
      <c r="RIC80" s="102"/>
      <c r="RID80" s="102"/>
      <c r="RIE80" s="102"/>
      <c r="RIF80" s="102"/>
      <c r="RIG80" s="102"/>
      <c r="RIH80" s="102"/>
      <c r="RII80" s="102"/>
      <c r="RIJ80" s="102"/>
      <c r="RIK80" s="102"/>
      <c r="RIL80" s="102"/>
      <c r="RIM80" s="102"/>
      <c r="RIN80" s="102"/>
      <c r="RIO80" s="102"/>
      <c r="RIP80" s="102"/>
      <c r="RIQ80" s="102"/>
      <c r="RIR80" s="102"/>
      <c r="RIS80" s="102"/>
      <c r="RIT80" s="102"/>
      <c r="RIU80" s="102"/>
      <c r="RIV80" s="102"/>
      <c r="RIW80" s="102"/>
      <c r="RIX80" s="102"/>
      <c r="RIY80" s="102"/>
      <c r="RIZ80" s="102"/>
      <c r="RJA80" s="102"/>
      <c r="RJB80" s="102"/>
      <c r="RJC80" s="102"/>
      <c r="RJD80" s="102"/>
      <c r="RJE80" s="102"/>
      <c r="RJF80" s="102"/>
      <c r="RJG80" s="102"/>
      <c r="RJH80" s="102"/>
      <c r="RJI80" s="102"/>
      <c r="RJJ80" s="102"/>
      <c r="RJK80" s="102"/>
      <c r="RJL80" s="102"/>
      <c r="RJM80" s="102"/>
      <c r="RJN80" s="102"/>
      <c r="RJO80" s="102"/>
      <c r="RJP80" s="102"/>
      <c r="RJQ80" s="102"/>
      <c r="RJR80" s="102"/>
      <c r="RJS80" s="102"/>
      <c r="RJT80" s="102"/>
      <c r="RJU80" s="102"/>
      <c r="RJV80" s="102"/>
      <c r="RJW80" s="102"/>
      <c r="RJX80" s="102"/>
      <c r="RJY80" s="102"/>
      <c r="RJZ80" s="102"/>
      <c r="RKA80" s="102"/>
      <c r="RKB80" s="102"/>
      <c r="RKC80" s="102"/>
      <c r="RKD80" s="102"/>
      <c r="RKE80" s="102"/>
      <c r="RKF80" s="102"/>
      <c r="RKG80" s="102"/>
      <c r="RKH80" s="102"/>
      <c r="RKI80" s="102"/>
      <c r="RKJ80" s="102"/>
      <c r="RKK80" s="102"/>
      <c r="RKL80" s="102"/>
      <c r="RKM80" s="102"/>
      <c r="RKN80" s="102"/>
      <c r="RKO80" s="102"/>
      <c r="RKP80" s="102"/>
      <c r="RKQ80" s="102"/>
      <c r="RKR80" s="102"/>
      <c r="RKS80" s="102"/>
      <c r="RKT80" s="102"/>
      <c r="RKU80" s="102"/>
      <c r="RKV80" s="102"/>
      <c r="RKW80" s="102"/>
      <c r="RKX80" s="102"/>
      <c r="RKY80" s="102"/>
      <c r="RKZ80" s="102"/>
      <c r="RLA80" s="102"/>
      <c r="RLB80" s="102"/>
      <c r="RLC80" s="102"/>
      <c r="RLD80" s="102"/>
      <c r="RLE80" s="102"/>
      <c r="RLF80" s="102"/>
      <c r="RLG80" s="102"/>
      <c r="RLH80" s="102"/>
      <c r="RLI80" s="102"/>
      <c r="RLJ80" s="102"/>
      <c r="RLK80" s="102"/>
      <c r="RLL80" s="102"/>
      <c r="RLM80" s="102"/>
      <c r="RLN80" s="102"/>
      <c r="RLO80" s="102"/>
      <c r="RLP80" s="102"/>
      <c r="RLQ80" s="102"/>
      <c r="RLR80" s="102"/>
      <c r="RLS80" s="102"/>
      <c r="RLT80" s="102"/>
      <c r="RLU80" s="102"/>
      <c r="RLV80" s="102"/>
      <c r="RLW80" s="102"/>
      <c r="RLX80" s="102"/>
      <c r="RLY80" s="102"/>
      <c r="RLZ80" s="102"/>
      <c r="RMA80" s="102"/>
      <c r="RMB80" s="102"/>
      <c r="RMC80" s="102"/>
      <c r="RMD80" s="102"/>
      <c r="RME80" s="102"/>
      <c r="RMF80" s="102"/>
      <c r="RMG80" s="102"/>
      <c r="RMH80" s="102"/>
      <c r="RMI80" s="102"/>
      <c r="RMJ80" s="102"/>
      <c r="RMK80" s="102"/>
      <c r="RML80" s="102"/>
      <c r="RMM80" s="102"/>
      <c r="RMN80" s="102"/>
      <c r="RMO80" s="102"/>
      <c r="RMP80" s="102"/>
      <c r="RMQ80" s="102"/>
      <c r="RMR80" s="102"/>
      <c r="RMS80" s="102"/>
      <c r="RMT80" s="102"/>
      <c r="RMU80" s="102"/>
      <c r="RMV80" s="102"/>
      <c r="RMW80" s="102"/>
      <c r="RMX80" s="102"/>
      <c r="RMY80" s="102"/>
      <c r="RMZ80" s="102"/>
      <c r="RNA80" s="102"/>
      <c r="RNB80" s="102"/>
      <c r="RNC80" s="102"/>
      <c r="RND80" s="102"/>
      <c r="RNE80" s="102"/>
      <c r="RNF80" s="102"/>
      <c r="RNG80" s="102"/>
      <c r="RNH80" s="102"/>
      <c r="RNI80" s="102"/>
      <c r="RNJ80" s="102"/>
      <c r="RNK80" s="102"/>
      <c r="RNL80" s="102"/>
      <c r="RNM80" s="102"/>
      <c r="RNN80" s="102"/>
      <c r="RNO80" s="102"/>
      <c r="RNP80" s="102"/>
      <c r="RNQ80" s="102"/>
      <c r="RNR80" s="102"/>
      <c r="RNS80" s="102"/>
      <c r="RNT80" s="102"/>
      <c r="RNU80" s="102"/>
      <c r="RNV80" s="102"/>
      <c r="RNW80" s="102"/>
      <c r="RNX80" s="102"/>
      <c r="RNY80" s="102"/>
      <c r="RNZ80" s="102"/>
      <c r="ROA80" s="102"/>
      <c r="ROB80" s="102"/>
      <c r="ROC80" s="102"/>
      <c r="ROD80" s="102"/>
      <c r="ROE80" s="102"/>
      <c r="ROF80" s="102"/>
      <c r="ROG80" s="102"/>
      <c r="ROH80" s="102"/>
      <c r="ROI80" s="102"/>
      <c r="ROJ80" s="102"/>
      <c r="ROK80" s="102"/>
      <c r="ROL80" s="102"/>
      <c r="ROM80" s="102"/>
      <c r="RON80" s="102"/>
      <c r="ROO80" s="102"/>
      <c r="ROP80" s="102"/>
      <c r="ROQ80" s="102"/>
      <c r="ROR80" s="102"/>
      <c r="ROS80" s="102"/>
      <c r="ROT80" s="102"/>
      <c r="ROU80" s="102"/>
      <c r="ROV80" s="102"/>
      <c r="ROW80" s="102"/>
      <c r="ROX80" s="102"/>
      <c r="ROY80" s="102"/>
      <c r="ROZ80" s="102"/>
      <c r="RPA80" s="102"/>
      <c r="RPB80" s="102"/>
      <c r="RPC80" s="102"/>
      <c r="RPD80" s="102"/>
      <c r="RPE80" s="102"/>
      <c r="RPF80" s="102"/>
      <c r="RPG80" s="102"/>
      <c r="RPH80" s="102"/>
      <c r="RPI80" s="102"/>
      <c r="RPJ80" s="102"/>
      <c r="RPK80" s="102"/>
      <c r="RPL80" s="102"/>
      <c r="RPM80" s="102"/>
      <c r="RPN80" s="102"/>
      <c r="RPO80" s="102"/>
      <c r="RPP80" s="102"/>
      <c r="RPQ80" s="102"/>
      <c r="RPR80" s="102"/>
      <c r="RPS80" s="102"/>
      <c r="RPT80" s="102"/>
      <c r="RPU80" s="102"/>
      <c r="RPV80" s="102"/>
      <c r="RPW80" s="102"/>
      <c r="RPX80" s="102"/>
      <c r="RPY80" s="102"/>
      <c r="RPZ80" s="102"/>
      <c r="RQA80" s="102"/>
      <c r="RQB80" s="102"/>
      <c r="RQC80" s="102"/>
      <c r="RQD80" s="102"/>
      <c r="RQE80" s="102"/>
      <c r="RQF80" s="102"/>
      <c r="RQG80" s="102"/>
      <c r="RQH80" s="102"/>
      <c r="RQI80" s="102"/>
      <c r="RQJ80" s="102"/>
      <c r="RQK80" s="102"/>
      <c r="RQL80" s="102"/>
      <c r="RQM80" s="102"/>
      <c r="RQN80" s="102"/>
      <c r="RQO80" s="102"/>
      <c r="RQP80" s="102"/>
      <c r="RQQ80" s="102"/>
      <c r="RQR80" s="102"/>
      <c r="RQS80" s="102"/>
      <c r="RQT80" s="102"/>
      <c r="RQU80" s="102"/>
      <c r="RQV80" s="102"/>
      <c r="RQW80" s="102"/>
      <c r="RQX80" s="102"/>
      <c r="RQY80" s="102"/>
      <c r="RQZ80" s="102"/>
      <c r="RRA80" s="102"/>
      <c r="RRB80" s="102"/>
      <c r="RRC80" s="102"/>
      <c r="RRD80" s="102"/>
      <c r="RRE80" s="102"/>
      <c r="RRF80" s="102"/>
      <c r="RRG80" s="102"/>
      <c r="RRH80" s="102"/>
      <c r="RRI80" s="102"/>
      <c r="RRJ80" s="102"/>
      <c r="RRK80" s="102"/>
      <c r="RRL80" s="102"/>
      <c r="RRM80" s="102"/>
      <c r="RRN80" s="102"/>
      <c r="RRO80" s="102"/>
      <c r="RRP80" s="102"/>
      <c r="RRQ80" s="102"/>
      <c r="RRR80" s="102"/>
      <c r="RRS80" s="102"/>
      <c r="RRT80" s="102"/>
      <c r="RRU80" s="102"/>
      <c r="RRV80" s="102"/>
      <c r="RRW80" s="102"/>
      <c r="RRX80" s="102"/>
      <c r="RRY80" s="102"/>
      <c r="RRZ80" s="102"/>
      <c r="RSA80" s="102"/>
      <c r="RSB80" s="102"/>
      <c r="RSC80" s="102"/>
      <c r="RSD80" s="102"/>
      <c r="RSE80" s="102"/>
      <c r="RSF80" s="102"/>
      <c r="RSG80" s="102"/>
      <c r="RSH80" s="102"/>
      <c r="RSI80" s="102"/>
      <c r="RSJ80" s="102"/>
      <c r="RSK80" s="102"/>
      <c r="RSL80" s="102"/>
      <c r="RSM80" s="102"/>
      <c r="RSN80" s="102"/>
      <c r="RSO80" s="102"/>
      <c r="RSP80" s="102"/>
      <c r="RSQ80" s="102"/>
      <c r="RSR80" s="102"/>
      <c r="RSS80" s="102"/>
      <c r="RST80" s="102"/>
      <c r="RSU80" s="102"/>
      <c r="RSV80" s="102"/>
      <c r="RSW80" s="102"/>
      <c r="RSX80" s="102"/>
      <c r="RSY80" s="102"/>
      <c r="RSZ80" s="102"/>
      <c r="RTA80" s="102"/>
      <c r="RTB80" s="102"/>
      <c r="RTC80" s="102"/>
      <c r="RTD80" s="102"/>
      <c r="RTE80" s="102"/>
      <c r="RTF80" s="102"/>
      <c r="RTG80" s="102"/>
      <c r="RTH80" s="102"/>
      <c r="RTI80" s="102"/>
      <c r="RTJ80" s="102"/>
      <c r="RTK80" s="102"/>
      <c r="RTL80" s="102"/>
      <c r="RTM80" s="102"/>
      <c r="RTN80" s="102"/>
      <c r="RTO80" s="102"/>
      <c r="RTP80" s="102"/>
      <c r="RTQ80" s="102"/>
      <c r="RTR80" s="102"/>
      <c r="RTS80" s="102"/>
      <c r="RTT80" s="102"/>
      <c r="RTU80" s="102"/>
      <c r="RTV80" s="102"/>
      <c r="RTW80" s="102"/>
      <c r="RTX80" s="102"/>
      <c r="RTY80" s="102"/>
      <c r="RTZ80" s="102"/>
      <c r="RUA80" s="102"/>
      <c r="RUB80" s="102"/>
      <c r="RUC80" s="102"/>
      <c r="RUD80" s="102"/>
      <c r="RUE80" s="102"/>
      <c r="RUF80" s="102"/>
      <c r="RUG80" s="102"/>
      <c r="RUH80" s="102"/>
      <c r="RUI80" s="102"/>
      <c r="RUJ80" s="102"/>
      <c r="RUK80" s="102"/>
      <c r="RUL80" s="102"/>
      <c r="RUM80" s="102"/>
      <c r="RUN80" s="102"/>
      <c r="RUO80" s="102"/>
      <c r="RUP80" s="102"/>
      <c r="RUQ80" s="102"/>
      <c r="RUR80" s="102"/>
      <c r="RUS80" s="102"/>
      <c r="RUT80" s="102"/>
      <c r="RUU80" s="102"/>
      <c r="RUV80" s="102"/>
      <c r="RUW80" s="102"/>
      <c r="RUX80" s="102"/>
      <c r="RUY80" s="102"/>
      <c r="RUZ80" s="102"/>
      <c r="RVA80" s="102"/>
      <c r="RVB80" s="102"/>
      <c r="RVC80" s="102"/>
      <c r="RVD80" s="102"/>
      <c r="RVE80" s="102"/>
      <c r="RVF80" s="102"/>
      <c r="RVG80" s="102"/>
      <c r="RVH80" s="102"/>
      <c r="RVI80" s="102"/>
      <c r="RVJ80" s="102"/>
      <c r="RVK80" s="102"/>
      <c r="RVL80" s="102"/>
      <c r="RVM80" s="102"/>
      <c r="RVN80" s="102"/>
      <c r="RVO80" s="102"/>
      <c r="RVP80" s="102"/>
      <c r="RVQ80" s="102"/>
      <c r="RVR80" s="102"/>
      <c r="RVS80" s="102"/>
      <c r="RVT80" s="102"/>
      <c r="RVU80" s="102"/>
      <c r="RVV80" s="102"/>
      <c r="RVW80" s="102"/>
      <c r="RVX80" s="102"/>
      <c r="RVY80" s="102"/>
      <c r="RVZ80" s="102"/>
      <c r="RWA80" s="102"/>
      <c r="RWB80" s="102"/>
      <c r="RWC80" s="102"/>
      <c r="RWD80" s="102"/>
      <c r="RWE80" s="102"/>
      <c r="RWF80" s="102"/>
      <c r="RWG80" s="102"/>
      <c r="RWH80" s="102"/>
      <c r="RWI80" s="102"/>
      <c r="RWJ80" s="102"/>
      <c r="RWK80" s="102"/>
      <c r="RWL80" s="102"/>
      <c r="RWM80" s="102"/>
      <c r="RWN80" s="102"/>
      <c r="RWO80" s="102"/>
      <c r="RWP80" s="102"/>
      <c r="RWQ80" s="102"/>
      <c r="RWR80" s="102"/>
      <c r="RWS80" s="102"/>
      <c r="RWT80" s="102"/>
      <c r="RWU80" s="102"/>
      <c r="RWV80" s="102"/>
      <c r="RWW80" s="102"/>
      <c r="RWX80" s="102"/>
      <c r="RWY80" s="102"/>
      <c r="RWZ80" s="102"/>
      <c r="RXA80" s="102"/>
      <c r="RXB80" s="102"/>
      <c r="RXC80" s="102"/>
      <c r="RXD80" s="102"/>
      <c r="RXE80" s="102"/>
      <c r="RXF80" s="102"/>
      <c r="RXG80" s="102"/>
      <c r="RXH80" s="102"/>
      <c r="RXI80" s="102"/>
      <c r="RXJ80" s="102"/>
      <c r="RXK80" s="102"/>
      <c r="RXL80" s="102"/>
      <c r="RXM80" s="102"/>
      <c r="RXN80" s="102"/>
      <c r="RXO80" s="102"/>
      <c r="RXP80" s="102"/>
      <c r="RXQ80" s="102"/>
      <c r="RXR80" s="102"/>
      <c r="RXS80" s="102"/>
      <c r="RXT80" s="102"/>
      <c r="RXU80" s="102"/>
      <c r="RXV80" s="102"/>
      <c r="RXW80" s="102"/>
      <c r="RXX80" s="102"/>
      <c r="RXY80" s="102"/>
      <c r="RXZ80" s="102"/>
      <c r="RYA80" s="102"/>
      <c r="RYB80" s="102"/>
      <c r="RYC80" s="102"/>
      <c r="RYD80" s="102"/>
      <c r="RYE80" s="102"/>
      <c r="RYF80" s="102"/>
      <c r="RYG80" s="102"/>
      <c r="RYH80" s="102"/>
      <c r="RYI80" s="102"/>
      <c r="RYJ80" s="102"/>
      <c r="RYK80" s="102"/>
      <c r="RYL80" s="102"/>
      <c r="RYM80" s="102"/>
      <c r="RYN80" s="102"/>
      <c r="RYO80" s="102"/>
      <c r="RYP80" s="102"/>
      <c r="RYQ80" s="102"/>
      <c r="RYR80" s="102"/>
      <c r="RYS80" s="102"/>
      <c r="RYT80" s="102"/>
      <c r="RYU80" s="102"/>
      <c r="RYV80" s="102"/>
      <c r="RYW80" s="102"/>
      <c r="RYX80" s="102"/>
      <c r="RYY80" s="102"/>
      <c r="RYZ80" s="102"/>
      <c r="RZA80" s="102"/>
      <c r="RZB80" s="102"/>
      <c r="RZC80" s="102"/>
      <c r="RZD80" s="102"/>
      <c r="RZE80" s="102"/>
      <c r="RZF80" s="102"/>
      <c r="RZG80" s="102"/>
      <c r="RZH80" s="102"/>
      <c r="RZI80" s="102"/>
      <c r="RZJ80" s="102"/>
      <c r="RZK80" s="102"/>
      <c r="RZL80" s="102"/>
      <c r="RZM80" s="102"/>
      <c r="RZN80" s="102"/>
      <c r="RZO80" s="102"/>
      <c r="RZP80" s="102"/>
      <c r="RZQ80" s="102"/>
      <c r="RZR80" s="102"/>
      <c r="RZS80" s="102"/>
      <c r="RZT80" s="102"/>
      <c r="RZU80" s="102"/>
      <c r="RZV80" s="102"/>
      <c r="RZW80" s="102"/>
      <c r="RZX80" s="102"/>
      <c r="RZY80" s="102"/>
      <c r="RZZ80" s="102"/>
      <c r="SAA80" s="102"/>
      <c r="SAB80" s="102"/>
      <c r="SAC80" s="102"/>
      <c r="SAD80" s="102"/>
      <c r="SAE80" s="102"/>
      <c r="SAF80" s="102"/>
      <c r="SAG80" s="102"/>
      <c r="SAH80" s="102"/>
      <c r="SAI80" s="102"/>
      <c r="SAJ80" s="102"/>
      <c r="SAK80" s="102"/>
      <c r="SAL80" s="102"/>
      <c r="SAM80" s="102"/>
      <c r="SAN80" s="102"/>
      <c r="SAO80" s="102"/>
      <c r="SAP80" s="102"/>
      <c r="SAQ80" s="102"/>
      <c r="SAR80" s="102"/>
      <c r="SAS80" s="102"/>
      <c r="SAT80" s="102"/>
      <c r="SAU80" s="102"/>
      <c r="SAV80" s="102"/>
      <c r="SAW80" s="102"/>
      <c r="SAX80" s="102"/>
      <c r="SAY80" s="102"/>
      <c r="SAZ80" s="102"/>
      <c r="SBA80" s="102"/>
      <c r="SBB80" s="102"/>
      <c r="SBC80" s="102"/>
      <c r="SBD80" s="102"/>
      <c r="SBE80" s="102"/>
      <c r="SBF80" s="102"/>
      <c r="SBG80" s="102"/>
      <c r="SBH80" s="102"/>
      <c r="SBI80" s="102"/>
      <c r="SBJ80" s="102"/>
      <c r="SBK80" s="102"/>
      <c r="SBL80" s="102"/>
      <c r="SBM80" s="102"/>
      <c r="SBN80" s="102"/>
      <c r="SBO80" s="102"/>
      <c r="SBP80" s="102"/>
      <c r="SBQ80" s="102"/>
      <c r="SBR80" s="102"/>
      <c r="SBS80" s="102"/>
      <c r="SBT80" s="102"/>
      <c r="SBU80" s="102"/>
      <c r="SBV80" s="102"/>
      <c r="SBW80" s="102"/>
      <c r="SBX80" s="102"/>
      <c r="SBY80" s="102"/>
      <c r="SBZ80" s="102"/>
      <c r="SCA80" s="102"/>
      <c r="SCB80" s="102"/>
      <c r="SCC80" s="102"/>
      <c r="SCD80" s="102"/>
      <c r="SCE80" s="102"/>
      <c r="SCF80" s="102"/>
      <c r="SCG80" s="102"/>
      <c r="SCH80" s="102"/>
      <c r="SCI80" s="102"/>
      <c r="SCJ80" s="102"/>
      <c r="SCK80" s="102"/>
      <c r="SCL80" s="102"/>
      <c r="SCM80" s="102"/>
      <c r="SCN80" s="102"/>
      <c r="SCO80" s="102"/>
      <c r="SCP80" s="102"/>
      <c r="SCQ80" s="102"/>
      <c r="SCR80" s="102"/>
      <c r="SCS80" s="102"/>
      <c r="SCT80" s="102"/>
      <c r="SCU80" s="102"/>
      <c r="SCV80" s="102"/>
      <c r="SCW80" s="102"/>
      <c r="SCX80" s="102"/>
      <c r="SCY80" s="102"/>
      <c r="SCZ80" s="102"/>
      <c r="SDA80" s="102"/>
      <c r="SDB80" s="102"/>
      <c r="SDC80" s="102"/>
      <c r="SDD80" s="102"/>
      <c r="SDE80" s="102"/>
      <c r="SDF80" s="102"/>
      <c r="SDG80" s="102"/>
      <c r="SDH80" s="102"/>
      <c r="SDI80" s="102"/>
      <c r="SDJ80" s="102"/>
      <c r="SDK80" s="102"/>
      <c r="SDL80" s="102"/>
      <c r="SDM80" s="102"/>
      <c r="SDN80" s="102"/>
      <c r="SDO80" s="102"/>
      <c r="SDP80" s="102"/>
      <c r="SDQ80" s="102"/>
      <c r="SDR80" s="102"/>
      <c r="SDS80" s="102"/>
      <c r="SDT80" s="102"/>
      <c r="SDU80" s="102"/>
      <c r="SDV80" s="102"/>
      <c r="SDW80" s="102"/>
      <c r="SDX80" s="102"/>
      <c r="SDY80" s="102"/>
      <c r="SDZ80" s="102"/>
      <c r="SEA80" s="102"/>
      <c r="SEB80" s="102"/>
      <c r="SEC80" s="102"/>
      <c r="SED80" s="102"/>
      <c r="SEE80" s="102"/>
      <c r="SEF80" s="102"/>
      <c r="SEG80" s="102"/>
      <c r="SEH80" s="102"/>
      <c r="SEI80" s="102"/>
      <c r="SEJ80" s="102"/>
      <c r="SEK80" s="102"/>
      <c r="SEL80" s="102"/>
      <c r="SEM80" s="102"/>
      <c r="SEN80" s="102"/>
      <c r="SEO80" s="102"/>
      <c r="SEP80" s="102"/>
      <c r="SEQ80" s="102"/>
      <c r="SER80" s="102"/>
      <c r="SES80" s="102"/>
      <c r="SET80" s="102"/>
      <c r="SEU80" s="102"/>
      <c r="SEV80" s="102"/>
      <c r="SEW80" s="102"/>
      <c r="SEX80" s="102"/>
      <c r="SEY80" s="102"/>
      <c r="SEZ80" s="102"/>
      <c r="SFA80" s="102"/>
      <c r="SFB80" s="102"/>
      <c r="SFC80" s="102"/>
      <c r="SFD80" s="102"/>
      <c r="SFE80" s="102"/>
      <c r="SFF80" s="102"/>
      <c r="SFG80" s="102"/>
      <c r="SFH80" s="102"/>
      <c r="SFI80" s="102"/>
      <c r="SFJ80" s="102"/>
      <c r="SFK80" s="102"/>
      <c r="SFL80" s="102"/>
      <c r="SFM80" s="102"/>
      <c r="SFN80" s="102"/>
      <c r="SFO80" s="102"/>
      <c r="SFP80" s="102"/>
      <c r="SFQ80" s="102"/>
      <c r="SFR80" s="102"/>
      <c r="SFS80" s="102"/>
      <c r="SFT80" s="102"/>
      <c r="SFU80" s="102"/>
      <c r="SFV80" s="102"/>
      <c r="SFW80" s="102"/>
      <c r="SFX80" s="102"/>
      <c r="SFY80" s="102"/>
      <c r="SFZ80" s="102"/>
      <c r="SGA80" s="102"/>
      <c r="SGB80" s="102"/>
      <c r="SGC80" s="102"/>
      <c r="SGD80" s="102"/>
      <c r="SGE80" s="102"/>
      <c r="SGF80" s="102"/>
      <c r="SGG80" s="102"/>
      <c r="SGH80" s="102"/>
      <c r="SGI80" s="102"/>
      <c r="SGJ80" s="102"/>
      <c r="SGK80" s="102"/>
      <c r="SGL80" s="102"/>
      <c r="SGM80" s="102"/>
      <c r="SGN80" s="102"/>
      <c r="SGO80" s="102"/>
      <c r="SGP80" s="102"/>
      <c r="SGQ80" s="102"/>
      <c r="SGR80" s="102"/>
      <c r="SGS80" s="102"/>
      <c r="SGT80" s="102"/>
      <c r="SGU80" s="102"/>
      <c r="SGV80" s="102"/>
      <c r="SGW80" s="102"/>
      <c r="SGX80" s="102"/>
      <c r="SGY80" s="102"/>
      <c r="SGZ80" s="102"/>
      <c r="SHA80" s="102"/>
      <c r="SHB80" s="102"/>
      <c r="SHC80" s="102"/>
      <c r="SHD80" s="102"/>
      <c r="SHE80" s="102"/>
      <c r="SHF80" s="102"/>
      <c r="SHG80" s="102"/>
      <c r="SHH80" s="102"/>
      <c r="SHI80" s="102"/>
      <c r="SHJ80" s="102"/>
      <c r="SHK80" s="102"/>
      <c r="SHL80" s="102"/>
      <c r="SHM80" s="102"/>
      <c r="SHN80" s="102"/>
      <c r="SHO80" s="102"/>
      <c r="SHP80" s="102"/>
      <c r="SHQ80" s="102"/>
      <c r="SHR80" s="102"/>
      <c r="SHS80" s="102"/>
      <c r="SHT80" s="102"/>
      <c r="SHU80" s="102"/>
      <c r="SHV80" s="102"/>
      <c r="SHW80" s="102"/>
      <c r="SHX80" s="102"/>
      <c r="SHY80" s="102"/>
      <c r="SHZ80" s="102"/>
      <c r="SIA80" s="102"/>
      <c r="SIB80" s="102"/>
      <c r="SIC80" s="102"/>
      <c r="SID80" s="102"/>
      <c r="SIE80" s="102"/>
      <c r="SIF80" s="102"/>
      <c r="SIG80" s="102"/>
      <c r="SIH80" s="102"/>
      <c r="SII80" s="102"/>
      <c r="SIJ80" s="102"/>
      <c r="SIK80" s="102"/>
      <c r="SIL80" s="102"/>
      <c r="SIM80" s="102"/>
      <c r="SIN80" s="102"/>
      <c r="SIO80" s="102"/>
      <c r="SIP80" s="102"/>
      <c r="SIQ80" s="102"/>
      <c r="SIR80" s="102"/>
      <c r="SIS80" s="102"/>
      <c r="SIT80" s="102"/>
      <c r="SIU80" s="102"/>
      <c r="SIV80" s="102"/>
      <c r="SIW80" s="102"/>
      <c r="SIX80" s="102"/>
      <c r="SIY80" s="102"/>
      <c r="SIZ80" s="102"/>
      <c r="SJA80" s="102"/>
      <c r="SJB80" s="102"/>
      <c r="SJC80" s="102"/>
      <c r="SJD80" s="102"/>
      <c r="SJE80" s="102"/>
      <c r="SJF80" s="102"/>
      <c r="SJG80" s="102"/>
      <c r="SJH80" s="102"/>
      <c r="SJI80" s="102"/>
      <c r="SJJ80" s="102"/>
      <c r="SJK80" s="102"/>
      <c r="SJL80" s="102"/>
      <c r="SJM80" s="102"/>
      <c r="SJN80" s="102"/>
      <c r="SJO80" s="102"/>
      <c r="SJP80" s="102"/>
      <c r="SJQ80" s="102"/>
      <c r="SJR80" s="102"/>
      <c r="SJS80" s="102"/>
      <c r="SJT80" s="102"/>
      <c r="SJU80" s="102"/>
      <c r="SJV80" s="102"/>
      <c r="SJW80" s="102"/>
      <c r="SJX80" s="102"/>
      <c r="SJY80" s="102"/>
      <c r="SJZ80" s="102"/>
      <c r="SKA80" s="102"/>
      <c r="SKB80" s="102"/>
      <c r="SKC80" s="102"/>
      <c r="SKD80" s="102"/>
      <c r="SKE80" s="102"/>
      <c r="SKF80" s="102"/>
      <c r="SKG80" s="102"/>
      <c r="SKH80" s="102"/>
      <c r="SKI80" s="102"/>
      <c r="SKJ80" s="102"/>
      <c r="SKK80" s="102"/>
      <c r="SKL80" s="102"/>
      <c r="SKM80" s="102"/>
      <c r="SKN80" s="102"/>
      <c r="SKO80" s="102"/>
      <c r="SKP80" s="102"/>
      <c r="SKQ80" s="102"/>
      <c r="SKR80" s="102"/>
      <c r="SKS80" s="102"/>
      <c r="SKT80" s="102"/>
      <c r="SKU80" s="102"/>
      <c r="SKV80" s="102"/>
      <c r="SKW80" s="102"/>
      <c r="SKX80" s="102"/>
      <c r="SKY80" s="102"/>
      <c r="SKZ80" s="102"/>
      <c r="SLA80" s="102"/>
      <c r="SLB80" s="102"/>
      <c r="SLC80" s="102"/>
      <c r="SLD80" s="102"/>
      <c r="SLE80" s="102"/>
      <c r="SLF80" s="102"/>
      <c r="SLG80" s="102"/>
      <c r="SLH80" s="102"/>
      <c r="SLI80" s="102"/>
      <c r="SLJ80" s="102"/>
      <c r="SLK80" s="102"/>
      <c r="SLL80" s="102"/>
      <c r="SLM80" s="102"/>
      <c r="SLN80" s="102"/>
      <c r="SLO80" s="102"/>
      <c r="SLP80" s="102"/>
      <c r="SLQ80" s="102"/>
      <c r="SLR80" s="102"/>
      <c r="SLS80" s="102"/>
      <c r="SLT80" s="102"/>
      <c r="SLU80" s="102"/>
      <c r="SLV80" s="102"/>
      <c r="SLW80" s="102"/>
      <c r="SLX80" s="102"/>
      <c r="SLY80" s="102"/>
      <c r="SLZ80" s="102"/>
      <c r="SMA80" s="102"/>
      <c r="SMB80" s="102"/>
      <c r="SMC80" s="102"/>
      <c r="SMD80" s="102"/>
      <c r="SME80" s="102"/>
      <c r="SMF80" s="102"/>
      <c r="SMG80" s="102"/>
      <c r="SMH80" s="102"/>
      <c r="SMI80" s="102"/>
      <c r="SMJ80" s="102"/>
      <c r="SMK80" s="102"/>
      <c r="SML80" s="102"/>
      <c r="SMM80" s="102"/>
      <c r="SMN80" s="102"/>
      <c r="SMO80" s="102"/>
      <c r="SMP80" s="102"/>
      <c r="SMQ80" s="102"/>
      <c r="SMR80" s="102"/>
      <c r="SMS80" s="102"/>
      <c r="SMT80" s="102"/>
      <c r="SMU80" s="102"/>
      <c r="SMV80" s="102"/>
      <c r="SMW80" s="102"/>
      <c r="SMX80" s="102"/>
      <c r="SMY80" s="102"/>
      <c r="SMZ80" s="102"/>
      <c r="SNA80" s="102"/>
      <c r="SNB80" s="102"/>
      <c r="SNC80" s="102"/>
      <c r="SND80" s="102"/>
      <c r="SNE80" s="102"/>
      <c r="SNF80" s="102"/>
      <c r="SNG80" s="102"/>
      <c r="SNH80" s="102"/>
      <c r="SNI80" s="102"/>
      <c r="SNJ80" s="102"/>
      <c r="SNK80" s="102"/>
      <c r="SNL80" s="102"/>
      <c r="SNM80" s="102"/>
      <c r="SNN80" s="102"/>
      <c r="SNO80" s="102"/>
      <c r="SNP80" s="102"/>
      <c r="SNQ80" s="102"/>
      <c r="SNR80" s="102"/>
      <c r="SNS80" s="102"/>
      <c r="SNT80" s="102"/>
      <c r="SNU80" s="102"/>
      <c r="SNV80" s="102"/>
      <c r="SNW80" s="102"/>
      <c r="SNX80" s="102"/>
      <c r="SNY80" s="102"/>
      <c r="SNZ80" s="102"/>
      <c r="SOA80" s="102"/>
      <c r="SOB80" s="102"/>
      <c r="SOC80" s="102"/>
      <c r="SOD80" s="102"/>
      <c r="SOE80" s="102"/>
      <c r="SOF80" s="102"/>
      <c r="SOG80" s="102"/>
      <c r="SOH80" s="102"/>
      <c r="SOI80" s="102"/>
      <c r="SOJ80" s="102"/>
      <c r="SOK80" s="102"/>
      <c r="SOL80" s="102"/>
      <c r="SOM80" s="102"/>
      <c r="SON80" s="102"/>
      <c r="SOO80" s="102"/>
      <c r="SOP80" s="102"/>
      <c r="SOQ80" s="102"/>
      <c r="SOR80" s="102"/>
      <c r="SOS80" s="102"/>
      <c r="SOT80" s="102"/>
      <c r="SOU80" s="102"/>
      <c r="SOV80" s="102"/>
      <c r="SOW80" s="102"/>
      <c r="SOX80" s="102"/>
      <c r="SOY80" s="102"/>
      <c r="SOZ80" s="102"/>
      <c r="SPA80" s="102"/>
      <c r="SPB80" s="102"/>
      <c r="SPC80" s="102"/>
      <c r="SPD80" s="102"/>
      <c r="SPE80" s="102"/>
      <c r="SPF80" s="102"/>
      <c r="SPG80" s="102"/>
      <c r="SPH80" s="102"/>
      <c r="SPI80" s="102"/>
      <c r="SPJ80" s="102"/>
      <c r="SPK80" s="102"/>
      <c r="SPL80" s="102"/>
      <c r="SPM80" s="102"/>
      <c r="SPN80" s="102"/>
      <c r="SPO80" s="102"/>
      <c r="SPP80" s="102"/>
      <c r="SPQ80" s="102"/>
      <c r="SPR80" s="102"/>
      <c r="SPS80" s="102"/>
      <c r="SPT80" s="102"/>
      <c r="SPU80" s="102"/>
      <c r="SPV80" s="102"/>
      <c r="SPW80" s="102"/>
      <c r="SPX80" s="102"/>
      <c r="SPY80" s="102"/>
      <c r="SPZ80" s="102"/>
      <c r="SQA80" s="102"/>
      <c r="SQB80" s="102"/>
      <c r="SQC80" s="102"/>
      <c r="SQD80" s="102"/>
      <c r="SQE80" s="102"/>
      <c r="SQF80" s="102"/>
      <c r="SQG80" s="102"/>
      <c r="SQH80" s="102"/>
      <c r="SQI80" s="102"/>
      <c r="SQJ80" s="102"/>
      <c r="SQK80" s="102"/>
      <c r="SQL80" s="102"/>
      <c r="SQM80" s="102"/>
      <c r="SQN80" s="102"/>
      <c r="SQO80" s="102"/>
      <c r="SQP80" s="102"/>
      <c r="SQQ80" s="102"/>
      <c r="SQR80" s="102"/>
      <c r="SQS80" s="102"/>
      <c r="SQT80" s="102"/>
      <c r="SQU80" s="102"/>
      <c r="SQV80" s="102"/>
      <c r="SQW80" s="102"/>
      <c r="SQX80" s="102"/>
      <c r="SQY80" s="102"/>
      <c r="SQZ80" s="102"/>
      <c r="SRA80" s="102"/>
      <c r="SRB80" s="102"/>
      <c r="SRC80" s="102"/>
      <c r="SRD80" s="102"/>
      <c r="SRE80" s="102"/>
      <c r="SRF80" s="102"/>
      <c r="SRG80" s="102"/>
      <c r="SRH80" s="102"/>
      <c r="SRI80" s="102"/>
      <c r="SRJ80" s="102"/>
      <c r="SRK80" s="102"/>
      <c r="SRL80" s="102"/>
      <c r="SRM80" s="102"/>
      <c r="SRN80" s="102"/>
      <c r="SRO80" s="102"/>
      <c r="SRP80" s="102"/>
      <c r="SRQ80" s="102"/>
      <c r="SRR80" s="102"/>
      <c r="SRS80" s="102"/>
      <c r="SRT80" s="102"/>
      <c r="SRU80" s="102"/>
      <c r="SRV80" s="102"/>
      <c r="SRW80" s="102"/>
      <c r="SRX80" s="102"/>
      <c r="SRY80" s="102"/>
      <c r="SRZ80" s="102"/>
      <c r="SSA80" s="102"/>
      <c r="SSB80" s="102"/>
      <c r="SSC80" s="102"/>
      <c r="SSD80" s="102"/>
      <c r="SSE80" s="102"/>
      <c r="SSF80" s="102"/>
      <c r="SSG80" s="102"/>
      <c r="SSH80" s="102"/>
      <c r="SSI80" s="102"/>
      <c r="SSJ80" s="102"/>
      <c r="SSK80" s="102"/>
      <c r="SSL80" s="102"/>
      <c r="SSM80" s="102"/>
      <c r="SSN80" s="102"/>
      <c r="SSO80" s="102"/>
      <c r="SSP80" s="102"/>
      <c r="SSQ80" s="102"/>
      <c r="SSR80" s="102"/>
      <c r="SSS80" s="102"/>
      <c r="SST80" s="102"/>
      <c r="SSU80" s="102"/>
      <c r="SSV80" s="102"/>
      <c r="SSW80" s="102"/>
      <c r="SSX80" s="102"/>
      <c r="SSY80" s="102"/>
      <c r="SSZ80" s="102"/>
      <c r="STA80" s="102"/>
      <c r="STB80" s="102"/>
      <c r="STC80" s="102"/>
      <c r="STD80" s="102"/>
      <c r="STE80" s="102"/>
      <c r="STF80" s="102"/>
      <c r="STG80" s="102"/>
      <c r="STH80" s="102"/>
      <c r="STI80" s="102"/>
      <c r="STJ80" s="102"/>
      <c r="STK80" s="102"/>
      <c r="STL80" s="102"/>
      <c r="STM80" s="102"/>
      <c r="STN80" s="102"/>
      <c r="STO80" s="102"/>
      <c r="STP80" s="102"/>
      <c r="STQ80" s="102"/>
      <c r="STR80" s="102"/>
      <c r="STS80" s="102"/>
      <c r="STT80" s="102"/>
      <c r="STU80" s="102"/>
      <c r="STV80" s="102"/>
      <c r="STW80" s="102"/>
      <c r="STX80" s="102"/>
      <c r="STY80" s="102"/>
      <c r="STZ80" s="102"/>
      <c r="SUA80" s="102"/>
      <c r="SUB80" s="102"/>
      <c r="SUC80" s="102"/>
      <c r="SUD80" s="102"/>
      <c r="SUE80" s="102"/>
      <c r="SUF80" s="102"/>
      <c r="SUG80" s="102"/>
      <c r="SUH80" s="102"/>
      <c r="SUI80" s="102"/>
      <c r="SUJ80" s="102"/>
      <c r="SUK80" s="102"/>
      <c r="SUL80" s="102"/>
      <c r="SUM80" s="102"/>
      <c r="SUN80" s="102"/>
      <c r="SUO80" s="102"/>
      <c r="SUP80" s="102"/>
      <c r="SUQ80" s="102"/>
      <c r="SUR80" s="102"/>
      <c r="SUS80" s="102"/>
      <c r="SUT80" s="102"/>
      <c r="SUU80" s="102"/>
      <c r="SUV80" s="102"/>
      <c r="SUW80" s="102"/>
      <c r="SUX80" s="102"/>
      <c r="SUY80" s="102"/>
      <c r="SUZ80" s="102"/>
      <c r="SVA80" s="102"/>
      <c r="SVB80" s="102"/>
      <c r="SVC80" s="102"/>
      <c r="SVD80" s="102"/>
      <c r="SVE80" s="102"/>
      <c r="SVF80" s="102"/>
      <c r="SVG80" s="102"/>
      <c r="SVH80" s="102"/>
      <c r="SVI80" s="102"/>
      <c r="SVJ80" s="102"/>
      <c r="SVK80" s="102"/>
      <c r="SVL80" s="102"/>
      <c r="SVM80" s="102"/>
      <c r="SVN80" s="102"/>
      <c r="SVO80" s="102"/>
      <c r="SVP80" s="102"/>
      <c r="SVQ80" s="102"/>
      <c r="SVR80" s="102"/>
      <c r="SVS80" s="102"/>
      <c r="SVT80" s="102"/>
      <c r="SVU80" s="102"/>
      <c r="SVV80" s="102"/>
      <c r="SVW80" s="102"/>
      <c r="SVX80" s="102"/>
      <c r="SVY80" s="102"/>
      <c r="SVZ80" s="102"/>
      <c r="SWA80" s="102"/>
      <c r="SWB80" s="102"/>
      <c r="SWC80" s="102"/>
      <c r="SWD80" s="102"/>
      <c r="SWE80" s="102"/>
      <c r="SWF80" s="102"/>
      <c r="SWG80" s="102"/>
      <c r="SWH80" s="102"/>
      <c r="SWI80" s="102"/>
      <c r="SWJ80" s="102"/>
      <c r="SWK80" s="102"/>
      <c r="SWL80" s="102"/>
      <c r="SWM80" s="102"/>
      <c r="SWN80" s="102"/>
      <c r="SWO80" s="102"/>
      <c r="SWP80" s="102"/>
      <c r="SWQ80" s="102"/>
      <c r="SWR80" s="102"/>
      <c r="SWS80" s="102"/>
      <c r="SWT80" s="102"/>
      <c r="SWU80" s="102"/>
      <c r="SWV80" s="102"/>
      <c r="SWW80" s="102"/>
      <c r="SWX80" s="102"/>
      <c r="SWY80" s="102"/>
      <c r="SWZ80" s="102"/>
      <c r="SXA80" s="102"/>
      <c r="SXB80" s="102"/>
      <c r="SXC80" s="102"/>
      <c r="SXD80" s="102"/>
      <c r="SXE80" s="102"/>
      <c r="SXF80" s="102"/>
      <c r="SXG80" s="102"/>
      <c r="SXH80" s="102"/>
      <c r="SXI80" s="102"/>
      <c r="SXJ80" s="102"/>
      <c r="SXK80" s="102"/>
      <c r="SXL80" s="102"/>
      <c r="SXM80" s="102"/>
      <c r="SXN80" s="102"/>
      <c r="SXO80" s="102"/>
      <c r="SXP80" s="102"/>
      <c r="SXQ80" s="102"/>
      <c r="SXR80" s="102"/>
      <c r="SXS80" s="102"/>
      <c r="SXT80" s="102"/>
      <c r="SXU80" s="102"/>
      <c r="SXV80" s="102"/>
      <c r="SXW80" s="102"/>
      <c r="SXX80" s="102"/>
      <c r="SXY80" s="102"/>
      <c r="SXZ80" s="102"/>
      <c r="SYA80" s="102"/>
      <c r="SYB80" s="102"/>
      <c r="SYC80" s="102"/>
      <c r="SYD80" s="102"/>
      <c r="SYE80" s="102"/>
      <c r="SYF80" s="102"/>
      <c r="SYG80" s="102"/>
      <c r="SYH80" s="102"/>
      <c r="SYI80" s="102"/>
      <c r="SYJ80" s="102"/>
      <c r="SYK80" s="102"/>
      <c r="SYL80" s="102"/>
      <c r="SYM80" s="102"/>
      <c r="SYN80" s="102"/>
      <c r="SYO80" s="102"/>
      <c r="SYP80" s="102"/>
      <c r="SYQ80" s="102"/>
      <c r="SYR80" s="102"/>
      <c r="SYS80" s="102"/>
      <c r="SYT80" s="102"/>
      <c r="SYU80" s="102"/>
      <c r="SYV80" s="102"/>
      <c r="SYW80" s="102"/>
      <c r="SYX80" s="102"/>
      <c r="SYY80" s="102"/>
      <c r="SYZ80" s="102"/>
      <c r="SZA80" s="102"/>
      <c r="SZB80" s="102"/>
      <c r="SZC80" s="102"/>
      <c r="SZD80" s="102"/>
      <c r="SZE80" s="102"/>
      <c r="SZF80" s="102"/>
      <c r="SZG80" s="102"/>
      <c r="SZH80" s="102"/>
      <c r="SZI80" s="102"/>
      <c r="SZJ80" s="102"/>
      <c r="SZK80" s="102"/>
      <c r="SZL80" s="102"/>
      <c r="SZM80" s="102"/>
      <c r="SZN80" s="102"/>
      <c r="SZO80" s="102"/>
      <c r="SZP80" s="102"/>
      <c r="SZQ80" s="102"/>
      <c r="SZR80" s="102"/>
      <c r="SZS80" s="102"/>
      <c r="SZT80" s="102"/>
      <c r="SZU80" s="102"/>
      <c r="SZV80" s="102"/>
      <c r="SZW80" s="102"/>
      <c r="SZX80" s="102"/>
      <c r="SZY80" s="102"/>
      <c r="SZZ80" s="102"/>
      <c r="TAA80" s="102"/>
      <c r="TAB80" s="102"/>
      <c r="TAC80" s="102"/>
      <c r="TAD80" s="102"/>
      <c r="TAE80" s="102"/>
      <c r="TAF80" s="102"/>
      <c r="TAG80" s="102"/>
      <c r="TAH80" s="102"/>
      <c r="TAI80" s="102"/>
      <c r="TAJ80" s="102"/>
      <c r="TAK80" s="102"/>
      <c r="TAL80" s="102"/>
      <c r="TAM80" s="102"/>
      <c r="TAN80" s="102"/>
      <c r="TAO80" s="102"/>
      <c r="TAP80" s="102"/>
      <c r="TAQ80" s="102"/>
      <c r="TAR80" s="102"/>
      <c r="TAS80" s="102"/>
      <c r="TAT80" s="102"/>
      <c r="TAU80" s="102"/>
      <c r="TAV80" s="102"/>
      <c r="TAW80" s="102"/>
      <c r="TAX80" s="102"/>
      <c r="TAY80" s="102"/>
      <c r="TAZ80" s="102"/>
      <c r="TBA80" s="102"/>
      <c r="TBB80" s="102"/>
      <c r="TBC80" s="102"/>
      <c r="TBD80" s="102"/>
      <c r="TBE80" s="102"/>
      <c r="TBF80" s="102"/>
      <c r="TBG80" s="102"/>
      <c r="TBH80" s="102"/>
      <c r="TBI80" s="102"/>
      <c r="TBJ80" s="102"/>
      <c r="TBK80" s="102"/>
      <c r="TBL80" s="102"/>
      <c r="TBM80" s="102"/>
      <c r="TBN80" s="102"/>
      <c r="TBO80" s="102"/>
      <c r="TBP80" s="102"/>
      <c r="TBQ80" s="102"/>
      <c r="TBR80" s="102"/>
      <c r="TBS80" s="102"/>
      <c r="TBT80" s="102"/>
      <c r="TBU80" s="102"/>
      <c r="TBV80" s="102"/>
      <c r="TBW80" s="102"/>
      <c r="TBX80" s="102"/>
      <c r="TBY80" s="102"/>
      <c r="TBZ80" s="102"/>
      <c r="TCA80" s="102"/>
      <c r="TCB80" s="102"/>
      <c r="TCC80" s="102"/>
      <c r="TCD80" s="102"/>
      <c r="TCE80" s="102"/>
      <c r="TCF80" s="102"/>
      <c r="TCG80" s="102"/>
      <c r="TCH80" s="102"/>
      <c r="TCI80" s="102"/>
      <c r="TCJ80" s="102"/>
      <c r="TCK80" s="102"/>
      <c r="TCL80" s="102"/>
      <c r="TCM80" s="102"/>
      <c r="TCN80" s="102"/>
      <c r="TCO80" s="102"/>
      <c r="TCP80" s="102"/>
      <c r="TCQ80" s="102"/>
      <c r="TCR80" s="102"/>
      <c r="TCS80" s="102"/>
      <c r="TCT80" s="102"/>
      <c r="TCU80" s="102"/>
      <c r="TCV80" s="102"/>
      <c r="TCW80" s="102"/>
      <c r="TCX80" s="102"/>
      <c r="TCY80" s="102"/>
      <c r="TCZ80" s="102"/>
      <c r="TDA80" s="102"/>
      <c r="TDB80" s="102"/>
      <c r="TDC80" s="102"/>
      <c r="TDD80" s="102"/>
      <c r="TDE80" s="102"/>
      <c r="TDF80" s="102"/>
      <c r="TDG80" s="102"/>
      <c r="TDH80" s="102"/>
      <c r="TDI80" s="102"/>
      <c r="TDJ80" s="102"/>
      <c r="TDK80" s="102"/>
      <c r="TDL80" s="102"/>
      <c r="TDM80" s="102"/>
      <c r="TDN80" s="102"/>
      <c r="TDO80" s="102"/>
      <c r="TDP80" s="102"/>
      <c r="TDQ80" s="102"/>
      <c r="TDR80" s="102"/>
      <c r="TDS80" s="102"/>
      <c r="TDT80" s="102"/>
      <c r="TDU80" s="102"/>
      <c r="TDV80" s="102"/>
      <c r="TDW80" s="102"/>
      <c r="TDX80" s="102"/>
      <c r="TDY80" s="102"/>
      <c r="TDZ80" s="102"/>
      <c r="TEA80" s="102"/>
      <c r="TEB80" s="102"/>
      <c r="TEC80" s="102"/>
      <c r="TED80" s="102"/>
      <c r="TEE80" s="102"/>
      <c r="TEF80" s="102"/>
      <c r="TEG80" s="102"/>
      <c r="TEH80" s="102"/>
      <c r="TEI80" s="102"/>
      <c r="TEJ80" s="102"/>
      <c r="TEK80" s="102"/>
      <c r="TEL80" s="102"/>
      <c r="TEM80" s="102"/>
      <c r="TEN80" s="102"/>
      <c r="TEO80" s="102"/>
      <c r="TEP80" s="102"/>
      <c r="TEQ80" s="102"/>
      <c r="TER80" s="102"/>
      <c r="TES80" s="102"/>
      <c r="TET80" s="102"/>
      <c r="TEU80" s="102"/>
      <c r="TEV80" s="102"/>
      <c r="TEW80" s="102"/>
      <c r="TEX80" s="102"/>
      <c r="TEY80" s="102"/>
      <c r="TEZ80" s="102"/>
      <c r="TFA80" s="102"/>
      <c r="TFB80" s="102"/>
      <c r="TFC80" s="102"/>
      <c r="TFD80" s="102"/>
      <c r="TFE80" s="102"/>
      <c r="TFF80" s="102"/>
      <c r="TFG80" s="102"/>
      <c r="TFH80" s="102"/>
      <c r="TFI80" s="102"/>
      <c r="TFJ80" s="102"/>
      <c r="TFK80" s="102"/>
      <c r="TFL80" s="102"/>
      <c r="TFM80" s="102"/>
      <c r="TFN80" s="102"/>
      <c r="TFO80" s="102"/>
      <c r="TFP80" s="102"/>
      <c r="TFQ80" s="102"/>
      <c r="TFR80" s="102"/>
      <c r="TFS80" s="102"/>
      <c r="TFT80" s="102"/>
      <c r="TFU80" s="102"/>
      <c r="TFV80" s="102"/>
      <c r="TFW80" s="102"/>
      <c r="TFX80" s="102"/>
      <c r="TFY80" s="102"/>
      <c r="TFZ80" s="102"/>
      <c r="TGA80" s="102"/>
      <c r="TGB80" s="102"/>
      <c r="TGC80" s="102"/>
      <c r="TGD80" s="102"/>
      <c r="TGE80" s="102"/>
      <c r="TGF80" s="102"/>
      <c r="TGG80" s="102"/>
      <c r="TGH80" s="102"/>
      <c r="TGI80" s="102"/>
      <c r="TGJ80" s="102"/>
      <c r="TGK80" s="102"/>
      <c r="TGL80" s="102"/>
      <c r="TGM80" s="102"/>
      <c r="TGN80" s="102"/>
      <c r="TGO80" s="102"/>
      <c r="TGP80" s="102"/>
      <c r="TGQ80" s="102"/>
      <c r="TGR80" s="102"/>
      <c r="TGS80" s="102"/>
      <c r="TGT80" s="102"/>
      <c r="TGU80" s="102"/>
      <c r="TGV80" s="102"/>
      <c r="TGW80" s="102"/>
      <c r="TGX80" s="102"/>
      <c r="TGY80" s="102"/>
      <c r="TGZ80" s="102"/>
      <c r="THA80" s="102"/>
      <c r="THB80" s="102"/>
      <c r="THC80" s="102"/>
      <c r="THD80" s="102"/>
      <c r="THE80" s="102"/>
      <c r="THF80" s="102"/>
      <c r="THG80" s="102"/>
      <c r="THH80" s="102"/>
      <c r="THI80" s="102"/>
      <c r="THJ80" s="102"/>
      <c r="THK80" s="102"/>
      <c r="THL80" s="102"/>
      <c r="THM80" s="102"/>
      <c r="THN80" s="102"/>
      <c r="THO80" s="102"/>
      <c r="THP80" s="102"/>
      <c r="THQ80" s="102"/>
      <c r="THR80" s="102"/>
      <c r="THS80" s="102"/>
      <c r="THT80" s="102"/>
      <c r="THU80" s="102"/>
      <c r="THV80" s="102"/>
      <c r="THW80" s="102"/>
      <c r="THX80" s="102"/>
      <c r="THY80" s="102"/>
      <c r="THZ80" s="102"/>
      <c r="TIA80" s="102"/>
      <c r="TIB80" s="102"/>
      <c r="TIC80" s="102"/>
      <c r="TID80" s="102"/>
      <c r="TIE80" s="102"/>
      <c r="TIF80" s="102"/>
      <c r="TIG80" s="102"/>
      <c r="TIH80" s="102"/>
      <c r="TII80" s="102"/>
      <c r="TIJ80" s="102"/>
      <c r="TIK80" s="102"/>
      <c r="TIL80" s="102"/>
      <c r="TIM80" s="102"/>
      <c r="TIN80" s="102"/>
      <c r="TIO80" s="102"/>
      <c r="TIP80" s="102"/>
      <c r="TIQ80" s="102"/>
      <c r="TIR80" s="102"/>
      <c r="TIS80" s="102"/>
      <c r="TIT80" s="102"/>
      <c r="TIU80" s="102"/>
      <c r="TIV80" s="102"/>
      <c r="TIW80" s="102"/>
      <c r="TIX80" s="102"/>
      <c r="TIY80" s="102"/>
      <c r="TIZ80" s="102"/>
      <c r="TJA80" s="102"/>
      <c r="TJB80" s="102"/>
      <c r="TJC80" s="102"/>
      <c r="TJD80" s="102"/>
      <c r="TJE80" s="102"/>
      <c r="TJF80" s="102"/>
      <c r="TJG80" s="102"/>
      <c r="TJH80" s="102"/>
      <c r="TJI80" s="102"/>
      <c r="TJJ80" s="102"/>
      <c r="TJK80" s="102"/>
      <c r="TJL80" s="102"/>
      <c r="TJM80" s="102"/>
      <c r="TJN80" s="102"/>
      <c r="TJO80" s="102"/>
      <c r="TJP80" s="102"/>
      <c r="TJQ80" s="102"/>
      <c r="TJR80" s="102"/>
      <c r="TJS80" s="102"/>
      <c r="TJT80" s="102"/>
      <c r="TJU80" s="102"/>
      <c r="TJV80" s="102"/>
      <c r="TJW80" s="102"/>
      <c r="TJX80" s="102"/>
      <c r="TJY80" s="102"/>
      <c r="TJZ80" s="102"/>
      <c r="TKA80" s="102"/>
      <c r="TKB80" s="102"/>
      <c r="TKC80" s="102"/>
      <c r="TKD80" s="102"/>
      <c r="TKE80" s="102"/>
      <c r="TKF80" s="102"/>
      <c r="TKG80" s="102"/>
      <c r="TKH80" s="102"/>
      <c r="TKI80" s="102"/>
      <c r="TKJ80" s="102"/>
      <c r="TKK80" s="102"/>
      <c r="TKL80" s="102"/>
      <c r="TKM80" s="102"/>
      <c r="TKN80" s="102"/>
      <c r="TKO80" s="102"/>
      <c r="TKP80" s="102"/>
      <c r="TKQ80" s="102"/>
      <c r="TKR80" s="102"/>
      <c r="TKS80" s="102"/>
      <c r="TKT80" s="102"/>
      <c r="TKU80" s="102"/>
      <c r="TKV80" s="102"/>
      <c r="TKW80" s="102"/>
      <c r="TKX80" s="102"/>
      <c r="TKY80" s="102"/>
      <c r="TKZ80" s="102"/>
      <c r="TLA80" s="102"/>
      <c r="TLB80" s="102"/>
      <c r="TLC80" s="102"/>
      <c r="TLD80" s="102"/>
      <c r="TLE80" s="102"/>
      <c r="TLF80" s="102"/>
      <c r="TLG80" s="102"/>
      <c r="TLH80" s="102"/>
      <c r="TLI80" s="102"/>
      <c r="TLJ80" s="102"/>
      <c r="TLK80" s="102"/>
      <c r="TLL80" s="102"/>
      <c r="TLM80" s="102"/>
      <c r="TLN80" s="102"/>
      <c r="TLO80" s="102"/>
      <c r="TLP80" s="102"/>
      <c r="TLQ80" s="102"/>
      <c r="TLR80" s="102"/>
      <c r="TLS80" s="102"/>
      <c r="TLT80" s="102"/>
      <c r="TLU80" s="102"/>
      <c r="TLV80" s="102"/>
      <c r="TLW80" s="102"/>
      <c r="TLX80" s="102"/>
      <c r="TLY80" s="102"/>
      <c r="TLZ80" s="102"/>
      <c r="TMA80" s="102"/>
      <c r="TMB80" s="102"/>
      <c r="TMC80" s="102"/>
      <c r="TMD80" s="102"/>
      <c r="TME80" s="102"/>
      <c r="TMF80" s="102"/>
      <c r="TMG80" s="102"/>
      <c r="TMH80" s="102"/>
      <c r="TMI80" s="102"/>
      <c r="TMJ80" s="102"/>
      <c r="TMK80" s="102"/>
      <c r="TML80" s="102"/>
      <c r="TMM80" s="102"/>
      <c r="TMN80" s="102"/>
      <c r="TMO80" s="102"/>
      <c r="TMP80" s="102"/>
      <c r="TMQ80" s="102"/>
      <c r="TMR80" s="102"/>
      <c r="TMS80" s="102"/>
      <c r="TMT80" s="102"/>
      <c r="TMU80" s="102"/>
      <c r="TMV80" s="102"/>
      <c r="TMW80" s="102"/>
      <c r="TMX80" s="102"/>
      <c r="TMY80" s="102"/>
      <c r="TMZ80" s="102"/>
      <c r="TNA80" s="102"/>
      <c r="TNB80" s="102"/>
      <c r="TNC80" s="102"/>
      <c r="TND80" s="102"/>
      <c r="TNE80" s="102"/>
      <c r="TNF80" s="102"/>
      <c r="TNG80" s="102"/>
      <c r="TNH80" s="102"/>
      <c r="TNI80" s="102"/>
      <c r="TNJ80" s="102"/>
      <c r="TNK80" s="102"/>
      <c r="TNL80" s="102"/>
      <c r="TNM80" s="102"/>
      <c r="TNN80" s="102"/>
      <c r="TNO80" s="102"/>
      <c r="TNP80" s="102"/>
      <c r="TNQ80" s="102"/>
      <c r="TNR80" s="102"/>
      <c r="TNS80" s="102"/>
      <c r="TNT80" s="102"/>
      <c r="TNU80" s="102"/>
      <c r="TNV80" s="102"/>
      <c r="TNW80" s="102"/>
      <c r="TNX80" s="102"/>
      <c r="TNY80" s="102"/>
      <c r="TNZ80" s="102"/>
      <c r="TOA80" s="102"/>
      <c r="TOB80" s="102"/>
      <c r="TOC80" s="102"/>
      <c r="TOD80" s="102"/>
      <c r="TOE80" s="102"/>
      <c r="TOF80" s="102"/>
      <c r="TOG80" s="102"/>
      <c r="TOH80" s="102"/>
      <c r="TOI80" s="102"/>
      <c r="TOJ80" s="102"/>
      <c r="TOK80" s="102"/>
      <c r="TOL80" s="102"/>
      <c r="TOM80" s="102"/>
      <c r="TON80" s="102"/>
      <c r="TOO80" s="102"/>
      <c r="TOP80" s="102"/>
      <c r="TOQ80" s="102"/>
      <c r="TOR80" s="102"/>
      <c r="TOS80" s="102"/>
      <c r="TOT80" s="102"/>
      <c r="TOU80" s="102"/>
      <c r="TOV80" s="102"/>
      <c r="TOW80" s="102"/>
      <c r="TOX80" s="102"/>
      <c r="TOY80" s="102"/>
      <c r="TOZ80" s="102"/>
      <c r="TPA80" s="102"/>
      <c r="TPB80" s="102"/>
      <c r="TPC80" s="102"/>
      <c r="TPD80" s="102"/>
      <c r="TPE80" s="102"/>
      <c r="TPF80" s="102"/>
      <c r="TPG80" s="102"/>
      <c r="TPH80" s="102"/>
      <c r="TPI80" s="102"/>
      <c r="TPJ80" s="102"/>
      <c r="TPK80" s="102"/>
      <c r="TPL80" s="102"/>
      <c r="TPM80" s="102"/>
      <c r="TPN80" s="102"/>
      <c r="TPO80" s="102"/>
      <c r="TPP80" s="102"/>
      <c r="TPQ80" s="102"/>
      <c r="TPR80" s="102"/>
      <c r="TPS80" s="102"/>
      <c r="TPT80" s="102"/>
      <c r="TPU80" s="102"/>
      <c r="TPV80" s="102"/>
      <c r="TPW80" s="102"/>
      <c r="TPX80" s="102"/>
      <c r="TPY80" s="102"/>
      <c r="TPZ80" s="102"/>
      <c r="TQA80" s="102"/>
      <c r="TQB80" s="102"/>
      <c r="TQC80" s="102"/>
      <c r="TQD80" s="102"/>
      <c r="TQE80" s="102"/>
      <c r="TQF80" s="102"/>
      <c r="TQG80" s="102"/>
      <c r="TQH80" s="102"/>
      <c r="TQI80" s="102"/>
      <c r="TQJ80" s="102"/>
      <c r="TQK80" s="102"/>
      <c r="TQL80" s="102"/>
      <c r="TQM80" s="102"/>
      <c r="TQN80" s="102"/>
      <c r="TQO80" s="102"/>
      <c r="TQP80" s="102"/>
      <c r="TQQ80" s="102"/>
      <c r="TQR80" s="102"/>
      <c r="TQS80" s="102"/>
      <c r="TQT80" s="102"/>
      <c r="TQU80" s="102"/>
      <c r="TQV80" s="102"/>
      <c r="TQW80" s="102"/>
      <c r="TQX80" s="102"/>
      <c r="TQY80" s="102"/>
      <c r="TQZ80" s="102"/>
      <c r="TRA80" s="102"/>
      <c r="TRB80" s="102"/>
      <c r="TRC80" s="102"/>
      <c r="TRD80" s="102"/>
      <c r="TRE80" s="102"/>
      <c r="TRF80" s="102"/>
      <c r="TRG80" s="102"/>
      <c r="TRH80" s="102"/>
      <c r="TRI80" s="102"/>
      <c r="TRJ80" s="102"/>
      <c r="TRK80" s="102"/>
      <c r="TRL80" s="102"/>
      <c r="TRM80" s="102"/>
      <c r="TRN80" s="102"/>
      <c r="TRO80" s="102"/>
      <c r="TRP80" s="102"/>
      <c r="TRQ80" s="102"/>
      <c r="TRR80" s="102"/>
      <c r="TRS80" s="102"/>
      <c r="TRT80" s="102"/>
      <c r="TRU80" s="102"/>
      <c r="TRV80" s="102"/>
      <c r="TRW80" s="102"/>
      <c r="TRX80" s="102"/>
      <c r="TRY80" s="102"/>
      <c r="TRZ80" s="102"/>
      <c r="TSA80" s="102"/>
      <c r="TSB80" s="102"/>
      <c r="TSC80" s="102"/>
      <c r="TSD80" s="102"/>
      <c r="TSE80" s="102"/>
      <c r="TSF80" s="102"/>
      <c r="TSG80" s="102"/>
      <c r="TSH80" s="102"/>
      <c r="TSI80" s="102"/>
      <c r="TSJ80" s="102"/>
      <c r="TSK80" s="102"/>
      <c r="TSL80" s="102"/>
      <c r="TSM80" s="102"/>
      <c r="TSN80" s="102"/>
      <c r="TSO80" s="102"/>
      <c r="TSP80" s="102"/>
      <c r="TSQ80" s="102"/>
      <c r="TSR80" s="102"/>
      <c r="TSS80" s="102"/>
      <c r="TST80" s="102"/>
      <c r="TSU80" s="102"/>
      <c r="TSV80" s="102"/>
      <c r="TSW80" s="102"/>
      <c r="TSX80" s="102"/>
      <c r="TSY80" s="102"/>
      <c r="TSZ80" s="102"/>
      <c r="TTA80" s="102"/>
      <c r="TTB80" s="102"/>
      <c r="TTC80" s="102"/>
      <c r="TTD80" s="102"/>
      <c r="TTE80" s="102"/>
      <c r="TTF80" s="102"/>
      <c r="TTG80" s="102"/>
      <c r="TTH80" s="102"/>
      <c r="TTI80" s="102"/>
      <c r="TTJ80" s="102"/>
      <c r="TTK80" s="102"/>
      <c r="TTL80" s="102"/>
      <c r="TTM80" s="102"/>
      <c r="TTN80" s="102"/>
      <c r="TTO80" s="102"/>
      <c r="TTP80" s="102"/>
      <c r="TTQ80" s="102"/>
      <c r="TTR80" s="102"/>
      <c r="TTS80" s="102"/>
      <c r="TTT80" s="102"/>
      <c r="TTU80" s="102"/>
      <c r="TTV80" s="102"/>
      <c r="TTW80" s="102"/>
      <c r="TTX80" s="102"/>
      <c r="TTY80" s="102"/>
      <c r="TTZ80" s="102"/>
      <c r="TUA80" s="102"/>
      <c r="TUB80" s="102"/>
      <c r="TUC80" s="102"/>
      <c r="TUD80" s="102"/>
      <c r="TUE80" s="102"/>
      <c r="TUF80" s="102"/>
      <c r="TUG80" s="102"/>
      <c r="TUH80" s="102"/>
      <c r="TUI80" s="102"/>
      <c r="TUJ80" s="102"/>
      <c r="TUK80" s="102"/>
      <c r="TUL80" s="102"/>
      <c r="TUM80" s="102"/>
      <c r="TUN80" s="102"/>
      <c r="TUO80" s="102"/>
      <c r="TUP80" s="102"/>
      <c r="TUQ80" s="102"/>
      <c r="TUR80" s="102"/>
      <c r="TUS80" s="102"/>
      <c r="TUT80" s="102"/>
      <c r="TUU80" s="102"/>
      <c r="TUV80" s="102"/>
      <c r="TUW80" s="102"/>
      <c r="TUX80" s="102"/>
      <c r="TUY80" s="102"/>
      <c r="TUZ80" s="102"/>
      <c r="TVA80" s="102"/>
      <c r="TVB80" s="102"/>
      <c r="TVC80" s="102"/>
      <c r="TVD80" s="102"/>
      <c r="TVE80" s="102"/>
      <c r="TVF80" s="102"/>
      <c r="TVG80" s="102"/>
      <c r="TVH80" s="102"/>
      <c r="TVI80" s="102"/>
      <c r="TVJ80" s="102"/>
      <c r="TVK80" s="102"/>
      <c r="TVL80" s="102"/>
      <c r="TVM80" s="102"/>
      <c r="TVN80" s="102"/>
      <c r="TVO80" s="102"/>
      <c r="TVP80" s="102"/>
      <c r="TVQ80" s="102"/>
      <c r="TVR80" s="102"/>
      <c r="TVS80" s="102"/>
      <c r="TVT80" s="102"/>
      <c r="TVU80" s="102"/>
      <c r="TVV80" s="102"/>
      <c r="TVW80" s="102"/>
      <c r="TVX80" s="102"/>
      <c r="TVY80" s="102"/>
      <c r="TVZ80" s="102"/>
      <c r="TWA80" s="102"/>
      <c r="TWB80" s="102"/>
      <c r="TWC80" s="102"/>
      <c r="TWD80" s="102"/>
      <c r="TWE80" s="102"/>
      <c r="TWF80" s="102"/>
      <c r="TWG80" s="102"/>
      <c r="TWH80" s="102"/>
      <c r="TWI80" s="102"/>
      <c r="TWJ80" s="102"/>
      <c r="TWK80" s="102"/>
      <c r="TWL80" s="102"/>
      <c r="TWM80" s="102"/>
      <c r="TWN80" s="102"/>
      <c r="TWO80" s="102"/>
      <c r="TWP80" s="102"/>
      <c r="TWQ80" s="102"/>
      <c r="TWR80" s="102"/>
      <c r="TWS80" s="102"/>
      <c r="TWT80" s="102"/>
      <c r="TWU80" s="102"/>
      <c r="TWV80" s="102"/>
      <c r="TWW80" s="102"/>
      <c r="TWX80" s="102"/>
      <c r="TWY80" s="102"/>
      <c r="TWZ80" s="102"/>
      <c r="TXA80" s="102"/>
      <c r="TXB80" s="102"/>
      <c r="TXC80" s="102"/>
      <c r="TXD80" s="102"/>
      <c r="TXE80" s="102"/>
      <c r="TXF80" s="102"/>
      <c r="TXG80" s="102"/>
      <c r="TXH80" s="102"/>
      <c r="TXI80" s="102"/>
      <c r="TXJ80" s="102"/>
      <c r="TXK80" s="102"/>
      <c r="TXL80" s="102"/>
      <c r="TXM80" s="102"/>
      <c r="TXN80" s="102"/>
      <c r="TXO80" s="102"/>
      <c r="TXP80" s="102"/>
      <c r="TXQ80" s="102"/>
      <c r="TXR80" s="102"/>
      <c r="TXS80" s="102"/>
      <c r="TXT80" s="102"/>
      <c r="TXU80" s="102"/>
      <c r="TXV80" s="102"/>
      <c r="TXW80" s="102"/>
      <c r="TXX80" s="102"/>
      <c r="TXY80" s="102"/>
      <c r="TXZ80" s="102"/>
      <c r="TYA80" s="102"/>
      <c r="TYB80" s="102"/>
      <c r="TYC80" s="102"/>
      <c r="TYD80" s="102"/>
      <c r="TYE80" s="102"/>
      <c r="TYF80" s="102"/>
      <c r="TYG80" s="102"/>
      <c r="TYH80" s="102"/>
      <c r="TYI80" s="102"/>
      <c r="TYJ80" s="102"/>
      <c r="TYK80" s="102"/>
      <c r="TYL80" s="102"/>
      <c r="TYM80" s="102"/>
      <c r="TYN80" s="102"/>
      <c r="TYO80" s="102"/>
      <c r="TYP80" s="102"/>
      <c r="TYQ80" s="102"/>
      <c r="TYR80" s="102"/>
      <c r="TYS80" s="102"/>
      <c r="TYT80" s="102"/>
      <c r="TYU80" s="102"/>
      <c r="TYV80" s="102"/>
      <c r="TYW80" s="102"/>
      <c r="TYX80" s="102"/>
      <c r="TYY80" s="102"/>
      <c r="TYZ80" s="102"/>
      <c r="TZA80" s="102"/>
      <c r="TZB80" s="102"/>
      <c r="TZC80" s="102"/>
      <c r="TZD80" s="102"/>
      <c r="TZE80" s="102"/>
      <c r="TZF80" s="102"/>
      <c r="TZG80" s="102"/>
      <c r="TZH80" s="102"/>
      <c r="TZI80" s="102"/>
      <c r="TZJ80" s="102"/>
      <c r="TZK80" s="102"/>
      <c r="TZL80" s="102"/>
      <c r="TZM80" s="102"/>
      <c r="TZN80" s="102"/>
      <c r="TZO80" s="102"/>
      <c r="TZP80" s="102"/>
      <c r="TZQ80" s="102"/>
      <c r="TZR80" s="102"/>
      <c r="TZS80" s="102"/>
      <c r="TZT80" s="102"/>
      <c r="TZU80" s="102"/>
      <c r="TZV80" s="102"/>
      <c r="TZW80" s="102"/>
      <c r="TZX80" s="102"/>
      <c r="TZY80" s="102"/>
      <c r="TZZ80" s="102"/>
      <c r="UAA80" s="102"/>
      <c r="UAB80" s="102"/>
      <c r="UAC80" s="102"/>
      <c r="UAD80" s="102"/>
      <c r="UAE80" s="102"/>
      <c r="UAF80" s="102"/>
      <c r="UAG80" s="102"/>
      <c r="UAH80" s="102"/>
      <c r="UAI80" s="102"/>
      <c r="UAJ80" s="102"/>
      <c r="UAK80" s="102"/>
      <c r="UAL80" s="102"/>
      <c r="UAM80" s="102"/>
      <c r="UAN80" s="102"/>
      <c r="UAO80" s="102"/>
      <c r="UAP80" s="102"/>
      <c r="UAQ80" s="102"/>
      <c r="UAR80" s="102"/>
      <c r="UAS80" s="102"/>
      <c r="UAT80" s="102"/>
      <c r="UAU80" s="102"/>
      <c r="UAV80" s="102"/>
      <c r="UAW80" s="102"/>
      <c r="UAX80" s="102"/>
      <c r="UAY80" s="102"/>
      <c r="UAZ80" s="102"/>
      <c r="UBA80" s="102"/>
      <c r="UBB80" s="102"/>
      <c r="UBC80" s="102"/>
      <c r="UBD80" s="102"/>
      <c r="UBE80" s="102"/>
      <c r="UBF80" s="102"/>
      <c r="UBG80" s="102"/>
      <c r="UBH80" s="102"/>
      <c r="UBI80" s="102"/>
      <c r="UBJ80" s="102"/>
      <c r="UBK80" s="102"/>
      <c r="UBL80" s="102"/>
      <c r="UBM80" s="102"/>
      <c r="UBN80" s="102"/>
      <c r="UBO80" s="102"/>
      <c r="UBP80" s="102"/>
      <c r="UBQ80" s="102"/>
      <c r="UBR80" s="102"/>
      <c r="UBS80" s="102"/>
      <c r="UBT80" s="102"/>
      <c r="UBU80" s="102"/>
      <c r="UBV80" s="102"/>
      <c r="UBW80" s="102"/>
      <c r="UBX80" s="102"/>
      <c r="UBY80" s="102"/>
      <c r="UBZ80" s="102"/>
      <c r="UCA80" s="102"/>
      <c r="UCB80" s="102"/>
      <c r="UCC80" s="102"/>
      <c r="UCD80" s="102"/>
      <c r="UCE80" s="102"/>
      <c r="UCF80" s="102"/>
      <c r="UCG80" s="102"/>
      <c r="UCH80" s="102"/>
      <c r="UCI80" s="102"/>
      <c r="UCJ80" s="102"/>
      <c r="UCK80" s="102"/>
      <c r="UCL80" s="102"/>
      <c r="UCM80" s="102"/>
      <c r="UCN80" s="102"/>
      <c r="UCO80" s="102"/>
      <c r="UCP80" s="102"/>
      <c r="UCQ80" s="102"/>
      <c r="UCR80" s="102"/>
      <c r="UCS80" s="102"/>
      <c r="UCT80" s="102"/>
      <c r="UCU80" s="102"/>
      <c r="UCV80" s="102"/>
      <c r="UCW80" s="102"/>
      <c r="UCX80" s="102"/>
      <c r="UCY80" s="102"/>
      <c r="UCZ80" s="102"/>
      <c r="UDA80" s="102"/>
      <c r="UDB80" s="102"/>
      <c r="UDC80" s="102"/>
      <c r="UDD80" s="102"/>
      <c r="UDE80" s="102"/>
      <c r="UDF80" s="102"/>
      <c r="UDG80" s="102"/>
      <c r="UDH80" s="102"/>
      <c r="UDI80" s="102"/>
      <c r="UDJ80" s="102"/>
      <c r="UDK80" s="102"/>
      <c r="UDL80" s="102"/>
      <c r="UDM80" s="102"/>
      <c r="UDN80" s="102"/>
      <c r="UDO80" s="102"/>
      <c r="UDP80" s="102"/>
      <c r="UDQ80" s="102"/>
      <c r="UDR80" s="102"/>
      <c r="UDS80" s="102"/>
      <c r="UDT80" s="102"/>
      <c r="UDU80" s="102"/>
      <c r="UDV80" s="102"/>
      <c r="UDW80" s="102"/>
      <c r="UDX80" s="102"/>
      <c r="UDY80" s="102"/>
      <c r="UDZ80" s="102"/>
      <c r="UEA80" s="102"/>
      <c r="UEB80" s="102"/>
      <c r="UEC80" s="102"/>
      <c r="UED80" s="102"/>
      <c r="UEE80" s="102"/>
      <c r="UEF80" s="102"/>
      <c r="UEG80" s="102"/>
      <c r="UEH80" s="102"/>
      <c r="UEI80" s="102"/>
      <c r="UEJ80" s="102"/>
      <c r="UEK80" s="102"/>
      <c r="UEL80" s="102"/>
      <c r="UEM80" s="102"/>
      <c r="UEN80" s="102"/>
      <c r="UEO80" s="102"/>
      <c r="UEP80" s="102"/>
      <c r="UEQ80" s="102"/>
      <c r="UER80" s="102"/>
      <c r="UES80" s="102"/>
      <c r="UET80" s="102"/>
      <c r="UEU80" s="102"/>
      <c r="UEV80" s="102"/>
      <c r="UEW80" s="102"/>
      <c r="UEX80" s="102"/>
      <c r="UEY80" s="102"/>
      <c r="UEZ80" s="102"/>
      <c r="UFA80" s="102"/>
      <c r="UFB80" s="102"/>
      <c r="UFC80" s="102"/>
      <c r="UFD80" s="102"/>
      <c r="UFE80" s="102"/>
      <c r="UFF80" s="102"/>
      <c r="UFG80" s="102"/>
      <c r="UFH80" s="102"/>
      <c r="UFI80" s="102"/>
      <c r="UFJ80" s="102"/>
      <c r="UFK80" s="102"/>
      <c r="UFL80" s="102"/>
      <c r="UFM80" s="102"/>
      <c r="UFN80" s="102"/>
      <c r="UFO80" s="102"/>
      <c r="UFP80" s="102"/>
      <c r="UFQ80" s="102"/>
      <c r="UFR80" s="102"/>
      <c r="UFS80" s="102"/>
      <c r="UFT80" s="102"/>
      <c r="UFU80" s="102"/>
      <c r="UFV80" s="102"/>
      <c r="UFW80" s="102"/>
      <c r="UFX80" s="102"/>
      <c r="UFY80" s="102"/>
      <c r="UFZ80" s="102"/>
      <c r="UGA80" s="102"/>
      <c r="UGB80" s="102"/>
      <c r="UGC80" s="102"/>
      <c r="UGD80" s="102"/>
      <c r="UGE80" s="102"/>
      <c r="UGF80" s="102"/>
      <c r="UGG80" s="102"/>
      <c r="UGH80" s="102"/>
      <c r="UGI80" s="102"/>
      <c r="UGJ80" s="102"/>
      <c r="UGK80" s="102"/>
      <c r="UGL80" s="102"/>
      <c r="UGM80" s="102"/>
      <c r="UGN80" s="102"/>
      <c r="UGO80" s="102"/>
      <c r="UGP80" s="102"/>
      <c r="UGQ80" s="102"/>
      <c r="UGR80" s="102"/>
      <c r="UGS80" s="102"/>
      <c r="UGT80" s="102"/>
      <c r="UGU80" s="102"/>
      <c r="UGV80" s="102"/>
      <c r="UGW80" s="102"/>
      <c r="UGX80" s="102"/>
      <c r="UGY80" s="102"/>
      <c r="UGZ80" s="102"/>
      <c r="UHA80" s="102"/>
      <c r="UHB80" s="102"/>
      <c r="UHC80" s="102"/>
      <c r="UHD80" s="102"/>
      <c r="UHE80" s="102"/>
      <c r="UHF80" s="102"/>
      <c r="UHG80" s="102"/>
      <c r="UHH80" s="102"/>
      <c r="UHI80" s="102"/>
      <c r="UHJ80" s="102"/>
      <c r="UHK80" s="102"/>
      <c r="UHL80" s="102"/>
      <c r="UHM80" s="102"/>
      <c r="UHN80" s="102"/>
      <c r="UHO80" s="102"/>
      <c r="UHP80" s="102"/>
      <c r="UHQ80" s="102"/>
      <c r="UHR80" s="102"/>
      <c r="UHS80" s="102"/>
      <c r="UHT80" s="102"/>
      <c r="UHU80" s="102"/>
      <c r="UHV80" s="102"/>
      <c r="UHW80" s="102"/>
      <c r="UHX80" s="102"/>
      <c r="UHY80" s="102"/>
      <c r="UHZ80" s="102"/>
      <c r="UIA80" s="102"/>
      <c r="UIB80" s="102"/>
      <c r="UIC80" s="102"/>
      <c r="UID80" s="102"/>
      <c r="UIE80" s="102"/>
      <c r="UIF80" s="102"/>
      <c r="UIG80" s="102"/>
      <c r="UIH80" s="102"/>
      <c r="UII80" s="102"/>
      <c r="UIJ80" s="102"/>
      <c r="UIK80" s="102"/>
      <c r="UIL80" s="102"/>
      <c r="UIM80" s="102"/>
      <c r="UIN80" s="102"/>
      <c r="UIO80" s="102"/>
      <c r="UIP80" s="102"/>
      <c r="UIQ80" s="102"/>
      <c r="UIR80" s="102"/>
      <c r="UIS80" s="102"/>
      <c r="UIT80" s="102"/>
      <c r="UIU80" s="102"/>
      <c r="UIV80" s="102"/>
      <c r="UIW80" s="102"/>
      <c r="UIX80" s="102"/>
      <c r="UIY80" s="102"/>
      <c r="UIZ80" s="102"/>
      <c r="UJA80" s="102"/>
      <c r="UJB80" s="102"/>
      <c r="UJC80" s="102"/>
      <c r="UJD80" s="102"/>
      <c r="UJE80" s="102"/>
      <c r="UJF80" s="102"/>
      <c r="UJG80" s="102"/>
      <c r="UJH80" s="102"/>
      <c r="UJI80" s="102"/>
      <c r="UJJ80" s="102"/>
      <c r="UJK80" s="102"/>
      <c r="UJL80" s="102"/>
      <c r="UJM80" s="102"/>
      <c r="UJN80" s="102"/>
      <c r="UJO80" s="102"/>
      <c r="UJP80" s="102"/>
      <c r="UJQ80" s="102"/>
      <c r="UJR80" s="102"/>
      <c r="UJS80" s="102"/>
      <c r="UJT80" s="102"/>
      <c r="UJU80" s="102"/>
      <c r="UJV80" s="102"/>
      <c r="UJW80" s="102"/>
      <c r="UJX80" s="102"/>
      <c r="UJY80" s="102"/>
      <c r="UJZ80" s="102"/>
      <c r="UKA80" s="102"/>
      <c r="UKB80" s="102"/>
      <c r="UKC80" s="102"/>
      <c r="UKD80" s="102"/>
      <c r="UKE80" s="102"/>
      <c r="UKF80" s="102"/>
      <c r="UKG80" s="102"/>
      <c r="UKH80" s="102"/>
      <c r="UKI80" s="102"/>
      <c r="UKJ80" s="102"/>
      <c r="UKK80" s="102"/>
      <c r="UKL80" s="102"/>
      <c r="UKM80" s="102"/>
      <c r="UKN80" s="102"/>
      <c r="UKO80" s="102"/>
      <c r="UKP80" s="102"/>
      <c r="UKQ80" s="102"/>
      <c r="UKR80" s="102"/>
      <c r="UKS80" s="102"/>
      <c r="UKT80" s="102"/>
      <c r="UKU80" s="102"/>
      <c r="UKV80" s="102"/>
      <c r="UKW80" s="102"/>
      <c r="UKX80" s="102"/>
      <c r="UKY80" s="102"/>
      <c r="UKZ80" s="102"/>
      <c r="ULA80" s="102"/>
      <c r="ULB80" s="102"/>
      <c r="ULC80" s="102"/>
      <c r="ULD80" s="102"/>
      <c r="ULE80" s="102"/>
      <c r="ULF80" s="102"/>
      <c r="ULG80" s="102"/>
      <c r="ULH80" s="102"/>
      <c r="ULI80" s="102"/>
      <c r="ULJ80" s="102"/>
      <c r="ULK80" s="102"/>
      <c r="ULL80" s="102"/>
      <c r="ULM80" s="102"/>
      <c r="ULN80" s="102"/>
      <c r="ULO80" s="102"/>
      <c r="ULP80" s="102"/>
      <c r="ULQ80" s="102"/>
      <c r="ULR80" s="102"/>
      <c r="ULS80" s="102"/>
      <c r="ULT80" s="102"/>
      <c r="ULU80" s="102"/>
      <c r="ULV80" s="102"/>
      <c r="ULW80" s="102"/>
      <c r="ULX80" s="102"/>
      <c r="ULY80" s="102"/>
      <c r="ULZ80" s="102"/>
      <c r="UMA80" s="102"/>
      <c r="UMB80" s="102"/>
      <c r="UMC80" s="102"/>
      <c r="UMD80" s="102"/>
      <c r="UME80" s="102"/>
      <c r="UMF80" s="102"/>
      <c r="UMG80" s="102"/>
      <c r="UMH80" s="102"/>
      <c r="UMI80" s="102"/>
      <c r="UMJ80" s="102"/>
      <c r="UMK80" s="102"/>
      <c r="UML80" s="102"/>
      <c r="UMM80" s="102"/>
      <c r="UMN80" s="102"/>
      <c r="UMO80" s="102"/>
      <c r="UMP80" s="102"/>
      <c r="UMQ80" s="102"/>
      <c r="UMR80" s="102"/>
      <c r="UMS80" s="102"/>
      <c r="UMT80" s="102"/>
      <c r="UMU80" s="102"/>
      <c r="UMV80" s="102"/>
      <c r="UMW80" s="102"/>
      <c r="UMX80" s="102"/>
      <c r="UMY80" s="102"/>
      <c r="UMZ80" s="102"/>
      <c r="UNA80" s="102"/>
      <c r="UNB80" s="102"/>
      <c r="UNC80" s="102"/>
      <c r="UND80" s="102"/>
      <c r="UNE80" s="102"/>
      <c r="UNF80" s="102"/>
      <c r="UNG80" s="102"/>
      <c r="UNH80" s="102"/>
      <c r="UNI80" s="102"/>
      <c r="UNJ80" s="102"/>
      <c r="UNK80" s="102"/>
      <c r="UNL80" s="102"/>
      <c r="UNM80" s="102"/>
      <c r="UNN80" s="102"/>
      <c r="UNO80" s="102"/>
      <c r="UNP80" s="102"/>
      <c r="UNQ80" s="102"/>
      <c r="UNR80" s="102"/>
      <c r="UNS80" s="102"/>
      <c r="UNT80" s="102"/>
      <c r="UNU80" s="102"/>
      <c r="UNV80" s="102"/>
      <c r="UNW80" s="102"/>
      <c r="UNX80" s="102"/>
      <c r="UNY80" s="102"/>
      <c r="UNZ80" s="102"/>
      <c r="UOA80" s="102"/>
      <c r="UOB80" s="102"/>
      <c r="UOC80" s="102"/>
      <c r="UOD80" s="102"/>
      <c r="UOE80" s="102"/>
      <c r="UOF80" s="102"/>
      <c r="UOG80" s="102"/>
      <c r="UOH80" s="102"/>
      <c r="UOI80" s="102"/>
      <c r="UOJ80" s="102"/>
      <c r="UOK80" s="102"/>
      <c r="UOL80" s="102"/>
      <c r="UOM80" s="102"/>
      <c r="UON80" s="102"/>
      <c r="UOO80" s="102"/>
      <c r="UOP80" s="102"/>
      <c r="UOQ80" s="102"/>
      <c r="UOR80" s="102"/>
      <c r="UOS80" s="102"/>
      <c r="UOT80" s="102"/>
      <c r="UOU80" s="102"/>
      <c r="UOV80" s="102"/>
      <c r="UOW80" s="102"/>
      <c r="UOX80" s="102"/>
      <c r="UOY80" s="102"/>
      <c r="UOZ80" s="102"/>
      <c r="UPA80" s="102"/>
      <c r="UPB80" s="102"/>
      <c r="UPC80" s="102"/>
      <c r="UPD80" s="102"/>
      <c r="UPE80" s="102"/>
      <c r="UPF80" s="102"/>
      <c r="UPG80" s="102"/>
      <c r="UPH80" s="102"/>
      <c r="UPI80" s="102"/>
      <c r="UPJ80" s="102"/>
      <c r="UPK80" s="102"/>
      <c r="UPL80" s="102"/>
      <c r="UPM80" s="102"/>
      <c r="UPN80" s="102"/>
      <c r="UPO80" s="102"/>
      <c r="UPP80" s="102"/>
      <c r="UPQ80" s="102"/>
      <c r="UPR80" s="102"/>
      <c r="UPS80" s="102"/>
      <c r="UPT80" s="102"/>
      <c r="UPU80" s="102"/>
      <c r="UPV80" s="102"/>
      <c r="UPW80" s="102"/>
      <c r="UPX80" s="102"/>
      <c r="UPY80" s="102"/>
      <c r="UPZ80" s="102"/>
      <c r="UQA80" s="102"/>
      <c r="UQB80" s="102"/>
      <c r="UQC80" s="102"/>
      <c r="UQD80" s="102"/>
      <c r="UQE80" s="102"/>
      <c r="UQF80" s="102"/>
      <c r="UQG80" s="102"/>
      <c r="UQH80" s="102"/>
      <c r="UQI80" s="102"/>
      <c r="UQJ80" s="102"/>
      <c r="UQK80" s="102"/>
      <c r="UQL80" s="102"/>
      <c r="UQM80" s="102"/>
      <c r="UQN80" s="102"/>
      <c r="UQO80" s="102"/>
      <c r="UQP80" s="102"/>
      <c r="UQQ80" s="102"/>
      <c r="UQR80" s="102"/>
      <c r="UQS80" s="102"/>
      <c r="UQT80" s="102"/>
      <c r="UQU80" s="102"/>
      <c r="UQV80" s="102"/>
      <c r="UQW80" s="102"/>
      <c r="UQX80" s="102"/>
      <c r="UQY80" s="102"/>
      <c r="UQZ80" s="102"/>
      <c r="URA80" s="102"/>
      <c r="URB80" s="102"/>
      <c r="URC80" s="102"/>
      <c r="URD80" s="102"/>
      <c r="URE80" s="102"/>
      <c r="URF80" s="102"/>
      <c r="URG80" s="102"/>
      <c r="URH80" s="102"/>
      <c r="URI80" s="102"/>
      <c r="URJ80" s="102"/>
      <c r="URK80" s="102"/>
      <c r="URL80" s="102"/>
      <c r="URM80" s="102"/>
      <c r="URN80" s="102"/>
      <c r="URO80" s="102"/>
      <c r="URP80" s="102"/>
      <c r="URQ80" s="102"/>
      <c r="URR80" s="102"/>
      <c r="URS80" s="102"/>
      <c r="URT80" s="102"/>
      <c r="URU80" s="102"/>
      <c r="URV80" s="102"/>
      <c r="URW80" s="102"/>
      <c r="URX80" s="102"/>
      <c r="URY80" s="102"/>
      <c r="URZ80" s="102"/>
      <c r="USA80" s="102"/>
      <c r="USB80" s="102"/>
      <c r="USC80" s="102"/>
      <c r="USD80" s="102"/>
      <c r="USE80" s="102"/>
      <c r="USF80" s="102"/>
      <c r="USG80" s="102"/>
      <c r="USH80" s="102"/>
      <c r="USI80" s="102"/>
      <c r="USJ80" s="102"/>
      <c r="USK80" s="102"/>
      <c r="USL80" s="102"/>
      <c r="USM80" s="102"/>
      <c r="USN80" s="102"/>
      <c r="USO80" s="102"/>
      <c r="USP80" s="102"/>
      <c r="USQ80" s="102"/>
      <c r="USR80" s="102"/>
      <c r="USS80" s="102"/>
      <c r="UST80" s="102"/>
      <c r="USU80" s="102"/>
      <c r="USV80" s="102"/>
      <c r="USW80" s="102"/>
      <c r="USX80" s="102"/>
      <c r="USY80" s="102"/>
      <c r="USZ80" s="102"/>
      <c r="UTA80" s="102"/>
      <c r="UTB80" s="102"/>
      <c r="UTC80" s="102"/>
      <c r="UTD80" s="102"/>
      <c r="UTE80" s="102"/>
      <c r="UTF80" s="102"/>
      <c r="UTG80" s="102"/>
      <c r="UTH80" s="102"/>
      <c r="UTI80" s="102"/>
      <c r="UTJ80" s="102"/>
      <c r="UTK80" s="102"/>
      <c r="UTL80" s="102"/>
      <c r="UTM80" s="102"/>
      <c r="UTN80" s="102"/>
      <c r="UTO80" s="102"/>
      <c r="UTP80" s="102"/>
      <c r="UTQ80" s="102"/>
      <c r="UTR80" s="102"/>
      <c r="UTS80" s="102"/>
      <c r="UTT80" s="102"/>
      <c r="UTU80" s="102"/>
      <c r="UTV80" s="102"/>
      <c r="UTW80" s="102"/>
      <c r="UTX80" s="102"/>
      <c r="UTY80" s="102"/>
      <c r="UTZ80" s="102"/>
      <c r="UUA80" s="102"/>
      <c r="UUB80" s="102"/>
      <c r="UUC80" s="102"/>
      <c r="UUD80" s="102"/>
      <c r="UUE80" s="102"/>
      <c r="UUF80" s="102"/>
      <c r="UUG80" s="102"/>
      <c r="UUH80" s="102"/>
      <c r="UUI80" s="102"/>
      <c r="UUJ80" s="102"/>
      <c r="UUK80" s="102"/>
      <c r="UUL80" s="102"/>
      <c r="UUM80" s="102"/>
      <c r="UUN80" s="102"/>
      <c r="UUO80" s="102"/>
      <c r="UUP80" s="102"/>
      <c r="UUQ80" s="102"/>
      <c r="UUR80" s="102"/>
      <c r="UUS80" s="102"/>
      <c r="UUT80" s="102"/>
      <c r="UUU80" s="102"/>
      <c r="UUV80" s="102"/>
      <c r="UUW80" s="102"/>
      <c r="UUX80" s="102"/>
      <c r="UUY80" s="102"/>
      <c r="UUZ80" s="102"/>
      <c r="UVA80" s="102"/>
      <c r="UVB80" s="102"/>
      <c r="UVC80" s="102"/>
      <c r="UVD80" s="102"/>
      <c r="UVE80" s="102"/>
      <c r="UVF80" s="102"/>
      <c r="UVG80" s="102"/>
      <c r="UVH80" s="102"/>
      <c r="UVI80" s="102"/>
      <c r="UVJ80" s="102"/>
      <c r="UVK80" s="102"/>
      <c r="UVL80" s="102"/>
      <c r="UVM80" s="102"/>
      <c r="UVN80" s="102"/>
      <c r="UVO80" s="102"/>
      <c r="UVP80" s="102"/>
      <c r="UVQ80" s="102"/>
      <c r="UVR80" s="102"/>
      <c r="UVS80" s="102"/>
      <c r="UVT80" s="102"/>
      <c r="UVU80" s="102"/>
      <c r="UVV80" s="102"/>
      <c r="UVW80" s="102"/>
      <c r="UVX80" s="102"/>
      <c r="UVY80" s="102"/>
      <c r="UVZ80" s="102"/>
      <c r="UWA80" s="102"/>
      <c r="UWB80" s="102"/>
      <c r="UWC80" s="102"/>
      <c r="UWD80" s="102"/>
      <c r="UWE80" s="102"/>
      <c r="UWF80" s="102"/>
      <c r="UWG80" s="102"/>
      <c r="UWH80" s="102"/>
      <c r="UWI80" s="102"/>
      <c r="UWJ80" s="102"/>
      <c r="UWK80" s="102"/>
      <c r="UWL80" s="102"/>
      <c r="UWM80" s="102"/>
      <c r="UWN80" s="102"/>
      <c r="UWO80" s="102"/>
      <c r="UWP80" s="102"/>
      <c r="UWQ80" s="102"/>
      <c r="UWR80" s="102"/>
      <c r="UWS80" s="102"/>
      <c r="UWT80" s="102"/>
      <c r="UWU80" s="102"/>
      <c r="UWV80" s="102"/>
      <c r="UWW80" s="102"/>
      <c r="UWX80" s="102"/>
      <c r="UWY80" s="102"/>
      <c r="UWZ80" s="102"/>
      <c r="UXA80" s="102"/>
      <c r="UXB80" s="102"/>
      <c r="UXC80" s="102"/>
      <c r="UXD80" s="102"/>
      <c r="UXE80" s="102"/>
      <c r="UXF80" s="102"/>
      <c r="UXG80" s="102"/>
      <c r="UXH80" s="102"/>
      <c r="UXI80" s="102"/>
      <c r="UXJ80" s="102"/>
      <c r="UXK80" s="102"/>
      <c r="UXL80" s="102"/>
      <c r="UXM80" s="102"/>
      <c r="UXN80" s="102"/>
      <c r="UXO80" s="102"/>
      <c r="UXP80" s="102"/>
      <c r="UXQ80" s="102"/>
      <c r="UXR80" s="102"/>
      <c r="UXS80" s="102"/>
      <c r="UXT80" s="102"/>
      <c r="UXU80" s="102"/>
      <c r="UXV80" s="102"/>
      <c r="UXW80" s="102"/>
      <c r="UXX80" s="102"/>
      <c r="UXY80" s="102"/>
      <c r="UXZ80" s="102"/>
      <c r="UYA80" s="102"/>
      <c r="UYB80" s="102"/>
      <c r="UYC80" s="102"/>
      <c r="UYD80" s="102"/>
      <c r="UYE80" s="102"/>
      <c r="UYF80" s="102"/>
      <c r="UYG80" s="102"/>
      <c r="UYH80" s="102"/>
      <c r="UYI80" s="102"/>
      <c r="UYJ80" s="102"/>
      <c r="UYK80" s="102"/>
      <c r="UYL80" s="102"/>
      <c r="UYM80" s="102"/>
      <c r="UYN80" s="102"/>
      <c r="UYO80" s="102"/>
      <c r="UYP80" s="102"/>
      <c r="UYQ80" s="102"/>
      <c r="UYR80" s="102"/>
      <c r="UYS80" s="102"/>
      <c r="UYT80" s="102"/>
      <c r="UYU80" s="102"/>
      <c r="UYV80" s="102"/>
      <c r="UYW80" s="102"/>
      <c r="UYX80" s="102"/>
      <c r="UYY80" s="102"/>
      <c r="UYZ80" s="102"/>
      <c r="UZA80" s="102"/>
      <c r="UZB80" s="102"/>
      <c r="UZC80" s="102"/>
      <c r="UZD80" s="102"/>
      <c r="UZE80" s="102"/>
      <c r="UZF80" s="102"/>
      <c r="UZG80" s="102"/>
      <c r="UZH80" s="102"/>
      <c r="UZI80" s="102"/>
      <c r="UZJ80" s="102"/>
      <c r="UZK80" s="102"/>
      <c r="UZL80" s="102"/>
      <c r="UZM80" s="102"/>
      <c r="UZN80" s="102"/>
      <c r="UZO80" s="102"/>
      <c r="UZP80" s="102"/>
      <c r="UZQ80" s="102"/>
      <c r="UZR80" s="102"/>
      <c r="UZS80" s="102"/>
      <c r="UZT80" s="102"/>
      <c r="UZU80" s="102"/>
      <c r="UZV80" s="102"/>
      <c r="UZW80" s="102"/>
      <c r="UZX80" s="102"/>
      <c r="UZY80" s="102"/>
      <c r="UZZ80" s="102"/>
      <c r="VAA80" s="102"/>
      <c r="VAB80" s="102"/>
      <c r="VAC80" s="102"/>
      <c r="VAD80" s="102"/>
      <c r="VAE80" s="102"/>
      <c r="VAF80" s="102"/>
      <c r="VAG80" s="102"/>
      <c r="VAH80" s="102"/>
      <c r="VAI80" s="102"/>
      <c r="VAJ80" s="102"/>
      <c r="VAK80" s="102"/>
      <c r="VAL80" s="102"/>
      <c r="VAM80" s="102"/>
      <c r="VAN80" s="102"/>
      <c r="VAO80" s="102"/>
      <c r="VAP80" s="102"/>
      <c r="VAQ80" s="102"/>
      <c r="VAR80" s="102"/>
      <c r="VAS80" s="102"/>
      <c r="VAT80" s="102"/>
      <c r="VAU80" s="102"/>
      <c r="VAV80" s="102"/>
      <c r="VAW80" s="102"/>
      <c r="VAX80" s="102"/>
      <c r="VAY80" s="102"/>
      <c r="VAZ80" s="102"/>
      <c r="VBA80" s="102"/>
      <c r="VBB80" s="102"/>
      <c r="VBC80" s="102"/>
      <c r="VBD80" s="102"/>
      <c r="VBE80" s="102"/>
      <c r="VBF80" s="102"/>
      <c r="VBG80" s="102"/>
      <c r="VBH80" s="102"/>
      <c r="VBI80" s="102"/>
      <c r="VBJ80" s="102"/>
      <c r="VBK80" s="102"/>
      <c r="VBL80" s="102"/>
      <c r="VBM80" s="102"/>
      <c r="VBN80" s="102"/>
      <c r="VBO80" s="102"/>
      <c r="VBP80" s="102"/>
      <c r="VBQ80" s="102"/>
      <c r="VBR80" s="102"/>
      <c r="VBS80" s="102"/>
      <c r="VBT80" s="102"/>
      <c r="VBU80" s="102"/>
      <c r="VBV80" s="102"/>
      <c r="VBW80" s="102"/>
      <c r="VBX80" s="102"/>
      <c r="VBY80" s="102"/>
      <c r="VBZ80" s="102"/>
      <c r="VCA80" s="102"/>
      <c r="VCB80" s="102"/>
      <c r="VCC80" s="102"/>
      <c r="VCD80" s="102"/>
      <c r="VCE80" s="102"/>
      <c r="VCF80" s="102"/>
      <c r="VCG80" s="102"/>
      <c r="VCH80" s="102"/>
      <c r="VCI80" s="102"/>
      <c r="VCJ80" s="102"/>
      <c r="VCK80" s="102"/>
      <c r="VCL80" s="102"/>
      <c r="VCM80" s="102"/>
      <c r="VCN80" s="102"/>
      <c r="VCO80" s="102"/>
      <c r="VCP80" s="102"/>
      <c r="VCQ80" s="102"/>
      <c r="VCR80" s="102"/>
      <c r="VCS80" s="102"/>
      <c r="VCT80" s="102"/>
      <c r="VCU80" s="102"/>
      <c r="VCV80" s="102"/>
      <c r="VCW80" s="102"/>
      <c r="VCX80" s="102"/>
      <c r="VCY80" s="102"/>
      <c r="VCZ80" s="102"/>
      <c r="VDA80" s="102"/>
      <c r="VDB80" s="102"/>
      <c r="VDC80" s="102"/>
      <c r="VDD80" s="102"/>
      <c r="VDE80" s="102"/>
      <c r="VDF80" s="102"/>
      <c r="VDG80" s="102"/>
      <c r="VDH80" s="102"/>
      <c r="VDI80" s="102"/>
      <c r="VDJ80" s="102"/>
      <c r="VDK80" s="102"/>
      <c r="VDL80" s="102"/>
      <c r="VDM80" s="102"/>
      <c r="VDN80" s="102"/>
      <c r="VDO80" s="102"/>
      <c r="VDP80" s="102"/>
      <c r="VDQ80" s="102"/>
      <c r="VDR80" s="102"/>
      <c r="VDS80" s="102"/>
      <c r="VDT80" s="102"/>
      <c r="VDU80" s="102"/>
      <c r="VDV80" s="102"/>
      <c r="VDW80" s="102"/>
      <c r="VDX80" s="102"/>
      <c r="VDY80" s="102"/>
      <c r="VDZ80" s="102"/>
      <c r="VEA80" s="102"/>
      <c r="VEB80" s="102"/>
      <c r="VEC80" s="102"/>
      <c r="VED80" s="102"/>
      <c r="VEE80" s="102"/>
      <c r="VEF80" s="102"/>
      <c r="VEG80" s="102"/>
      <c r="VEH80" s="102"/>
      <c r="VEI80" s="102"/>
      <c r="VEJ80" s="102"/>
      <c r="VEK80" s="102"/>
      <c r="VEL80" s="102"/>
      <c r="VEM80" s="102"/>
      <c r="VEN80" s="102"/>
      <c r="VEO80" s="102"/>
      <c r="VEP80" s="102"/>
      <c r="VEQ80" s="102"/>
      <c r="VER80" s="102"/>
      <c r="VES80" s="102"/>
      <c r="VET80" s="102"/>
      <c r="VEU80" s="102"/>
      <c r="VEV80" s="102"/>
      <c r="VEW80" s="102"/>
      <c r="VEX80" s="102"/>
      <c r="VEY80" s="102"/>
      <c r="VEZ80" s="102"/>
      <c r="VFA80" s="102"/>
      <c r="VFB80" s="102"/>
      <c r="VFC80" s="102"/>
      <c r="VFD80" s="102"/>
      <c r="VFE80" s="102"/>
      <c r="VFF80" s="102"/>
      <c r="VFG80" s="102"/>
      <c r="VFH80" s="102"/>
      <c r="VFI80" s="102"/>
      <c r="VFJ80" s="102"/>
      <c r="VFK80" s="102"/>
      <c r="VFL80" s="102"/>
      <c r="VFM80" s="102"/>
      <c r="VFN80" s="102"/>
      <c r="VFO80" s="102"/>
      <c r="VFP80" s="102"/>
      <c r="VFQ80" s="102"/>
      <c r="VFR80" s="102"/>
      <c r="VFS80" s="102"/>
      <c r="VFT80" s="102"/>
      <c r="VFU80" s="102"/>
      <c r="VFV80" s="102"/>
      <c r="VFW80" s="102"/>
      <c r="VFX80" s="102"/>
      <c r="VFY80" s="102"/>
      <c r="VFZ80" s="102"/>
      <c r="VGA80" s="102"/>
      <c r="VGB80" s="102"/>
      <c r="VGC80" s="102"/>
      <c r="VGD80" s="102"/>
      <c r="VGE80" s="102"/>
      <c r="VGF80" s="102"/>
      <c r="VGG80" s="102"/>
      <c r="VGH80" s="102"/>
      <c r="VGI80" s="102"/>
      <c r="VGJ80" s="102"/>
      <c r="VGK80" s="102"/>
      <c r="VGL80" s="102"/>
      <c r="VGM80" s="102"/>
      <c r="VGN80" s="102"/>
      <c r="VGO80" s="102"/>
      <c r="VGP80" s="102"/>
      <c r="VGQ80" s="102"/>
      <c r="VGR80" s="102"/>
      <c r="VGS80" s="102"/>
      <c r="VGT80" s="102"/>
      <c r="VGU80" s="102"/>
      <c r="VGV80" s="102"/>
      <c r="VGW80" s="102"/>
      <c r="VGX80" s="102"/>
      <c r="VGY80" s="102"/>
      <c r="VGZ80" s="102"/>
      <c r="VHA80" s="102"/>
      <c r="VHB80" s="102"/>
      <c r="VHC80" s="102"/>
      <c r="VHD80" s="102"/>
      <c r="VHE80" s="102"/>
      <c r="VHF80" s="102"/>
      <c r="VHG80" s="102"/>
      <c r="VHH80" s="102"/>
      <c r="VHI80" s="102"/>
      <c r="VHJ80" s="102"/>
      <c r="VHK80" s="102"/>
      <c r="VHL80" s="102"/>
      <c r="VHM80" s="102"/>
      <c r="VHN80" s="102"/>
      <c r="VHO80" s="102"/>
      <c r="VHP80" s="102"/>
      <c r="VHQ80" s="102"/>
      <c r="VHR80" s="102"/>
      <c r="VHS80" s="102"/>
      <c r="VHT80" s="102"/>
      <c r="VHU80" s="102"/>
      <c r="VHV80" s="102"/>
      <c r="VHW80" s="102"/>
      <c r="VHX80" s="102"/>
      <c r="VHY80" s="102"/>
      <c r="VHZ80" s="102"/>
      <c r="VIA80" s="102"/>
      <c r="VIB80" s="102"/>
      <c r="VIC80" s="102"/>
      <c r="VID80" s="102"/>
      <c r="VIE80" s="102"/>
      <c r="VIF80" s="102"/>
      <c r="VIG80" s="102"/>
      <c r="VIH80" s="102"/>
      <c r="VII80" s="102"/>
      <c r="VIJ80" s="102"/>
      <c r="VIK80" s="102"/>
      <c r="VIL80" s="102"/>
      <c r="VIM80" s="102"/>
      <c r="VIN80" s="102"/>
      <c r="VIO80" s="102"/>
      <c r="VIP80" s="102"/>
      <c r="VIQ80" s="102"/>
      <c r="VIR80" s="102"/>
      <c r="VIS80" s="102"/>
      <c r="VIT80" s="102"/>
      <c r="VIU80" s="102"/>
      <c r="VIV80" s="102"/>
      <c r="VIW80" s="102"/>
      <c r="VIX80" s="102"/>
      <c r="VIY80" s="102"/>
      <c r="VIZ80" s="102"/>
      <c r="VJA80" s="102"/>
      <c r="VJB80" s="102"/>
      <c r="VJC80" s="102"/>
      <c r="VJD80" s="102"/>
      <c r="VJE80" s="102"/>
      <c r="VJF80" s="102"/>
      <c r="VJG80" s="102"/>
      <c r="VJH80" s="102"/>
      <c r="VJI80" s="102"/>
      <c r="VJJ80" s="102"/>
      <c r="VJK80" s="102"/>
      <c r="VJL80" s="102"/>
      <c r="VJM80" s="102"/>
      <c r="VJN80" s="102"/>
      <c r="VJO80" s="102"/>
      <c r="VJP80" s="102"/>
      <c r="VJQ80" s="102"/>
      <c r="VJR80" s="102"/>
      <c r="VJS80" s="102"/>
      <c r="VJT80" s="102"/>
      <c r="VJU80" s="102"/>
      <c r="VJV80" s="102"/>
      <c r="VJW80" s="102"/>
      <c r="VJX80" s="102"/>
      <c r="VJY80" s="102"/>
      <c r="VJZ80" s="102"/>
      <c r="VKA80" s="102"/>
      <c r="VKB80" s="102"/>
      <c r="VKC80" s="102"/>
      <c r="VKD80" s="102"/>
      <c r="VKE80" s="102"/>
      <c r="VKF80" s="102"/>
      <c r="VKG80" s="102"/>
      <c r="VKH80" s="102"/>
      <c r="VKI80" s="102"/>
      <c r="VKJ80" s="102"/>
      <c r="VKK80" s="102"/>
      <c r="VKL80" s="102"/>
      <c r="VKM80" s="102"/>
      <c r="VKN80" s="102"/>
      <c r="VKO80" s="102"/>
      <c r="VKP80" s="102"/>
      <c r="VKQ80" s="102"/>
      <c r="VKR80" s="102"/>
      <c r="VKS80" s="102"/>
      <c r="VKT80" s="102"/>
      <c r="VKU80" s="102"/>
      <c r="VKV80" s="102"/>
      <c r="VKW80" s="102"/>
      <c r="VKX80" s="102"/>
      <c r="VKY80" s="102"/>
      <c r="VKZ80" s="102"/>
      <c r="VLA80" s="102"/>
      <c r="VLB80" s="102"/>
      <c r="VLC80" s="102"/>
      <c r="VLD80" s="102"/>
      <c r="VLE80" s="102"/>
      <c r="VLF80" s="102"/>
      <c r="VLG80" s="102"/>
      <c r="VLH80" s="102"/>
      <c r="VLI80" s="102"/>
      <c r="VLJ80" s="102"/>
      <c r="VLK80" s="102"/>
      <c r="VLL80" s="102"/>
      <c r="VLM80" s="102"/>
      <c r="VLN80" s="102"/>
      <c r="VLO80" s="102"/>
      <c r="VLP80" s="102"/>
      <c r="VLQ80" s="102"/>
      <c r="VLR80" s="102"/>
      <c r="VLS80" s="102"/>
      <c r="VLT80" s="102"/>
      <c r="VLU80" s="102"/>
      <c r="VLV80" s="102"/>
      <c r="VLW80" s="102"/>
      <c r="VLX80" s="102"/>
      <c r="VLY80" s="102"/>
      <c r="VLZ80" s="102"/>
      <c r="VMA80" s="102"/>
      <c r="VMB80" s="102"/>
      <c r="VMC80" s="102"/>
      <c r="VMD80" s="102"/>
      <c r="VME80" s="102"/>
      <c r="VMF80" s="102"/>
      <c r="VMG80" s="102"/>
      <c r="VMH80" s="102"/>
      <c r="VMI80" s="102"/>
      <c r="VMJ80" s="102"/>
      <c r="VMK80" s="102"/>
      <c r="VML80" s="102"/>
      <c r="VMM80" s="102"/>
      <c r="VMN80" s="102"/>
      <c r="VMO80" s="102"/>
      <c r="VMP80" s="102"/>
      <c r="VMQ80" s="102"/>
      <c r="VMR80" s="102"/>
      <c r="VMS80" s="102"/>
      <c r="VMT80" s="102"/>
      <c r="VMU80" s="102"/>
      <c r="VMV80" s="102"/>
      <c r="VMW80" s="102"/>
      <c r="VMX80" s="102"/>
      <c r="VMY80" s="102"/>
      <c r="VMZ80" s="102"/>
      <c r="VNA80" s="102"/>
      <c r="VNB80" s="102"/>
      <c r="VNC80" s="102"/>
      <c r="VND80" s="102"/>
      <c r="VNE80" s="102"/>
      <c r="VNF80" s="102"/>
      <c r="VNG80" s="102"/>
      <c r="VNH80" s="102"/>
      <c r="VNI80" s="102"/>
      <c r="VNJ80" s="102"/>
      <c r="VNK80" s="102"/>
      <c r="VNL80" s="102"/>
      <c r="VNM80" s="102"/>
      <c r="VNN80" s="102"/>
      <c r="VNO80" s="102"/>
      <c r="VNP80" s="102"/>
      <c r="VNQ80" s="102"/>
      <c r="VNR80" s="102"/>
      <c r="VNS80" s="102"/>
      <c r="VNT80" s="102"/>
      <c r="VNU80" s="102"/>
      <c r="VNV80" s="102"/>
      <c r="VNW80" s="102"/>
      <c r="VNX80" s="102"/>
      <c r="VNY80" s="102"/>
      <c r="VNZ80" s="102"/>
      <c r="VOA80" s="102"/>
      <c r="VOB80" s="102"/>
      <c r="VOC80" s="102"/>
      <c r="VOD80" s="102"/>
      <c r="VOE80" s="102"/>
      <c r="VOF80" s="102"/>
      <c r="VOG80" s="102"/>
      <c r="VOH80" s="102"/>
      <c r="VOI80" s="102"/>
      <c r="VOJ80" s="102"/>
      <c r="VOK80" s="102"/>
      <c r="VOL80" s="102"/>
      <c r="VOM80" s="102"/>
      <c r="VON80" s="102"/>
      <c r="VOO80" s="102"/>
      <c r="VOP80" s="102"/>
      <c r="VOQ80" s="102"/>
      <c r="VOR80" s="102"/>
      <c r="VOS80" s="102"/>
      <c r="VOT80" s="102"/>
      <c r="VOU80" s="102"/>
      <c r="VOV80" s="102"/>
      <c r="VOW80" s="102"/>
      <c r="VOX80" s="102"/>
      <c r="VOY80" s="102"/>
      <c r="VOZ80" s="102"/>
      <c r="VPA80" s="102"/>
      <c r="VPB80" s="102"/>
      <c r="VPC80" s="102"/>
      <c r="VPD80" s="102"/>
      <c r="VPE80" s="102"/>
      <c r="VPF80" s="102"/>
      <c r="VPG80" s="102"/>
      <c r="VPH80" s="102"/>
      <c r="VPI80" s="102"/>
      <c r="VPJ80" s="102"/>
      <c r="VPK80" s="102"/>
      <c r="VPL80" s="102"/>
      <c r="VPM80" s="102"/>
      <c r="VPN80" s="102"/>
      <c r="VPO80" s="102"/>
      <c r="VPP80" s="102"/>
      <c r="VPQ80" s="102"/>
      <c r="VPR80" s="102"/>
      <c r="VPS80" s="102"/>
      <c r="VPT80" s="102"/>
      <c r="VPU80" s="102"/>
      <c r="VPV80" s="102"/>
      <c r="VPW80" s="102"/>
      <c r="VPX80" s="102"/>
      <c r="VPY80" s="102"/>
      <c r="VPZ80" s="102"/>
      <c r="VQA80" s="102"/>
      <c r="VQB80" s="102"/>
      <c r="VQC80" s="102"/>
      <c r="VQD80" s="102"/>
      <c r="VQE80" s="102"/>
      <c r="VQF80" s="102"/>
      <c r="VQG80" s="102"/>
      <c r="VQH80" s="102"/>
      <c r="VQI80" s="102"/>
      <c r="VQJ80" s="102"/>
      <c r="VQK80" s="102"/>
      <c r="VQL80" s="102"/>
      <c r="VQM80" s="102"/>
      <c r="VQN80" s="102"/>
      <c r="VQO80" s="102"/>
      <c r="VQP80" s="102"/>
      <c r="VQQ80" s="102"/>
      <c r="VQR80" s="102"/>
      <c r="VQS80" s="102"/>
      <c r="VQT80" s="102"/>
      <c r="VQU80" s="102"/>
      <c r="VQV80" s="102"/>
      <c r="VQW80" s="102"/>
      <c r="VQX80" s="102"/>
      <c r="VQY80" s="102"/>
      <c r="VQZ80" s="102"/>
      <c r="VRA80" s="102"/>
      <c r="VRB80" s="102"/>
      <c r="VRC80" s="102"/>
      <c r="VRD80" s="102"/>
      <c r="VRE80" s="102"/>
      <c r="VRF80" s="102"/>
      <c r="VRG80" s="102"/>
      <c r="VRH80" s="102"/>
      <c r="VRI80" s="102"/>
      <c r="VRJ80" s="102"/>
      <c r="VRK80" s="102"/>
      <c r="VRL80" s="102"/>
      <c r="VRM80" s="102"/>
      <c r="VRN80" s="102"/>
      <c r="VRO80" s="102"/>
      <c r="VRP80" s="102"/>
      <c r="VRQ80" s="102"/>
      <c r="VRR80" s="102"/>
      <c r="VRS80" s="102"/>
      <c r="VRT80" s="102"/>
      <c r="VRU80" s="102"/>
      <c r="VRV80" s="102"/>
      <c r="VRW80" s="102"/>
      <c r="VRX80" s="102"/>
      <c r="VRY80" s="102"/>
      <c r="VRZ80" s="102"/>
      <c r="VSA80" s="102"/>
      <c r="VSB80" s="102"/>
      <c r="VSC80" s="102"/>
      <c r="VSD80" s="102"/>
      <c r="VSE80" s="102"/>
      <c r="VSF80" s="102"/>
      <c r="VSG80" s="102"/>
      <c r="VSH80" s="102"/>
      <c r="VSI80" s="102"/>
      <c r="VSJ80" s="102"/>
      <c r="VSK80" s="102"/>
      <c r="VSL80" s="102"/>
      <c r="VSM80" s="102"/>
      <c r="VSN80" s="102"/>
      <c r="VSO80" s="102"/>
      <c r="VSP80" s="102"/>
      <c r="VSQ80" s="102"/>
      <c r="VSR80" s="102"/>
      <c r="VSS80" s="102"/>
      <c r="VST80" s="102"/>
      <c r="VSU80" s="102"/>
      <c r="VSV80" s="102"/>
      <c r="VSW80" s="102"/>
      <c r="VSX80" s="102"/>
      <c r="VSY80" s="102"/>
      <c r="VSZ80" s="102"/>
      <c r="VTA80" s="102"/>
      <c r="VTB80" s="102"/>
      <c r="VTC80" s="102"/>
      <c r="VTD80" s="102"/>
      <c r="VTE80" s="102"/>
      <c r="VTF80" s="102"/>
      <c r="VTG80" s="102"/>
      <c r="VTH80" s="102"/>
      <c r="VTI80" s="102"/>
      <c r="VTJ80" s="102"/>
      <c r="VTK80" s="102"/>
      <c r="VTL80" s="102"/>
      <c r="VTM80" s="102"/>
      <c r="VTN80" s="102"/>
      <c r="VTO80" s="102"/>
      <c r="VTP80" s="102"/>
      <c r="VTQ80" s="102"/>
      <c r="VTR80" s="102"/>
      <c r="VTS80" s="102"/>
      <c r="VTT80" s="102"/>
      <c r="VTU80" s="102"/>
      <c r="VTV80" s="102"/>
      <c r="VTW80" s="102"/>
      <c r="VTX80" s="102"/>
      <c r="VTY80" s="102"/>
      <c r="VTZ80" s="102"/>
      <c r="VUA80" s="102"/>
      <c r="VUB80" s="102"/>
      <c r="VUC80" s="102"/>
      <c r="VUD80" s="102"/>
      <c r="VUE80" s="102"/>
      <c r="VUF80" s="102"/>
      <c r="VUG80" s="102"/>
      <c r="VUH80" s="102"/>
      <c r="VUI80" s="102"/>
      <c r="VUJ80" s="102"/>
      <c r="VUK80" s="102"/>
      <c r="VUL80" s="102"/>
      <c r="VUM80" s="102"/>
      <c r="VUN80" s="102"/>
      <c r="VUO80" s="102"/>
      <c r="VUP80" s="102"/>
      <c r="VUQ80" s="102"/>
      <c r="VUR80" s="102"/>
      <c r="VUS80" s="102"/>
      <c r="VUT80" s="102"/>
      <c r="VUU80" s="102"/>
      <c r="VUV80" s="102"/>
      <c r="VUW80" s="102"/>
      <c r="VUX80" s="102"/>
      <c r="VUY80" s="102"/>
      <c r="VUZ80" s="102"/>
      <c r="VVA80" s="102"/>
      <c r="VVB80" s="102"/>
      <c r="VVC80" s="102"/>
      <c r="VVD80" s="102"/>
      <c r="VVE80" s="102"/>
      <c r="VVF80" s="102"/>
      <c r="VVG80" s="102"/>
      <c r="VVH80" s="102"/>
      <c r="VVI80" s="102"/>
      <c r="VVJ80" s="102"/>
      <c r="VVK80" s="102"/>
      <c r="VVL80" s="102"/>
      <c r="VVM80" s="102"/>
      <c r="VVN80" s="102"/>
      <c r="VVO80" s="102"/>
      <c r="VVP80" s="102"/>
      <c r="VVQ80" s="102"/>
      <c r="VVR80" s="102"/>
      <c r="VVS80" s="102"/>
      <c r="VVT80" s="102"/>
      <c r="VVU80" s="102"/>
      <c r="VVV80" s="102"/>
      <c r="VVW80" s="102"/>
      <c r="VVX80" s="102"/>
      <c r="VVY80" s="102"/>
      <c r="VVZ80" s="102"/>
      <c r="VWA80" s="102"/>
      <c r="VWB80" s="102"/>
      <c r="VWC80" s="102"/>
      <c r="VWD80" s="102"/>
      <c r="VWE80" s="102"/>
      <c r="VWF80" s="102"/>
      <c r="VWG80" s="102"/>
      <c r="VWH80" s="102"/>
      <c r="VWI80" s="102"/>
      <c r="VWJ80" s="102"/>
      <c r="VWK80" s="102"/>
      <c r="VWL80" s="102"/>
      <c r="VWM80" s="102"/>
      <c r="VWN80" s="102"/>
      <c r="VWO80" s="102"/>
      <c r="VWP80" s="102"/>
      <c r="VWQ80" s="102"/>
      <c r="VWR80" s="102"/>
      <c r="VWS80" s="102"/>
      <c r="VWT80" s="102"/>
      <c r="VWU80" s="102"/>
      <c r="VWV80" s="102"/>
      <c r="VWW80" s="102"/>
      <c r="VWX80" s="102"/>
      <c r="VWY80" s="102"/>
      <c r="VWZ80" s="102"/>
      <c r="VXA80" s="102"/>
      <c r="VXB80" s="102"/>
      <c r="VXC80" s="102"/>
      <c r="VXD80" s="102"/>
      <c r="VXE80" s="102"/>
      <c r="VXF80" s="102"/>
      <c r="VXG80" s="102"/>
      <c r="VXH80" s="102"/>
      <c r="VXI80" s="102"/>
      <c r="VXJ80" s="102"/>
      <c r="VXK80" s="102"/>
      <c r="VXL80" s="102"/>
      <c r="VXM80" s="102"/>
      <c r="VXN80" s="102"/>
      <c r="VXO80" s="102"/>
      <c r="VXP80" s="102"/>
      <c r="VXQ80" s="102"/>
      <c r="VXR80" s="102"/>
      <c r="VXS80" s="102"/>
      <c r="VXT80" s="102"/>
      <c r="VXU80" s="102"/>
      <c r="VXV80" s="102"/>
      <c r="VXW80" s="102"/>
      <c r="VXX80" s="102"/>
      <c r="VXY80" s="102"/>
      <c r="VXZ80" s="102"/>
      <c r="VYA80" s="102"/>
      <c r="VYB80" s="102"/>
      <c r="VYC80" s="102"/>
      <c r="VYD80" s="102"/>
      <c r="VYE80" s="102"/>
      <c r="VYF80" s="102"/>
      <c r="VYG80" s="102"/>
      <c r="VYH80" s="102"/>
      <c r="VYI80" s="102"/>
      <c r="VYJ80" s="102"/>
      <c r="VYK80" s="102"/>
      <c r="VYL80" s="102"/>
      <c r="VYM80" s="102"/>
      <c r="VYN80" s="102"/>
      <c r="VYO80" s="102"/>
      <c r="VYP80" s="102"/>
      <c r="VYQ80" s="102"/>
      <c r="VYR80" s="102"/>
      <c r="VYS80" s="102"/>
      <c r="VYT80" s="102"/>
      <c r="VYU80" s="102"/>
      <c r="VYV80" s="102"/>
      <c r="VYW80" s="102"/>
      <c r="VYX80" s="102"/>
      <c r="VYY80" s="102"/>
      <c r="VYZ80" s="102"/>
      <c r="VZA80" s="102"/>
      <c r="VZB80" s="102"/>
      <c r="VZC80" s="102"/>
      <c r="VZD80" s="102"/>
      <c r="VZE80" s="102"/>
      <c r="VZF80" s="102"/>
      <c r="VZG80" s="102"/>
      <c r="VZH80" s="102"/>
      <c r="VZI80" s="102"/>
      <c r="VZJ80" s="102"/>
      <c r="VZK80" s="102"/>
      <c r="VZL80" s="102"/>
      <c r="VZM80" s="102"/>
      <c r="VZN80" s="102"/>
      <c r="VZO80" s="102"/>
      <c r="VZP80" s="102"/>
      <c r="VZQ80" s="102"/>
      <c r="VZR80" s="102"/>
      <c r="VZS80" s="102"/>
      <c r="VZT80" s="102"/>
      <c r="VZU80" s="102"/>
      <c r="VZV80" s="102"/>
      <c r="VZW80" s="102"/>
      <c r="VZX80" s="102"/>
      <c r="VZY80" s="102"/>
      <c r="VZZ80" s="102"/>
      <c r="WAA80" s="102"/>
      <c r="WAB80" s="102"/>
      <c r="WAC80" s="102"/>
      <c r="WAD80" s="102"/>
      <c r="WAE80" s="102"/>
      <c r="WAF80" s="102"/>
      <c r="WAG80" s="102"/>
      <c r="WAH80" s="102"/>
      <c r="WAI80" s="102"/>
      <c r="WAJ80" s="102"/>
      <c r="WAK80" s="102"/>
      <c r="WAL80" s="102"/>
      <c r="WAM80" s="102"/>
      <c r="WAN80" s="102"/>
      <c r="WAO80" s="102"/>
      <c r="WAP80" s="102"/>
      <c r="WAQ80" s="102"/>
      <c r="WAR80" s="102"/>
      <c r="WAS80" s="102"/>
      <c r="WAT80" s="102"/>
      <c r="WAU80" s="102"/>
      <c r="WAV80" s="102"/>
      <c r="WAW80" s="102"/>
      <c r="WAX80" s="102"/>
      <c r="WAY80" s="102"/>
      <c r="WAZ80" s="102"/>
      <c r="WBA80" s="102"/>
      <c r="WBB80" s="102"/>
      <c r="WBC80" s="102"/>
      <c r="WBD80" s="102"/>
      <c r="WBE80" s="102"/>
      <c r="WBF80" s="102"/>
      <c r="WBG80" s="102"/>
      <c r="WBH80" s="102"/>
      <c r="WBI80" s="102"/>
      <c r="WBJ80" s="102"/>
      <c r="WBK80" s="102"/>
      <c r="WBL80" s="102"/>
      <c r="WBM80" s="102"/>
      <c r="WBN80" s="102"/>
      <c r="WBO80" s="102"/>
      <c r="WBP80" s="102"/>
      <c r="WBQ80" s="102"/>
      <c r="WBR80" s="102"/>
      <c r="WBS80" s="102"/>
      <c r="WBT80" s="102"/>
      <c r="WBU80" s="102"/>
      <c r="WBV80" s="102"/>
      <c r="WBW80" s="102"/>
      <c r="WBX80" s="102"/>
      <c r="WBY80" s="102"/>
      <c r="WBZ80" s="102"/>
      <c r="WCA80" s="102"/>
      <c r="WCB80" s="102"/>
      <c r="WCC80" s="102"/>
      <c r="WCD80" s="102"/>
      <c r="WCE80" s="102"/>
      <c r="WCF80" s="102"/>
      <c r="WCG80" s="102"/>
      <c r="WCH80" s="102"/>
      <c r="WCI80" s="102"/>
      <c r="WCJ80" s="102"/>
      <c r="WCK80" s="102"/>
      <c r="WCL80" s="102"/>
      <c r="WCM80" s="102"/>
      <c r="WCN80" s="102"/>
      <c r="WCO80" s="102"/>
      <c r="WCP80" s="102"/>
      <c r="WCQ80" s="102"/>
      <c r="WCR80" s="102"/>
      <c r="WCS80" s="102"/>
      <c r="WCT80" s="102"/>
      <c r="WCU80" s="102"/>
      <c r="WCV80" s="102"/>
      <c r="WCW80" s="102"/>
      <c r="WCX80" s="102"/>
      <c r="WCY80" s="102"/>
      <c r="WCZ80" s="102"/>
      <c r="WDA80" s="102"/>
      <c r="WDB80" s="102"/>
      <c r="WDC80" s="102"/>
      <c r="WDD80" s="102"/>
      <c r="WDE80" s="102"/>
      <c r="WDF80" s="102"/>
      <c r="WDG80" s="102"/>
      <c r="WDH80" s="102"/>
      <c r="WDI80" s="102"/>
      <c r="WDJ80" s="102"/>
      <c r="WDK80" s="102"/>
      <c r="WDL80" s="102"/>
      <c r="WDM80" s="102"/>
      <c r="WDN80" s="102"/>
      <c r="WDO80" s="102"/>
      <c r="WDP80" s="102"/>
      <c r="WDQ80" s="102"/>
      <c r="WDR80" s="102"/>
      <c r="WDS80" s="102"/>
      <c r="WDT80" s="102"/>
      <c r="WDU80" s="102"/>
      <c r="WDV80" s="102"/>
      <c r="WDW80" s="102"/>
      <c r="WDX80" s="102"/>
      <c r="WDY80" s="102"/>
      <c r="WDZ80" s="102"/>
      <c r="WEA80" s="102"/>
      <c r="WEB80" s="102"/>
      <c r="WEC80" s="102"/>
      <c r="WED80" s="102"/>
      <c r="WEE80" s="102"/>
      <c r="WEF80" s="102"/>
      <c r="WEG80" s="102"/>
      <c r="WEH80" s="102"/>
      <c r="WEI80" s="102"/>
      <c r="WEJ80" s="102"/>
      <c r="WEK80" s="102"/>
      <c r="WEL80" s="102"/>
      <c r="WEM80" s="102"/>
      <c r="WEN80" s="102"/>
      <c r="WEO80" s="102"/>
      <c r="WEP80" s="102"/>
      <c r="WEQ80" s="102"/>
      <c r="WER80" s="102"/>
      <c r="WES80" s="102"/>
      <c r="WET80" s="102"/>
      <c r="WEU80" s="102"/>
      <c r="WEV80" s="102"/>
      <c r="WEW80" s="102"/>
      <c r="WEX80" s="102"/>
      <c r="WEY80" s="102"/>
      <c r="WEZ80" s="102"/>
      <c r="WFA80" s="102"/>
      <c r="WFB80" s="102"/>
      <c r="WFC80" s="102"/>
      <c r="WFD80" s="102"/>
      <c r="WFE80" s="102"/>
      <c r="WFF80" s="102"/>
      <c r="WFG80" s="102"/>
      <c r="WFH80" s="102"/>
      <c r="WFI80" s="102"/>
      <c r="WFJ80" s="102"/>
      <c r="WFK80" s="102"/>
      <c r="WFL80" s="102"/>
      <c r="WFM80" s="102"/>
      <c r="WFN80" s="102"/>
      <c r="WFO80" s="102"/>
      <c r="WFP80" s="102"/>
      <c r="WFQ80" s="102"/>
      <c r="WFR80" s="102"/>
      <c r="WFS80" s="102"/>
      <c r="WFT80" s="102"/>
      <c r="WFU80" s="102"/>
      <c r="WFV80" s="102"/>
      <c r="WFW80" s="102"/>
      <c r="WFX80" s="102"/>
      <c r="WFY80" s="102"/>
      <c r="WFZ80" s="102"/>
      <c r="WGA80" s="102"/>
      <c r="WGB80" s="102"/>
      <c r="WGC80" s="102"/>
      <c r="WGD80" s="102"/>
      <c r="WGE80" s="102"/>
      <c r="WGF80" s="102"/>
      <c r="WGG80" s="102"/>
      <c r="WGH80" s="102"/>
      <c r="WGI80" s="102"/>
      <c r="WGJ80" s="102"/>
      <c r="WGK80" s="102"/>
      <c r="WGL80" s="102"/>
      <c r="WGM80" s="102"/>
      <c r="WGN80" s="102"/>
      <c r="WGO80" s="102"/>
      <c r="WGP80" s="102"/>
      <c r="WGQ80" s="102"/>
      <c r="WGR80" s="102"/>
      <c r="WGS80" s="102"/>
      <c r="WGT80" s="102"/>
      <c r="WGU80" s="102"/>
      <c r="WGV80" s="102"/>
      <c r="WGW80" s="102"/>
      <c r="WGX80" s="102"/>
      <c r="WGY80" s="102"/>
      <c r="WGZ80" s="102"/>
      <c r="WHA80" s="102"/>
      <c r="WHB80" s="102"/>
      <c r="WHC80" s="102"/>
      <c r="WHD80" s="102"/>
      <c r="WHE80" s="102"/>
      <c r="WHF80" s="102"/>
      <c r="WHG80" s="102"/>
      <c r="WHH80" s="102"/>
      <c r="WHI80" s="102"/>
      <c r="WHJ80" s="102"/>
      <c r="WHK80" s="102"/>
      <c r="WHL80" s="102"/>
      <c r="WHM80" s="102"/>
      <c r="WHN80" s="102"/>
      <c r="WHO80" s="102"/>
      <c r="WHP80" s="102"/>
      <c r="WHQ80" s="102"/>
      <c r="WHR80" s="102"/>
      <c r="WHS80" s="102"/>
      <c r="WHT80" s="102"/>
      <c r="WHU80" s="102"/>
      <c r="WHV80" s="102"/>
      <c r="WHW80" s="102"/>
      <c r="WHX80" s="102"/>
      <c r="WHY80" s="102"/>
      <c r="WHZ80" s="102"/>
      <c r="WIA80" s="102"/>
      <c r="WIB80" s="102"/>
      <c r="WIC80" s="102"/>
      <c r="WID80" s="102"/>
      <c r="WIE80" s="102"/>
      <c r="WIF80" s="102"/>
      <c r="WIG80" s="102"/>
      <c r="WIH80" s="102"/>
      <c r="WII80" s="102"/>
      <c r="WIJ80" s="102"/>
      <c r="WIK80" s="102"/>
      <c r="WIL80" s="102"/>
      <c r="WIM80" s="102"/>
      <c r="WIN80" s="102"/>
      <c r="WIO80" s="102"/>
      <c r="WIP80" s="102"/>
      <c r="WIQ80" s="102"/>
      <c r="WIR80" s="102"/>
      <c r="WIS80" s="102"/>
      <c r="WIT80" s="102"/>
      <c r="WIU80" s="102"/>
      <c r="WIV80" s="102"/>
      <c r="WIW80" s="102"/>
      <c r="WIX80" s="102"/>
      <c r="WIY80" s="102"/>
      <c r="WIZ80" s="102"/>
      <c r="WJA80" s="102"/>
      <c r="WJB80" s="102"/>
      <c r="WJC80" s="102"/>
      <c r="WJD80" s="102"/>
      <c r="WJE80" s="102"/>
      <c r="WJF80" s="102"/>
      <c r="WJG80" s="102"/>
      <c r="WJH80" s="102"/>
      <c r="WJI80" s="102"/>
      <c r="WJJ80" s="102"/>
      <c r="WJK80" s="102"/>
      <c r="WJL80" s="102"/>
      <c r="WJM80" s="102"/>
      <c r="WJN80" s="102"/>
      <c r="WJO80" s="102"/>
      <c r="WJP80" s="102"/>
      <c r="WJQ80" s="102"/>
      <c r="WJR80" s="102"/>
      <c r="WJS80" s="102"/>
      <c r="WJT80" s="102"/>
      <c r="WJU80" s="102"/>
      <c r="WJV80" s="102"/>
      <c r="WJW80" s="102"/>
      <c r="WJX80" s="102"/>
      <c r="WJY80" s="102"/>
      <c r="WJZ80" s="102"/>
      <c r="WKA80" s="102"/>
      <c r="WKB80" s="102"/>
      <c r="WKC80" s="102"/>
      <c r="WKD80" s="102"/>
      <c r="WKE80" s="102"/>
      <c r="WKF80" s="102"/>
      <c r="WKG80" s="102"/>
      <c r="WKH80" s="102"/>
      <c r="WKI80" s="102"/>
      <c r="WKJ80" s="102"/>
      <c r="WKK80" s="102"/>
      <c r="WKL80" s="102"/>
      <c r="WKM80" s="102"/>
      <c r="WKN80" s="102"/>
      <c r="WKO80" s="102"/>
      <c r="WKP80" s="102"/>
      <c r="WKQ80" s="102"/>
      <c r="WKR80" s="102"/>
      <c r="WKS80" s="102"/>
      <c r="WKT80" s="102"/>
      <c r="WKU80" s="102"/>
      <c r="WKV80" s="102"/>
      <c r="WKW80" s="102"/>
      <c r="WKX80" s="102"/>
      <c r="WKY80" s="102"/>
      <c r="WKZ80" s="102"/>
      <c r="WLA80" s="102"/>
      <c r="WLB80" s="102"/>
      <c r="WLC80" s="102"/>
      <c r="WLD80" s="102"/>
      <c r="WLE80" s="102"/>
      <c r="WLF80" s="102"/>
      <c r="WLG80" s="102"/>
      <c r="WLH80" s="102"/>
      <c r="WLI80" s="102"/>
      <c r="WLJ80" s="102"/>
      <c r="WLK80" s="102"/>
      <c r="WLL80" s="102"/>
      <c r="WLM80" s="102"/>
      <c r="WLN80" s="102"/>
      <c r="WLO80" s="102"/>
      <c r="WLP80" s="102"/>
      <c r="WLQ80" s="102"/>
      <c r="WLR80" s="102"/>
      <c r="WLS80" s="102"/>
      <c r="WLT80" s="102"/>
      <c r="WLU80" s="102"/>
      <c r="WLV80" s="102"/>
      <c r="WLW80" s="102"/>
      <c r="WLX80" s="102"/>
      <c r="WLY80" s="102"/>
      <c r="WLZ80" s="102"/>
      <c r="WMA80" s="102"/>
      <c r="WMB80" s="102"/>
      <c r="WMC80" s="102"/>
      <c r="WMD80" s="102"/>
      <c r="WME80" s="102"/>
      <c r="WMF80" s="102"/>
      <c r="WMG80" s="102"/>
      <c r="WMH80" s="102"/>
      <c r="WMI80" s="102"/>
      <c r="WMJ80" s="102"/>
      <c r="WMK80" s="102"/>
      <c r="WML80" s="102"/>
      <c r="WMM80" s="102"/>
      <c r="WMN80" s="102"/>
      <c r="WMO80" s="102"/>
      <c r="WMP80" s="102"/>
      <c r="WMQ80" s="102"/>
      <c r="WMR80" s="102"/>
      <c r="WMS80" s="102"/>
      <c r="WMT80" s="102"/>
      <c r="WMU80" s="102"/>
      <c r="WMV80" s="102"/>
      <c r="WMW80" s="102"/>
      <c r="WMX80" s="102"/>
      <c r="WMY80" s="102"/>
      <c r="WMZ80" s="102"/>
      <c r="WNA80" s="102"/>
      <c r="WNB80" s="102"/>
      <c r="WNC80" s="102"/>
      <c r="WND80" s="102"/>
      <c r="WNE80" s="102"/>
      <c r="WNF80" s="102"/>
      <c r="WNG80" s="102"/>
      <c r="WNH80" s="102"/>
      <c r="WNI80" s="102"/>
      <c r="WNJ80" s="102"/>
      <c r="WNK80" s="102"/>
      <c r="WNL80" s="102"/>
      <c r="WNM80" s="102"/>
      <c r="WNN80" s="102"/>
      <c r="WNO80" s="102"/>
      <c r="WNP80" s="102"/>
      <c r="WNQ80" s="102"/>
      <c r="WNR80" s="102"/>
      <c r="WNS80" s="102"/>
      <c r="WNT80" s="102"/>
      <c r="WNU80" s="102"/>
      <c r="WNV80" s="102"/>
      <c r="WNW80" s="102"/>
      <c r="WNX80" s="102"/>
      <c r="WNY80" s="102"/>
      <c r="WNZ80" s="102"/>
      <c r="WOA80" s="102"/>
      <c r="WOB80" s="102"/>
      <c r="WOC80" s="102"/>
      <c r="WOD80" s="102"/>
      <c r="WOE80" s="102"/>
      <c r="WOF80" s="102"/>
      <c r="WOG80" s="102"/>
      <c r="WOH80" s="102"/>
      <c r="WOI80" s="102"/>
      <c r="WOJ80" s="102"/>
      <c r="WOK80" s="102"/>
      <c r="WOL80" s="102"/>
      <c r="WOM80" s="102"/>
      <c r="WON80" s="102"/>
      <c r="WOO80" s="102"/>
      <c r="WOP80" s="102"/>
      <c r="WOQ80" s="102"/>
      <c r="WOR80" s="102"/>
      <c r="WOS80" s="102"/>
      <c r="WOT80" s="102"/>
      <c r="WOU80" s="102"/>
      <c r="WOV80" s="102"/>
      <c r="WOW80" s="102"/>
      <c r="WOX80" s="102"/>
      <c r="WOY80" s="102"/>
      <c r="WOZ80" s="102"/>
      <c r="WPA80" s="102"/>
      <c r="WPB80" s="102"/>
      <c r="WPC80" s="102"/>
      <c r="WPD80" s="102"/>
      <c r="WPE80" s="102"/>
      <c r="WPF80" s="102"/>
      <c r="WPG80" s="102"/>
      <c r="WPH80" s="102"/>
      <c r="WPI80" s="102"/>
      <c r="WPJ80" s="102"/>
      <c r="WPK80" s="102"/>
      <c r="WPL80" s="102"/>
      <c r="WPM80" s="102"/>
      <c r="WPN80" s="102"/>
      <c r="WPO80" s="102"/>
      <c r="WPP80" s="102"/>
      <c r="WPQ80" s="102"/>
      <c r="WPR80" s="102"/>
      <c r="WPS80" s="102"/>
      <c r="WPT80" s="102"/>
      <c r="WPU80" s="102"/>
      <c r="WPV80" s="102"/>
      <c r="WPW80" s="102"/>
      <c r="WPX80" s="102"/>
      <c r="WPY80" s="102"/>
      <c r="WPZ80" s="102"/>
      <c r="WQA80" s="102"/>
      <c r="WQB80" s="102"/>
      <c r="WQC80" s="102"/>
      <c r="WQD80" s="102"/>
      <c r="WQE80" s="102"/>
      <c r="WQF80" s="102"/>
      <c r="WQG80" s="102"/>
      <c r="WQH80" s="102"/>
      <c r="WQI80" s="102"/>
      <c r="WQJ80" s="102"/>
      <c r="WQK80" s="102"/>
      <c r="WQL80" s="102"/>
      <c r="WQM80" s="102"/>
      <c r="WQN80" s="102"/>
      <c r="WQO80" s="102"/>
      <c r="WQP80" s="102"/>
      <c r="WQQ80" s="102"/>
      <c r="WQR80" s="102"/>
      <c r="WQS80" s="102"/>
      <c r="WQT80" s="102"/>
      <c r="WQU80" s="102"/>
      <c r="WQV80" s="102"/>
      <c r="WQW80" s="102"/>
      <c r="WQX80" s="102"/>
      <c r="WQY80" s="102"/>
      <c r="WQZ80" s="102"/>
      <c r="WRA80" s="102"/>
      <c r="WRB80" s="102"/>
      <c r="WRC80" s="102"/>
      <c r="WRD80" s="102"/>
      <c r="WRE80" s="102"/>
      <c r="WRF80" s="102"/>
      <c r="WRG80" s="102"/>
      <c r="WRH80" s="102"/>
      <c r="WRI80" s="102"/>
      <c r="WRJ80" s="102"/>
      <c r="WRK80" s="102"/>
      <c r="WRL80" s="102"/>
      <c r="WRM80" s="102"/>
      <c r="WRN80" s="102"/>
      <c r="WRO80" s="102"/>
      <c r="WRP80" s="102"/>
      <c r="WRQ80" s="102"/>
      <c r="WRR80" s="102"/>
      <c r="WRS80" s="102"/>
      <c r="WRT80" s="102"/>
      <c r="WRU80" s="102"/>
      <c r="WRV80" s="102"/>
      <c r="WRW80" s="102"/>
      <c r="WRX80" s="102"/>
      <c r="WRY80" s="102"/>
      <c r="WRZ80" s="102"/>
      <c r="WSA80" s="102"/>
      <c r="WSB80" s="102"/>
      <c r="WSC80" s="102"/>
      <c r="WSD80" s="102"/>
      <c r="WSE80" s="102"/>
      <c r="WSF80" s="102"/>
      <c r="WSG80" s="102"/>
      <c r="WSH80" s="102"/>
      <c r="WSI80" s="102"/>
      <c r="WSJ80" s="102"/>
      <c r="WSK80" s="102"/>
      <c r="WSL80" s="102"/>
      <c r="WSM80" s="102"/>
      <c r="WSN80" s="102"/>
      <c r="WSO80" s="102"/>
      <c r="WSP80" s="102"/>
      <c r="WSQ80" s="102"/>
      <c r="WSR80" s="102"/>
      <c r="WSS80" s="102"/>
      <c r="WST80" s="102"/>
      <c r="WSU80" s="102"/>
      <c r="WSV80" s="102"/>
      <c r="WSW80" s="102"/>
      <c r="WSX80" s="102"/>
      <c r="WSY80" s="102"/>
      <c r="WSZ80" s="102"/>
      <c r="WTA80" s="102"/>
      <c r="WTB80" s="102"/>
      <c r="WTC80" s="102"/>
      <c r="WTD80" s="102"/>
      <c r="WTE80" s="102"/>
      <c r="WTF80" s="102"/>
      <c r="WTG80" s="102"/>
      <c r="WTH80" s="102"/>
      <c r="WTI80" s="102"/>
      <c r="WTJ80" s="102"/>
      <c r="WTK80" s="102"/>
      <c r="WTL80" s="102"/>
      <c r="WTM80" s="102"/>
      <c r="WTN80" s="102"/>
      <c r="WTO80" s="102"/>
      <c r="WTP80" s="102"/>
      <c r="WTQ80" s="102"/>
      <c r="WTR80" s="102"/>
      <c r="WTS80" s="102"/>
      <c r="WTT80" s="102"/>
      <c r="WTU80" s="102"/>
      <c r="WTV80" s="102"/>
      <c r="WTW80" s="102"/>
      <c r="WTX80" s="102"/>
      <c r="WTY80" s="102"/>
      <c r="WTZ80" s="102"/>
      <c r="WUA80" s="102"/>
      <c r="WUB80" s="102"/>
      <c r="WUC80" s="102"/>
      <c r="WUD80" s="102"/>
      <c r="WUE80" s="102"/>
      <c r="WUF80" s="102"/>
      <c r="WUG80" s="102"/>
      <c r="WUH80" s="102"/>
      <c r="WUI80" s="102"/>
      <c r="WUJ80" s="102"/>
      <c r="WUK80" s="102"/>
      <c r="WUL80" s="102"/>
      <c r="WUM80" s="102"/>
      <c r="WUN80" s="102"/>
      <c r="WUO80" s="102"/>
      <c r="WUP80" s="102"/>
      <c r="WUQ80" s="102"/>
      <c r="WUR80" s="102"/>
      <c r="WUS80" s="102"/>
      <c r="WUT80" s="102"/>
      <c r="WUU80" s="102"/>
      <c r="WUV80" s="102"/>
      <c r="WUW80" s="102"/>
      <c r="WUX80" s="102"/>
      <c r="WUY80" s="102"/>
      <c r="WUZ80" s="102"/>
      <c r="WVA80" s="102"/>
      <c r="WVB80" s="102"/>
      <c r="WVC80" s="102"/>
      <c r="WVD80" s="102"/>
      <c r="WVE80" s="102"/>
      <c r="WVF80" s="102"/>
      <c r="WVG80" s="102"/>
      <c r="WVH80" s="102"/>
      <c r="WVI80" s="102"/>
      <c r="WVJ80" s="102"/>
      <c r="WVK80" s="102"/>
      <c r="WVL80" s="102"/>
      <c r="WVM80" s="102"/>
      <c r="WVN80" s="102"/>
      <c r="WVO80" s="102"/>
      <c r="WVP80" s="102"/>
      <c r="WVQ80" s="102"/>
      <c r="WVR80" s="102"/>
      <c r="WVS80" s="102"/>
      <c r="WVT80" s="102"/>
      <c r="WVU80" s="102"/>
      <c r="WVV80" s="102"/>
      <c r="WVW80" s="102"/>
      <c r="WVX80" s="102"/>
      <c r="WVY80" s="102"/>
      <c r="WVZ80" s="102"/>
      <c r="WWA80" s="102"/>
      <c r="WWB80" s="102"/>
      <c r="WWC80" s="102"/>
      <c r="WWD80" s="102"/>
      <c r="WWE80" s="102"/>
      <c r="WWF80" s="102"/>
      <c r="WWG80" s="102"/>
      <c r="WWH80" s="102"/>
      <c r="WWI80" s="102"/>
      <c r="WWJ80" s="102"/>
      <c r="WWK80" s="102"/>
      <c r="WWL80" s="102"/>
      <c r="WWM80" s="102"/>
      <c r="WWN80" s="102"/>
      <c r="WWO80" s="102"/>
      <c r="WWP80" s="102"/>
      <c r="WWQ80" s="102"/>
      <c r="WWR80" s="102"/>
      <c r="WWS80" s="102"/>
      <c r="WWT80" s="102"/>
      <c r="WWU80" s="102"/>
      <c r="WWV80" s="102"/>
      <c r="WWW80" s="102"/>
      <c r="WWX80" s="102"/>
      <c r="WWY80" s="102"/>
      <c r="WWZ80" s="102"/>
      <c r="WXA80" s="102"/>
      <c r="WXB80" s="102"/>
      <c r="WXC80" s="102"/>
      <c r="WXD80" s="102"/>
      <c r="WXE80" s="102"/>
      <c r="WXF80" s="102"/>
      <c r="WXG80" s="102"/>
      <c r="WXH80" s="102"/>
      <c r="WXI80" s="102"/>
      <c r="WXJ80" s="102"/>
      <c r="WXK80" s="102"/>
      <c r="WXL80" s="102"/>
      <c r="WXM80" s="102"/>
      <c r="WXN80" s="102"/>
      <c r="WXO80" s="102"/>
      <c r="WXP80" s="102"/>
      <c r="WXQ80" s="102"/>
      <c r="WXR80" s="102"/>
      <c r="WXS80" s="102"/>
      <c r="WXT80" s="102"/>
      <c r="WXU80" s="102"/>
      <c r="WXV80" s="102"/>
      <c r="WXW80" s="102"/>
      <c r="WXX80" s="102"/>
      <c r="WXY80" s="102"/>
      <c r="WXZ80" s="102"/>
      <c r="WYA80" s="102"/>
      <c r="WYB80" s="102"/>
      <c r="WYC80" s="102"/>
      <c r="WYD80" s="102"/>
      <c r="WYE80" s="102"/>
      <c r="WYF80" s="102"/>
      <c r="WYG80" s="102"/>
      <c r="WYH80" s="102"/>
      <c r="WYI80" s="102"/>
      <c r="WYJ80" s="102"/>
      <c r="WYK80" s="102"/>
      <c r="WYL80" s="102"/>
      <c r="WYM80" s="102"/>
      <c r="WYN80" s="102"/>
      <c r="WYO80" s="102"/>
      <c r="WYP80" s="102"/>
      <c r="WYQ80" s="102"/>
      <c r="WYR80" s="102"/>
      <c r="WYS80" s="102"/>
      <c r="WYT80" s="102"/>
      <c r="WYU80" s="102"/>
      <c r="WYV80" s="102"/>
      <c r="WYW80" s="102"/>
      <c r="WYX80" s="102"/>
      <c r="WYY80" s="102"/>
      <c r="WYZ80" s="102"/>
      <c r="WZA80" s="102"/>
      <c r="WZB80" s="102"/>
      <c r="WZC80" s="102"/>
      <c r="WZD80" s="102"/>
      <c r="WZE80" s="102"/>
      <c r="WZF80" s="102"/>
      <c r="WZG80" s="102"/>
      <c r="WZH80" s="102"/>
      <c r="WZI80" s="102"/>
      <c r="WZJ80" s="102"/>
      <c r="WZK80" s="102"/>
      <c r="WZL80" s="102"/>
      <c r="WZM80" s="102"/>
      <c r="WZN80" s="102"/>
      <c r="WZO80" s="102"/>
      <c r="WZP80" s="102"/>
      <c r="WZQ80" s="102"/>
      <c r="WZR80" s="102"/>
      <c r="WZS80" s="102"/>
      <c r="WZT80" s="102"/>
      <c r="WZU80" s="102"/>
      <c r="WZV80" s="102"/>
      <c r="WZW80" s="102"/>
      <c r="WZX80" s="102"/>
      <c r="WZY80" s="102"/>
      <c r="WZZ80" s="102"/>
      <c r="XAA80" s="102"/>
      <c r="XAB80" s="102"/>
      <c r="XAC80" s="102"/>
      <c r="XAD80" s="102"/>
      <c r="XAE80" s="102"/>
      <c r="XAF80" s="102"/>
      <c r="XAG80" s="102"/>
      <c r="XAH80" s="102"/>
      <c r="XAI80" s="102"/>
      <c r="XAJ80" s="102"/>
      <c r="XAK80" s="102"/>
      <c r="XAL80" s="102"/>
      <c r="XAM80" s="102"/>
      <c r="XAN80" s="102"/>
      <c r="XAO80" s="102"/>
      <c r="XAP80" s="102"/>
      <c r="XAQ80" s="102"/>
      <c r="XAR80" s="102"/>
      <c r="XAS80" s="102"/>
      <c r="XAT80" s="102"/>
      <c r="XAU80" s="102"/>
      <c r="XAV80" s="102"/>
      <c r="XAW80" s="102"/>
      <c r="XAX80" s="102"/>
      <c r="XAY80" s="102"/>
      <c r="XAZ80" s="102"/>
      <c r="XBA80" s="102"/>
      <c r="XBB80" s="102"/>
      <c r="XBC80" s="102"/>
      <c r="XBD80" s="102"/>
      <c r="XBE80" s="102"/>
      <c r="XBF80" s="102"/>
      <c r="XBG80" s="102"/>
      <c r="XBH80" s="102"/>
      <c r="XBI80" s="102"/>
      <c r="XBJ80" s="102"/>
      <c r="XBK80" s="102"/>
      <c r="XBL80" s="102"/>
      <c r="XBM80" s="102"/>
      <c r="XBN80" s="102"/>
      <c r="XBO80" s="102"/>
      <c r="XBP80" s="102"/>
      <c r="XBQ80" s="102"/>
      <c r="XBR80" s="102"/>
      <c r="XBS80" s="102"/>
      <c r="XBT80" s="102"/>
      <c r="XBU80" s="102"/>
      <c r="XBV80" s="102"/>
      <c r="XBW80" s="102"/>
      <c r="XBX80" s="102"/>
      <c r="XBY80" s="102"/>
      <c r="XBZ80" s="102"/>
      <c r="XCA80" s="102"/>
      <c r="XCB80" s="102"/>
      <c r="XCC80" s="102"/>
      <c r="XCD80" s="102"/>
      <c r="XCE80" s="102"/>
      <c r="XCF80" s="102"/>
      <c r="XCG80" s="102"/>
      <c r="XCH80" s="102"/>
      <c r="XCI80" s="102"/>
      <c r="XCJ80" s="102"/>
      <c r="XCK80" s="102"/>
      <c r="XCL80" s="102"/>
      <c r="XCM80" s="102"/>
      <c r="XCN80" s="102"/>
      <c r="XCO80" s="102"/>
      <c r="XCP80" s="102"/>
      <c r="XCQ80" s="102"/>
      <c r="XCR80" s="102"/>
      <c r="XCS80" s="102"/>
      <c r="XCT80" s="102"/>
      <c r="XCU80" s="102"/>
      <c r="XCV80" s="102"/>
      <c r="XCW80" s="102"/>
      <c r="XCX80" s="102"/>
      <c r="XCY80" s="102"/>
      <c r="XCZ80" s="102"/>
      <c r="XDA80" s="102"/>
      <c r="XDB80" s="102"/>
      <c r="XDC80" s="102"/>
      <c r="XDD80" s="102"/>
      <c r="XDE80" s="102"/>
      <c r="XDF80" s="102"/>
      <c r="XDG80" s="102"/>
      <c r="XDH80" s="102"/>
      <c r="XDI80" s="102"/>
      <c r="XDJ80" s="102"/>
      <c r="XDK80" s="102"/>
      <c r="XDL80" s="102"/>
      <c r="XDM80" s="102"/>
      <c r="XDN80" s="102"/>
      <c r="XDO80" s="102"/>
      <c r="XDP80" s="102"/>
      <c r="XDQ80" s="102"/>
      <c r="XDR80" s="102"/>
      <c r="XDS80" s="102"/>
      <c r="XDT80" s="102"/>
      <c r="XDU80" s="102"/>
      <c r="XDV80" s="102"/>
      <c r="XDW80" s="102"/>
      <c r="XDX80" s="102"/>
      <c r="XDY80" s="102"/>
      <c r="XDZ80" s="102"/>
      <c r="XEA80" s="102"/>
      <c r="XEB80" s="102"/>
      <c r="XEC80" s="102"/>
      <c r="XED80" s="102"/>
      <c r="XEE80" s="102"/>
      <c r="XEF80" s="102"/>
      <c r="XEG80" s="102"/>
      <c r="XEH80" s="102"/>
      <c r="XEI80" s="102"/>
    </row>
    <row r="81" spans="12:30" ht="30" customHeight="1">
      <c r="V81" s="369"/>
      <c r="W81" s="370"/>
      <c r="X81" s="371" t="str">
        <f t="shared" si="14"/>
        <v/>
      </c>
      <c r="Y81" s="178"/>
      <c r="Z81" s="178"/>
      <c r="AA81" s="323"/>
      <c r="AB81" s="374" t="str">
        <f t="shared" si="15"/>
        <v/>
      </c>
      <c r="AC81" s="372" t="str">
        <f t="shared" si="12"/>
        <v/>
      </c>
      <c r="AD81" s="375" t="str">
        <f t="shared" si="13"/>
        <v>.</v>
      </c>
    </row>
    <row r="82" spans="12:30" ht="30" customHeight="1">
      <c r="V82" s="369"/>
      <c r="W82" s="370"/>
      <c r="X82" s="371" t="str">
        <f t="shared" si="14"/>
        <v/>
      </c>
      <c r="Y82" s="178"/>
      <c r="Z82" s="178"/>
      <c r="AA82" s="323"/>
      <c r="AB82" s="374" t="str">
        <f t="shared" si="15"/>
        <v/>
      </c>
      <c r="AC82" s="372" t="str">
        <f t="shared" si="12"/>
        <v/>
      </c>
      <c r="AD82" s="375" t="str">
        <f t="shared" si="13"/>
        <v>.</v>
      </c>
    </row>
    <row r="83" spans="12:30" ht="30" customHeight="1">
      <c r="L83" s="111"/>
      <c r="V83" s="369"/>
      <c r="W83" s="370"/>
      <c r="X83" s="371" t="str">
        <f t="shared" si="14"/>
        <v/>
      </c>
      <c r="Y83" s="178"/>
      <c r="Z83" s="178"/>
      <c r="AA83" s="323"/>
      <c r="AB83" s="374" t="str">
        <f t="shared" si="15"/>
        <v/>
      </c>
      <c r="AC83" s="372" t="str">
        <f t="shared" si="12"/>
        <v/>
      </c>
      <c r="AD83" s="375" t="str">
        <f t="shared" si="13"/>
        <v>.</v>
      </c>
    </row>
    <row r="84" spans="12:30" ht="30" customHeight="1"/>
    <row r="85" spans="12:30" ht="30" customHeight="1"/>
    <row r="86" spans="12:30" ht="30" customHeight="1"/>
    <row r="87" spans="12:30" ht="30" customHeight="1"/>
    <row r="88" spans="12:30" ht="30" customHeight="1"/>
    <row r="89" spans="12:30" ht="30" customHeight="1">
      <c r="L89" s="111"/>
    </row>
    <row r="90" spans="12:30" ht="30" customHeight="1"/>
    <row r="91" spans="12:30" ht="30" customHeight="1"/>
    <row r="92" spans="12:30" ht="30" customHeight="1"/>
    <row r="93" spans="12:30" ht="30" customHeight="1"/>
    <row r="94" spans="12:30" ht="30" customHeight="1"/>
    <row r="95" spans="12:30" ht="30" customHeight="1">
      <c r="L95" s="111"/>
    </row>
    <row r="96" spans="12:30" ht="30" customHeight="1">
      <c r="L96" s="111"/>
    </row>
    <row r="97" spans="12:12" ht="30" customHeight="1">
      <c r="L97" s="111"/>
    </row>
    <row r="98" spans="12:12" ht="30" customHeight="1"/>
    <row r="99" spans="12:12" ht="30" customHeight="1"/>
    <row r="100" spans="12:12" ht="30" customHeight="1"/>
    <row r="101" spans="12:12" ht="30" customHeight="1"/>
    <row r="102" spans="12:12" ht="30" customHeight="1"/>
    <row r="103" spans="12:12" ht="30" customHeight="1"/>
    <row r="104" spans="12:12" ht="30" customHeight="1"/>
    <row r="105" spans="12:12" ht="30" customHeight="1"/>
    <row r="106" spans="12:12" ht="30" customHeight="1"/>
    <row r="107" spans="12:12" ht="30" customHeight="1"/>
    <row r="108" spans="12:12" ht="30" customHeight="1"/>
    <row r="109" spans="12:12" ht="30" customHeight="1"/>
    <row r="110" spans="12:12" ht="30" customHeight="1"/>
    <row r="111" spans="12:12" ht="30" customHeight="1"/>
    <row r="112" spans="12:12" ht="30" customHeight="1"/>
    <row r="113" spans="19:21" ht="30" customHeight="1"/>
    <row r="114" spans="19:21" ht="30" customHeight="1"/>
    <row r="115" spans="19:21" ht="30" customHeight="1"/>
    <row r="116" spans="19:21" ht="30" customHeight="1"/>
    <row r="117" spans="19:21" ht="30" customHeight="1"/>
    <row r="118" spans="19:21" ht="30" customHeight="1"/>
    <row r="119" spans="19:21" ht="30" customHeight="1"/>
    <row r="120" spans="19:21" ht="30" customHeight="1"/>
    <row r="121" spans="19:21" ht="30" customHeight="1"/>
    <row r="122" spans="19:21" ht="30" customHeight="1"/>
    <row r="123" spans="19:21" ht="30" customHeight="1"/>
    <row r="124" spans="19:21" ht="30" customHeight="1"/>
    <row r="125" spans="19:21" ht="30" customHeight="1"/>
    <row r="126" spans="19:21" ht="30" customHeight="1"/>
    <row r="127" spans="19:21" ht="30" customHeight="1"/>
    <row r="128" spans="19:21">
      <c r="S128" s="111"/>
      <c r="T128" s="111"/>
      <c r="U128" s="111"/>
    </row>
    <row r="129" spans="11:30">
      <c r="R129" s="111"/>
    </row>
    <row r="131" spans="11:30" s="102" customFormat="1">
      <c r="K131" s="111"/>
      <c r="N131" s="111"/>
      <c r="O131" s="111"/>
      <c r="P131" s="320"/>
      <c r="Q131" s="111"/>
      <c r="R131" s="5"/>
      <c r="S131" s="5"/>
      <c r="T131" s="5"/>
      <c r="U131" s="5"/>
      <c r="V131" s="365"/>
      <c r="W131" s="365"/>
      <c r="X131" s="365"/>
      <c r="Y131" s="365"/>
      <c r="Z131" s="365"/>
      <c r="AA131" s="365"/>
      <c r="AB131" s="365"/>
      <c r="AC131" s="365"/>
      <c r="AD131" s="365"/>
    </row>
  </sheetData>
  <sheetProtection selectLockedCells="1"/>
  <autoFilter ref="V5:AC83">
    <sortState ref="V6:AC90">
      <sortCondition ref="AA5:AA90"/>
    </sortState>
  </autoFilter>
  <mergeCells count="42">
    <mergeCell ref="G9:G10"/>
    <mergeCell ref="H9:H10"/>
    <mergeCell ref="I9:I10"/>
    <mergeCell ref="J9:J10"/>
    <mergeCell ref="K9:K10"/>
    <mergeCell ref="M6:M8"/>
    <mergeCell ref="M9:M10"/>
    <mergeCell ref="L9:L10"/>
    <mergeCell ref="N9:N10"/>
    <mergeCell ref="O9:O10"/>
    <mergeCell ref="U6:U11"/>
    <mergeCell ref="S6:S11"/>
    <mergeCell ref="T6:T11"/>
    <mergeCell ref="Q6:Q8"/>
    <mergeCell ref="R6:R8"/>
    <mergeCell ref="Q9:Q10"/>
    <mergeCell ref="R9:R10"/>
    <mergeCell ref="A6:A11"/>
    <mergeCell ref="D9:D10"/>
    <mergeCell ref="C9:C10"/>
    <mergeCell ref="E9:E10"/>
    <mergeCell ref="F9:F10"/>
    <mergeCell ref="C6:C8"/>
    <mergeCell ref="D6:D8"/>
    <mergeCell ref="E6:E8"/>
    <mergeCell ref="F6:F8"/>
    <mergeCell ref="H6:H8"/>
    <mergeCell ref="O6:O8"/>
    <mergeCell ref="P6:P8"/>
    <mergeCell ref="P9:P10"/>
    <mergeCell ref="P2:P3"/>
    <mergeCell ref="L3:N3"/>
    <mergeCell ref="O5:P5"/>
    <mergeCell ref="D2:J3"/>
    <mergeCell ref="L2:N2"/>
    <mergeCell ref="O2:O3"/>
    <mergeCell ref="G6:G8"/>
    <mergeCell ref="I6:I8"/>
    <mergeCell ref="J6:J8"/>
    <mergeCell ref="K6:K8"/>
    <mergeCell ref="L6:L8"/>
    <mergeCell ref="N6:N8"/>
  </mergeCells>
  <conditionalFormatting sqref="V21 V24:V83">
    <cfRule type="containsText" dxfId="178" priority="50" operator="containsText" text="SALIDA">
      <formula>NOT(ISERROR(SEARCH("SALIDA",V21)))</formula>
    </cfRule>
    <cfRule type="containsText" dxfId="177" priority="51" operator="containsText" text="ENTRADA">
      <formula>NOT(ISERROR(SEARCH("ENTRADA",V21)))</formula>
    </cfRule>
    <cfRule type="containsText" dxfId="176" priority="52" operator="containsText" text="REQUISICION">
      <formula>NOT(ISERROR(SEARCH("REQUISICION",V21)))</formula>
    </cfRule>
  </conditionalFormatting>
  <conditionalFormatting sqref="Q6 Q9 Q11:Q15">
    <cfRule type="containsText" dxfId="175" priority="62" operator="containsText" text="SOLICITAR">
      <formula>NOT(ISERROR(SEARCH("SOLICITAR",Q6)))</formula>
    </cfRule>
  </conditionalFormatting>
  <conditionalFormatting sqref="Q1:Q6 Q9 Q11:Q1048576">
    <cfRule type="containsText" dxfId="174" priority="11" operator="containsText" text="SOLICITAR URGENTE">
      <formula>NOT(ISERROR(SEARCH("SOLICITAR URGENTE",Q1)))</formula>
    </cfRule>
    <cfRule type="containsText" dxfId="173" priority="12" operator="containsText" text="EN REQUISICION">
      <formula>NOT(ISERROR(SEARCH("EN REQUISICION",Q1)))</formula>
    </cfRule>
  </conditionalFormatting>
  <conditionalFormatting sqref="V6:V20">
    <cfRule type="containsText" dxfId="172" priority="5" operator="containsText" text="REQUISICION">
      <formula>NOT(ISERROR(SEARCH("REQUISICION",V6)))</formula>
    </cfRule>
    <cfRule type="containsText" dxfId="171" priority="6" operator="containsText" text="ENTRADA">
      <formula>NOT(ISERROR(SEARCH("ENTRADA",V6)))</formula>
    </cfRule>
    <cfRule type="containsText" dxfId="170" priority="7" operator="containsText" text="SALIDA">
      <formula>NOT(ISERROR(SEARCH("SALIDA",V6)))</formula>
    </cfRule>
  </conditionalFormatting>
  <conditionalFormatting sqref="V22:V23">
    <cfRule type="containsText" dxfId="169" priority="3" operator="containsText" text="ENTRADA">
      <formula>NOT(ISERROR(SEARCH("ENTRADA",V22)))</formula>
    </cfRule>
    <cfRule type="containsText" dxfId="168" priority="4" operator="containsText" text="SALIDA">
      <formula>NOT(ISERROR(SEARCH("SALIDA",V22)))</formula>
    </cfRule>
  </conditionalFormatting>
  <pageMargins left="0.70866141732283472" right="0.70866141732283472" top="0.74803149606299213" bottom="0.74803149606299213" header="0.31496062992125984" footer="0.31496062992125984"/>
  <pageSetup scale="40" orientation="landscape" r:id="rId1"/>
  <colBreaks count="1" manualBreakCount="1">
    <brk id="16" max="20" man="1"/>
  </colBreaks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" operator="containsText" text="REQUISICION" id="{F861F1DE-296C-416F-9348-5DD2237B26C3}">
            <xm:f>NOT(ISERROR(SEARCH("REQUISICION",PIS!V20)))</xm:f>
            <x14:dxf>
              <fill>
                <patternFill>
                  <bgColor rgb="FFFFFF00"/>
                </patternFill>
              </fill>
            </x14:dxf>
          </x14:cfRule>
          <xm:sqref>V22:V23</xm:sqref>
        </x14:conditionalFormatting>
        <x14:conditionalFormatting xmlns:xm="http://schemas.microsoft.com/office/excel/2006/main">
          <x14:cfRule type="containsText" priority="228" operator="containsText" text="ENTRADA" id="{0B12A16F-A58A-480E-9C64-5F6B86A1CE4A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29" operator="containsText" text="SALIDA" id="{815F79F1-2186-44EF-A3E9-3DAD22E47EAE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B16</xm:sqref>
        </x14:conditionalFormatting>
        <x14:conditionalFormatting xmlns:xm="http://schemas.microsoft.com/office/excel/2006/main">
          <x14:cfRule type="iconSet" priority="1" id="{209C21AA-999A-4DE6-8CCE-860B8114D917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P6 P9 P11:P15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'Cap '!O6:O6</xm:f>
              <xm:sqref>P6</xm:sqref>
            </x14:sparkline>
            <x14:sparkline>
              <xm:f>'Cap '!O9:O9</xm:f>
              <xm:sqref>P9</xm:sqref>
            </x14:sparkline>
            <x14:sparkline>
              <xm:f>'Cap '!O11:O11</xm:f>
              <xm:sqref>P11</xm:sqref>
            </x14:sparkline>
            <x14:sparkline>
              <xm:f>'Cap '!O12:O12</xm:f>
              <xm:sqref>P12</xm:sqref>
            </x14:sparkline>
            <x14:sparkline>
              <xm:f>'Cap '!O13:O13</xm:f>
              <xm:sqref>P13</xm:sqref>
            </x14:sparkline>
            <x14:sparkline>
              <xm:f>'Cap '!O15:O15</xm:f>
              <xm:sqref>P15</xm:sqref>
            </x14:sparkline>
            <x14:sparkline>
              <xm:f>'Cap '!O14:O14</xm:f>
              <xm:sqref>P14</xm:sqref>
            </x14:sparkline>
          </x14:sparklines>
        </x14:sparklineGroup>
      </x14:sparklineGroup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theme="5"/>
    <pageSetUpPr fitToPage="1"/>
  </sheetPr>
  <dimension ref="A1:XDP97"/>
  <sheetViews>
    <sheetView view="pageBreakPreview" topLeftCell="R1" zoomScale="70" zoomScaleNormal="55" zoomScaleSheetLayoutView="70" workbookViewId="0">
      <selection activeCell="AA7" sqref="AA7"/>
    </sheetView>
  </sheetViews>
  <sheetFormatPr baseColWidth="10" defaultColWidth="11" defaultRowHeight="33.75"/>
  <cols>
    <col min="1" max="1" width="6.42578125" style="102" customWidth="1"/>
    <col min="2" max="2" width="13.140625" customWidth="1"/>
    <col min="3" max="3" width="14.85546875" customWidth="1"/>
    <col min="4" max="4" width="39.140625" customWidth="1"/>
    <col min="5" max="5" width="24.42578125" customWidth="1"/>
    <col min="6" max="6" width="24.42578125" style="102" customWidth="1"/>
    <col min="7" max="7" width="19.5703125" customWidth="1"/>
    <col min="8" max="8" width="18" customWidth="1"/>
    <col min="9" max="9" width="17.7109375" customWidth="1"/>
    <col min="10" max="10" width="15.140625" style="5" customWidth="1"/>
    <col min="11" max="11" width="14.42578125" style="5" customWidth="1"/>
    <col min="12" max="12" width="7" style="5" customWidth="1"/>
    <col min="13" max="13" width="4.7109375" style="5" customWidth="1"/>
    <col min="14" max="14" width="7" style="5" customWidth="1"/>
    <col min="15" max="15" width="14.5703125" style="5" customWidth="1"/>
    <col min="16" max="16" width="7.42578125" style="356" customWidth="1"/>
    <col min="17" max="17" width="25.28515625" style="5" customWidth="1"/>
    <col min="18" max="18" width="7.85546875" style="5" customWidth="1"/>
    <col min="19" max="19" width="4.5703125" style="5" customWidth="1"/>
    <col min="20" max="20" width="4.7109375" style="5" customWidth="1"/>
    <col min="21" max="21" width="5.5703125" style="5" customWidth="1"/>
    <col min="22" max="22" width="25.7109375" style="102" customWidth="1"/>
    <col min="23" max="23" width="26.85546875" style="343" customWidth="1"/>
    <col min="24" max="24" width="63.85546875" style="102" customWidth="1"/>
    <col min="25" max="25" width="13" style="111" customWidth="1"/>
    <col min="26" max="26" width="29.7109375" style="111" customWidth="1"/>
    <col min="27" max="27" width="23.42578125" style="111" customWidth="1"/>
    <col min="28" max="28" width="19.140625" style="102" bestFit="1" customWidth="1"/>
    <col min="29" max="29" width="20.85546875" style="102" bestFit="1" customWidth="1"/>
    <col min="30" max="30" width="20.85546875" style="382" bestFit="1" customWidth="1"/>
    <col min="31" max="31" width="24.28515625" style="382" customWidth="1"/>
    <col min="32" max="32" width="23.140625" style="111" customWidth="1"/>
  </cols>
  <sheetData>
    <row r="1" spans="2:32" s="102" customFormat="1" ht="35.25" customHeight="1" thickBot="1">
      <c r="B1" s="162"/>
      <c r="D1" s="1173" t="s">
        <v>209</v>
      </c>
      <c r="E1" s="1132"/>
      <c r="F1" s="1132"/>
      <c r="G1" s="1132"/>
      <c r="H1" s="1132"/>
      <c r="I1" s="1132"/>
      <c r="J1" s="1132"/>
      <c r="K1" s="1132"/>
      <c r="L1" s="165"/>
      <c r="M1" s="166"/>
      <c r="N1" s="111">
        <v>43200</v>
      </c>
      <c r="O1" s="111"/>
      <c r="P1" s="351"/>
      <c r="Q1" s="167"/>
      <c r="R1" s="188"/>
      <c r="S1" s="188"/>
      <c r="U1" s="181"/>
      <c r="W1" s="343"/>
      <c r="Y1" s="111"/>
      <c r="Z1" s="111"/>
      <c r="AA1" s="111"/>
      <c r="AC1" s="235"/>
      <c r="AD1" s="382"/>
      <c r="AE1" s="382"/>
      <c r="AF1" s="937"/>
    </row>
    <row r="2" spans="2:32" s="102" customFormat="1" ht="31.5" customHeight="1" thickBot="1">
      <c r="B2" s="162"/>
      <c r="C2" s="164"/>
      <c r="D2" s="1174"/>
      <c r="E2" s="1174"/>
      <c r="F2" s="1174"/>
      <c r="G2" s="1174"/>
      <c r="H2" s="1174"/>
      <c r="I2" s="1174"/>
      <c r="J2" s="1174"/>
      <c r="K2" s="1174"/>
      <c r="L2" s="621"/>
      <c r="M2" s="1038">
        <v>41600</v>
      </c>
      <c r="N2" s="1039"/>
      <c r="O2" s="1040"/>
      <c r="P2" s="1175" t="s">
        <v>84</v>
      </c>
      <c r="Q2" s="1171">
        <v>22</v>
      </c>
      <c r="R2" s="224"/>
      <c r="S2" s="188"/>
      <c r="T2" s="188"/>
      <c r="U2" s="189"/>
      <c r="W2" s="343"/>
      <c r="Y2" s="111"/>
      <c r="Z2" s="111"/>
      <c r="AA2" s="111"/>
      <c r="AC2" s="235"/>
      <c r="AD2" s="382"/>
      <c r="AE2" s="382"/>
      <c r="AF2" s="937"/>
    </row>
    <row r="3" spans="2:32" s="102" customFormat="1" ht="31.5" customHeight="1" thickBot="1">
      <c r="B3" s="162"/>
      <c r="D3" s="1174"/>
      <c r="E3" s="1174"/>
      <c r="F3" s="1174"/>
      <c r="G3" s="1174"/>
      <c r="H3" s="1174"/>
      <c r="I3" s="1174"/>
      <c r="J3" s="1174"/>
      <c r="K3" s="1174"/>
      <c r="L3" s="621"/>
      <c r="M3" s="1041">
        <f>+M2/Q2</f>
        <v>1890.909090909091</v>
      </c>
      <c r="N3" s="1042"/>
      <c r="O3" s="1043"/>
      <c r="P3" s="1176"/>
      <c r="Q3" s="1172"/>
      <c r="R3" s="224"/>
      <c r="S3" s="188"/>
      <c r="T3" s="188"/>
      <c r="U3" s="189"/>
      <c r="W3" s="343"/>
      <c r="Y3" s="111"/>
      <c r="Z3" s="111"/>
      <c r="AA3" s="111"/>
      <c r="AC3" s="235"/>
      <c r="AD3" s="382"/>
      <c r="AE3" s="382"/>
      <c r="AF3" s="937"/>
    </row>
    <row r="4" spans="2:32" s="102" customFormat="1" ht="59.25" customHeight="1" thickBot="1">
      <c r="B4" s="162"/>
      <c r="C4" s="201"/>
      <c r="D4" s="260"/>
      <c r="E4" s="202"/>
      <c r="F4" s="202"/>
      <c r="G4" s="203"/>
      <c r="H4" s="195"/>
      <c r="I4" s="196"/>
      <c r="J4" s="197"/>
      <c r="K4" s="198"/>
      <c r="L4" s="225"/>
      <c r="M4" s="226"/>
      <c r="N4" s="225"/>
      <c r="O4" s="99"/>
      <c r="P4" s="352"/>
      <c r="Q4" s="173"/>
      <c r="R4" s="188"/>
      <c r="S4" s="188"/>
      <c r="T4" s="188"/>
      <c r="U4" s="181"/>
      <c r="W4" s="343"/>
      <c r="Y4" s="111"/>
      <c r="Z4" s="111"/>
      <c r="AA4" s="111"/>
      <c r="AC4" s="235"/>
      <c r="AD4" s="382"/>
      <c r="AE4" s="382"/>
      <c r="AF4" s="937"/>
    </row>
    <row r="5" spans="2:32" ht="36" customHeight="1" thickBot="1">
      <c r="B5" s="253" t="s">
        <v>4</v>
      </c>
      <c r="C5" s="128" t="s">
        <v>5</v>
      </c>
      <c r="D5" s="254" t="s">
        <v>90</v>
      </c>
      <c r="E5" s="128" t="s">
        <v>91</v>
      </c>
      <c r="F5" s="128" t="s">
        <v>93</v>
      </c>
      <c r="G5" s="254" t="s">
        <v>6</v>
      </c>
      <c r="H5" s="128" t="s">
        <v>32</v>
      </c>
      <c r="I5" s="128" t="s">
        <v>8</v>
      </c>
      <c r="J5" s="128" t="s">
        <v>39</v>
      </c>
      <c r="K5" s="615" t="s">
        <v>10</v>
      </c>
      <c r="L5" s="1187" t="s">
        <v>85</v>
      </c>
      <c r="M5" s="1188"/>
      <c r="N5" s="1188"/>
      <c r="O5" s="1161" t="s">
        <v>11</v>
      </c>
      <c r="P5" s="1162"/>
      <c r="Q5" s="69"/>
      <c r="U5" s="111"/>
      <c r="V5" s="102" t="s">
        <v>23</v>
      </c>
      <c r="W5" s="343" t="s">
        <v>24</v>
      </c>
      <c r="X5" s="102" t="s">
        <v>25</v>
      </c>
      <c r="Y5" s="111" t="s">
        <v>26</v>
      </c>
      <c r="Z5" s="111" t="s">
        <v>27</v>
      </c>
      <c r="AA5" s="111" t="s">
        <v>28</v>
      </c>
      <c r="AB5" s="102" t="s">
        <v>29</v>
      </c>
      <c r="AC5" s="102" t="s">
        <v>30</v>
      </c>
      <c r="AD5" s="386"/>
      <c r="AE5" s="387"/>
      <c r="AF5" s="937"/>
    </row>
    <row r="6" spans="2:32" ht="54.75" customHeight="1" thickBot="1">
      <c r="B6" s="647" t="s">
        <v>12</v>
      </c>
      <c r="C6" s="640" t="s">
        <v>318</v>
      </c>
      <c r="D6" s="274" t="s">
        <v>195</v>
      </c>
      <c r="E6" s="640" t="s">
        <v>197</v>
      </c>
      <c r="F6" s="656"/>
      <c r="G6" s="657">
        <v>479.71</v>
      </c>
      <c r="H6" s="658">
        <f>D_CAP02*G6</f>
        <v>9449.8552610000006</v>
      </c>
      <c r="I6" s="659">
        <v>0</v>
      </c>
      <c r="J6" s="659">
        <f>+SUMIFS($Y$6:$Y$257,$V$6:$V$257,"ENTRADA",$W$6:$W$257,C6)</f>
        <v>0</v>
      </c>
      <c r="K6" s="659">
        <f>SUMIFS($Y$6:$Y$44,$V$6:$V$44,"Salida",$W$6:$W$44,C6)</f>
        <v>0</v>
      </c>
      <c r="L6" s="660">
        <v>2</v>
      </c>
      <c r="M6" s="661">
        <v>0</v>
      </c>
      <c r="N6" s="662">
        <v>1</v>
      </c>
      <c r="O6" s="659">
        <f>+I6+J6-K6</f>
        <v>0</v>
      </c>
      <c r="P6" s="632">
        <f>IF(O6&gt;N6,4,(IF(O6&gt;M6,3,(IF(O6-L6&gt;0,2,1)))))</f>
        <v>1</v>
      </c>
      <c r="Q6" s="1004" t="str">
        <f>IF(R6&gt;0,"EN REQUISICION",(IF(P6=1,"SOLICITAR URGENTE",(IF(R6&gt;0,"",(IF(P6&lt;3,"SOLICITAR","")))))))</f>
        <v>SOLICITAR URGENTE</v>
      </c>
      <c r="R6" s="430">
        <f>+SUMIFS(Y6:Y36,V6:V36,"Requisicion",W6:W36,C6)</f>
        <v>0</v>
      </c>
      <c r="S6" s="111"/>
      <c r="T6" s="35"/>
      <c r="U6" s="233"/>
      <c r="V6" s="948" t="s">
        <v>31</v>
      </c>
      <c r="W6" s="370" t="s">
        <v>380</v>
      </c>
      <c r="X6" s="371" t="str">
        <f>IFERROR((VLOOKUP(W6,$C$6:$H$14,2,FALSE)),"")</f>
        <v>SW6986A
(BIG)</v>
      </c>
      <c r="Y6" s="178">
        <v>1</v>
      </c>
      <c r="Z6" s="178" t="s">
        <v>401</v>
      </c>
      <c r="AA6" s="324">
        <v>45575</v>
      </c>
      <c r="AB6" s="372">
        <f>IFERROR((VLOOKUP(W6,$C$7:$I$14,5,FALSE)),"")</f>
        <v>0</v>
      </c>
      <c r="AC6" s="949">
        <f t="shared" ref="AC6:AC44" si="0">IF(Y6&gt;0,(AB6*Y6),"")</f>
        <v>0</v>
      </c>
      <c r="AD6" s="941" t="s">
        <v>408</v>
      </c>
      <c r="AE6" s="942" t="s">
        <v>375</v>
      </c>
      <c r="AF6" s="111" t="s">
        <v>375</v>
      </c>
    </row>
    <row r="7" spans="2:32" ht="49.5" customHeight="1" thickBot="1">
      <c r="B7" s="650" t="s">
        <v>12</v>
      </c>
      <c r="C7" s="232" t="s">
        <v>205</v>
      </c>
      <c r="D7" s="611" t="s">
        <v>196</v>
      </c>
      <c r="E7" s="232" t="s">
        <v>48</v>
      </c>
      <c r="F7" s="663"/>
      <c r="G7" s="664">
        <v>0</v>
      </c>
      <c r="H7" s="665">
        <v>1736.1</v>
      </c>
      <c r="I7" s="666">
        <v>2</v>
      </c>
      <c r="J7" s="666">
        <f>+SUMIFS($Y$6:$Y$56,$V$6:$V$56,"ENTRADA",$W$6:$W$56,C7)</f>
        <v>0</v>
      </c>
      <c r="K7" s="666">
        <f>SUMIFS($Y$6:$Y$44,$V$6:$V$44,"Salida",$W$6:$W$44,C7)</f>
        <v>0</v>
      </c>
      <c r="L7" s="667">
        <v>2</v>
      </c>
      <c r="M7" s="668">
        <v>0</v>
      </c>
      <c r="N7" s="669">
        <v>1</v>
      </c>
      <c r="O7" s="666">
        <f>+I7+J7-K7</f>
        <v>2</v>
      </c>
      <c r="P7" s="632">
        <f>IF(O7&gt;N7,4,(IF(O7&gt;M7,3,(IF(O7-L7&gt;0,2,1)))))</f>
        <v>4</v>
      </c>
      <c r="Q7" s="1004" t="str">
        <f t="shared" ref="Q7:Q14" si="1">IF(R7&gt;0,"EN REQUISICION",(IF(P7=1,"SOLICITAR URGENTE",(IF(R7&gt;0,"",(IF(P7&lt;3,"SOLICITAR","")))))))</f>
        <v/>
      </c>
      <c r="R7" s="430">
        <f>+SUMIFS($Y$6:$Y$83,$V$6:$V$83,"Requisicion",$W$6:$W$83,C7)</f>
        <v>0</v>
      </c>
      <c r="S7" s="111"/>
      <c r="T7" s="35"/>
      <c r="U7" s="233"/>
      <c r="V7" s="948"/>
      <c r="W7" s="370"/>
      <c r="X7" s="371" t="str">
        <f t="shared" ref="X7" si="2">IFERROR((VLOOKUP(W7,$C$6:$D$13,2,FALSE)),"")</f>
        <v/>
      </c>
      <c r="Y7" s="178"/>
      <c r="Z7" s="178"/>
      <c r="AA7" s="323"/>
      <c r="AB7" s="372" t="str">
        <f>IFERROR((VLOOKUP(W7,$C$7:$I$14,5,FALSE)),"")</f>
        <v/>
      </c>
      <c r="AC7" s="949" t="str">
        <f t="shared" si="0"/>
        <v/>
      </c>
      <c r="AD7" s="941"/>
      <c r="AE7" s="942" t="str">
        <f t="shared" ref="AE7:AE14" si="3">IF(AA7&gt;0,(AA7+AD7+((AD7/5)*2+1)),"")</f>
        <v/>
      </c>
      <c r="AF7" s="111" t="str">
        <f t="shared" ref="AF7:AF12" ca="1" si="4">IF(AD7=0,"X",(IF(AA7=0,"PENDIENTE ORDEN",(IF(AE7&gt;TODAY(),"EN TIEMPO"," ATRASADO")))))</f>
        <v>X</v>
      </c>
    </row>
    <row r="8" spans="2:32" ht="63" customHeight="1" thickBot="1">
      <c r="B8" s="644" t="s">
        <v>13</v>
      </c>
      <c r="C8" s="640" t="s">
        <v>206</v>
      </c>
      <c r="D8" s="274" t="s">
        <v>198</v>
      </c>
      <c r="E8" s="640" t="s">
        <v>199</v>
      </c>
      <c r="F8" s="656"/>
      <c r="G8" s="923">
        <v>1471.42</v>
      </c>
      <c r="H8" s="658">
        <f>D_CAP02*G8</f>
        <v>28985.649722000002</v>
      </c>
      <c r="I8" s="659">
        <v>0</v>
      </c>
      <c r="J8" s="659">
        <f>+SUMIFS($Y$6:$Y$56,$V$6:$V$56,"ENTRADA",$W$6:$W$56,C8)</f>
        <v>0</v>
      </c>
      <c r="K8" s="659">
        <f>SUMIFS($Y$6:$Y$44,$V$6:$V$44,"Salida",$W$6:$W$44,C8)</f>
        <v>0</v>
      </c>
      <c r="L8" s="660">
        <v>2</v>
      </c>
      <c r="M8" s="661">
        <v>0</v>
      </c>
      <c r="N8" s="670">
        <v>1</v>
      </c>
      <c r="O8" s="659">
        <f>+I8+J8-K8</f>
        <v>0</v>
      </c>
      <c r="P8" s="632">
        <f>IF(O8&gt;N8,4,(IF(O8&gt;M8,3,(IF(O8-L8&gt;0,2,1)))))</f>
        <v>1</v>
      </c>
      <c r="Q8" s="1004" t="str">
        <f t="shared" si="1"/>
        <v>SOLICITAR URGENTE</v>
      </c>
      <c r="R8" s="944">
        <f>+SUMIFS($Y$6:$Y$83,$V$6:$V$83,"Requisicion",$W$6:$W$83,C8)</f>
        <v>0</v>
      </c>
      <c r="S8" s="111"/>
      <c r="T8" s="35"/>
      <c r="U8" s="233"/>
      <c r="V8" s="948"/>
      <c r="W8" s="370"/>
      <c r="X8" s="371" t="str">
        <f>IFERROR((VLOOKUP(W8,$C$6:$H$14,2,FALSE)),"")</f>
        <v/>
      </c>
      <c r="Y8" s="178"/>
      <c r="Z8" s="178"/>
      <c r="AA8" s="324"/>
      <c r="AB8" s="372" t="str">
        <f>IFERROR((VLOOKUP(W8,$C$6:$H$14,5,FALSE)),"")</f>
        <v/>
      </c>
      <c r="AC8" s="949" t="str">
        <f t="shared" si="0"/>
        <v/>
      </c>
      <c r="AD8" s="941"/>
      <c r="AE8" s="942" t="str">
        <f t="shared" si="3"/>
        <v/>
      </c>
      <c r="AF8" s="111" t="str">
        <f t="shared" ca="1" si="4"/>
        <v>X</v>
      </c>
    </row>
    <row r="9" spans="2:32" ht="65.25" customHeight="1" thickBot="1">
      <c r="B9" s="646" t="s">
        <v>13</v>
      </c>
      <c r="C9" s="690" t="s">
        <v>372</v>
      </c>
      <c r="D9" s="611" t="s">
        <v>200</v>
      </c>
      <c r="E9" s="232" t="s">
        <v>49</v>
      </c>
      <c r="F9" s="671"/>
      <c r="G9" s="664">
        <v>127.27</v>
      </c>
      <c r="H9" s="665">
        <f>D_CAP02*G9</f>
        <v>2507.1044569999999</v>
      </c>
      <c r="I9" s="666">
        <v>1</v>
      </c>
      <c r="J9" s="666">
        <f>+SUMIFS($Y$6:$Y$56,$V$6:$V$56,"ENTRADA",$W$6:$W$56,C9)</f>
        <v>0</v>
      </c>
      <c r="K9" s="666">
        <f>SUMIFS($Y$6:$Y$44,$V$6:$V$44,"Salida",$W$6:$W$44,C9)</f>
        <v>0</v>
      </c>
      <c r="L9" s="667">
        <v>2</v>
      </c>
      <c r="M9" s="668">
        <v>0</v>
      </c>
      <c r="N9" s="672">
        <v>1</v>
      </c>
      <c r="O9" s="666">
        <f>+I9+J9-K9</f>
        <v>1</v>
      </c>
      <c r="P9" s="632">
        <f>IF(O9&gt;N9,4,(IF(O9&gt;M9,3,(IF(O9-L9&gt;0,2,1)))))</f>
        <v>3</v>
      </c>
      <c r="Q9" s="1004" t="str">
        <f t="shared" si="1"/>
        <v/>
      </c>
      <c r="R9" s="430">
        <f>+SUMIFS(Y6:Y39,V6:V39,"Requisicion",W6:W39,C9)</f>
        <v>0</v>
      </c>
      <c r="S9" s="111"/>
      <c r="T9" s="35"/>
      <c r="U9" s="233"/>
      <c r="V9" s="948"/>
      <c r="W9" s="370"/>
      <c r="X9" s="371" t="str">
        <f>IFERROR((VLOOKUP(W9,$C$6:$D$14,2,FALSE)),"")</f>
        <v/>
      </c>
      <c r="Y9" s="178"/>
      <c r="Z9" s="178"/>
      <c r="AA9" s="324"/>
      <c r="AB9" s="372" t="str">
        <f>IFERROR((VLOOKUP(W9,$C$7:$I$14,5,FALSE)),"")</f>
        <v/>
      </c>
      <c r="AC9" s="949" t="str">
        <f t="shared" si="0"/>
        <v/>
      </c>
      <c r="AD9" s="389"/>
      <c r="AE9" s="942" t="str">
        <f t="shared" si="3"/>
        <v/>
      </c>
      <c r="AF9" s="111" t="str">
        <f t="shared" ca="1" si="4"/>
        <v>X</v>
      </c>
    </row>
    <row r="10" spans="2:32" ht="33" customHeight="1">
      <c r="B10" s="691" t="s">
        <v>14</v>
      </c>
      <c r="C10" s="1163" t="s">
        <v>314</v>
      </c>
      <c r="D10" s="1163" t="s">
        <v>313</v>
      </c>
      <c r="E10" s="1163" t="s">
        <v>201</v>
      </c>
      <c r="F10" s="1165"/>
      <c r="G10" s="1167">
        <v>235.65</v>
      </c>
      <c r="H10" s="1169">
        <f>D_CAP02*G10</f>
        <v>4642.0929150000002</v>
      </c>
      <c r="I10" s="1177">
        <v>1</v>
      </c>
      <c r="J10" s="1177">
        <f>+SUMIFS($Y$6:$Y$56,$V$6:$V$56,"ENTRADA",$W$6:$W$56,C10)</f>
        <v>0</v>
      </c>
      <c r="K10" s="1177">
        <f>SUMIFS($Y$6:$Y$44,$V$6:$V$44,"Salida",$W$6:$W$44,C10)</f>
        <v>0</v>
      </c>
      <c r="L10" s="1181">
        <v>2</v>
      </c>
      <c r="M10" s="1183">
        <v>0</v>
      </c>
      <c r="N10" s="1185">
        <v>1</v>
      </c>
      <c r="O10" s="1179">
        <f>+I10+J10-K10</f>
        <v>1</v>
      </c>
      <c r="P10" s="1054">
        <f>IF(O10&gt;N10,4,(IF(O10&gt;M10,3,(IF(O10-L10&gt;0,2,1)))))</f>
        <v>3</v>
      </c>
      <c r="Q10" s="1157" t="str">
        <f t="shared" si="1"/>
        <v/>
      </c>
      <c r="R10" s="1156">
        <f>+SUMIFS(Y6:Y40,V6:V40,"Requisicion",W6:W40,C10)</f>
        <v>0</v>
      </c>
      <c r="S10" s="111"/>
      <c r="T10" s="35"/>
      <c r="U10" s="233"/>
      <c r="V10" s="948"/>
      <c r="W10" s="370"/>
      <c r="X10" s="371" t="str">
        <f t="shared" ref="X10:X44" si="5">IFERROR((VLOOKUP(W10,$C$6:$H$14,2,FALSE)),"")</f>
        <v/>
      </c>
      <c r="Y10" s="178"/>
      <c r="Z10" s="178"/>
      <c r="AA10" s="324"/>
      <c r="AB10" s="372" t="str">
        <f>IFERROR((VLOOKUP(W10,$C$6:$I$14,5,FALSE)),"")</f>
        <v/>
      </c>
      <c r="AC10" s="949" t="str">
        <f t="shared" si="0"/>
        <v/>
      </c>
      <c r="AD10" s="389"/>
      <c r="AE10" s="942" t="str">
        <f t="shared" si="3"/>
        <v/>
      </c>
      <c r="AF10" s="111" t="str">
        <f t="shared" ca="1" si="4"/>
        <v>X</v>
      </c>
    </row>
    <row r="11" spans="2:32" s="102" customFormat="1" ht="36" customHeight="1" thickBot="1">
      <c r="B11" s="692" t="s">
        <v>15</v>
      </c>
      <c r="C11" s="1164"/>
      <c r="D11" s="1164"/>
      <c r="E11" s="1164"/>
      <c r="F11" s="1166"/>
      <c r="G11" s="1168"/>
      <c r="H11" s="1170"/>
      <c r="I11" s="1178"/>
      <c r="J11" s="1178"/>
      <c r="K11" s="1178"/>
      <c r="L11" s="1182"/>
      <c r="M11" s="1184"/>
      <c r="N11" s="1186"/>
      <c r="O11" s="1180"/>
      <c r="P11" s="1055"/>
      <c r="Q11" s="1157"/>
      <c r="R11" s="1156"/>
      <c r="S11" s="111"/>
      <c r="T11" s="35"/>
      <c r="U11" s="233"/>
      <c r="V11" s="948"/>
      <c r="W11" s="370"/>
      <c r="X11" s="371" t="str">
        <f t="shared" si="5"/>
        <v/>
      </c>
      <c r="Y11" s="178"/>
      <c r="Z11" s="178"/>
      <c r="AA11" s="324"/>
      <c r="AB11" s="372" t="str">
        <f t="shared" ref="AB11:AB44" si="6">IFERROR((VLOOKUP(W11,$C$7:$I$14,5,FALSE)),"")</f>
        <v/>
      </c>
      <c r="AC11" s="949" t="str">
        <f t="shared" si="0"/>
        <v/>
      </c>
      <c r="AD11" s="389"/>
      <c r="AE11" s="942" t="str">
        <f t="shared" si="3"/>
        <v/>
      </c>
      <c r="AF11" s="111" t="str">
        <f t="shared" ca="1" si="4"/>
        <v>X</v>
      </c>
    </row>
    <row r="12" spans="2:32" s="102" customFormat="1" ht="58.5" customHeight="1" thickBot="1">
      <c r="B12" s="693" t="s">
        <v>13</v>
      </c>
      <c r="C12" s="946" t="s">
        <v>378</v>
      </c>
      <c r="D12" s="946" t="s">
        <v>377</v>
      </c>
      <c r="E12" s="946" t="s">
        <v>379</v>
      </c>
      <c r="F12" s="947"/>
      <c r="G12" s="681">
        <v>35.71</v>
      </c>
      <c r="H12" s="682">
        <f>D_CAP02*G12</f>
        <v>703.45486100000005</v>
      </c>
      <c r="I12" s="945">
        <v>3</v>
      </c>
      <c r="J12" s="683">
        <f>+SUMIFS($Y$6:$Y$56,$V$6:$V$56,"ENTRADA",$W$6:$W$56,C12)</f>
        <v>0</v>
      </c>
      <c r="K12" s="945">
        <f>SUMIFS($Y$6:$Y$44,$V$6:$V$44,"Salida",$W$6:$W$44,C12)</f>
        <v>0</v>
      </c>
      <c r="L12" s="684">
        <v>2</v>
      </c>
      <c r="M12" s="685">
        <v>0</v>
      </c>
      <c r="N12" s="686">
        <v>1</v>
      </c>
      <c r="O12" s="683">
        <f>+I12+J12-K12</f>
        <v>3</v>
      </c>
      <c r="P12" s="632">
        <f>IF(O12&gt;N12,4,(IF(O12&gt;M12,3,(IF(O12-L12&gt;0,2,1)))))</f>
        <v>4</v>
      </c>
      <c r="Q12" s="1004" t="str">
        <f t="shared" si="1"/>
        <v/>
      </c>
      <c r="R12" s="944"/>
      <c r="S12" s="111"/>
      <c r="T12" s="35"/>
      <c r="U12" s="233"/>
      <c r="V12" s="948"/>
      <c r="W12" s="370"/>
      <c r="X12" s="371" t="str">
        <f t="shared" si="5"/>
        <v/>
      </c>
      <c r="Y12" s="178"/>
      <c r="Z12" s="178"/>
      <c r="AA12" s="324"/>
      <c r="AB12" s="372" t="str">
        <f t="shared" si="6"/>
        <v/>
      </c>
      <c r="AC12" s="949" t="str">
        <f t="shared" si="0"/>
        <v/>
      </c>
      <c r="AD12" s="389"/>
      <c r="AE12" s="942" t="str">
        <f t="shared" si="3"/>
        <v/>
      </c>
      <c r="AF12" s="111" t="str">
        <f t="shared" ca="1" si="4"/>
        <v>X</v>
      </c>
    </row>
    <row r="13" spans="2:32" ht="47.25" customHeight="1" thickBot="1">
      <c r="B13" s="693" t="s">
        <v>14</v>
      </c>
      <c r="C13" s="694" t="s">
        <v>380</v>
      </c>
      <c r="D13" s="687" t="s">
        <v>202</v>
      </c>
      <c r="E13" s="689" t="s">
        <v>203</v>
      </c>
      <c r="F13" s="680"/>
      <c r="G13" s="681">
        <v>0</v>
      </c>
      <c r="H13" s="682">
        <v>5040.6000000000004</v>
      </c>
      <c r="I13" s="683">
        <v>1</v>
      </c>
      <c r="J13" s="683">
        <f>+SUMIFS($Y$6:$Y$56,$V$6:$V$56,"ENTRADA",$W$6:$W$56,C13)</f>
        <v>1</v>
      </c>
      <c r="K13" s="683">
        <f>SUMIFS($Y$6:$Y$44,$V$6:$V$44,"Salida",$W$6:$W$44,C13)</f>
        <v>0</v>
      </c>
      <c r="L13" s="684">
        <v>2</v>
      </c>
      <c r="M13" s="685">
        <v>0</v>
      </c>
      <c r="N13" s="686">
        <v>1</v>
      </c>
      <c r="O13" s="683">
        <f>+I13+J13-K13</f>
        <v>2</v>
      </c>
      <c r="P13" s="632">
        <f>IF(O13&gt;N13,4,(IF(O13&gt;M13,3,(IF(O13-L13&gt;0,2,1)))))</f>
        <v>4</v>
      </c>
      <c r="Q13" s="1004" t="str">
        <f t="shared" si="1"/>
        <v/>
      </c>
      <c r="R13" s="430">
        <f>+SUMIFS(Y6:Y41,V6:V41,"Requisicion",W6:W41,C13)</f>
        <v>0</v>
      </c>
      <c r="S13" s="111"/>
      <c r="T13" s="35"/>
      <c r="U13" s="233"/>
      <c r="V13" s="948"/>
      <c r="W13" s="370"/>
      <c r="X13" s="371" t="str">
        <f t="shared" si="5"/>
        <v/>
      </c>
      <c r="Y13" s="178"/>
      <c r="Z13" s="178"/>
      <c r="AA13" s="324"/>
      <c r="AB13" s="372" t="str">
        <f t="shared" si="6"/>
        <v/>
      </c>
      <c r="AC13" s="949" t="str">
        <f t="shared" si="0"/>
        <v/>
      </c>
      <c r="AD13" s="396"/>
      <c r="AE13" s="389" t="str">
        <f t="shared" si="3"/>
        <v/>
      </c>
      <c r="AF13" s="21"/>
    </row>
    <row r="14" spans="2:32" ht="50.25" customHeight="1" thickBot="1">
      <c r="B14" s="695" t="s">
        <v>15</v>
      </c>
      <c r="C14" s="696" t="s">
        <v>208</v>
      </c>
      <c r="D14" s="688" t="s">
        <v>207</v>
      </c>
      <c r="E14" s="688" t="s">
        <v>204</v>
      </c>
      <c r="F14" s="673"/>
      <c r="G14" s="674">
        <v>142.56</v>
      </c>
      <c r="H14" s="675">
        <v>10081.200000000001</v>
      </c>
      <c r="I14" s="676">
        <v>2</v>
      </c>
      <c r="J14" s="676">
        <f>+SUMIFS($Y$6:$Y$56,$V$6:$V$56,"ENTRADA",$W$6:$W$56,C14)</f>
        <v>0</v>
      </c>
      <c r="K14" s="676">
        <f>SUMIFS($Y$6:$Y$44,$V$6:$V$44,"Salida",$W$6:$W$44,C14)</f>
        <v>0</v>
      </c>
      <c r="L14" s="677">
        <v>2</v>
      </c>
      <c r="M14" s="678">
        <v>0</v>
      </c>
      <c r="N14" s="679">
        <v>1</v>
      </c>
      <c r="O14" s="676">
        <f>+I14+J14-K14</f>
        <v>2</v>
      </c>
      <c r="P14" s="632">
        <f>IF(O14&gt;N14,4,(IF(O14&gt;M14,3,(IF(O14-L14&gt;0,2,1)))))</f>
        <v>4</v>
      </c>
      <c r="Q14" s="1004" t="str">
        <f t="shared" si="1"/>
        <v/>
      </c>
      <c r="R14" s="622">
        <f>+SUMIFS(Y6:Y41,V6:V41,"Requisicion",W6:W41,C14)</f>
        <v>0</v>
      </c>
      <c r="S14" s="111"/>
      <c r="T14"/>
      <c r="U14" s="102"/>
      <c r="V14" s="948"/>
      <c r="W14" s="370"/>
      <c r="X14" s="371" t="str">
        <f t="shared" si="5"/>
        <v/>
      </c>
      <c r="Y14" s="178"/>
      <c r="Z14" s="178"/>
      <c r="AA14" s="324"/>
      <c r="AB14" s="372" t="str">
        <f t="shared" si="6"/>
        <v/>
      </c>
      <c r="AC14" s="177" t="str">
        <f t="shared" si="0"/>
        <v/>
      </c>
      <c r="AD14" s="396"/>
      <c r="AE14" s="389" t="str">
        <f t="shared" si="3"/>
        <v/>
      </c>
      <c r="AF14" s="21"/>
    </row>
    <row r="15" spans="2:32" ht="30" customHeight="1" thickBot="1">
      <c r="B15" s="314" t="s">
        <v>47</v>
      </c>
      <c r="C15" s="17">
        <v>19.699100000000001</v>
      </c>
      <c r="D15" s="15"/>
      <c r="E15" s="15"/>
      <c r="F15" s="15"/>
      <c r="G15" s="15"/>
      <c r="H15" s="15"/>
      <c r="I15" s="15"/>
      <c r="J15" s="71"/>
      <c r="K15" s="71"/>
      <c r="L15" s="71"/>
      <c r="M15" s="125"/>
      <c r="N15" s="125"/>
      <c r="O15" s="36"/>
      <c r="P15" s="353"/>
      <c r="Q15" s="111"/>
      <c r="R15" s="102"/>
      <c r="S15"/>
      <c r="T15" s="37"/>
      <c r="U15" s="234"/>
      <c r="V15" s="214"/>
      <c r="W15" s="174"/>
      <c r="X15" s="172" t="str">
        <f t="shared" si="5"/>
        <v/>
      </c>
      <c r="Y15" s="178"/>
      <c r="Z15" s="178"/>
      <c r="AA15" s="323"/>
      <c r="AB15" s="176" t="str">
        <f t="shared" si="6"/>
        <v/>
      </c>
      <c r="AC15" s="177" t="str">
        <f t="shared" si="0"/>
        <v/>
      </c>
      <c r="AD15" s="399"/>
      <c r="AE15" s="398"/>
      <c r="AF15" s="21"/>
    </row>
    <row r="16" spans="2:32" ht="30" customHeight="1">
      <c r="B16" s="15"/>
      <c r="C16" s="8" t="s">
        <v>63</v>
      </c>
      <c r="D16" s="8"/>
      <c r="E16" s="8"/>
      <c r="F16" s="8"/>
      <c r="G16" s="8"/>
      <c r="H16" s="8"/>
      <c r="I16" s="8"/>
      <c r="J16" s="8"/>
      <c r="K16" s="8"/>
      <c r="L16" s="8"/>
      <c r="M16" s="8"/>
      <c r="N16" s="8"/>
      <c r="O16" s="8"/>
      <c r="P16" s="353"/>
      <c r="Q16" s="111"/>
      <c r="R16" s="102"/>
      <c r="S16"/>
      <c r="T16"/>
      <c r="U16" s="102"/>
      <c r="V16" s="214"/>
      <c r="W16" s="174"/>
      <c r="X16" s="172" t="str">
        <f t="shared" si="5"/>
        <v/>
      </c>
      <c r="Y16" s="178"/>
      <c r="Z16" s="178"/>
      <c r="AA16" s="323"/>
      <c r="AB16" s="176" t="str">
        <f t="shared" si="6"/>
        <v/>
      </c>
      <c r="AC16" s="177" t="str">
        <f t="shared" si="0"/>
        <v/>
      </c>
      <c r="AD16" s="399"/>
      <c r="AE16" s="398"/>
      <c r="AF16" s="21"/>
    </row>
    <row r="17" spans="2:16344" ht="30" customHeight="1">
      <c r="C17" s="8"/>
      <c r="D17" s="8"/>
      <c r="E17" s="8"/>
      <c r="F17" s="8"/>
      <c r="G17" s="8"/>
      <c r="H17" s="8"/>
      <c r="I17" s="8"/>
      <c r="J17" s="8"/>
      <c r="K17" s="8"/>
      <c r="L17" s="8"/>
      <c r="M17" s="8"/>
      <c r="N17" s="8"/>
      <c r="O17" s="8"/>
      <c r="P17" s="353"/>
      <c r="R17"/>
      <c r="S17"/>
      <c r="T17"/>
      <c r="U17" s="102"/>
      <c r="V17" s="214"/>
      <c r="W17" s="174"/>
      <c r="X17" s="172" t="str">
        <f t="shared" si="5"/>
        <v/>
      </c>
      <c r="Y17" s="178"/>
      <c r="Z17" s="178"/>
      <c r="AA17" s="323"/>
      <c r="AB17" s="176" t="str">
        <f t="shared" si="6"/>
        <v/>
      </c>
      <c r="AC17" s="177" t="str">
        <f t="shared" si="0"/>
        <v/>
      </c>
      <c r="AD17" s="399"/>
      <c r="AE17" s="398"/>
      <c r="AF17" s="21"/>
    </row>
    <row r="18" spans="2:16344" ht="30" customHeight="1">
      <c r="C18" s="8"/>
      <c r="D18" s="8"/>
      <c r="E18" s="8"/>
      <c r="F18" s="8"/>
      <c r="G18" s="8"/>
      <c r="H18" s="8"/>
      <c r="I18" s="8"/>
      <c r="J18" s="8"/>
      <c r="K18" s="8"/>
      <c r="L18" s="8"/>
      <c r="M18" s="8"/>
      <c r="N18" s="8"/>
      <c r="O18" s="8"/>
      <c r="P18" s="353"/>
      <c r="Q18"/>
      <c r="R18"/>
      <c r="S18"/>
      <c r="T18"/>
      <c r="U18" s="102"/>
      <c r="V18" s="214"/>
      <c r="W18" s="174"/>
      <c r="X18" s="172" t="str">
        <f t="shared" si="5"/>
        <v/>
      </c>
      <c r="Y18" s="178"/>
      <c r="Z18" s="178"/>
      <c r="AA18" s="323"/>
      <c r="AB18" s="176" t="str">
        <f t="shared" si="6"/>
        <v/>
      </c>
      <c r="AC18" s="177" t="str">
        <f t="shared" si="0"/>
        <v/>
      </c>
      <c r="AD18" s="399"/>
      <c r="AE18" s="398"/>
      <c r="AF18" s="21"/>
    </row>
    <row r="19" spans="2:16344" ht="30" customHeight="1">
      <c r="C19" s="8"/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8"/>
      <c r="P19" s="353"/>
      <c r="Q19"/>
      <c r="R19"/>
      <c r="S19"/>
      <c r="T19"/>
      <c r="U19" s="102"/>
      <c r="V19" s="214"/>
      <c r="W19" s="174"/>
      <c r="X19" s="172" t="str">
        <f t="shared" si="5"/>
        <v/>
      </c>
      <c r="Y19" s="178"/>
      <c r="Z19" s="178"/>
      <c r="AA19" s="323"/>
      <c r="AB19" s="176" t="str">
        <f t="shared" si="6"/>
        <v/>
      </c>
      <c r="AC19" s="177" t="str">
        <f t="shared" si="0"/>
        <v/>
      </c>
      <c r="AD19" s="399"/>
      <c r="AE19" s="398"/>
    </row>
    <row r="20" spans="2:16344" s="102" customFormat="1" ht="30" customHeight="1">
      <c r="B20" s="36"/>
      <c r="C20" s="8"/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8"/>
      <c r="P20" s="354"/>
      <c r="Q20" s="21"/>
      <c r="R20" s="21"/>
      <c r="S20" s="21"/>
      <c r="V20" s="214"/>
      <c r="W20" s="174"/>
      <c r="X20" s="172" t="str">
        <f t="shared" si="5"/>
        <v/>
      </c>
      <c r="Y20" s="178"/>
      <c r="Z20" s="178"/>
      <c r="AA20" s="323"/>
      <c r="AB20" s="176" t="str">
        <f t="shared" si="6"/>
        <v/>
      </c>
      <c r="AC20" s="177" t="str">
        <f t="shared" si="0"/>
        <v/>
      </c>
      <c r="AD20" s="399"/>
      <c r="AE20" s="398"/>
      <c r="AF20" s="111"/>
    </row>
    <row r="21" spans="2:16344" ht="30" customHeight="1">
      <c r="B21" s="36"/>
      <c r="C21" s="8"/>
      <c r="D21" s="8"/>
      <c r="E21" s="8"/>
      <c r="F21" s="8"/>
      <c r="G21" s="8"/>
      <c r="H21" s="8"/>
      <c r="I21" s="8"/>
      <c r="J21" s="8"/>
      <c r="K21" s="8"/>
      <c r="L21" s="8"/>
      <c r="M21" s="8"/>
      <c r="N21" s="8"/>
      <c r="O21" s="8"/>
      <c r="P21" s="355"/>
      <c r="Q21"/>
      <c r="R21"/>
      <c r="S21"/>
      <c r="T21" s="21"/>
      <c r="U21" s="21"/>
      <c r="V21" s="214"/>
      <c r="W21" s="174"/>
      <c r="X21" s="172" t="str">
        <f t="shared" si="5"/>
        <v/>
      </c>
      <c r="Y21" s="178"/>
      <c r="Z21" s="178"/>
      <c r="AA21" s="323"/>
      <c r="AB21" s="176" t="str">
        <f t="shared" si="6"/>
        <v/>
      </c>
      <c r="AC21" s="177" t="str">
        <f t="shared" si="0"/>
        <v/>
      </c>
      <c r="AD21" s="399"/>
      <c r="AE21" s="398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  <c r="XDN21" s="21"/>
      <c r="XDO21" s="21"/>
      <c r="XDP21" s="21"/>
    </row>
    <row r="22" spans="2:16344" s="102" customFormat="1" ht="30" customHeight="1">
      <c r="B22" s="123"/>
      <c r="C22" s="8"/>
      <c r="D22" s="8"/>
      <c r="E22" s="8"/>
      <c r="F22" s="8"/>
      <c r="G22" s="8"/>
      <c r="H22" s="8"/>
      <c r="I22" s="8"/>
      <c r="J22" s="8"/>
      <c r="K22" s="8"/>
      <c r="L22" s="8"/>
      <c r="M22" s="8"/>
      <c r="N22" s="8"/>
      <c r="O22" s="8"/>
      <c r="P22" s="355"/>
      <c r="V22" s="214"/>
      <c r="W22" s="174"/>
      <c r="X22" s="172" t="str">
        <f t="shared" si="5"/>
        <v/>
      </c>
      <c r="Y22" s="178"/>
      <c r="Z22" s="178"/>
      <c r="AA22" s="323"/>
      <c r="AB22" s="176" t="str">
        <f t="shared" si="6"/>
        <v/>
      </c>
      <c r="AC22" s="177" t="str">
        <f t="shared" si="0"/>
        <v/>
      </c>
      <c r="AD22" s="399"/>
      <c r="AE22" s="398"/>
      <c r="AF22" s="111"/>
    </row>
    <row r="23" spans="2:16344" s="102" customFormat="1" ht="30" customHeight="1">
      <c r="B23"/>
      <c r="C23" s="8"/>
      <c r="D23" s="8"/>
      <c r="E23" s="8"/>
      <c r="F23" s="8"/>
      <c r="G23" s="8"/>
      <c r="H23" s="8"/>
      <c r="I23" s="8"/>
      <c r="J23" s="8"/>
      <c r="K23" s="8"/>
      <c r="L23" s="8"/>
      <c r="M23" s="8"/>
      <c r="N23" s="8"/>
      <c r="O23" s="8"/>
      <c r="P23" s="356"/>
      <c r="U23" s="233"/>
      <c r="V23" s="214"/>
      <c r="W23" s="174"/>
      <c r="X23" s="172" t="str">
        <f t="shared" si="5"/>
        <v/>
      </c>
      <c r="Y23" s="178"/>
      <c r="Z23" s="178"/>
      <c r="AA23" s="323"/>
      <c r="AB23" s="176" t="str">
        <f t="shared" si="6"/>
        <v/>
      </c>
      <c r="AC23" s="177" t="str">
        <f t="shared" si="0"/>
        <v/>
      </c>
      <c r="AD23" s="399"/>
      <c r="AE23" s="398"/>
      <c r="AF23" s="111"/>
    </row>
    <row r="24" spans="2:16344" s="102" customFormat="1" ht="30" customHeight="1">
      <c r="C24" s="8"/>
      <c r="D24" s="8"/>
      <c r="E24" s="8"/>
      <c r="F24" s="8"/>
      <c r="G24" s="8"/>
      <c r="H24" s="8"/>
      <c r="I24" s="8"/>
      <c r="J24" s="8"/>
      <c r="K24" s="8"/>
      <c r="L24" s="8"/>
      <c r="M24" s="8"/>
      <c r="N24" s="8"/>
      <c r="O24" s="8"/>
      <c r="P24" s="355"/>
      <c r="V24" s="214"/>
      <c r="W24" s="174"/>
      <c r="X24" s="172" t="str">
        <f t="shared" si="5"/>
        <v/>
      </c>
      <c r="Y24" s="178"/>
      <c r="Z24" s="178"/>
      <c r="AA24" s="323"/>
      <c r="AB24" s="176" t="str">
        <f t="shared" si="6"/>
        <v/>
      </c>
      <c r="AC24" s="177" t="str">
        <f t="shared" si="0"/>
        <v/>
      </c>
      <c r="AD24" s="399"/>
      <c r="AE24" s="398"/>
      <c r="AF24" s="111"/>
    </row>
    <row r="25" spans="2:16344" ht="30" customHeight="1">
      <c r="B25" s="102"/>
      <c r="C25" s="8"/>
      <c r="D25" s="8"/>
      <c r="E25" s="8"/>
      <c r="F25" s="8"/>
      <c r="G25" s="8"/>
      <c r="H25" s="8"/>
      <c r="I25" s="8"/>
      <c r="J25" s="8"/>
      <c r="K25" s="8"/>
      <c r="L25" s="8"/>
      <c r="M25" s="8"/>
      <c r="N25" s="8"/>
      <c r="O25" s="8"/>
      <c r="P25" s="355"/>
      <c r="U25" s="111"/>
      <c r="V25" s="214"/>
      <c r="W25" s="174"/>
      <c r="X25" s="172" t="str">
        <f t="shared" si="5"/>
        <v/>
      </c>
      <c r="Y25" s="178"/>
      <c r="Z25" s="178"/>
      <c r="AA25" s="323"/>
      <c r="AB25" s="176" t="str">
        <f t="shared" si="6"/>
        <v/>
      </c>
      <c r="AC25" s="177" t="str">
        <f t="shared" si="0"/>
        <v/>
      </c>
      <c r="AD25" s="399"/>
      <c r="AE25" s="398"/>
    </row>
    <row r="26" spans="2:16344" ht="30" customHeight="1">
      <c r="B26" s="102"/>
      <c r="C26" s="102"/>
      <c r="D26" s="102"/>
      <c r="E26" s="102"/>
      <c r="G26" s="102"/>
      <c r="H26" s="102"/>
      <c r="I26" s="102"/>
      <c r="J26" s="102"/>
      <c r="K26" s="102"/>
      <c r="L26" s="102"/>
      <c r="M26" s="102"/>
      <c r="N26" s="102"/>
      <c r="O26" s="102"/>
      <c r="P26" s="355"/>
      <c r="U26" s="111"/>
      <c r="V26" s="214"/>
      <c r="W26" s="174"/>
      <c r="X26" s="172" t="str">
        <f t="shared" si="5"/>
        <v/>
      </c>
      <c r="Y26" s="178"/>
      <c r="Z26" s="178"/>
      <c r="AA26" s="323"/>
      <c r="AB26" s="176" t="str">
        <f t="shared" si="6"/>
        <v/>
      </c>
      <c r="AC26" s="177" t="str">
        <f t="shared" si="0"/>
        <v/>
      </c>
      <c r="AD26" s="399"/>
      <c r="AE26" s="398"/>
    </row>
    <row r="27" spans="2:16344" ht="30" customHeight="1">
      <c r="U27" s="111"/>
      <c r="V27" s="214"/>
      <c r="W27" s="174"/>
      <c r="X27" s="172" t="str">
        <f t="shared" si="5"/>
        <v/>
      </c>
      <c r="Y27" s="178"/>
      <c r="Z27" s="178"/>
      <c r="AA27" s="323"/>
      <c r="AB27" s="176" t="str">
        <f t="shared" si="6"/>
        <v/>
      </c>
      <c r="AC27" s="177" t="str">
        <f t="shared" si="0"/>
        <v/>
      </c>
      <c r="AD27" s="399"/>
      <c r="AE27" s="398"/>
    </row>
    <row r="28" spans="2:16344" ht="30" customHeight="1">
      <c r="U28" s="111"/>
      <c r="V28" s="214"/>
      <c r="W28" s="174"/>
      <c r="X28" s="172" t="str">
        <f t="shared" si="5"/>
        <v/>
      </c>
      <c r="Y28" s="178"/>
      <c r="Z28" s="178"/>
      <c r="AA28" s="323"/>
      <c r="AB28" s="176" t="str">
        <f t="shared" si="6"/>
        <v/>
      </c>
      <c r="AC28" s="177" t="str">
        <f t="shared" si="0"/>
        <v/>
      </c>
      <c r="AD28" s="399"/>
      <c r="AE28" s="398"/>
    </row>
    <row r="29" spans="2:16344" s="102" customFormat="1" ht="30" customHeight="1">
      <c r="B29"/>
      <c r="C29"/>
      <c r="D29"/>
      <c r="E29"/>
      <c r="G29"/>
      <c r="H29"/>
      <c r="I29"/>
      <c r="J29" s="5"/>
      <c r="K29" s="5"/>
      <c r="L29" s="5"/>
      <c r="M29" s="5"/>
      <c r="N29" s="5"/>
      <c r="O29" s="5"/>
      <c r="P29" s="356"/>
      <c r="Q29" s="111"/>
      <c r="R29" s="111"/>
      <c r="S29" s="111"/>
      <c r="T29" s="111"/>
      <c r="U29" s="111"/>
      <c r="V29" s="214"/>
      <c r="W29" s="174"/>
      <c r="X29" s="172" t="str">
        <f t="shared" si="5"/>
        <v/>
      </c>
      <c r="Y29" s="178"/>
      <c r="Z29" s="178"/>
      <c r="AA29" s="323"/>
      <c r="AB29" s="176" t="str">
        <f t="shared" si="6"/>
        <v/>
      </c>
      <c r="AC29" s="177" t="str">
        <f t="shared" si="0"/>
        <v/>
      </c>
      <c r="AD29" s="399"/>
      <c r="AE29" s="398"/>
      <c r="AF29" s="111"/>
    </row>
    <row r="30" spans="2:16344" ht="30" customHeight="1">
      <c r="U30" s="111"/>
      <c r="V30" s="214"/>
      <c r="W30" s="174"/>
      <c r="X30" s="172" t="str">
        <f t="shared" si="5"/>
        <v/>
      </c>
      <c r="Y30" s="178"/>
      <c r="Z30" s="178"/>
      <c r="AA30" s="323"/>
      <c r="AB30" s="176" t="str">
        <f t="shared" si="6"/>
        <v/>
      </c>
      <c r="AC30" s="177" t="str">
        <f t="shared" si="0"/>
        <v/>
      </c>
      <c r="AD30" s="399"/>
      <c r="AE30" s="398"/>
    </row>
    <row r="31" spans="2:16344" ht="30" customHeight="1">
      <c r="U31" s="111"/>
      <c r="V31" s="214"/>
      <c r="W31" s="174"/>
      <c r="X31" s="172" t="str">
        <f t="shared" si="5"/>
        <v/>
      </c>
      <c r="Y31" s="178"/>
      <c r="Z31" s="178"/>
      <c r="AA31" s="323"/>
      <c r="AB31" s="176" t="str">
        <f t="shared" si="6"/>
        <v/>
      </c>
      <c r="AC31" s="177" t="str">
        <f t="shared" si="0"/>
        <v/>
      </c>
      <c r="AD31" s="399"/>
      <c r="AE31" s="398"/>
    </row>
    <row r="32" spans="2:16344" ht="30" customHeight="1">
      <c r="U32" s="111"/>
      <c r="V32" s="214"/>
      <c r="W32" s="174"/>
      <c r="X32" s="172" t="str">
        <f t="shared" si="5"/>
        <v/>
      </c>
      <c r="Y32" s="178"/>
      <c r="Z32" s="178"/>
      <c r="AA32" s="323"/>
      <c r="AB32" s="176" t="str">
        <f t="shared" si="6"/>
        <v/>
      </c>
      <c r="AC32" s="177" t="str">
        <f t="shared" si="0"/>
        <v/>
      </c>
      <c r="AD32" s="399"/>
      <c r="AE32" s="398"/>
    </row>
    <row r="33" spans="2:32" s="102" customFormat="1" ht="30" customHeight="1">
      <c r="B33"/>
      <c r="C33"/>
      <c r="D33"/>
      <c r="E33"/>
      <c r="G33"/>
      <c r="H33"/>
      <c r="I33"/>
      <c r="J33" s="5"/>
      <c r="K33" s="5"/>
      <c r="L33" s="5"/>
      <c r="M33" s="5"/>
      <c r="N33" s="5"/>
      <c r="O33" s="5"/>
      <c r="P33" s="356"/>
      <c r="Q33" s="111"/>
      <c r="R33" s="111"/>
      <c r="S33" s="111"/>
      <c r="T33" s="111"/>
      <c r="U33" s="111"/>
      <c r="V33" s="214"/>
      <c r="W33" s="174"/>
      <c r="X33" s="172" t="str">
        <f t="shared" si="5"/>
        <v/>
      </c>
      <c r="Y33" s="178"/>
      <c r="Z33" s="178"/>
      <c r="AA33" s="323"/>
      <c r="AB33" s="176" t="str">
        <f t="shared" si="6"/>
        <v/>
      </c>
      <c r="AC33" s="177" t="str">
        <f t="shared" si="0"/>
        <v/>
      </c>
      <c r="AD33" s="399"/>
      <c r="AE33" s="398"/>
      <c r="AF33" s="111"/>
    </row>
    <row r="34" spans="2:32" ht="30" customHeight="1">
      <c r="U34" s="111"/>
      <c r="V34" s="214"/>
      <c r="W34" s="174"/>
      <c r="X34" s="172" t="str">
        <f t="shared" si="5"/>
        <v/>
      </c>
      <c r="Y34" s="178"/>
      <c r="Z34" s="178"/>
      <c r="AA34" s="323"/>
      <c r="AB34" s="176" t="str">
        <f t="shared" si="6"/>
        <v/>
      </c>
      <c r="AC34" s="177" t="str">
        <f t="shared" si="0"/>
        <v/>
      </c>
      <c r="AD34" s="399"/>
      <c r="AE34" s="398"/>
    </row>
    <row r="35" spans="2:32" ht="30" customHeight="1">
      <c r="B35" s="102"/>
      <c r="C35" s="102"/>
      <c r="D35" s="102"/>
      <c r="E35" s="102"/>
      <c r="G35" s="102"/>
      <c r="H35" s="102"/>
      <c r="I35" s="102"/>
      <c r="J35" s="102"/>
      <c r="K35" s="111"/>
      <c r="L35" s="111"/>
      <c r="M35" s="111"/>
      <c r="N35" s="111"/>
      <c r="O35" s="111"/>
      <c r="U35" s="111"/>
      <c r="V35" s="214"/>
      <c r="W35" s="174"/>
      <c r="X35" s="172" t="str">
        <f t="shared" si="5"/>
        <v/>
      </c>
      <c r="Y35" s="178"/>
      <c r="Z35" s="178"/>
      <c r="AA35" s="323"/>
      <c r="AB35" s="176" t="str">
        <f t="shared" si="6"/>
        <v/>
      </c>
      <c r="AC35" s="177" t="str">
        <f t="shared" si="0"/>
        <v/>
      </c>
      <c r="AD35" s="399"/>
      <c r="AE35" s="398"/>
    </row>
    <row r="36" spans="2:32" ht="30" customHeight="1">
      <c r="U36" s="111"/>
      <c r="V36" s="214"/>
      <c r="W36" s="174"/>
      <c r="X36" s="172" t="str">
        <f t="shared" si="5"/>
        <v/>
      </c>
      <c r="Y36" s="178"/>
      <c r="Z36" s="178"/>
      <c r="AA36" s="323"/>
      <c r="AB36" s="176" t="str">
        <f t="shared" si="6"/>
        <v/>
      </c>
      <c r="AC36" s="177" t="str">
        <f t="shared" si="0"/>
        <v/>
      </c>
      <c r="AD36" s="399"/>
      <c r="AE36" s="398"/>
    </row>
    <row r="37" spans="2:32" ht="30" customHeight="1">
      <c r="U37" s="111"/>
      <c r="V37" s="214"/>
      <c r="W37" s="174"/>
      <c r="X37" s="172" t="str">
        <f t="shared" si="5"/>
        <v/>
      </c>
      <c r="Y37" s="178"/>
      <c r="Z37" s="178"/>
      <c r="AA37" s="323"/>
      <c r="AB37" s="176" t="str">
        <f t="shared" si="6"/>
        <v/>
      </c>
      <c r="AC37" s="177" t="str">
        <f t="shared" si="0"/>
        <v/>
      </c>
      <c r="AD37" s="399"/>
      <c r="AE37" s="398"/>
    </row>
    <row r="38" spans="2:32" ht="30" customHeight="1">
      <c r="U38" s="111"/>
      <c r="V38" s="214"/>
      <c r="W38" s="174"/>
      <c r="X38" s="172" t="str">
        <f t="shared" si="5"/>
        <v/>
      </c>
      <c r="Y38" s="178"/>
      <c r="Z38" s="178"/>
      <c r="AA38" s="323"/>
      <c r="AB38" s="176" t="str">
        <f t="shared" si="6"/>
        <v/>
      </c>
      <c r="AC38" s="177" t="str">
        <f t="shared" si="0"/>
        <v/>
      </c>
      <c r="AD38" s="399"/>
      <c r="AE38" s="398"/>
    </row>
    <row r="39" spans="2:32" ht="30" customHeight="1">
      <c r="U39" s="111"/>
      <c r="V39" s="214"/>
      <c r="W39" s="174"/>
      <c r="X39" s="172" t="str">
        <f t="shared" si="5"/>
        <v/>
      </c>
      <c r="Y39" s="178"/>
      <c r="Z39" s="178"/>
      <c r="AA39" s="323"/>
      <c r="AB39" s="176" t="str">
        <f t="shared" si="6"/>
        <v/>
      </c>
      <c r="AC39" s="177" t="str">
        <f t="shared" si="0"/>
        <v/>
      </c>
      <c r="AD39" s="399"/>
      <c r="AE39" s="398"/>
    </row>
    <row r="40" spans="2:32" ht="30" customHeight="1">
      <c r="U40" s="111"/>
      <c r="V40" s="214"/>
      <c r="W40" s="174"/>
      <c r="X40" s="172" t="str">
        <f t="shared" si="5"/>
        <v/>
      </c>
      <c r="Y40" s="178"/>
      <c r="Z40" s="178"/>
      <c r="AA40" s="323"/>
      <c r="AB40" s="176" t="str">
        <f t="shared" si="6"/>
        <v/>
      </c>
      <c r="AC40" s="177" t="str">
        <f t="shared" si="0"/>
        <v/>
      </c>
      <c r="AD40" s="399"/>
      <c r="AE40" s="398"/>
    </row>
    <row r="41" spans="2:32" s="102" customFormat="1" ht="30" customHeight="1">
      <c r="B41"/>
      <c r="C41"/>
      <c r="D41"/>
      <c r="E41"/>
      <c r="G41"/>
      <c r="H41"/>
      <c r="I41"/>
      <c r="J41" s="5"/>
      <c r="K41" s="5"/>
      <c r="L41" s="5"/>
      <c r="M41" s="5"/>
      <c r="N41" s="5"/>
      <c r="O41" s="5"/>
      <c r="P41" s="356"/>
      <c r="Q41" s="111"/>
      <c r="R41" s="111"/>
      <c r="S41" s="111"/>
      <c r="T41" s="111"/>
      <c r="U41" s="111"/>
      <c r="V41" s="214"/>
      <c r="W41" s="174"/>
      <c r="X41" s="172" t="str">
        <f t="shared" si="5"/>
        <v/>
      </c>
      <c r="Y41" s="178"/>
      <c r="Z41" s="178"/>
      <c r="AA41" s="323"/>
      <c r="AB41" s="176" t="str">
        <f t="shared" si="6"/>
        <v/>
      </c>
      <c r="AC41" s="177" t="str">
        <f t="shared" si="0"/>
        <v/>
      </c>
      <c r="AD41" s="399"/>
      <c r="AE41" s="398"/>
      <c r="AF41" s="111"/>
    </row>
    <row r="42" spans="2:32" ht="30" customHeight="1">
      <c r="U42" s="111"/>
      <c r="V42" s="214"/>
      <c r="W42" s="174"/>
      <c r="X42" s="172" t="str">
        <f t="shared" si="5"/>
        <v/>
      </c>
      <c r="Y42" s="178"/>
      <c r="Z42" s="178"/>
      <c r="AA42" s="323"/>
      <c r="AB42" s="176" t="str">
        <f t="shared" si="6"/>
        <v/>
      </c>
      <c r="AC42" s="177" t="str">
        <f t="shared" si="0"/>
        <v/>
      </c>
      <c r="AD42" s="399"/>
      <c r="AE42" s="398"/>
    </row>
    <row r="43" spans="2:32" s="102" customFormat="1" ht="30" customHeight="1">
      <c r="K43" s="111"/>
      <c r="L43" s="111"/>
      <c r="M43" s="111"/>
      <c r="N43" s="111"/>
      <c r="O43" s="111"/>
      <c r="P43" s="356"/>
      <c r="Q43" s="111"/>
      <c r="R43" s="111"/>
      <c r="S43" s="111"/>
      <c r="T43" s="111"/>
      <c r="U43" s="111"/>
      <c r="V43" s="214"/>
      <c r="W43" s="174"/>
      <c r="X43" s="172" t="str">
        <f t="shared" si="5"/>
        <v/>
      </c>
      <c r="Y43" s="178"/>
      <c r="Z43" s="178"/>
      <c r="AA43" s="323"/>
      <c r="AB43" s="176" t="str">
        <f t="shared" si="6"/>
        <v/>
      </c>
      <c r="AC43" s="177" t="str">
        <f t="shared" si="0"/>
        <v/>
      </c>
      <c r="AD43" s="399"/>
      <c r="AE43" s="398"/>
      <c r="AF43" s="111"/>
    </row>
    <row r="44" spans="2:32" ht="30" customHeight="1">
      <c r="U44" s="111"/>
      <c r="V44" s="214"/>
      <c r="W44" s="174"/>
      <c r="X44" s="172" t="str">
        <f t="shared" si="5"/>
        <v/>
      </c>
      <c r="Y44" s="178"/>
      <c r="Z44" s="178"/>
      <c r="AA44" s="323"/>
      <c r="AB44" s="176" t="str">
        <f t="shared" si="6"/>
        <v/>
      </c>
      <c r="AC44" s="177" t="str">
        <f t="shared" si="0"/>
        <v/>
      </c>
      <c r="AD44" s="399"/>
      <c r="AE44" s="398"/>
    </row>
    <row r="45" spans="2:32" ht="30" customHeight="1">
      <c r="B45" s="102"/>
      <c r="C45" s="102"/>
      <c r="D45" s="102"/>
      <c r="E45" s="102"/>
      <c r="G45" s="102"/>
      <c r="H45" s="102"/>
      <c r="I45" s="102"/>
      <c r="J45" s="102"/>
      <c r="K45" s="111"/>
      <c r="L45" s="111"/>
      <c r="M45" s="111"/>
      <c r="N45" s="111"/>
      <c r="O45" s="111"/>
      <c r="U45" s="111"/>
      <c r="AD45" s="399"/>
      <c r="AE45" s="398"/>
    </row>
    <row r="46" spans="2:32" ht="30" customHeight="1">
      <c r="U46" s="111"/>
      <c r="AD46" s="399"/>
      <c r="AE46" s="398"/>
    </row>
    <row r="47" spans="2:32" ht="30" customHeight="1">
      <c r="U47" s="111"/>
      <c r="AD47" s="399"/>
      <c r="AE47" s="398"/>
    </row>
    <row r="48" spans="2:32" ht="30" customHeight="1">
      <c r="U48" s="111"/>
      <c r="AD48" s="399"/>
      <c r="AE48" s="398"/>
    </row>
    <row r="49" spans="2:32" ht="30" customHeight="1">
      <c r="U49" s="111"/>
      <c r="AD49" s="399"/>
      <c r="AE49" s="398"/>
    </row>
    <row r="50" spans="2:32" ht="30" customHeight="1">
      <c r="U50" s="111"/>
      <c r="AD50" s="399"/>
      <c r="AE50" s="398"/>
    </row>
    <row r="51" spans="2:32" ht="30" customHeight="1">
      <c r="U51" s="111"/>
      <c r="AD51" s="399"/>
      <c r="AE51" s="398"/>
    </row>
    <row r="52" spans="2:32" ht="30" customHeight="1">
      <c r="U52" s="111"/>
      <c r="AD52" s="399"/>
      <c r="AE52" s="398"/>
    </row>
    <row r="53" spans="2:32" ht="30" customHeight="1">
      <c r="U53" s="111"/>
      <c r="AD53" s="399"/>
      <c r="AE53" s="398"/>
    </row>
    <row r="54" spans="2:32" ht="30" customHeight="1">
      <c r="U54" s="111"/>
      <c r="AD54" s="399"/>
      <c r="AE54" s="398"/>
    </row>
    <row r="55" spans="2:32" ht="30" customHeight="1">
      <c r="U55" s="111"/>
      <c r="AD55" s="399"/>
      <c r="AE55" s="398"/>
    </row>
    <row r="56" spans="2:32" ht="30" customHeight="1">
      <c r="U56" s="111"/>
      <c r="AD56" s="399"/>
      <c r="AE56" s="398"/>
    </row>
    <row r="57" spans="2:32" ht="30" customHeight="1">
      <c r="U57" s="111"/>
      <c r="AD57" s="399"/>
      <c r="AE57" s="398"/>
    </row>
    <row r="58" spans="2:32" s="102" customFormat="1" ht="30" customHeight="1">
      <c r="B58"/>
      <c r="C58"/>
      <c r="D58"/>
      <c r="E58"/>
      <c r="G58"/>
      <c r="H58"/>
      <c r="I58"/>
      <c r="J58" s="5"/>
      <c r="K58" s="5"/>
      <c r="L58" s="5"/>
      <c r="M58" s="5"/>
      <c r="N58" s="5"/>
      <c r="O58" s="5"/>
      <c r="P58" s="356"/>
      <c r="Q58" s="111"/>
      <c r="R58" s="111"/>
      <c r="S58" s="111"/>
      <c r="T58" s="111"/>
      <c r="U58" s="111"/>
      <c r="W58" s="343"/>
      <c r="Y58" s="111"/>
      <c r="Z58" s="111"/>
      <c r="AA58" s="111"/>
      <c r="AD58" s="399"/>
      <c r="AE58" s="398"/>
      <c r="AF58" s="111"/>
    </row>
    <row r="59" spans="2:32" ht="30" customHeight="1">
      <c r="U59" s="111"/>
      <c r="AD59" s="399"/>
      <c r="AE59" s="398"/>
    </row>
    <row r="60" spans="2:32" s="102" customFormat="1" ht="30" customHeight="1">
      <c r="K60" s="111"/>
      <c r="L60" s="111"/>
      <c r="M60" s="111"/>
      <c r="N60" s="111"/>
      <c r="O60" s="111"/>
      <c r="P60" s="356"/>
      <c r="Q60" s="111"/>
      <c r="R60" s="111"/>
      <c r="S60" s="111"/>
      <c r="T60" s="111"/>
      <c r="U60" s="111"/>
      <c r="W60" s="343"/>
      <c r="Y60" s="111"/>
      <c r="Z60" s="111"/>
      <c r="AA60" s="111"/>
      <c r="AD60" s="399"/>
      <c r="AE60" s="398"/>
      <c r="AF60" s="111"/>
    </row>
    <row r="61" spans="2:32" ht="30" customHeight="1">
      <c r="U61" s="111"/>
      <c r="AD61" s="399"/>
      <c r="AE61" s="398"/>
    </row>
    <row r="62" spans="2:32" ht="30" customHeight="1">
      <c r="B62" s="102"/>
      <c r="C62" s="102"/>
      <c r="D62" s="102"/>
      <c r="E62" s="102"/>
      <c r="G62" s="102"/>
      <c r="H62" s="102"/>
      <c r="I62" s="102"/>
      <c r="J62" s="102"/>
      <c r="K62" s="111"/>
      <c r="L62" s="111"/>
      <c r="M62" s="111"/>
      <c r="N62" s="111"/>
      <c r="O62" s="111"/>
      <c r="U62" s="111"/>
      <c r="AD62" s="399"/>
      <c r="AE62" s="398"/>
    </row>
    <row r="63" spans="2:32" ht="30" customHeight="1">
      <c r="AD63" s="397"/>
      <c r="AE63" s="398"/>
    </row>
    <row r="64" spans="2:32" ht="30" customHeight="1">
      <c r="AD64" s="397"/>
      <c r="AE64" s="398"/>
    </row>
    <row r="65" spans="30:31" ht="30" customHeight="1">
      <c r="AD65" s="397"/>
      <c r="AE65" s="398"/>
    </row>
    <row r="66" spans="30:31" ht="30" customHeight="1">
      <c r="AD66" s="397"/>
      <c r="AE66" s="398"/>
    </row>
    <row r="67" spans="30:31" ht="30" customHeight="1">
      <c r="AD67" s="397"/>
      <c r="AE67" s="398"/>
    </row>
    <row r="68" spans="30:31" ht="30" customHeight="1">
      <c r="AD68" s="397"/>
      <c r="AE68" s="398"/>
    </row>
    <row r="69" spans="30:31" ht="30" customHeight="1">
      <c r="AD69" s="397"/>
      <c r="AE69" s="398"/>
    </row>
    <row r="70" spans="30:31" ht="30" customHeight="1">
      <c r="AD70" s="397"/>
      <c r="AE70" s="398"/>
    </row>
    <row r="71" spans="30:31" ht="30" customHeight="1">
      <c r="AD71" s="397"/>
      <c r="AE71" s="398"/>
    </row>
    <row r="72" spans="30:31" ht="30" customHeight="1">
      <c r="AD72" s="397"/>
      <c r="AE72" s="398"/>
    </row>
    <row r="73" spans="30:31" ht="30" customHeight="1">
      <c r="AD73" s="397"/>
      <c r="AE73" s="398"/>
    </row>
    <row r="74" spans="30:31" ht="30" customHeight="1">
      <c r="AD74" s="397"/>
      <c r="AE74" s="398"/>
    </row>
    <row r="75" spans="30:31" ht="30" customHeight="1">
      <c r="AD75" s="397"/>
      <c r="AE75" s="398"/>
    </row>
    <row r="76" spans="30:31" ht="30" customHeight="1">
      <c r="AD76" s="397"/>
      <c r="AE76" s="398"/>
    </row>
    <row r="77" spans="30:31" ht="30" customHeight="1">
      <c r="AD77" s="397"/>
      <c r="AE77" s="398"/>
    </row>
    <row r="78" spans="30:31" ht="30" customHeight="1">
      <c r="AD78" s="397"/>
      <c r="AE78" s="398"/>
    </row>
    <row r="79" spans="30:31" ht="30" customHeight="1">
      <c r="AD79" s="397"/>
      <c r="AE79" s="398"/>
    </row>
    <row r="80" spans="30:31" ht="30" customHeight="1">
      <c r="AD80" s="397"/>
      <c r="AE80" s="398"/>
    </row>
    <row r="81" spans="30:31" ht="30" customHeight="1">
      <c r="AD81" s="397"/>
      <c r="AE81" s="398"/>
    </row>
    <row r="82" spans="30:31" ht="30" customHeight="1">
      <c r="AD82" s="397"/>
      <c r="AE82" s="398"/>
    </row>
    <row r="83" spans="30:31">
      <c r="AD83" s="397"/>
      <c r="AE83" s="398"/>
    </row>
    <row r="84" spans="30:31">
      <c r="AD84" s="397"/>
      <c r="AE84" s="398"/>
    </row>
    <row r="85" spans="30:31">
      <c r="AD85" s="397"/>
      <c r="AE85" s="398"/>
    </row>
    <row r="86" spans="30:31">
      <c r="AD86" s="397"/>
      <c r="AE86" s="398"/>
    </row>
    <row r="87" spans="30:31">
      <c r="AD87" s="397"/>
      <c r="AE87" s="398"/>
    </row>
    <row r="88" spans="30:31">
      <c r="AD88" s="397"/>
      <c r="AE88" s="398"/>
    </row>
    <row r="89" spans="30:31" ht="34.5" thickBot="1">
      <c r="AD89" s="410"/>
      <c r="AE89" s="398"/>
    </row>
    <row r="90" spans="30:31">
      <c r="AE90" s="398"/>
    </row>
    <row r="91" spans="30:31">
      <c r="AE91" s="398"/>
    </row>
    <row r="92" spans="30:31">
      <c r="AE92" s="398"/>
    </row>
    <row r="93" spans="30:31">
      <c r="AE93" s="398"/>
    </row>
    <row r="94" spans="30:31">
      <c r="AE94" s="398"/>
    </row>
    <row r="95" spans="30:31">
      <c r="AE95" s="398"/>
    </row>
    <row r="96" spans="30:31">
      <c r="AE96" s="398"/>
    </row>
    <row r="97" spans="31:31" ht="34.5" thickBot="1">
      <c r="AE97" s="411"/>
    </row>
  </sheetData>
  <sheetProtection selectLockedCells="1"/>
  <autoFilter ref="V5:AC44">
    <sortState ref="V6:AC44">
      <sortCondition ref="AA5:AA44"/>
    </sortState>
  </autoFilter>
  <mergeCells count="23">
    <mergeCell ref="Q10:Q11"/>
    <mergeCell ref="R10:R11"/>
    <mergeCell ref="Q2:Q3"/>
    <mergeCell ref="M3:O3"/>
    <mergeCell ref="D1:K3"/>
    <mergeCell ref="P2:P3"/>
    <mergeCell ref="D10:D11"/>
    <mergeCell ref="I10:I11"/>
    <mergeCell ref="J10:J11"/>
    <mergeCell ref="K10:K11"/>
    <mergeCell ref="O10:O11"/>
    <mergeCell ref="P10:P11"/>
    <mergeCell ref="L10:L11"/>
    <mergeCell ref="M10:M11"/>
    <mergeCell ref="N10:N11"/>
    <mergeCell ref="L5:N5"/>
    <mergeCell ref="O5:P5"/>
    <mergeCell ref="M2:O2"/>
    <mergeCell ref="C10:C11"/>
    <mergeCell ref="E10:E11"/>
    <mergeCell ref="F10:F11"/>
    <mergeCell ref="G10:G11"/>
    <mergeCell ref="H10:H11"/>
  </mergeCells>
  <conditionalFormatting sqref="V39:V1048576 V1:V6 V14:V37 V8:V12">
    <cfRule type="containsText" dxfId="164" priority="21" operator="containsText" text="REQUISICION">
      <formula>NOT(ISERROR(SEARCH("REQUISICION",V1)))</formula>
    </cfRule>
    <cfRule type="containsText" dxfId="163" priority="22" operator="containsText" text="ENTRADA">
      <formula>NOT(ISERROR(SEARCH("ENTRADA",V1)))</formula>
    </cfRule>
    <cfRule type="containsText" dxfId="162" priority="23" operator="containsText" text="SALIDA">
      <formula>NOT(ISERROR(SEARCH("SALIDA",V1)))</formula>
    </cfRule>
  </conditionalFormatting>
  <conditionalFormatting sqref="Q5">
    <cfRule type="containsText" dxfId="161" priority="19" operator="containsText" text="SOLICITAR">
      <formula>NOT(ISERROR(SEARCH("SOLICITAR",Q5)))</formula>
    </cfRule>
    <cfRule type="containsText" dxfId="160" priority="20" operator="containsText" text="EN REQUISICION">
      <formula>NOT(ISERROR(SEARCH("EN REQUISICION",Q5)))</formula>
    </cfRule>
    <cfRule type="containsText" dxfId="159" priority="90" operator="containsText" text="SOLICITAR URGENTE">
      <formula>NOT(ISERROR(SEARCH("SOLICITAR URGENTE",Q5)))</formula>
    </cfRule>
  </conditionalFormatting>
  <conditionalFormatting sqref="V38">
    <cfRule type="containsText" dxfId="158" priority="16" operator="containsText" text="REQUISICION">
      <formula>NOT(ISERROR(SEARCH("REQUISICION",V38)))</formula>
    </cfRule>
    <cfRule type="containsText" dxfId="157" priority="17" operator="containsText" text="ENTRADA">
      <formula>NOT(ISERROR(SEARCH("ENTRADA",V38)))</formula>
    </cfRule>
    <cfRule type="containsText" dxfId="156" priority="18" operator="containsText" text="SALIDA">
      <formula>NOT(ISERROR(SEARCH("SALIDA",V38)))</formula>
    </cfRule>
  </conditionalFormatting>
  <conditionalFormatting sqref="AF1:AF1048576">
    <cfRule type="containsText" dxfId="155" priority="10" operator="containsText" text="ATRASADO">
      <formula>NOT(ISERROR(SEARCH("ATRASADO",AF1)))</formula>
    </cfRule>
    <cfRule type="containsText" dxfId="154" priority="11" operator="containsText" text="EN TIEMPO">
      <formula>NOT(ISERROR(SEARCH("EN TIEMPO",AF1)))</formula>
    </cfRule>
  </conditionalFormatting>
  <conditionalFormatting sqref="V13">
    <cfRule type="containsText" dxfId="153" priority="7" operator="containsText" text="REQUISICION">
      <formula>NOT(ISERROR(SEARCH("REQUISICION",V13)))</formula>
    </cfRule>
    <cfRule type="containsText" dxfId="152" priority="8" operator="containsText" text="ENTRADA">
      <formula>NOT(ISERROR(SEARCH("ENTRADA",V13)))</formula>
    </cfRule>
    <cfRule type="containsText" dxfId="151" priority="9" operator="containsText" text="SALIDA">
      <formula>NOT(ISERROR(SEARCH("SALIDA",V13)))</formula>
    </cfRule>
  </conditionalFormatting>
  <conditionalFormatting sqref="V7">
    <cfRule type="containsText" dxfId="150" priority="4" operator="containsText" text="REQUISICION">
      <formula>NOT(ISERROR(SEARCH("REQUISICION",V7)))</formula>
    </cfRule>
    <cfRule type="containsText" dxfId="149" priority="5" operator="containsText" text="ENTRADA">
      <formula>NOT(ISERROR(SEARCH("ENTRADA",V7)))</formula>
    </cfRule>
    <cfRule type="containsText" dxfId="148" priority="6" operator="containsText" text="SALIDA">
      <formula>NOT(ISERROR(SEARCH("SALIDA",V7)))</formula>
    </cfRule>
  </conditionalFormatting>
  <conditionalFormatting sqref="Q6:Q10 Q12:Q14">
    <cfRule type="containsText" dxfId="147" priority="3" operator="containsText" text="SOLICITAR">
      <formula>NOT(ISERROR(SEARCH("SOLICITAR",Q6)))</formula>
    </cfRule>
  </conditionalFormatting>
  <conditionalFormatting sqref="Q6:Q10 Q12:Q14">
    <cfRule type="containsText" dxfId="146" priority="1" operator="containsText" text="SOLICITAR URGENTE">
      <formula>NOT(ISERROR(SEARCH("SOLICITAR URGENTE",Q6)))</formula>
    </cfRule>
    <cfRule type="containsText" dxfId="145" priority="2" operator="containsText" text="EN REQUISICION">
      <formula>NOT(ISERROR(SEARCH("EN REQUISICION",Q6)))</formula>
    </cfRule>
  </conditionalFormatting>
  <pageMargins left="0.70866141732283472" right="0.70866141732283472" top="0.74803149606299213" bottom="0.74803149606299213" header="0.31496062992125984" footer="0.31496062992125984"/>
  <pageSetup scale="50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219" operator="containsText" text="ENTRADA" id="{25437118-D7A8-4652-9476-E9D55621170D}">
            <xm:f>NOT(ISERROR(SEARCH("ENTRADA",'C:\Protegida\Sección\Ingeniería\Registro de entradas de hetta de corte（切削工具購入履歴 ）2020\[CONTROL DE HTTA DE CORTE DIANA.xlsx]CARRIER'!#REF!)))</xm:f>
            <x14:dxf>
              <font>
                <color rgb="FF006100"/>
              </font>
              <fill>
                <patternFill>
                  <bgColor rgb="FFC6EFCE"/>
                </patternFill>
              </fill>
            </x14:dxf>
          </x14:cfRule>
          <x14:cfRule type="containsText" priority="220" operator="containsText" text="SALIDA" id="{7C2B25C5-5588-4165-8838-6EEF8AC13822}">
            <xm:f>NOT(ISERROR(SEARCH("SALIDA",'C:\Protegida\Sección\Ingeniería\Registro de entradas de hetta de corte（切削工具購入履歴 ）2020\[CONTROL DE HTTA DE CORTE DIANA.xlsx]CARRIER'!#REF!)))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m:sqref>B15</xm:sqref>
        </x14:conditionalFormatting>
        <x14:conditionalFormatting xmlns:xm="http://schemas.microsoft.com/office/excel/2006/main">
          <x14:cfRule type="iconSet" priority="12" id="{8B0D3228-3820-44CE-8505-24825B9EEA92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P6:P10 P12:P14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'ZV9'!O6:O6</xm:f>
              <xm:sqref>P6</xm:sqref>
            </x14:sparkline>
            <x14:sparkline>
              <xm:f>'ZV9'!O7:O7</xm:f>
              <xm:sqref>P7</xm:sqref>
            </x14:sparkline>
            <x14:sparkline>
              <xm:f>'ZV9'!O8:O8</xm:f>
              <xm:sqref>P8</xm:sqref>
            </x14:sparkline>
            <x14:sparkline>
              <xm:f>'ZV9'!O9:O9</xm:f>
              <xm:sqref>P9</xm:sqref>
            </x14:sparkline>
            <x14:sparkline>
              <xm:f>'ZV9'!O10:O10</xm:f>
              <xm:sqref>P10</xm:sqref>
            </x14:sparkline>
            <x14:sparkline>
              <xm:f>'ZV9'!O13:O13</xm:f>
              <xm:sqref>P13</xm:sqref>
            </x14:sparkline>
            <x14:sparkline>
              <xm:f>'ZV9'!O14:O14</xm:f>
              <xm:sqref>P14</xm:sqref>
            </x14:sparkline>
            <x14:sparkline>
              <xm:f>'ZV9'!O12:O12</xm:f>
              <xm:sqref>P12</xm:sqref>
            </x14:sparkline>
          </x14:sparklines>
        </x14:sparklineGroup>
      </x14:sparklineGroup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rgb="FFFF7C80"/>
    <pageSetUpPr fitToPage="1"/>
  </sheetPr>
  <dimension ref="A1:AI565"/>
  <sheetViews>
    <sheetView zoomScale="55" zoomScaleNormal="55" workbookViewId="0">
      <selection activeCell="Z6" sqref="Z6"/>
    </sheetView>
  </sheetViews>
  <sheetFormatPr baseColWidth="10" defaultColWidth="11" defaultRowHeight="21"/>
  <cols>
    <col min="1" max="1" width="4.28515625" style="102" customWidth="1"/>
    <col min="2" max="2" width="15.7109375" customWidth="1"/>
    <col min="3" max="3" width="19.85546875" customWidth="1"/>
    <col min="4" max="4" width="41.85546875" customWidth="1"/>
    <col min="5" max="5" width="30.5703125" customWidth="1"/>
    <col min="6" max="6" width="30.5703125" style="102" customWidth="1"/>
    <col min="7" max="7" width="21" customWidth="1"/>
    <col min="8" max="8" width="20.28515625" customWidth="1"/>
    <col min="9" max="9" width="18.85546875" style="325" customWidth="1"/>
    <col min="10" max="10" width="19.5703125" customWidth="1"/>
    <col min="11" max="11" width="18" style="102" customWidth="1"/>
    <col min="12" max="12" width="7.85546875" style="5" customWidth="1"/>
    <col min="13" max="13" width="6" style="5" customWidth="1"/>
    <col min="14" max="14" width="8.5703125" style="50" customWidth="1"/>
    <col min="15" max="15" width="13.5703125" style="5" customWidth="1"/>
    <col min="16" max="16" width="5.85546875" style="297" customWidth="1"/>
    <col min="17" max="17" width="22.140625" style="5" customWidth="1"/>
    <col min="18" max="18" width="13.7109375" style="5" customWidth="1"/>
    <col min="19" max="19" width="13.5703125" style="5" customWidth="1"/>
    <col min="20" max="20" width="12.28515625" style="5" customWidth="1"/>
    <col min="21" max="21" width="4.5703125" style="5" customWidth="1"/>
    <col min="22" max="22" width="25.7109375" style="343" customWidth="1"/>
    <col min="23" max="23" width="26.85546875" style="343" customWidth="1"/>
    <col min="24" max="24" width="63.85546875" style="343" customWidth="1"/>
    <col min="25" max="25" width="13" style="365" customWidth="1"/>
    <col min="26" max="26" width="29.7109375" style="365" customWidth="1"/>
    <col min="27" max="27" width="23.42578125" style="365" customWidth="1"/>
    <col min="28" max="28" width="19.140625" style="343" bestFit="1" customWidth="1"/>
    <col min="29" max="29" width="20.85546875" style="343" bestFit="1" customWidth="1"/>
    <col min="30" max="30" width="24.28515625" style="343" customWidth="1"/>
  </cols>
  <sheetData>
    <row r="1" spans="1:35" s="102" customFormat="1" ht="35.25" customHeight="1" thickBot="1">
      <c r="A1" s="162"/>
      <c r="C1" s="168"/>
      <c r="D1" s="182"/>
      <c r="E1" s="185"/>
      <c r="F1" s="186"/>
      <c r="G1" s="186"/>
      <c r="H1" s="183"/>
      <c r="I1" s="341"/>
      <c r="J1" s="184"/>
      <c r="K1" s="165"/>
      <c r="L1" s="166"/>
      <c r="M1" s="111"/>
      <c r="N1" s="111"/>
      <c r="O1" s="99"/>
      <c r="P1" s="295"/>
      <c r="Q1" s="188"/>
      <c r="R1" s="188"/>
      <c r="T1" s="181"/>
      <c r="V1" s="343"/>
      <c r="W1" s="343"/>
      <c r="X1" s="365"/>
      <c r="Y1" s="365"/>
      <c r="Z1" s="378"/>
      <c r="AA1" s="365"/>
      <c r="AB1" s="366"/>
      <c r="AC1" s="343"/>
      <c r="AD1" s="343"/>
    </row>
    <row r="2" spans="1:35" s="102" customFormat="1" ht="31.5" customHeight="1" thickBot="1">
      <c r="A2" s="162"/>
      <c r="B2" s="164"/>
      <c r="C2" s="169"/>
      <c r="D2" s="1034" t="s">
        <v>211</v>
      </c>
      <c r="E2" s="1035"/>
      <c r="F2" s="1035"/>
      <c r="G2" s="1035"/>
      <c r="H2" s="1035"/>
      <c r="I2" s="1035"/>
      <c r="J2" s="1035" t="s">
        <v>2</v>
      </c>
      <c r="K2" s="620" t="s">
        <v>83</v>
      </c>
      <c r="L2" s="1038">
        <v>31104</v>
      </c>
      <c r="M2" s="1039"/>
      <c r="N2" s="1040"/>
      <c r="O2" s="1030" t="s">
        <v>80</v>
      </c>
      <c r="P2" s="1194">
        <v>22</v>
      </c>
      <c r="Q2" s="224"/>
      <c r="R2" s="188"/>
      <c r="S2" s="188"/>
      <c r="T2" s="189"/>
      <c r="V2" s="343"/>
      <c r="W2" s="343"/>
      <c r="X2" s="365"/>
      <c r="Y2" s="365"/>
      <c r="Z2" s="378"/>
      <c r="AA2" s="365"/>
      <c r="AB2" s="366"/>
      <c r="AC2" s="343"/>
      <c r="AD2" s="343"/>
    </row>
    <row r="3" spans="1:35" s="102" customFormat="1" ht="31.5" customHeight="1" thickBot="1">
      <c r="A3" s="162"/>
      <c r="C3" s="169"/>
      <c r="D3" s="1036"/>
      <c r="E3" s="1037"/>
      <c r="F3" s="1037"/>
      <c r="G3" s="1037"/>
      <c r="H3" s="1037"/>
      <c r="I3" s="1037"/>
      <c r="J3" s="1037"/>
      <c r="K3" s="620" t="s">
        <v>0</v>
      </c>
      <c r="L3" s="1041">
        <f>+L2/P2</f>
        <v>1413.8181818181818</v>
      </c>
      <c r="M3" s="1042"/>
      <c r="N3" s="1043"/>
      <c r="O3" s="1031"/>
      <c r="P3" s="1195"/>
      <c r="Q3" s="224"/>
      <c r="R3" s="188"/>
      <c r="S3" s="188"/>
      <c r="T3" s="189"/>
      <c r="V3" s="343"/>
      <c r="W3" s="343"/>
      <c r="X3" s="365"/>
      <c r="Y3" s="365"/>
      <c r="Z3" s="378"/>
      <c r="AA3" s="365"/>
      <c r="AB3" s="366"/>
      <c r="AC3" s="343"/>
      <c r="AD3" s="343"/>
    </row>
    <row r="4" spans="1:35" s="102" customFormat="1" ht="59.25" customHeight="1" thickBot="1">
      <c r="A4" s="162"/>
      <c r="B4" s="201"/>
      <c r="C4" s="260"/>
      <c r="D4" s="202"/>
      <c r="E4" s="203"/>
      <c r="F4" s="203"/>
      <c r="G4" s="195"/>
      <c r="H4" s="196"/>
      <c r="I4" s="196"/>
      <c r="J4" s="198"/>
      <c r="K4" s="165"/>
      <c r="L4" s="226"/>
      <c r="M4" s="225"/>
      <c r="N4" s="99"/>
      <c r="O4" s="225"/>
      <c r="P4" s="296"/>
      <c r="Q4" s="188"/>
      <c r="R4" s="188"/>
      <c r="S4" s="188"/>
      <c r="T4" s="181"/>
      <c r="V4" s="343"/>
      <c r="W4" s="343"/>
      <c r="X4" s="365"/>
      <c r="Y4" s="365"/>
      <c r="Z4" s="378"/>
      <c r="AA4" s="365"/>
      <c r="AB4" s="366"/>
      <c r="AC4" s="343"/>
      <c r="AD4" s="343"/>
    </row>
    <row r="5" spans="1:35" ht="44.25" customHeight="1" thickBot="1">
      <c r="B5" s="267" t="s">
        <v>4</v>
      </c>
      <c r="C5" s="144" t="s">
        <v>5</v>
      </c>
      <c r="D5" s="619" t="s">
        <v>90</v>
      </c>
      <c r="E5" s="614" t="s">
        <v>91</v>
      </c>
      <c r="F5" s="614" t="s">
        <v>93</v>
      </c>
      <c r="G5" s="614" t="s">
        <v>6</v>
      </c>
      <c r="H5" s="614" t="s">
        <v>32</v>
      </c>
      <c r="I5" s="614" t="s">
        <v>8</v>
      </c>
      <c r="J5" s="614" t="s">
        <v>9</v>
      </c>
      <c r="K5" s="722" t="s">
        <v>10</v>
      </c>
      <c r="L5" s="723" t="s">
        <v>44</v>
      </c>
      <c r="M5" s="724"/>
      <c r="N5" s="725" t="s">
        <v>43</v>
      </c>
      <c r="O5" s="1096" t="s">
        <v>11</v>
      </c>
      <c r="P5" s="1196"/>
      <c r="Q5" s="111"/>
      <c r="R5" s="111"/>
      <c r="S5" s="126"/>
      <c r="T5" s="111"/>
      <c r="V5" s="343" t="s">
        <v>23</v>
      </c>
      <c r="W5" s="343" t="s">
        <v>24</v>
      </c>
      <c r="X5" s="343" t="s">
        <v>25</v>
      </c>
      <c r="Y5" s="365" t="s">
        <v>26</v>
      </c>
      <c r="Z5" s="365" t="s">
        <v>27</v>
      </c>
      <c r="AA5" s="343" t="s">
        <v>28</v>
      </c>
      <c r="AB5" s="343" t="s">
        <v>29</v>
      </c>
      <c r="AC5" s="343" t="s">
        <v>64</v>
      </c>
      <c r="AD5" s="343" t="s">
        <v>69</v>
      </c>
    </row>
    <row r="6" spans="1:35" ht="68.25" customHeight="1" thickBot="1">
      <c r="B6" s="496" t="s">
        <v>12</v>
      </c>
      <c r="C6" s="700" t="s">
        <v>217</v>
      </c>
      <c r="D6" s="701" t="s">
        <v>212</v>
      </c>
      <c r="E6" s="556" t="s">
        <v>210</v>
      </c>
      <c r="F6" s="556"/>
      <c r="G6" s="513">
        <v>82.95</v>
      </c>
      <c r="H6" s="616">
        <f>$C$11*G6</f>
        <v>1634.0403450000001</v>
      </c>
      <c r="I6" s="702">
        <v>3</v>
      </c>
      <c r="J6" s="703">
        <f>+SUMIFS($Y$6:$Y$227,$V$6:$V$227,"ENTRADA",$W$6:$W$227,C6)</f>
        <v>0</v>
      </c>
      <c r="K6" s="702">
        <f>+SUMIFS($Y$6:$Y$227,$V$6:$V$227,"SALIDA",$W$6:$W$227,C6)</f>
        <v>0</v>
      </c>
      <c r="L6" s="704">
        <v>2</v>
      </c>
      <c r="M6" s="705">
        <v>0</v>
      </c>
      <c r="N6" s="706">
        <v>1</v>
      </c>
      <c r="O6" s="712">
        <f t="shared" ref="O6:O10" si="0">+I6+J6-K6</f>
        <v>3</v>
      </c>
      <c r="P6" s="632">
        <f t="shared" ref="P6:P10" si="1">IF(O6&gt;N6,4,(IF(O6&gt;M6,3,(IF(O6-L6&gt;0,2,1)))))</f>
        <v>4</v>
      </c>
      <c r="Q6" s="1189" t="str">
        <f>IF(R6&gt;0,"EN REQUISICION",(IF(P6=1,"SOLICITAR URGENTE",(IF(R6&gt;0,"",(IF(P6&lt;3,"SOLICITAR","")))))))</f>
        <v/>
      </c>
      <c r="R6" s="1106">
        <f>+SUMIFS(Y4:Y10,V4:V10,"Requisicion",W4:W10,C6)</f>
        <v>0</v>
      </c>
      <c r="S6" s="1192" t="e">
        <f>IF((K6-#REF!)&lt;=0," ","SE HA EXCEDIDO EL CONSUMO PLANEADO")</f>
        <v>#REF!</v>
      </c>
      <c r="T6" s="14"/>
      <c r="V6" s="369" t="s">
        <v>69</v>
      </c>
      <c r="W6" s="370" t="s">
        <v>220</v>
      </c>
      <c r="X6" s="371" t="str">
        <f t="shared" ref="X6:X37" si="2">IFERROR((VLOOKUP(W6,$C$6:$H$10,2,FALSE)),"")</f>
        <v>A16Q-STLPR11-18AE
(KYOCERA)</v>
      </c>
      <c r="Y6" s="369">
        <v>1</v>
      </c>
      <c r="Z6" s="346" t="s">
        <v>401</v>
      </c>
      <c r="AA6" s="346">
        <v>45573</v>
      </c>
      <c r="AB6" s="374">
        <f t="shared" ref="AB6:AB37" si="3">IFERROR((VLOOKUP(W6,$C$6:$I$10,5,FALSE)),"")</f>
        <v>0</v>
      </c>
      <c r="AC6" s="374">
        <f t="shared" ref="AC6:AC28" si="4">IF(Y6&gt;0,(AB6*Y6),"")</f>
        <v>0</v>
      </c>
      <c r="AD6" s="368"/>
    </row>
    <row r="7" spans="1:35" ht="70.5" customHeight="1" thickBot="1">
      <c r="B7" s="498" t="s">
        <v>12</v>
      </c>
      <c r="C7" s="609" t="s">
        <v>218</v>
      </c>
      <c r="D7" s="579" t="s">
        <v>213</v>
      </c>
      <c r="E7" s="609" t="s">
        <v>210</v>
      </c>
      <c r="F7" s="609"/>
      <c r="G7" s="522">
        <v>187.73</v>
      </c>
      <c r="H7" s="514">
        <f>$C$11*G7</f>
        <v>3698.1120430000001</v>
      </c>
      <c r="I7" s="342">
        <v>1</v>
      </c>
      <c r="J7" s="708">
        <f>+SUMIFS($Y$6:$Y$227,$V$6:$V$227,"ENTRADA",$W$6:$W$227,C7)</f>
        <v>0</v>
      </c>
      <c r="K7" s="342">
        <f>+SUMIFS($Y$6:$Y$227,$V$6:$V$227,"SALIDA",$W$6:$W$227,C7)</f>
        <v>0</v>
      </c>
      <c r="L7" s="709">
        <v>2</v>
      </c>
      <c r="M7" s="710">
        <v>0</v>
      </c>
      <c r="N7" s="711">
        <v>1</v>
      </c>
      <c r="O7" s="712">
        <f t="shared" si="0"/>
        <v>1</v>
      </c>
      <c r="P7" s="632">
        <f t="shared" si="1"/>
        <v>3</v>
      </c>
      <c r="Q7" s="1190"/>
      <c r="R7" s="1191"/>
      <c r="S7" s="1193"/>
      <c r="T7" s="14"/>
      <c r="V7" s="369"/>
      <c r="W7" s="370"/>
      <c r="X7" s="371" t="str">
        <f t="shared" si="2"/>
        <v/>
      </c>
      <c r="Y7" s="369"/>
      <c r="Z7" s="369"/>
      <c r="AA7" s="346"/>
      <c r="AB7" s="374" t="str">
        <f t="shared" si="3"/>
        <v/>
      </c>
      <c r="AC7" s="374" t="str">
        <f t="shared" si="4"/>
        <v/>
      </c>
      <c r="AD7" s="368" t="s">
        <v>390</v>
      </c>
    </row>
    <row r="8" spans="1:35" ht="69" customHeight="1" thickBot="1">
      <c r="B8" s="460" t="s">
        <v>13</v>
      </c>
      <c r="C8" s="556" t="s">
        <v>219</v>
      </c>
      <c r="D8" s="573" t="s">
        <v>214</v>
      </c>
      <c r="E8" s="556" t="s">
        <v>210</v>
      </c>
      <c r="F8" s="714"/>
      <c r="G8" s="513">
        <v>0</v>
      </c>
      <c r="H8" s="715">
        <v>1280</v>
      </c>
      <c r="I8" s="716">
        <v>3</v>
      </c>
      <c r="J8" s="717">
        <f>+SUMIFS($Y$6:$Y$227,$V$6:$V$227,"ENTRADA",$W$6:$W$227,C8)</f>
        <v>0</v>
      </c>
      <c r="K8" s="716">
        <f>+SUMIFS($Y$6:$Y$227,$V$6:$V$227,"SALIDA",$W$6:$W$227,C8)</f>
        <v>0</v>
      </c>
      <c r="L8" s="704">
        <v>2</v>
      </c>
      <c r="M8" s="705">
        <v>0</v>
      </c>
      <c r="N8" s="706">
        <v>1</v>
      </c>
      <c r="O8" s="707">
        <f t="shared" si="0"/>
        <v>3</v>
      </c>
      <c r="P8" s="632">
        <f t="shared" si="1"/>
        <v>4</v>
      </c>
      <c r="Q8" s="247" t="str">
        <f>IF(R8&gt;0,"EN REQUISICION",(IF(P8=1,"SOLICITAR URGENTE",(IF(R8&gt;0,"",(IF(P8&lt;3,"SOLICITAR","")))))))</f>
        <v/>
      </c>
      <c r="R8" s="336">
        <f>+SUMIFS(Y6:Y10,V6:V10,"Requisicion",W6:W10,C8)</f>
        <v>0</v>
      </c>
      <c r="S8" s="243" t="e">
        <f>IF((K8-#REF!)&lt;=0," ","SE HA EXCEDIDO EL CONSUMO PLANEADO")</f>
        <v>#REF!</v>
      </c>
      <c r="T8" s="14"/>
      <c r="V8" s="369"/>
      <c r="W8" s="370"/>
      <c r="X8" s="371" t="str">
        <f t="shared" si="2"/>
        <v/>
      </c>
      <c r="Y8" s="369"/>
      <c r="Z8" s="369"/>
      <c r="AA8" s="346"/>
      <c r="AB8" s="374" t="str">
        <f t="shared" si="3"/>
        <v/>
      </c>
      <c r="AC8" s="374" t="str">
        <f t="shared" si="4"/>
        <v/>
      </c>
      <c r="AD8" s="368" t="s">
        <v>390</v>
      </c>
      <c r="AE8" s="6"/>
    </row>
    <row r="9" spans="1:35" ht="53.25" customHeight="1" thickBot="1">
      <c r="B9" s="458" t="s">
        <v>13</v>
      </c>
      <c r="C9" s="550" t="s">
        <v>381</v>
      </c>
      <c r="D9" s="565" t="s">
        <v>215</v>
      </c>
      <c r="E9" s="550" t="s">
        <v>45</v>
      </c>
      <c r="F9" s="624"/>
      <c r="G9" s="618">
        <v>149.41</v>
      </c>
      <c r="H9" s="617">
        <f>$C$11*G9</f>
        <v>2943.2425310000003</v>
      </c>
      <c r="I9" s="623">
        <v>1</v>
      </c>
      <c r="J9" s="429">
        <f>+SUMIFS($Y$6:$Y$227,$V$6:$V$227,"ENTRADA",$W$6:$W$227,C9)</f>
        <v>0</v>
      </c>
      <c r="K9" s="623">
        <f>+SUMIFS($Y$6:$Y$227,$V$6:$V$227,"SALIDA",$W$6:$W$227,C9)</f>
        <v>0</v>
      </c>
      <c r="L9" s="697">
        <v>2</v>
      </c>
      <c r="M9" s="698">
        <v>0</v>
      </c>
      <c r="N9" s="699">
        <v>1</v>
      </c>
      <c r="O9" s="143">
        <f t="shared" si="0"/>
        <v>1</v>
      </c>
      <c r="P9" s="632">
        <f t="shared" si="1"/>
        <v>3</v>
      </c>
      <c r="Q9" s="247" t="str">
        <f>IF(R9&gt;0,"EN REQUISICION",(IF(P9=1,"SOLICITAR URGENTE",(IF(R9&gt;0,"",(IF(P9&lt;3,"SOLICITAR","")))))))</f>
        <v/>
      </c>
      <c r="R9" s="336">
        <f>+SUMIFS(Y6:Y10,V6:V10,"Requisicion",W6:W10,C9)</f>
        <v>0</v>
      </c>
      <c r="S9" s="243" t="e">
        <f>IF((K9-#REF!)&lt;=0," ","SE HA EXCEDIDO EL CONSUMO PLANEADO")</f>
        <v>#REF!</v>
      </c>
      <c r="T9" s="14"/>
      <c r="V9" s="369"/>
      <c r="W9" s="370"/>
      <c r="X9" s="371" t="str">
        <f t="shared" si="2"/>
        <v/>
      </c>
      <c r="Y9" s="369"/>
      <c r="Z9" s="369"/>
      <c r="AA9" s="346"/>
      <c r="AB9" s="374" t="str">
        <f t="shared" si="3"/>
        <v/>
      </c>
      <c r="AC9" s="374" t="str">
        <f t="shared" si="4"/>
        <v/>
      </c>
      <c r="AD9" s="368"/>
      <c r="AE9" s="6"/>
    </row>
    <row r="10" spans="1:35" ht="53.25" customHeight="1" thickBot="1">
      <c r="B10" s="473" t="s">
        <v>13</v>
      </c>
      <c r="C10" s="609" t="s">
        <v>220</v>
      </c>
      <c r="D10" s="579" t="s">
        <v>216</v>
      </c>
      <c r="E10" s="609" t="s">
        <v>45</v>
      </c>
      <c r="F10" s="718"/>
      <c r="G10" s="522">
        <v>0</v>
      </c>
      <c r="H10" s="514">
        <f>$C$11*G10</f>
        <v>0</v>
      </c>
      <c r="I10" s="342">
        <v>0</v>
      </c>
      <c r="J10" s="708">
        <f>+SUMIFS($Y$6:$Y$227,$V$6:$V$227,"ENTRADA",$W$6:$W$227,C10)</f>
        <v>0</v>
      </c>
      <c r="K10" s="342">
        <f>+SUMIFS($Y$6:$Y$227,$V$6:$V$227,"SALIDA",$W$6:$W$227,C10)</f>
        <v>0</v>
      </c>
      <c r="L10" s="719">
        <v>2</v>
      </c>
      <c r="M10" s="720">
        <v>0</v>
      </c>
      <c r="N10" s="721">
        <v>1</v>
      </c>
      <c r="O10" s="712">
        <f t="shared" si="0"/>
        <v>0</v>
      </c>
      <c r="P10" s="632">
        <f t="shared" si="1"/>
        <v>1</v>
      </c>
      <c r="Q10" s="247" t="str">
        <f>IF(R10&gt;0,"EN REQUISICION",(IF(P10=1,"SOLICITAR URGENTE",(IF(R10&gt;0,"",(IF(P10&lt;3,"SOLICITAR","")))))))</f>
        <v>EN REQUISICION</v>
      </c>
      <c r="R10" s="336">
        <f>+SUMIFS(Y6:Y10,V6:V10,"Requisicion",W6:W10,C10)</f>
        <v>1</v>
      </c>
      <c r="S10" s="243" t="e">
        <f>IF((K10-#REF!)&lt;=0," ","SE HA EXCEDIDO EL CONSUMO PLANEADO")</f>
        <v>#REF!</v>
      </c>
      <c r="T10" s="14"/>
      <c r="V10" s="369"/>
      <c r="W10" s="370"/>
      <c r="X10" s="371" t="str">
        <f t="shared" si="2"/>
        <v/>
      </c>
      <c r="Y10" s="369"/>
      <c r="Z10" s="369"/>
      <c r="AA10" s="346"/>
      <c r="AB10" s="374" t="str">
        <f t="shared" si="3"/>
        <v/>
      </c>
      <c r="AC10" s="374" t="str">
        <f t="shared" si="4"/>
        <v/>
      </c>
      <c r="AD10" s="368"/>
      <c r="AE10" s="6"/>
    </row>
    <row r="11" spans="1:35" ht="30" customHeight="1" thickBot="1">
      <c r="B11" s="43" t="s">
        <v>47</v>
      </c>
      <c r="C11" s="713">
        <v>19.699100000000001</v>
      </c>
      <c r="D11" s="14"/>
      <c r="E11" s="14"/>
      <c r="F11" s="14"/>
      <c r="G11" s="14"/>
      <c r="H11" s="14"/>
      <c r="I11" s="24"/>
      <c r="J11" s="14"/>
      <c r="K11" s="14"/>
      <c r="L11" s="14"/>
      <c r="M11" s="14"/>
      <c r="N11" s="14"/>
      <c r="O11" s="14"/>
      <c r="P11" s="145"/>
      <c r="V11" s="369"/>
      <c r="W11" s="370"/>
      <c r="X11" s="371" t="str">
        <f t="shared" si="2"/>
        <v/>
      </c>
      <c r="Y11" s="369"/>
      <c r="Z11" s="369"/>
      <c r="AA11" s="346"/>
      <c r="AB11" s="374" t="str">
        <f t="shared" si="3"/>
        <v/>
      </c>
      <c r="AC11" s="374" t="str">
        <f t="shared" si="4"/>
        <v/>
      </c>
      <c r="AD11" s="368"/>
    </row>
    <row r="12" spans="1:35" ht="30" customHeight="1">
      <c r="B12" s="262"/>
      <c r="C12" s="262"/>
      <c r="D12" s="262"/>
      <c r="E12" s="262"/>
      <c r="F12" s="262"/>
      <c r="G12" s="262"/>
      <c r="H12" s="262"/>
      <c r="I12" s="49"/>
      <c r="J12" s="262"/>
      <c r="K12" s="262"/>
      <c r="L12" s="14"/>
      <c r="M12" s="14"/>
      <c r="N12" s="14"/>
      <c r="O12" s="14"/>
      <c r="P12" s="145"/>
      <c r="V12" s="369"/>
      <c r="W12" s="370"/>
      <c r="X12" s="371" t="str">
        <f t="shared" si="2"/>
        <v/>
      </c>
      <c r="Y12" s="369"/>
      <c r="Z12" s="369"/>
      <c r="AA12" s="346"/>
      <c r="AB12" s="374" t="str">
        <f t="shared" si="3"/>
        <v/>
      </c>
      <c r="AC12" s="374" t="str">
        <f t="shared" si="4"/>
        <v/>
      </c>
      <c r="AD12" s="368"/>
    </row>
    <row r="13" spans="1:35" ht="30" customHeight="1">
      <c r="B13" s="262"/>
      <c r="C13" s="262"/>
      <c r="D13" s="262"/>
      <c r="E13" s="262"/>
      <c r="F13" s="262"/>
      <c r="G13" s="262"/>
      <c r="H13" s="262"/>
      <c r="I13" s="49"/>
      <c r="J13" s="262"/>
      <c r="K13" s="262"/>
      <c r="V13" s="369"/>
      <c r="W13" s="370"/>
      <c r="X13" s="371" t="str">
        <f t="shared" si="2"/>
        <v/>
      </c>
      <c r="Y13" s="369"/>
      <c r="Z13" s="369"/>
      <c r="AA13" s="346"/>
      <c r="AB13" s="374" t="str">
        <f t="shared" si="3"/>
        <v/>
      </c>
      <c r="AC13" s="374" t="str">
        <f t="shared" si="4"/>
        <v/>
      </c>
      <c r="AD13" s="368"/>
      <c r="AE13" s="102"/>
      <c r="AF13" s="6"/>
      <c r="AG13" s="6"/>
      <c r="AH13" s="6"/>
    </row>
    <row r="14" spans="1:35" ht="30" customHeight="1">
      <c r="B14" s="262"/>
      <c r="C14" s="262"/>
      <c r="D14" s="262"/>
      <c r="E14" s="262"/>
      <c r="F14" s="262"/>
      <c r="G14" s="262"/>
      <c r="H14" s="262"/>
      <c r="I14" s="49"/>
      <c r="J14" s="262"/>
      <c r="K14" s="262"/>
      <c r="V14" s="369"/>
      <c r="W14" s="370"/>
      <c r="X14" s="371" t="str">
        <f t="shared" si="2"/>
        <v/>
      </c>
      <c r="Y14" s="369"/>
      <c r="Z14" s="369"/>
      <c r="AA14" s="346"/>
      <c r="AB14" s="374" t="str">
        <f t="shared" si="3"/>
        <v/>
      </c>
      <c r="AC14" s="374" t="str">
        <f t="shared" si="4"/>
        <v/>
      </c>
      <c r="AD14" s="368"/>
      <c r="AE14" s="102"/>
      <c r="AF14" s="6"/>
      <c r="AG14" s="6"/>
      <c r="AH14" s="6"/>
    </row>
    <row r="15" spans="1:35" ht="30" customHeight="1">
      <c r="B15" s="262"/>
      <c r="C15" s="262"/>
      <c r="D15" s="262"/>
      <c r="E15" s="262"/>
      <c r="F15" s="262"/>
      <c r="G15" s="262"/>
      <c r="H15" s="262"/>
      <c r="I15" s="49"/>
      <c r="J15" s="262"/>
      <c r="K15" s="262"/>
      <c r="V15" s="369"/>
      <c r="W15" s="370"/>
      <c r="X15" s="371" t="str">
        <f t="shared" si="2"/>
        <v/>
      </c>
      <c r="Y15" s="369"/>
      <c r="Z15" s="369"/>
      <c r="AA15" s="346"/>
      <c r="AB15" s="374" t="str">
        <f t="shared" si="3"/>
        <v/>
      </c>
      <c r="AC15" s="374" t="str">
        <f t="shared" si="4"/>
        <v/>
      </c>
      <c r="AD15" s="368"/>
      <c r="AE15" s="102"/>
      <c r="AF15" s="6"/>
      <c r="AG15" s="6"/>
      <c r="AH15" s="6"/>
      <c r="AI15" s="6"/>
    </row>
    <row r="16" spans="1:35" ht="30" customHeight="1">
      <c r="B16" s="262"/>
      <c r="C16" s="262"/>
      <c r="D16" s="262"/>
      <c r="E16" s="262"/>
      <c r="F16" s="262"/>
      <c r="G16" s="262"/>
      <c r="H16" s="262"/>
      <c r="I16" s="49"/>
      <c r="J16" s="262"/>
      <c r="K16" s="262"/>
      <c r="V16" s="369"/>
      <c r="W16" s="370"/>
      <c r="X16" s="371" t="str">
        <f t="shared" si="2"/>
        <v/>
      </c>
      <c r="Y16" s="369"/>
      <c r="Z16" s="369"/>
      <c r="AA16" s="346"/>
      <c r="AB16" s="374" t="str">
        <f t="shared" si="3"/>
        <v/>
      </c>
      <c r="AC16" s="374" t="str">
        <f t="shared" si="4"/>
        <v/>
      </c>
      <c r="AD16" s="368"/>
      <c r="AE16" s="102"/>
      <c r="AF16" s="6"/>
      <c r="AG16" s="6"/>
      <c r="AH16" s="6"/>
      <c r="AI16" s="6"/>
    </row>
    <row r="17" spans="2:35" ht="30" customHeight="1">
      <c r="B17" s="262"/>
      <c r="C17" s="262"/>
      <c r="D17" s="262"/>
      <c r="E17" s="262"/>
      <c r="F17" s="262"/>
      <c r="G17" s="262"/>
      <c r="H17" s="262"/>
      <c r="I17" s="49"/>
      <c r="K17" s="262"/>
      <c r="V17" s="369"/>
      <c r="W17" s="370"/>
      <c r="X17" s="371" t="str">
        <f t="shared" si="2"/>
        <v/>
      </c>
      <c r="Y17" s="369"/>
      <c r="Z17" s="369"/>
      <c r="AA17" s="346"/>
      <c r="AB17" s="374" t="str">
        <f t="shared" si="3"/>
        <v/>
      </c>
      <c r="AC17" s="374" t="str">
        <f t="shared" si="4"/>
        <v/>
      </c>
      <c r="AD17" s="368"/>
      <c r="AE17" s="102"/>
      <c r="AF17" s="6"/>
      <c r="AG17" s="6"/>
      <c r="AH17" s="6"/>
      <c r="AI17" s="6"/>
    </row>
    <row r="18" spans="2:35" ht="30" customHeight="1">
      <c r="B18" s="262"/>
      <c r="C18" s="262"/>
      <c r="D18" s="262"/>
      <c r="E18" s="262"/>
      <c r="F18" s="262"/>
      <c r="G18" s="262"/>
      <c r="H18" s="262"/>
      <c r="I18" s="49"/>
      <c r="J18" s="262"/>
      <c r="K18" s="262"/>
      <c r="V18" s="369"/>
      <c r="W18" s="370"/>
      <c r="X18" s="371" t="str">
        <f t="shared" si="2"/>
        <v/>
      </c>
      <c r="Y18" s="369"/>
      <c r="Z18" s="369"/>
      <c r="AA18" s="346"/>
      <c r="AB18" s="374" t="str">
        <f t="shared" si="3"/>
        <v/>
      </c>
      <c r="AC18" s="374" t="str">
        <f t="shared" si="4"/>
        <v/>
      </c>
      <c r="AD18" s="368"/>
      <c r="AE18" s="102"/>
      <c r="AF18" s="6"/>
      <c r="AG18" s="6"/>
      <c r="AH18" s="6"/>
      <c r="AI18" s="6"/>
    </row>
    <row r="19" spans="2:35" ht="30" customHeight="1">
      <c r="B19" s="262"/>
      <c r="C19" s="262"/>
      <c r="D19" s="262"/>
      <c r="E19" s="262"/>
      <c r="F19" s="262"/>
      <c r="G19" s="262"/>
      <c r="H19" s="262"/>
      <c r="I19" s="49"/>
      <c r="J19" s="262"/>
      <c r="K19" s="262"/>
      <c r="L19" s="27"/>
      <c r="M19" s="27"/>
      <c r="N19" s="27"/>
      <c r="O19" s="27"/>
      <c r="P19" s="298"/>
      <c r="V19" s="337"/>
      <c r="W19" s="174"/>
      <c r="X19" s="172" t="str">
        <f t="shared" si="2"/>
        <v/>
      </c>
      <c r="Y19" s="369"/>
      <c r="Z19" s="369"/>
      <c r="AA19" s="346"/>
      <c r="AB19" s="338" t="str">
        <f t="shared" si="3"/>
        <v/>
      </c>
      <c r="AC19" s="338" t="str">
        <f t="shared" si="4"/>
        <v/>
      </c>
      <c r="AD19" s="367"/>
    </row>
    <row r="20" spans="2:35" s="21" customFormat="1" ht="30" customHeight="1">
      <c r="B20" s="262"/>
      <c r="C20" s="262"/>
      <c r="D20" s="262"/>
      <c r="E20" s="262"/>
      <c r="F20" s="262"/>
      <c r="G20" s="262"/>
      <c r="H20" s="262"/>
      <c r="I20" s="49"/>
      <c r="J20" s="262"/>
      <c r="K20" s="262"/>
      <c r="L20" s="50"/>
      <c r="M20" s="5"/>
      <c r="N20" s="5"/>
      <c r="P20" s="297"/>
      <c r="Q20" s="5"/>
      <c r="R20" s="5"/>
      <c r="S20" s="5"/>
      <c r="T20" s="5"/>
      <c r="U20" s="5"/>
      <c r="V20" s="337"/>
      <c r="W20" s="174"/>
      <c r="X20" s="172" t="str">
        <f t="shared" si="2"/>
        <v/>
      </c>
      <c r="Y20" s="369"/>
      <c r="Z20" s="369"/>
      <c r="AA20" s="346"/>
      <c r="AB20" s="338" t="str">
        <f t="shared" si="3"/>
        <v/>
      </c>
      <c r="AC20" s="338" t="str">
        <f t="shared" si="4"/>
        <v/>
      </c>
      <c r="AD20" s="367"/>
      <c r="AE20" s="102"/>
    </row>
    <row r="21" spans="2:35" s="102" customFormat="1" ht="30" customHeight="1">
      <c r="B21" s="262"/>
      <c r="C21" s="262"/>
      <c r="D21" s="262"/>
      <c r="E21" s="262"/>
      <c r="F21" s="262"/>
      <c r="G21" s="262"/>
      <c r="H21" s="262"/>
      <c r="I21" s="49"/>
      <c r="J21" s="262"/>
      <c r="K21" s="262"/>
      <c r="L21" s="111"/>
      <c r="M21" s="111"/>
      <c r="N21" s="50"/>
      <c r="O21" s="111"/>
      <c r="P21" s="297"/>
      <c r="Q21" s="5"/>
      <c r="R21" s="5"/>
      <c r="S21" s="5"/>
      <c r="T21" s="5"/>
      <c r="U21" s="5"/>
      <c r="V21" s="337"/>
      <c r="W21" s="174"/>
      <c r="X21" s="172" t="str">
        <f t="shared" si="2"/>
        <v/>
      </c>
      <c r="Y21" s="369"/>
      <c r="Z21" s="369"/>
      <c r="AA21" s="346"/>
      <c r="AB21" s="338" t="str">
        <f t="shared" si="3"/>
        <v/>
      </c>
      <c r="AC21" s="338" t="str">
        <f t="shared" si="4"/>
        <v/>
      </c>
      <c r="AD21" s="367"/>
      <c r="AE21" s="21"/>
    </row>
    <row r="22" spans="2:35" ht="30" customHeight="1">
      <c r="B22" s="262"/>
      <c r="C22" s="262"/>
      <c r="D22" s="262"/>
      <c r="E22" s="262"/>
      <c r="F22" s="262"/>
      <c r="G22" s="262"/>
      <c r="H22" s="262"/>
      <c r="I22" s="49"/>
      <c r="J22" s="262"/>
      <c r="K22" s="262"/>
      <c r="V22" s="337"/>
      <c r="W22" s="174"/>
      <c r="X22" s="172" t="str">
        <f t="shared" si="2"/>
        <v/>
      </c>
      <c r="Y22" s="369"/>
      <c r="Z22" s="369"/>
      <c r="AA22" s="346"/>
      <c r="AB22" s="338" t="str">
        <f t="shared" si="3"/>
        <v/>
      </c>
      <c r="AC22" s="338" t="str">
        <f t="shared" si="4"/>
        <v/>
      </c>
      <c r="AD22" s="367"/>
    </row>
    <row r="23" spans="2:35" s="102" customFormat="1" ht="30" customHeight="1">
      <c r="I23" s="325"/>
      <c r="L23" s="111"/>
      <c r="M23" s="111"/>
      <c r="N23" s="50"/>
      <c r="O23" s="111"/>
      <c r="P23" s="297"/>
      <c r="Q23" s="5"/>
      <c r="R23" s="5"/>
      <c r="S23" s="5"/>
      <c r="T23" s="5"/>
      <c r="U23" s="5"/>
      <c r="V23" s="337"/>
      <c r="W23" s="174"/>
      <c r="X23" s="172" t="str">
        <f t="shared" si="2"/>
        <v/>
      </c>
      <c r="Y23" s="369"/>
      <c r="Z23" s="369"/>
      <c r="AA23" s="346"/>
      <c r="AB23" s="338" t="str">
        <f t="shared" si="3"/>
        <v/>
      </c>
      <c r="AC23" s="338" t="str">
        <f t="shared" si="4"/>
        <v/>
      </c>
      <c r="AD23" s="367"/>
    </row>
    <row r="24" spans="2:35" s="102" customFormat="1" ht="30" customHeight="1">
      <c r="I24" s="325"/>
      <c r="L24" s="111"/>
      <c r="M24" s="111"/>
      <c r="N24" s="50"/>
      <c r="O24" s="111"/>
      <c r="P24" s="297"/>
      <c r="Q24" s="5"/>
      <c r="R24" s="5"/>
      <c r="S24" s="5"/>
      <c r="T24" s="5"/>
      <c r="U24" s="5"/>
      <c r="V24" s="337"/>
      <c r="W24" s="174"/>
      <c r="X24" s="172" t="str">
        <f t="shared" si="2"/>
        <v/>
      </c>
      <c r="Y24" s="369"/>
      <c r="Z24" s="369"/>
      <c r="AA24" s="346"/>
      <c r="AB24" s="338" t="str">
        <f t="shared" si="3"/>
        <v/>
      </c>
      <c r="AC24" s="338" t="str">
        <f t="shared" si="4"/>
        <v/>
      </c>
      <c r="AD24" s="367"/>
    </row>
    <row r="25" spans="2:35" ht="30" customHeight="1">
      <c r="V25" s="337"/>
      <c r="W25" s="174"/>
      <c r="X25" s="172" t="str">
        <f t="shared" si="2"/>
        <v/>
      </c>
      <c r="Y25" s="369"/>
      <c r="Z25" s="369"/>
      <c r="AA25" s="346"/>
      <c r="AB25" s="338" t="str">
        <f t="shared" si="3"/>
        <v/>
      </c>
      <c r="AC25" s="338" t="str">
        <f t="shared" si="4"/>
        <v/>
      </c>
      <c r="AD25" s="367"/>
    </row>
    <row r="26" spans="2:35" ht="30" customHeight="1">
      <c r="V26" s="337"/>
      <c r="W26" s="174"/>
      <c r="X26" s="172" t="str">
        <f t="shared" si="2"/>
        <v/>
      </c>
      <c r="Y26" s="369"/>
      <c r="Z26" s="369"/>
      <c r="AA26" s="346"/>
      <c r="AB26" s="338" t="str">
        <f t="shared" si="3"/>
        <v/>
      </c>
      <c r="AC26" s="338" t="str">
        <f t="shared" si="4"/>
        <v/>
      </c>
      <c r="AD26" s="367"/>
    </row>
    <row r="27" spans="2:35" ht="30" customHeight="1">
      <c r="V27" s="337"/>
      <c r="W27" s="174"/>
      <c r="X27" s="172" t="str">
        <f t="shared" si="2"/>
        <v/>
      </c>
      <c r="Y27" s="369"/>
      <c r="Z27" s="369"/>
      <c r="AA27" s="346"/>
      <c r="AB27" s="338" t="str">
        <f t="shared" si="3"/>
        <v/>
      </c>
      <c r="AC27" s="338" t="str">
        <f t="shared" si="4"/>
        <v/>
      </c>
      <c r="AD27" s="367"/>
    </row>
    <row r="28" spans="2:35" ht="28.5" customHeight="1">
      <c r="V28" s="337"/>
      <c r="W28" s="174"/>
      <c r="X28" s="172" t="str">
        <f t="shared" si="2"/>
        <v/>
      </c>
      <c r="Y28" s="369"/>
      <c r="Z28" s="369"/>
      <c r="AA28" s="346"/>
      <c r="AB28" s="338" t="str">
        <f t="shared" si="3"/>
        <v/>
      </c>
      <c r="AC28" s="338" t="str">
        <f t="shared" si="4"/>
        <v/>
      </c>
      <c r="AD28" s="367"/>
    </row>
    <row r="29" spans="2:35" ht="30" customHeight="1">
      <c r="V29" s="337"/>
      <c r="W29" s="174"/>
      <c r="X29" s="172" t="str">
        <f t="shared" si="2"/>
        <v/>
      </c>
      <c r="Y29" s="369"/>
      <c r="Z29" s="369"/>
      <c r="AA29" s="346"/>
      <c r="AB29" s="338" t="str">
        <f t="shared" si="3"/>
        <v/>
      </c>
      <c r="AC29" s="338" t="str">
        <f t="shared" ref="AC29:AC60" si="5">IF(Y29&gt;0,(AB29*Y29),"")</f>
        <v/>
      </c>
      <c r="AD29" s="367"/>
    </row>
    <row r="30" spans="2:35" ht="30" customHeight="1">
      <c r="V30" s="337"/>
      <c r="W30" s="174"/>
      <c r="X30" s="172" t="str">
        <f t="shared" si="2"/>
        <v/>
      </c>
      <c r="Y30" s="369"/>
      <c r="Z30" s="369"/>
      <c r="AA30" s="346"/>
      <c r="AB30" s="338" t="str">
        <f t="shared" si="3"/>
        <v/>
      </c>
      <c r="AC30" s="338" t="str">
        <f t="shared" si="5"/>
        <v/>
      </c>
      <c r="AD30" s="367"/>
    </row>
    <row r="31" spans="2:35" ht="30" customHeight="1">
      <c r="V31" s="337"/>
      <c r="W31" s="174"/>
      <c r="X31" s="172" t="str">
        <f t="shared" si="2"/>
        <v/>
      </c>
      <c r="Y31" s="369"/>
      <c r="Z31" s="369"/>
      <c r="AA31" s="346"/>
      <c r="AB31" s="338" t="str">
        <f t="shared" si="3"/>
        <v/>
      </c>
      <c r="AC31" s="338" t="str">
        <f t="shared" si="5"/>
        <v/>
      </c>
      <c r="AD31" s="367"/>
    </row>
    <row r="32" spans="2:35" ht="30" customHeight="1">
      <c r="V32" s="337"/>
      <c r="W32" s="174"/>
      <c r="X32" s="172" t="str">
        <f t="shared" si="2"/>
        <v/>
      </c>
      <c r="Y32" s="369"/>
      <c r="Z32" s="369"/>
      <c r="AA32" s="346"/>
      <c r="AB32" s="338" t="str">
        <f t="shared" si="3"/>
        <v/>
      </c>
      <c r="AC32" s="338" t="str">
        <f t="shared" si="5"/>
        <v/>
      </c>
      <c r="AD32" s="367"/>
    </row>
    <row r="33" spans="9:30" ht="30" customHeight="1">
      <c r="V33" s="337"/>
      <c r="W33" s="174"/>
      <c r="X33" s="172" t="str">
        <f t="shared" si="2"/>
        <v/>
      </c>
      <c r="Y33" s="369"/>
      <c r="Z33" s="369"/>
      <c r="AA33" s="346"/>
      <c r="AB33" s="338" t="str">
        <f t="shared" si="3"/>
        <v/>
      </c>
      <c r="AC33" s="338" t="str">
        <f t="shared" si="5"/>
        <v/>
      </c>
      <c r="AD33" s="367"/>
    </row>
    <row r="34" spans="9:30" ht="30" customHeight="1">
      <c r="Q34" s="111"/>
      <c r="R34" s="111"/>
      <c r="S34" s="111"/>
      <c r="T34" s="111"/>
      <c r="U34" s="111"/>
      <c r="V34" s="337"/>
      <c r="W34" s="174"/>
      <c r="X34" s="172" t="str">
        <f t="shared" si="2"/>
        <v/>
      </c>
      <c r="Y34" s="369"/>
      <c r="Z34" s="369"/>
      <c r="AA34" s="346"/>
      <c r="AB34" s="338" t="str">
        <f t="shared" si="3"/>
        <v/>
      </c>
      <c r="AC34" s="338" t="str">
        <f t="shared" si="5"/>
        <v/>
      </c>
      <c r="AD34" s="367"/>
    </row>
    <row r="35" spans="9:30" ht="30" customHeight="1">
      <c r="V35" s="337"/>
      <c r="W35" s="174"/>
      <c r="X35" s="172" t="str">
        <f t="shared" si="2"/>
        <v/>
      </c>
      <c r="Y35" s="369"/>
      <c r="Z35" s="369"/>
      <c r="AA35" s="346"/>
      <c r="AB35" s="338" t="str">
        <f t="shared" si="3"/>
        <v/>
      </c>
      <c r="AC35" s="338" t="str">
        <f t="shared" si="5"/>
        <v/>
      </c>
      <c r="AD35" s="367"/>
    </row>
    <row r="36" spans="9:30" ht="30" customHeight="1">
      <c r="V36" s="337"/>
      <c r="W36" s="174"/>
      <c r="X36" s="172" t="str">
        <f t="shared" si="2"/>
        <v/>
      </c>
      <c r="Y36" s="369"/>
      <c r="Z36" s="369"/>
      <c r="AA36" s="346"/>
      <c r="AB36" s="338" t="str">
        <f t="shared" si="3"/>
        <v/>
      </c>
      <c r="AC36" s="338" t="str">
        <f t="shared" si="5"/>
        <v/>
      </c>
      <c r="AD36" s="367"/>
    </row>
    <row r="37" spans="9:30" ht="30" customHeight="1">
      <c r="V37" s="337"/>
      <c r="W37" s="174"/>
      <c r="X37" s="172" t="str">
        <f t="shared" si="2"/>
        <v/>
      </c>
      <c r="Y37" s="369"/>
      <c r="Z37" s="369"/>
      <c r="AA37" s="346"/>
      <c r="AB37" s="338" t="str">
        <f t="shared" si="3"/>
        <v/>
      </c>
      <c r="AC37" s="338" t="str">
        <f t="shared" si="5"/>
        <v/>
      </c>
      <c r="AD37" s="367"/>
    </row>
    <row r="38" spans="9:30" ht="30" customHeight="1">
      <c r="V38" s="337"/>
      <c r="W38" s="174"/>
      <c r="X38" s="172" t="str">
        <f t="shared" ref="X38:X56" si="6">IFERROR((VLOOKUP(W38,$C$6:$H$10,2,FALSE)),"")</f>
        <v/>
      </c>
      <c r="Y38" s="369"/>
      <c r="Z38" s="369"/>
      <c r="AA38" s="346"/>
      <c r="AB38" s="338" t="str">
        <f t="shared" ref="AB38:AB64" si="7">IFERROR((VLOOKUP(W38,$C$6:$I$10,5,FALSE)),"")</f>
        <v/>
      </c>
      <c r="AC38" s="338" t="str">
        <f t="shared" si="5"/>
        <v/>
      </c>
      <c r="AD38" s="367"/>
    </row>
    <row r="39" spans="9:30" ht="30" customHeight="1">
      <c r="V39" s="337"/>
      <c r="W39" s="174"/>
      <c r="X39" s="172" t="str">
        <f t="shared" si="6"/>
        <v/>
      </c>
      <c r="Y39" s="369"/>
      <c r="Z39" s="369"/>
      <c r="AA39" s="346"/>
      <c r="AB39" s="338" t="str">
        <f t="shared" si="7"/>
        <v/>
      </c>
      <c r="AC39" s="338" t="str">
        <f t="shared" si="5"/>
        <v/>
      </c>
      <c r="AD39" s="367"/>
    </row>
    <row r="40" spans="9:30" ht="30" customHeight="1">
      <c r="V40" s="337"/>
      <c r="W40" s="174"/>
      <c r="X40" s="172" t="str">
        <f t="shared" si="6"/>
        <v/>
      </c>
      <c r="Y40" s="369"/>
      <c r="Z40" s="369"/>
      <c r="AA40" s="346"/>
      <c r="AB40" s="338" t="str">
        <f t="shared" si="7"/>
        <v/>
      </c>
      <c r="AC40" s="338" t="str">
        <f t="shared" si="5"/>
        <v/>
      </c>
      <c r="AD40" s="367"/>
    </row>
    <row r="41" spans="9:30" ht="30" customHeight="1">
      <c r="V41" s="337"/>
      <c r="W41" s="174"/>
      <c r="X41" s="172" t="str">
        <f t="shared" si="6"/>
        <v/>
      </c>
      <c r="Y41" s="369"/>
      <c r="Z41" s="369"/>
      <c r="AA41" s="346"/>
      <c r="AB41" s="338" t="str">
        <f t="shared" si="7"/>
        <v/>
      </c>
      <c r="AC41" s="338" t="str">
        <f t="shared" si="5"/>
        <v/>
      </c>
      <c r="AD41" s="367"/>
    </row>
    <row r="42" spans="9:30" ht="30" customHeight="1">
      <c r="V42" s="337"/>
      <c r="W42" s="174"/>
      <c r="X42" s="172" t="str">
        <f t="shared" si="6"/>
        <v/>
      </c>
      <c r="Y42" s="369"/>
      <c r="Z42" s="369"/>
      <c r="AA42" s="346"/>
      <c r="AB42" s="338" t="str">
        <f t="shared" si="7"/>
        <v/>
      </c>
      <c r="AC42" s="338" t="str">
        <f t="shared" si="5"/>
        <v/>
      </c>
      <c r="AD42" s="367"/>
    </row>
    <row r="43" spans="9:30" ht="30" customHeight="1">
      <c r="Q43"/>
      <c r="R43"/>
      <c r="S43"/>
      <c r="T43"/>
      <c r="U43"/>
      <c r="V43" s="337"/>
      <c r="W43" s="174"/>
      <c r="X43" s="172" t="str">
        <f t="shared" si="6"/>
        <v/>
      </c>
      <c r="Y43" s="369"/>
      <c r="Z43" s="369"/>
      <c r="AA43" s="346"/>
      <c r="AB43" s="338" t="str">
        <f t="shared" si="7"/>
        <v/>
      </c>
      <c r="AC43" s="338" t="str">
        <f t="shared" si="5"/>
        <v/>
      </c>
      <c r="AD43" s="367"/>
    </row>
    <row r="44" spans="9:30" ht="30" customHeight="1">
      <c r="Q44"/>
      <c r="R44"/>
      <c r="S44"/>
      <c r="T44"/>
      <c r="U44"/>
      <c r="V44" s="337"/>
      <c r="W44" s="174"/>
      <c r="X44" s="172" t="str">
        <f t="shared" si="6"/>
        <v/>
      </c>
      <c r="Y44" s="369"/>
      <c r="Z44" s="369"/>
      <c r="AA44" s="346"/>
      <c r="AB44" s="338" t="str">
        <f t="shared" si="7"/>
        <v/>
      </c>
      <c r="AC44" s="338" t="str">
        <f t="shared" si="5"/>
        <v/>
      </c>
      <c r="AD44" s="367"/>
    </row>
    <row r="45" spans="9:30" ht="30" customHeight="1">
      <c r="Q45"/>
      <c r="R45"/>
      <c r="S45"/>
      <c r="T45"/>
      <c r="U45"/>
      <c r="V45" s="337"/>
      <c r="W45" s="174"/>
      <c r="X45" s="367" t="str">
        <f t="shared" si="6"/>
        <v/>
      </c>
      <c r="Y45" s="368"/>
      <c r="Z45" s="369"/>
      <c r="AA45" s="436"/>
      <c r="AB45" s="338" t="str">
        <f t="shared" si="7"/>
        <v/>
      </c>
      <c r="AC45" s="338" t="str">
        <f t="shared" si="5"/>
        <v/>
      </c>
      <c r="AD45" s="367"/>
    </row>
    <row r="46" spans="9:30" ht="30" customHeight="1">
      <c r="Q46"/>
      <c r="R46"/>
      <c r="S46"/>
      <c r="T46"/>
      <c r="U46"/>
      <c r="V46" s="337"/>
      <c r="W46" s="174"/>
      <c r="X46" s="367" t="str">
        <f t="shared" si="6"/>
        <v/>
      </c>
      <c r="Y46" s="368"/>
      <c r="Z46" s="369"/>
      <c r="AA46" s="436"/>
      <c r="AB46" s="338" t="str">
        <f t="shared" si="7"/>
        <v/>
      </c>
      <c r="AC46" s="338" t="str">
        <f t="shared" si="5"/>
        <v/>
      </c>
      <c r="AD46" s="367"/>
    </row>
    <row r="47" spans="9:30" ht="30" customHeight="1">
      <c r="Q47"/>
      <c r="R47"/>
      <c r="S47"/>
      <c r="T47"/>
      <c r="U47"/>
      <c r="V47" s="337"/>
      <c r="W47" s="174"/>
      <c r="X47" s="367" t="str">
        <f t="shared" si="6"/>
        <v/>
      </c>
      <c r="Y47" s="368"/>
      <c r="Z47" s="369"/>
      <c r="AA47" s="436"/>
      <c r="AB47" s="338" t="str">
        <f t="shared" si="7"/>
        <v/>
      </c>
      <c r="AC47" s="338" t="str">
        <f t="shared" si="5"/>
        <v/>
      </c>
      <c r="AD47" s="367"/>
    </row>
    <row r="48" spans="9:30" s="102" customFormat="1" ht="30" customHeight="1">
      <c r="I48" s="325"/>
      <c r="L48" s="111"/>
      <c r="M48" s="111"/>
      <c r="N48" s="50"/>
      <c r="O48" s="111"/>
      <c r="P48" s="297"/>
      <c r="Q48" s="5"/>
      <c r="R48" s="5"/>
      <c r="S48" s="5"/>
      <c r="T48" s="5"/>
      <c r="U48" s="5"/>
      <c r="V48" s="337"/>
      <c r="W48" s="174"/>
      <c r="X48" s="367" t="str">
        <f t="shared" si="6"/>
        <v/>
      </c>
      <c r="Y48" s="368"/>
      <c r="Z48" s="369"/>
      <c r="AA48" s="436"/>
      <c r="AB48" s="338" t="str">
        <f t="shared" si="7"/>
        <v/>
      </c>
      <c r="AC48" s="338" t="str">
        <f t="shared" si="5"/>
        <v/>
      </c>
      <c r="AD48" s="367"/>
    </row>
    <row r="49" spans="11:30" ht="30" customHeight="1">
      <c r="V49" s="337"/>
      <c r="W49" s="174"/>
      <c r="X49" s="367" t="str">
        <f t="shared" si="6"/>
        <v/>
      </c>
      <c r="Y49" s="368"/>
      <c r="Z49" s="369"/>
      <c r="AA49" s="436"/>
      <c r="AB49" s="338" t="str">
        <f t="shared" si="7"/>
        <v/>
      </c>
      <c r="AC49" s="338" t="str">
        <f t="shared" si="5"/>
        <v/>
      </c>
      <c r="AD49" s="367"/>
    </row>
    <row r="50" spans="11:30" ht="30" customHeight="1">
      <c r="V50" s="337"/>
      <c r="W50" s="174"/>
      <c r="X50" s="367" t="str">
        <f t="shared" si="6"/>
        <v/>
      </c>
      <c r="Y50" s="368"/>
      <c r="Z50" s="369"/>
      <c r="AA50" s="436"/>
      <c r="AB50" s="338" t="str">
        <f t="shared" si="7"/>
        <v/>
      </c>
      <c r="AC50" s="338" t="str">
        <f t="shared" si="5"/>
        <v/>
      </c>
      <c r="AD50" s="367"/>
    </row>
    <row r="51" spans="11:30" ht="30" customHeight="1">
      <c r="V51" s="337"/>
      <c r="W51" s="174"/>
      <c r="X51" s="367" t="str">
        <f t="shared" si="6"/>
        <v/>
      </c>
      <c r="Y51" s="368"/>
      <c r="Z51" s="369"/>
      <c r="AA51" s="436"/>
      <c r="AB51" s="338" t="str">
        <f t="shared" si="7"/>
        <v/>
      </c>
      <c r="AC51" s="338" t="str">
        <f t="shared" si="5"/>
        <v/>
      </c>
      <c r="AD51" s="367"/>
    </row>
    <row r="52" spans="11:30" ht="30" customHeight="1">
      <c r="V52" s="337"/>
      <c r="W52" s="174"/>
      <c r="X52" s="367" t="str">
        <f t="shared" si="6"/>
        <v/>
      </c>
      <c r="Y52" s="368"/>
      <c r="Z52" s="369"/>
      <c r="AA52" s="436"/>
      <c r="AB52" s="338" t="str">
        <f t="shared" si="7"/>
        <v/>
      </c>
      <c r="AC52" s="338" t="str">
        <f t="shared" si="5"/>
        <v/>
      </c>
      <c r="AD52" s="367"/>
    </row>
    <row r="53" spans="11:30" ht="30" customHeight="1">
      <c r="V53" s="337"/>
      <c r="W53" s="367"/>
      <c r="X53" s="367" t="str">
        <f t="shared" si="6"/>
        <v/>
      </c>
      <c r="Y53" s="368"/>
      <c r="Z53" s="369"/>
      <c r="AA53" s="436"/>
      <c r="AB53" s="338" t="str">
        <f t="shared" si="7"/>
        <v/>
      </c>
      <c r="AC53" s="338" t="str">
        <f t="shared" si="5"/>
        <v/>
      </c>
      <c r="AD53" s="367"/>
    </row>
    <row r="54" spans="11:30" ht="30" customHeight="1">
      <c r="V54" s="367"/>
      <c r="W54" s="367"/>
      <c r="X54" s="367" t="str">
        <f t="shared" si="6"/>
        <v/>
      </c>
      <c r="Y54" s="368"/>
      <c r="Z54" s="368"/>
      <c r="AA54" s="368"/>
      <c r="AB54" s="338" t="str">
        <f t="shared" si="7"/>
        <v/>
      </c>
      <c r="AC54" s="338" t="str">
        <f t="shared" si="5"/>
        <v/>
      </c>
      <c r="AD54" s="367"/>
    </row>
    <row r="55" spans="11:30" ht="30" customHeight="1">
      <c r="V55" s="367"/>
      <c r="W55" s="367"/>
      <c r="X55" s="367" t="str">
        <f t="shared" si="6"/>
        <v/>
      </c>
      <c r="Y55" s="368"/>
      <c r="Z55" s="368"/>
      <c r="AA55" s="368"/>
      <c r="AB55" s="338" t="str">
        <f t="shared" si="7"/>
        <v/>
      </c>
      <c r="AC55" s="338" t="str">
        <f t="shared" si="5"/>
        <v/>
      </c>
      <c r="AD55" s="367"/>
    </row>
    <row r="56" spans="11:30" ht="30" customHeight="1">
      <c r="K56" s="5"/>
      <c r="M56"/>
      <c r="N56"/>
      <c r="O56"/>
      <c r="P56" s="13"/>
      <c r="V56" s="367"/>
      <c r="W56" s="367"/>
      <c r="X56" s="367" t="str">
        <f t="shared" si="6"/>
        <v/>
      </c>
      <c r="Y56" s="368"/>
      <c r="Z56" s="368"/>
      <c r="AA56" s="368"/>
      <c r="AB56" s="338" t="str">
        <f t="shared" si="7"/>
        <v/>
      </c>
      <c r="AC56" s="338" t="str">
        <f t="shared" si="5"/>
        <v/>
      </c>
      <c r="AD56" s="367"/>
    </row>
    <row r="57" spans="11:30" ht="30" customHeight="1">
      <c r="K57" s="5"/>
      <c r="M57"/>
      <c r="N57"/>
      <c r="O57"/>
      <c r="P57" s="13"/>
      <c r="V57" s="367"/>
      <c r="W57" s="367"/>
      <c r="X57" s="367"/>
      <c r="Y57" s="368"/>
      <c r="Z57" s="368"/>
      <c r="AA57" s="368"/>
      <c r="AB57" s="338" t="str">
        <f t="shared" si="7"/>
        <v/>
      </c>
      <c r="AC57" s="338" t="str">
        <f t="shared" si="5"/>
        <v/>
      </c>
      <c r="AD57" s="367"/>
    </row>
    <row r="58" spans="11:30" ht="30" customHeight="1">
      <c r="K58" s="5"/>
      <c r="M58"/>
      <c r="N58"/>
      <c r="O58"/>
      <c r="P58" s="13"/>
      <c r="V58" s="367"/>
      <c r="W58" s="367"/>
      <c r="X58" s="367"/>
      <c r="Y58" s="368"/>
      <c r="Z58" s="368"/>
      <c r="AA58" s="368"/>
      <c r="AB58" s="338" t="str">
        <f t="shared" si="7"/>
        <v/>
      </c>
      <c r="AC58" s="338" t="str">
        <f t="shared" si="5"/>
        <v/>
      </c>
      <c r="AD58" s="367"/>
    </row>
    <row r="59" spans="11:30" ht="30" customHeight="1">
      <c r="K59" s="5"/>
      <c r="M59"/>
      <c r="N59"/>
      <c r="O59"/>
      <c r="P59" s="13"/>
      <c r="V59" s="367"/>
      <c r="W59" s="367"/>
      <c r="X59" s="367"/>
      <c r="Y59" s="368"/>
      <c r="Z59" s="368"/>
      <c r="AA59" s="368"/>
      <c r="AB59" s="338" t="str">
        <f t="shared" si="7"/>
        <v/>
      </c>
      <c r="AC59" s="338" t="str">
        <f t="shared" si="5"/>
        <v/>
      </c>
      <c r="AD59" s="367"/>
    </row>
    <row r="60" spans="11:30" ht="30" customHeight="1">
      <c r="K60" s="5"/>
      <c r="M60"/>
      <c r="N60"/>
      <c r="O60"/>
      <c r="P60" s="13"/>
      <c r="V60" s="367"/>
      <c r="W60" s="367"/>
      <c r="X60" s="367"/>
      <c r="Y60" s="368"/>
      <c r="Z60" s="368"/>
      <c r="AA60" s="368"/>
      <c r="AB60" s="338" t="str">
        <f t="shared" si="7"/>
        <v/>
      </c>
      <c r="AC60" s="338" t="str">
        <f t="shared" si="5"/>
        <v/>
      </c>
      <c r="AD60" s="367"/>
    </row>
    <row r="61" spans="11:30" ht="30" customHeight="1">
      <c r="V61" s="367"/>
      <c r="W61" s="367"/>
      <c r="X61" s="367"/>
      <c r="Y61" s="368"/>
      <c r="Z61" s="368"/>
      <c r="AA61" s="368"/>
      <c r="AB61" s="338" t="str">
        <f t="shared" si="7"/>
        <v/>
      </c>
      <c r="AC61" s="338" t="str">
        <f>IF(Y61&gt;0,(AB61*Y61),"")</f>
        <v/>
      </c>
      <c r="AD61" s="367"/>
    </row>
    <row r="62" spans="11:30" ht="30" customHeight="1">
      <c r="V62" s="367"/>
      <c r="W62" s="367"/>
      <c r="X62" s="367"/>
      <c r="Y62" s="368"/>
      <c r="Z62" s="368"/>
      <c r="AA62" s="368"/>
      <c r="AB62" s="338" t="str">
        <f t="shared" si="7"/>
        <v/>
      </c>
      <c r="AC62" s="338" t="str">
        <f>IF(Y62&gt;0,(AB62*Y62),"")</f>
        <v/>
      </c>
      <c r="AD62" s="367"/>
    </row>
    <row r="63" spans="11:30" ht="30" customHeight="1">
      <c r="V63" s="367"/>
      <c r="W63" s="367"/>
      <c r="X63" s="367"/>
      <c r="Y63" s="368"/>
      <c r="Z63" s="368"/>
      <c r="AA63" s="368"/>
      <c r="AB63" s="338" t="str">
        <f t="shared" si="7"/>
        <v/>
      </c>
      <c r="AC63" s="338" t="str">
        <f>IF(Y63&gt;0,(AB63*Y63),"")</f>
        <v/>
      </c>
      <c r="AD63" s="367"/>
    </row>
    <row r="64" spans="11:30" ht="30" customHeight="1">
      <c r="V64" s="367"/>
      <c r="W64" s="367"/>
      <c r="X64" s="367"/>
      <c r="Y64" s="368"/>
      <c r="Z64" s="368"/>
      <c r="AA64" s="368"/>
      <c r="AB64" s="338" t="str">
        <f t="shared" si="7"/>
        <v/>
      </c>
      <c r="AC64" s="338" t="str">
        <f>IF(Y64&gt;0,(AB64*Y64),"")</f>
        <v/>
      </c>
      <c r="AD64" s="367"/>
    </row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spans="9:30" ht="30" customHeight="1"/>
    <row r="82" spans="9:30" ht="30" customHeight="1"/>
    <row r="83" spans="9:30" ht="30" customHeight="1"/>
    <row r="84" spans="9:30" s="102" customFormat="1" ht="30" customHeight="1">
      <c r="I84" s="325"/>
      <c r="L84" s="111"/>
      <c r="M84" s="111"/>
      <c r="N84" s="50"/>
      <c r="O84" s="111"/>
      <c r="P84" s="297"/>
      <c r="Q84" s="111"/>
      <c r="R84" s="111"/>
      <c r="S84" s="111"/>
      <c r="T84" s="111"/>
      <c r="U84" s="111"/>
      <c r="V84" s="343"/>
      <c r="W84" s="343"/>
      <c r="X84" s="343"/>
      <c r="Y84" s="365"/>
      <c r="Z84" s="365"/>
      <c r="AA84" s="365"/>
      <c r="AB84" s="343"/>
      <c r="AC84" s="343"/>
      <c r="AD84" s="343"/>
    </row>
    <row r="85" spans="9:30" s="102" customFormat="1" ht="30" customHeight="1">
      <c r="I85" s="325"/>
      <c r="L85" s="111"/>
      <c r="M85" s="111"/>
      <c r="N85" s="50"/>
      <c r="O85" s="111"/>
      <c r="P85" s="297"/>
      <c r="Q85" s="111"/>
      <c r="R85" s="111"/>
      <c r="S85" s="111"/>
      <c r="T85" s="111"/>
      <c r="U85" s="111"/>
      <c r="V85" s="343"/>
      <c r="W85" s="343"/>
      <c r="X85" s="343"/>
      <c r="Y85" s="365"/>
      <c r="Z85" s="365"/>
      <c r="AA85" s="365"/>
      <c r="AB85" s="343"/>
      <c r="AC85" s="343"/>
      <c r="AD85" s="343"/>
    </row>
    <row r="86" spans="9:30" ht="30" customHeight="1"/>
    <row r="87" spans="9:30" ht="30" customHeight="1"/>
    <row r="88" spans="9:30" ht="30" customHeight="1"/>
    <row r="89" spans="9:30" ht="30" customHeight="1"/>
    <row r="90" spans="9:30" ht="30" customHeight="1"/>
    <row r="91" spans="9:30" ht="30" customHeight="1"/>
    <row r="92" spans="9:30" ht="30" customHeight="1"/>
    <row r="93" spans="9:30" ht="30" customHeight="1"/>
    <row r="94" spans="9:30" ht="30" customHeight="1"/>
    <row r="95" spans="9:30" ht="30" customHeight="1"/>
    <row r="96" spans="9:30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  <row r="108" ht="30" customHeight="1"/>
    <row r="109" ht="30" customHeight="1"/>
    <row r="110" ht="30" customHeight="1"/>
    <row r="111" ht="30" customHeight="1"/>
    <row r="112" ht="30" customHeight="1"/>
    <row r="113" ht="30" customHeight="1"/>
    <row r="114" ht="30" customHeight="1"/>
    <row r="115" ht="30" customHeight="1"/>
    <row r="116" ht="30" customHeight="1"/>
    <row r="117" ht="30" customHeight="1"/>
    <row r="118" ht="30" customHeight="1"/>
    <row r="119" ht="30" customHeight="1"/>
    <row r="120" ht="30" customHeight="1"/>
    <row r="121" ht="30" customHeight="1"/>
    <row r="122" ht="30" customHeight="1"/>
    <row r="123" ht="30" customHeight="1"/>
    <row r="124" ht="30" customHeight="1"/>
    <row r="125" ht="30" customHeight="1"/>
    <row r="126" ht="30" customHeight="1"/>
    <row r="127" ht="30" customHeight="1"/>
    <row r="128" ht="30" customHeight="1"/>
    <row r="129" ht="30" customHeight="1"/>
    <row r="130" ht="30" customHeight="1"/>
    <row r="131" ht="30" customHeight="1"/>
    <row r="132" ht="30" customHeight="1"/>
    <row r="133" ht="30" customHeight="1"/>
    <row r="134" ht="30" customHeight="1"/>
    <row r="135" ht="30" customHeight="1"/>
    <row r="136" ht="30" customHeight="1"/>
    <row r="137" ht="30" customHeight="1"/>
    <row r="138" ht="30" customHeight="1"/>
    <row r="139" ht="30" customHeight="1"/>
    <row r="140" ht="30" customHeight="1"/>
    <row r="141" ht="30" customHeight="1"/>
    <row r="142" ht="30" customHeight="1"/>
    <row r="143" ht="30" customHeight="1"/>
    <row r="144" ht="30" customHeight="1"/>
    <row r="145" ht="30" customHeight="1"/>
    <row r="146" ht="30" customHeight="1"/>
    <row r="147" ht="30" customHeight="1"/>
    <row r="148" ht="30" customHeight="1"/>
    <row r="149" ht="30" customHeight="1"/>
    <row r="150" ht="30" customHeight="1"/>
    <row r="151" ht="30" customHeight="1"/>
    <row r="152" ht="30" customHeight="1"/>
    <row r="153" ht="30" customHeight="1"/>
    <row r="154" ht="30" customHeight="1"/>
    <row r="155" ht="30" customHeight="1"/>
    <row r="156" ht="30" customHeight="1"/>
    <row r="157" ht="30" customHeight="1"/>
    <row r="158" ht="30" customHeight="1"/>
    <row r="159" ht="30" customHeight="1"/>
    <row r="160" ht="30" customHeight="1"/>
    <row r="161" ht="30" customHeight="1"/>
    <row r="162" ht="30" customHeight="1"/>
    <row r="163" ht="30" customHeight="1"/>
    <row r="164" ht="30" customHeight="1"/>
    <row r="165" ht="30" customHeight="1"/>
    <row r="166" ht="30" customHeight="1"/>
    <row r="167" ht="30" customHeight="1"/>
    <row r="168" ht="30" customHeight="1"/>
    <row r="169" ht="30" customHeight="1"/>
    <row r="170" ht="30" customHeight="1"/>
    <row r="171" ht="30" customHeight="1"/>
    <row r="172" ht="30" customHeight="1"/>
    <row r="173" ht="30" customHeight="1"/>
    <row r="174" ht="30" customHeight="1"/>
    <row r="175" ht="30" customHeight="1"/>
    <row r="176" ht="30" customHeight="1"/>
    <row r="177" ht="30" customHeight="1"/>
    <row r="178" ht="30" customHeight="1"/>
    <row r="179" ht="30" customHeight="1"/>
    <row r="180" ht="30" customHeight="1"/>
    <row r="181" ht="30" customHeight="1"/>
    <row r="182" ht="30" customHeight="1"/>
    <row r="183" ht="30" customHeight="1"/>
    <row r="184" ht="30" customHeight="1"/>
    <row r="185" ht="30" customHeight="1"/>
    <row r="186" ht="30" customHeight="1"/>
    <row r="187" ht="30" customHeight="1"/>
    <row r="188" ht="30" customHeight="1"/>
    <row r="189" ht="30" customHeight="1"/>
    <row r="190" ht="30" customHeight="1"/>
    <row r="191" ht="30" customHeight="1"/>
    <row r="192" ht="30" customHeight="1"/>
    <row r="193" ht="30" customHeight="1"/>
    <row r="194" ht="30" customHeight="1"/>
    <row r="195" ht="30" customHeight="1"/>
    <row r="196" ht="30" customHeight="1"/>
    <row r="197" ht="30" customHeight="1"/>
    <row r="198" ht="30" customHeight="1"/>
    <row r="199" ht="30" customHeight="1"/>
    <row r="200" ht="30" customHeight="1"/>
    <row r="201" ht="30" customHeight="1"/>
    <row r="202" ht="30" customHeight="1"/>
    <row r="203" ht="30" customHeight="1"/>
    <row r="204" ht="30" customHeight="1"/>
    <row r="205" ht="30" customHeight="1"/>
    <row r="206" ht="30" customHeight="1"/>
    <row r="207" ht="30" customHeight="1"/>
    <row r="208" ht="30" customHeight="1"/>
    <row r="209" ht="30" customHeight="1"/>
    <row r="210" ht="30" customHeight="1"/>
    <row r="211" ht="30" customHeight="1"/>
    <row r="212" ht="30" customHeight="1"/>
    <row r="213" ht="30" customHeight="1"/>
    <row r="214" ht="30" customHeight="1"/>
    <row r="215" ht="30" customHeight="1"/>
    <row r="216" ht="30" customHeight="1"/>
    <row r="217" ht="30" customHeight="1"/>
    <row r="218" ht="30" customHeight="1"/>
    <row r="219" ht="30" customHeight="1"/>
    <row r="220" ht="30" customHeight="1"/>
    <row r="221" ht="30" customHeight="1"/>
    <row r="222" ht="30" customHeight="1"/>
    <row r="223" ht="30" customHeight="1"/>
    <row r="224" ht="30" customHeight="1"/>
    <row r="225" ht="30" customHeight="1"/>
    <row r="226" ht="30" customHeight="1"/>
    <row r="227" ht="30" customHeight="1"/>
    <row r="228" ht="30" customHeight="1"/>
    <row r="229" ht="30" customHeight="1"/>
    <row r="230" ht="30" customHeight="1"/>
    <row r="231" ht="30" customHeight="1"/>
    <row r="232" ht="30" customHeight="1"/>
    <row r="233" ht="30" customHeight="1"/>
    <row r="234" ht="30" customHeight="1"/>
    <row r="235" ht="30" customHeight="1"/>
    <row r="236" ht="30" customHeight="1"/>
    <row r="237" ht="30" customHeight="1"/>
    <row r="238" ht="30" customHeight="1"/>
    <row r="239" ht="30" customHeight="1"/>
    <row r="240" ht="30" customHeight="1"/>
    <row r="241" ht="30" customHeight="1"/>
    <row r="242" ht="30" customHeight="1"/>
    <row r="243" ht="30" customHeight="1"/>
    <row r="244" ht="30" customHeight="1"/>
    <row r="245" ht="30" customHeight="1"/>
    <row r="246" ht="30" customHeight="1"/>
    <row r="247" ht="30" customHeight="1"/>
    <row r="248" ht="30" customHeight="1"/>
    <row r="249" ht="30" customHeight="1"/>
    <row r="250" ht="30" customHeight="1"/>
    <row r="251" ht="30" customHeight="1"/>
    <row r="252" ht="30" customHeight="1"/>
    <row r="253" ht="30" customHeight="1"/>
    <row r="254" ht="30" customHeight="1"/>
    <row r="255" ht="30" customHeight="1"/>
    <row r="256" ht="30" customHeight="1"/>
    <row r="257" ht="30" customHeight="1"/>
    <row r="258" ht="30" customHeight="1"/>
    <row r="259" ht="30" customHeight="1"/>
    <row r="260" ht="30" customHeight="1"/>
    <row r="261" ht="30" customHeight="1"/>
    <row r="262" ht="30" customHeight="1"/>
    <row r="263" ht="30" customHeight="1"/>
    <row r="264" ht="30" customHeight="1"/>
    <row r="265" ht="30" customHeight="1"/>
    <row r="266" ht="30" customHeight="1"/>
    <row r="267" ht="30" customHeight="1"/>
    <row r="268" ht="30" customHeight="1"/>
    <row r="269" ht="30" customHeight="1"/>
    <row r="270" ht="30" customHeight="1"/>
    <row r="271" ht="30" customHeight="1"/>
    <row r="272" ht="30" customHeight="1"/>
    <row r="273" ht="30" customHeight="1"/>
    <row r="274" ht="30" customHeight="1"/>
    <row r="275" ht="30" customHeight="1"/>
    <row r="276" ht="30" customHeight="1"/>
    <row r="277" ht="30" customHeight="1"/>
    <row r="278" ht="30" customHeight="1"/>
    <row r="279" ht="30" customHeight="1"/>
    <row r="280" ht="30" customHeight="1"/>
    <row r="281" ht="30" customHeight="1"/>
    <row r="282" ht="30" customHeight="1"/>
    <row r="283" ht="30" customHeight="1"/>
    <row r="284" ht="30" customHeight="1"/>
    <row r="285" ht="30" customHeight="1"/>
    <row r="286" ht="30" customHeight="1"/>
    <row r="287" ht="30" customHeight="1"/>
    <row r="288" ht="30" customHeight="1"/>
    <row r="289" ht="30" customHeight="1"/>
    <row r="290" ht="30" customHeight="1"/>
    <row r="291" ht="30" customHeight="1"/>
    <row r="292" ht="30" customHeight="1"/>
    <row r="293" ht="30" customHeight="1"/>
    <row r="294" ht="30" customHeight="1"/>
    <row r="295" ht="30" customHeight="1"/>
    <row r="296" ht="30" customHeight="1"/>
    <row r="297" ht="30" customHeight="1"/>
    <row r="298" ht="30" customHeight="1"/>
    <row r="299" ht="30" customHeight="1"/>
    <row r="300" ht="30" customHeight="1"/>
    <row r="301" ht="30" customHeight="1"/>
    <row r="302" ht="30" customHeight="1"/>
    <row r="303" ht="30" customHeight="1"/>
    <row r="304" ht="30" customHeight="1"/>
    <row r="305" ht="30" customHeight="1"/>
    <row r="306" ht="30" customHeight="1"/>
    <row r="307" ht="30" customHeight="1"/>
    <row r="308" ht="30" customHeight="1"/>
    <row r="309" ht="30" customHeight="1"/>
    <row r="310" ht="30" customHeight="1"/>
    <row r="311" ht="30" customHeight="1"/>
    <row r="312" ht="30" customHeight="1"/>
    <row r="313" ht="30" customHeight="1"/>
    <row r="314" ht="30" customHeight="1"/>
    <row r="315" ht="30" customHeight="1"/>
    <row r="316" ht="30" customHeight="1"/>
    <row r="317" ht="30" customHeight="1"/>
    <row r="318" ht="30" customHeight="1"/>
    <row r="319" ht="30" customHeight="1"/>
    <row r="320" ht="30" customHeight="1"/>
    <row r="321" ht="30" customHeight="1"/>
    <row r="322" ht="30" customHeight="1"/>
    <row r="323" ht="30" customHeight="1"/>
    <row r="324" ht="30" customHeight="1"/>
    <row r="325" ht="30" customHeight="1"/>
    <row r="326" ht="30" customHeight="1"/>
    <row r="327" ht="30" customHeight="1"/>
    <row r="328" ht="30" customHeight="1"/>
    <row r="329" ht="30" customHeight="1"/>
    <row r="330" ht="30" customHeight="1"/>
    <row r="331" ht="30" customHeight="1"/>
    <row r="332" ht="30" customHeight="1"/>
    <row r="333" ht="30" customHeight="1"/>
    <row r="334" ht="30" customHeight="1"/>
    <row r="335" ht="30" customHeight="1"/>
    <row r="336" ht="30" customHeight="1"/>
    <row r="337" ht="30" customHeight="1"/>
    <row r="338" ht="30" customHeight="1"/>
    <row r="339" ht="30" customHeight="1"/>
    <row r="340" ht="30" customHeight="1"/>
    <row r="341" ht="30" customHeight="1"/>
    <row r="342" ht="30" customHeight="1"/>
    <row r="343" ht="30" customHeight="1"/>
    <row r="344" ht="30" customHeight="1"/>
    <row r="345" ht="30" customHeight="1"/>
    <row r="346" ht="30" customHeight="1"/>
    <row r="347" ht="30" customHeight="1"/>
    <row r="348" ht="30" customHeight="1"/>
    <row r="349" ht="30" customHeight="1"/>
    <row r="350" ht="30" customHeight="1"/>
    <row r="351" ht="30" customHeight="1"/>
    <row r="352" ht="30" customHeight="1"/>
    <row r="353" ht="30" customHeight="1"/>
    <row r="354" ht="30" customHeight="1"/>
    <row r="355" ht="30" customHeight="1"/>
    <row r="356" ht="30" customHeight="1"/>
    <row r="357" ht="30" customHeight="1"/>
    <row r="358" ht="30" customHeight="1"/>
    <row r="359" ht="30" customHeight="1"/>
    <row r="360" ht="30" customHeight="1"/>
    <row r="361" ht="30" customHeight="1"/>
    <row r="362" ht="30" customHeight="1"/>
    <row r="363" ht="30" customHeight="1"/>
    <row r="364" ht="30" customHeight="1"/>
    <row r="365" ht="30" customHeight="1"/>
    <row r="366" ht="30" customHeight="1"/>
    <row r="367" ht="30" customHeight="1"/>
    <row r="368" ht="30" customHeight="1"/>
    <row r="369" ht="30" customHeight="1"/>
    <row r="370" ht="30" customHeight="1"/>
    <row r="371" ht="30" customHeight="1"/>
    <row r="372" ht="30" customHeight="1"/>
    <row r="373" ht="30" customHeight="1"/>
    <row r="374" ht="30" customHeight="1"/>
    <row r="375" ht="30" customHeight="1"/>
    <row r="376" ht="30" customHeight="1"/>
    <row r="377" ht="30" customHeight="1"/>
    <row r="378" ht="30" customHeight="1"/>
    <row r="379" ht="30" customHeight="1"/>
    <row r="380" ht="30" customHeight="1"/>
    <row r="381" ht="30" customHeight="1"/>
    <row r="382" ht="30" customHeight="1"/>
    <row r="383" ht="30" customHeight="1"/>
    <row r="384" ht="30" customHeight="1"/>
    <row r="385" ht="30" customHeight="1"/>
    <row r="386" ht="30" customHeight="1"/>
    <row r="387" ht="30" customHeight="1"/>
    <row r="388" ht="30" customHeight="1"/>
    <row r="389" ht="30" customHeight="1"/>
    <row r="390" ht="30" customHeight="1"/>
    <row r="391" ht="30" customHeight="1"/>
    <row r="392" ht="30" customHeight="1"/>
    <row r="393" ht="30" customHeight="1"/>
    <row r="394" ht="30" customHeight="1"/>
    <row r="395" ht="30" customHeight="1"/>
    <row r="396" ht="30" customHeight="1"/>
    <row r="397" ht="30" customHeight="1"/>
    <row r="398" ht="30" customHeight="1"/>
    <row r="399" ht="30" customHeight="1"/>
    <row r="400" ht="30" customHeight="1"/>
    <row r="401" ht="30" customHeight="1"/>
    <row r="402" ht="30" customHeight="1"/>
    <row r="403" ht="30" customHeight="1"/>
    <row r="404" ht="30" customHeight="1"/>
    <row r="405" ht="30" customHeight="1"/>
    <row r="406" ht="30" customHeight="1"/>
    <row r="407" ht="30" customHeight="1"/>
    <row r="408" ht="30" customHeight="1"/>
    <row r="409" ht="30" customHeight="1"/>
    <row r="410" ht="30" customHeight="1"/>
    <row r="411" ht="30" customHeight="1"/>
    <row r="412" ht="30" customHeight="1"/>
    <row r="413" ht="30" customHeight="1"/>
    <row r="414" ht="30" customHeight="1"/>
    <row r="415" ht="30" customHeight="1"/>
    <row r="416" ht="30" customHeight="1"/>
    <row r="417" ht="30" customHeight="1"/>
    <row r="418" ht="30" customHeight="1"/>
    <row r="419" ht="30" customHeight="1"/>
    <row r="420" ht="30" customHeight="1"/>
    <row r="421" ht="30" customHeight="1"/>
    <row r="422" ht="30" customHeight="1"/>
    <row r="423" ht="30" customHeight="1"/>
    <row r="424" ht="30" customHeight="1"/>
    <row r="425" ht="30" customHeight="1"/>
    <row r="426" ht="30" customHeight="1"/>
    <row r="427" ht="30" customHeight="1"/>
    <row r="428" ht="30" customHeight="1"/>
    <row r="429" ht="30" customHeight="1"/>
    <row r="430" ht="30" customHeight="1"/>
    <row r="431" ht="30" customHeight="1"/>
    <row r="432" ht="30" customHeight="1"/>
    <row r="433" ht="30" customHeight="1"/>
    <row r="434" ht="30" customHeight="1"/>
    <row r="435" ht="30" customHeight="1"/>
    <row r="436" ht="30" customHeight="1"/>
    <row r="437" ht="30" customHeight="1"/>
    <row r="438" ht="30" customHeight="1"/>
    <row r="439" ht="30" customHeight="1"/>
    <row r="440" ht="30" customHeight="1"/>
    <row r="441" ht="30" customHeight="1"/>
    <row r="442" ht="30" customHeight="1"/>
    <row r="443" ht="30" customHeight="1"/>
    <row r="444" ht="30" customHeight="1"/>
    <row r="445" ht="30" customHeight="1"/>
    <row r="446" ht="30" customHeight="1"/>
    <row r="447" ht="30" customHeight="1"/>
    <row r="448" ht="30" customHeight="1"/>
    <row r="449" ht="30" customHeight="1"/>
    <row r="450" ht="30" customHeight="1"/>
    <row r="451" ht="30" customHeight="1"/>
    <row r="452" ht="30" customHeight="1"/>
    <row r="453" ht="30" customHeight="1"/>
    <row r="454" ht="30" customHeight="1"/>
    <row r="455" ht="30" customHeight="1"/>
    <row r="456" ht="30" customHeight="1"/>
    <row r="457" ht="30" customHeight="1"/>
    <row r="458" ht="30" customHeight="1"/>
    <row r="459" ht="30" customHeight="1"/>
    <row r="460" ht="30" customHeight="1"/>
    <row r="461" ht="30" customHeight="1"/>
    <row r="462" ht="30" customHeight="1"/>
    <row r="463" ht="30" customHeight="1"/>
    <row r="464" ht="30" customHeight="1"/>
    <row r="465" ht="30" customHeight="1"/>
    <row r="466" ht="30" customHeight="1"/>
    <row r="467" ht="30" customHeight="1"/>
    <row r="468" ht="30" customHeight="1"/>
    <row r="469" ht="30" customHeight="1"/>
    <row r="470" ht="30" customHeight="1"/>
    <row r="471" ht="30" customHeight="1"/>
    <row r="472" ht="30" customHeight="1"/>
    <row r="473" ht="30" customHeight="1"/>
    <row r="474" ht="30" customHeight="1"/>
    <row r="475" ht="30" customHeight="1"/>
    <row r="476" ht="30" customHeight="1"/>
    <row r="477" ht="30" customHeight="1"/>
    <row r="478" ht="30" customHeight="1"/>
    <row r="479" ht="30" customHeight="1"/>
    <row r="480" ht="30" customHeight="1"/>
    <row r="481" ht="30" customHeight="1"/>
    <row r="482" ht="30" customHeight="1"/>
    <row r="483" ht="30" customHeight="1"/>
    <row r="484" ht="30" customHeight="1"/>
    <row r="485" ht="30" customHeight="1"/>
    <row r="486" ht="30" customHeight="1"/>
    <row r="487" ht="30" customHeight="1"/>
    <row r="488" ht="30" customHeight="1"/>
    <row r="489" ht="30" customHeight="1"/>
    <row r="490" ht="30" customHeight="1"/>
    <row r="491" ht="30" customHeight="1"/>
    <row r="492" ht="30" customHeight="1"/>
    <row r="493" ht="30" customHeight="1"/>
    <row r="494" ht="30" customHeight="1"/>
    <row r="495" ht="30" customHeight="1"/>
    <row r="496" ht="30" customHeight="1"/>
    <row r="497" ht="30" customHeight="1"/>
    <row r="498" ht="30" customHeight="1"/>
    <row r="499" ht="30" customHeight="1"/>
    <row r="500" ht="30" customHeight="1"/>
    <row r="501" ht="30" customHeight="1"/>
    <row r="502" ht="30" customHeight="1"/>
    <row r="503" ht="30" customHeight="1"/>
    <row r="504" ht="30" customHeight="1"/>
    <row r="505" ht="30" customHeight="1"/>
    <row r="506" ht="30" customHeight="1"/>
    <row r="507" ht="30" customHeight="1"/>
    <row r="508" ht="30" customHeight="1"/>
    <row r="509" ht="30" customHeight="1"/>
    <row r="510" ht="30" customHeight="1"/>
    <row r="511" ht="30" customHeight="1"/>
    <row r="512" ht="30" customHeight="1"/>
    <row r="513" ht="30" customHeight="1"/>
    <row r="514" ht="30" customHeight="1"/>
    <row r="515" ht="30" customHeight="1"/>
    <row r="516" ht="30" customHeight="1"/>
    <row r="517" ht="30" customHeight="1"/>
    <row r="518" ht="30" customHeight="1"/>
    <row r="519" ht="30" customHeight="1"/>
    <row r="520" ht="30" customHeight="1"/>
    <row r="521" ht="30" customHeight="1"/>
    <row r="522" ht="30" customHeight="1"/>
    <row r="523" ht="30" customHeight="1"/>
    <row r="524" ht="30" customHeight="1"/>
    <row r="525" ht="30" customHeight="1"/>
    <row r="526" ht="30" customHeight="1"/>
    <row r="527" ht="30" customHeight="1"/>
    <row r="528" ht="30" customHeight="1"/>
    <row r="529" ht="30" customHeight="1"/>
    <row r="530" ht="30" customHeight="1"/>
    <row r="531" ht="30" customHeight="1"/>
    <row r="532" ht="30" customHeight="1"/>
    <row r="533" ht="30" customHeight="1"/>
    <row r="534" ht="30" customHeight="1"/>
    <row r="535" ht="30" customHeight="1"/>
    <row r="536" ht="30" customHeight="1"/>
    <row r="537" ht="30" customHeight="1"/>
    <row r="538" ht="30" customHeight="1"/>
    <row r="539" ht="30" customHeight="1"/>
    <row r="540" ht="30" customHeight="1"/>
    <row r="541" ht="30" customHeight="1"/>
    <row r="542" ht="30" customHeight="1"/>
    <row r="543" ht="30" customHeight="1"/>
    <row r="544" ht="30" customHeight="1"/>
    <row r="545" ht="30" customHeight="1"/>
    <row r="546" ht="30" customHeight="1"/>
    <row r="547" ht="30" customHeight="1"/>
    <row r="548" ht="30" customHeight="1"/>
    <row r="549" ht="30" customHeight="1"/>
    <row r="550" ht="30" customHeight="1"/>
    <row r="551" ht="30" customHeight="1"/>
    <row r="552" ht="30" customHeight="1"/>
    <row r="553" ht="30" customHeight="1"/>
    <row r="554" ht="30" customHeight="1"/>
    <row r="555" ht="30" customHeight="1"/>
    <row r="556" ht="30" customHeight="1"/>
    <row r="557" ht="30" customHeight="1"/>
    <row r="558" ht="30" customHeight="1"/>
    <row r="559" ht="30" customHeight="1"/>
    <row r="560" ht="30" customHeight="1"/>
    <row r="561" ht="30" customHeight="1"/>
    <row r="562" ht="30" customHeight="1"/>
    <row r="563" ht="30" customHeight="1"/>
    <row r="564" ht="30" customHeight="1"/>
    <row r="565" ht="30" customHeight="1"/>
  </sheetData>
  <sheetProtection selectLockedCells="1"/>
  <autoFilter ref="V5:AE96">
    <sortState ref="V6:AE105">
      <sortCondition ref="AA5:AA105"/>
    </sortState>
  </autoFilter>
  <mergeCells count="9">
    <mergeCell ref="Q6:Q7"/>
    <mergeCell ref="R6:R7"/>
    <mergeCell ref="S6:S7"/>
    <mergeCell ref="D2:J3"/>
    <mergeCell ref="L2:N2"/>
    <mergeCell ref="O2:O3"/>
    <mergeCell ref="P2:P3"/>
    <mergeCell ref="L3:N3"/>
    <mergeCell ref="O5:P5"/>
  </mergeCells>
  <conditionalFormatting sqref="R6 R8:R10">
    <cfRule type="cellIs" dxfId="142" priority="42" operator="greaterThan">
      <formula>0</formula>
    </cfRule>
  </conditionalFormatting>
  <conditionalFormatting sqref="S6 S8:S10">
    <cfRule type="containsText" dxfId="141" priority="38" operator="containsText" text="EXCEDIDO">
      <formula>NOT(ISERROR(SEARCH("EXCEDIDO",S6)))</formula>
    </cfRule>
  </conditionalFormatting>
  <conditionalFormatting sqref="V1:V1048576">
    <cfRule type="containsText" dxfId="140" priority="7" operator="containsText" text="REQUISICION">
      <formula>NOT(ISERROR(SEARCH("REQUISICION",V1)))</formula>
    </cfRule>
    <cfRule type="containsText" dxfId="139" priority="8" operator="containsText" text="ENTRADA">
      <formula>NOT(ISERROR(SEARCH("ENTRADA",V1)))</formula>
    </cfRule>
    <cfRule type="containsText" dxfId="138" priority="9" operator="containsText" text="SALIDA">
      <formula>NOT(ISERROR(SEARCH("SALIDA",V1)))</formula>
    </cfRule>
  </conditionalFormatting>
  <conditionalFormatting sqref="Q1:Q1048576">
    <cfRule type="containsText" dxfId="137" priority="2" operator="containsText" text="SOLICITAR">
      <formula>NOT(ISERROR(SEARCH("SOLICITAR",Q1)))</formula>
    </cfRule>
    <cfRule type="containsText" dxfId="136" priority="3" operator="containsText" text="SOLICITAR URGENTE">
      <formula>NOT(ISERROR(SEARCH("SOLICITAR URGENTE",Q1)))</formula>
    </cfRule>
    <cfRule type="containsText" dxfId="135" priority="4" operator="containsText" text="EN REQUISICION">
      <formula>NOT(ISERROR(SEARCH("EN REQUISICION",Q1)))</formula>
    </cfRule>
  </conditionalFormatting>
  <pageMargins left="0.7" right="0.7" top="0.75" bottom="0.75" header="0.3" footer="0.3"/>
  <pageSetup scale="44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87" id="{99C1FEB8-8CE5-43A2-9AC7-5BAD79F9F2AA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P6:P10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Sle!O6:O6</xm:f>
              <xm:sqref>P6</xm:sqref>
            </x14:sparkline>
            <x14:sparkline>
              <xm:f>Sle!O7:O7</xm:f>
              <xm:sqref>P7</xm:sqref>
            </x14:sparkline>
            <x14:sparkline>
              <xm:f>Sle!O8:O8</xm:f>
              <xm:sqref>P8</xm:sqref>
            </x14:sparkline>
            <x14:sparkline>
              <xm:f>Sle!O9:O9</xm:f>
              <xm:sqref>P9</xm:sqref>
            </x14:sparkline>
            <x14:sparkline>
              <xm:f>Sle!O10:O10</xm:f>
              <xm:sqref>P10</xm:sqref>
            </x14:sparkline>
          </x14:sparklines>
        </x14:sparklineGroup>
      </x14:sparklineGroup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rgb="FFFF6699"/>
    <pageSetUpPr fitToPage="1"/>
  </sheetPr>
  <dimension ref="A1:AE107"/>
  <sheetViews>
    <sheetView topLeftCell="K5" zoomScale="55" zoomScaleNormal="55" workbookViewId="0">
      <selection activeCell="AA7" sqref="AA7"/>
    </sheetView>
  </sheetViews>
  <sheetFormatPr baseColWidth="10" defaultColWidth="11.42578125" defaultRowHeight="15"/>
  <cols>
    <col min="1" max="1" width="11.42578125" style="102"/>
    <col min="2" max="2" width="12.85546875" customWidth="1"/>
    <col min="3" max="3" width="12.42578125" customWidth="1"/>
    <col min="4" max="4" width="25" style="13" customWidth="1"/>
    <col min="5" max="5" width="22.5703125" customWidth="1"/>
    <col min="6" max="6" width="22.5703125" style="102" customWidth="1"/>
    <col min="7" max="7" width="13" customWidth="1"/>
    <col min="8" max="8" width="15" customWidth="1"/>
    <col min="9" max="9" width="14.85546875" customWidth="1"/>
    <col min="10" max="10" width="15.7109375" customWidth="1"/>
    <col min="11" max="11" width="12.140625" style="5" customWidth="1"/>
    <col min="12" max="12" width="6.85546875" style="5" customWidth="1"/>
    <col min="13" max="13" width="3.85546875" style="5" customWidth="1"/>
    <col min="14" max="14" width="6.140625" style="5" customWidth="1"/>
    <col min="15" max="15" width="10.85546875" style="5" customWidth="1"/>
    <col min="16" max="16" width="6.28515625" style="5" customWidth="1"/>
    <col min="17" max="17" width="26.140625" style="111" customWidth="1"/>
    <col min="18" max="18" width="16.28515625" style="111" customWidth="1"/>
    <col min="19" max="19" width="7.7109375" style="111" customWidth="1"/>
    <col min="20" max="20" width="10.28515625" style="111" customWidth="1"/>
    <col min="21" max="21" width="5.28515625" customWidth="1"/>
    <col min="22" max="22" width="25.7109375" style="21" customWidth="1"/>
    <col min="23" max="23" width="26.85546875" style="21" customWidth="1"/>
    <col min="24" max="24" width="63.85546875" style="102" customWidth="1"/>
    <col min="25" max="25" width="29.7109375" style="111" customWidth="1"/>
    <col min="26" max="26" width="26.42578125" style="111" customWidth="1"/>
    <col min="27" max="27" width="24" style="414" customWidth="1"/>
    <col min="28" max="28" width="20.85546875" style="102" bestFit="1" customWidth="1"/>
    <col min="29" max="29" width="24.28515625" style="102" customWidth="1"/>
    <col min="30" max="30" width="25.7109375" style="102" customWidth="1"/>
  </cols>
  <sheetData>
    <row r="1" spans="1:31" s="102" customFormat="1" ht="35.25" customHeight="1" thickBot="1">
      <c r="B1" s="162"/>
      <c r="D1" s="168"/>
      <c r="E1" s="182"/>
      <c r="F1" s="182"/>
      <c r="G1" s="185"/>
      <c r="H1" s="186"/>
      <c r="I1" s="183"/>
      <c r="J1" s="185"/>
      <c r="K1" s="184"/>
      <c r="L1" s="165"/>
      <c r="M1" s="166"/>
      <c r="N1" s="111"/>
      <c r="O1" s="111" t="s">
        <v>81</v>
      </c>
      <c r="P1" s="99"/>
      <c r="Q1" s="188"/>
      <c r="R1" s="188"/>
      <c r="T1" s="181"/>
      <c r="U1" s="181"/>
      <c r="V1" s="21"/>
      <c r="W1" s="21"/>
      <c r="Y1" s="111"/>
      <c r="Z1" s="111"/>
      <c r="AA1" s="414"/>
      <c r="AB1" s="235"/>
    </row>
    <row r="2" spans="1:31" s="102" customFormat="1" ht="31.5" customHeight="1" thickBot="1">
      <c r="B2" s="162"/>
      <c r="C2" s="164"/>
      <c r="D2" s="1226" t="s">
        <v>245</v>
      </c>
      <c r="E2" s="1226"/>
      <c r="F2" s="1226"/>
      <c r="G2" s="1226"/>
      <c r="H2" s="1226"/>
      <c r="I2" s="1226"/>
      <c r="J2" s="1226"/>
      <c r="K2" s="1227"/>
      <c r="L2" s="655">
        <v>20</v>
      </c>
      <c r="M2" s="1038">
        <v>17952</v>
      </c>
      <c r="N2" s="1039"/>
      <c r="O2" s="1040"/>
      <c r="P2" s="1030">
        <v>22</v>
      </c>
      <c r="Q2" s="224"/>
      <c r="R2" s="188"/>
      <c r="S2" s="188"/>
      <c r="T2" s="189"/>
      <c r="U2" s="189"/>
      <c r="V2" s="21"/>
      <c r="W2" s="21"/>
      <c r="Y2" s="111"/>
      <c r="Z2" s="111"/>
      <c r="AA2" s="414"/>
      <c r="AB2" s="235"/>
    </row>
    <row r="3" spans="1:31" s="102" customFormat="1" ht="31.5" customHeight="1" thickBot="1">
      <c r="B3" s="162"/>
      <c r="D3" s="1226"/>
      <c r="E3" s="1226"/>
      <c r="F3" s="1226"/>
      <c r="G3" s="1226"/>
      <c r="H3" s="1226"/>
      <c r="I3" s="1226"/>
      <c r="J3" s="1226"/>
      <c r="K3" s="1227"/>
      <c r="L3" s="655"/>
      <c r="M3" s="1041">
        <f>+M2/P2</f>
        <v>816</v>
      </c>
      <c r="N3" s="1042"/>
      <c r="O3" s="1043"/>
      <c r="P3" s="1031"/>
      <c r="Q3" s="224"/>
      <c r="R3" s="188"/>
      <c r="S3" s="188"/>
      <c r="T3" s="189"/>
      <c r="U3" s="189"/>
      <c r="V3" s="21"/>
      <c r="W3" s="21"/>
      <c r="Y3" s="111"/>
      <c r="Z3" s="111"/>
      <c r="AA3" s="414"/>
      <c r="AB3" s="235"/>
    </row>
    <row r="4" spans="1:31" s="102" customFormat="1" ht="59.25" customHeight="1" thickBot="1">
      <c r="B4" s="162"/>
      <c r="C4" s="201"/>
      <c r="D4" s="260"/>
      <c r="E4" s="202"/>
      <c r="F4" s="202"/>
      <c r="G4" s="203"/>
      <c r="H4" s="195"/>
      <c r="I4" s="196"/>
      <c r="J4" s="7"/>
      <c r="K4" s="198"/>
      <c r="L4" s="225"/>
      <c r="M4" s="226"/>
      <c r="N4" s="225"/>
      <c r="O4" s="99"/>
      <c r="P4" s="225"/>
      <c r="Q4" s="188"/>
      <c r="R4" s="188"/>
      <c r="S4" s="188"/>
      <c r="T4" s="181"/>
      <c r="U4" s="181"/>
      <c r="V4" s="21"/>
      <c r="W4" s="21"/>
      <c r="Y4" s="111"/>
      <c r="Z4" s="111"/>
      <c r="AA4" s="414"/>
      <c r="AB4" s="235"/>
    </row>
    <row r="5" spans="1:31" ht="16.5" customHeight="1">
      <c r="B5" s="1197" t="s">
        <v>4</v>
      </c>
      <c r="C5" s="1199" t="s">
        <v>5</v>
      </c>
      <c r="D5" s="1201" t="s">
        <v>90</v>
      </c>
      <c r="E5" s="1203" t="s">
        <v>91</v>
      </c>
      <c r="F5" s="1203" t="s">
        <v>93</v>
      </c>
      <c r="G5" s="1201" t="s">
        <v>6</v>
      </c>
      <c r="H5" s="1199" t="s">
        <v>32</v>
      </c>
      <c r="I5" s="1199" t="s">
        <v>8</v>
      </c>
      <c r="J5" s="1199" t="s">
        <v>9</v>
      </c>
      <c r="K5" s="1209" t="s">
        <v>10</v>
      </c>
      <c r="L5" s="1211" t="s">
        <v>44</v>
      </c>
      <c r="M5" s="1211"/>
      <c r="N5" s="1211" t="s">
        <v>43</v>
      </c>
      <c r="O5" s="1205" t="s">
        <v>11</v>
      </c>
      <c r="P5" s="1206"/>
      <c r="Q5" s="200"/>
      <c r="R5" s="190"/>
      <c r="S5" s="190"/>
      <c r="T5" s="180"/>
      <c r="V5" s="209" t="s">
        <v>23</v>
      </c>
      <c r="W5" s="210" t="s">
        <v>24</v>
      </c>
      <c r="X5" s="210" t="s">
        <v>25</v>
      </c>
      <c r="Y5" s="210" t="s">
        <v>26</v>
      </c>
      <c r="Z5" s="210" t="s">
        <v>27</v>
      </c>
      <c r="AA5" s="270" t="s">
        <v>28</v>
      </c>
      <c r="AB5" s="212" t="s">
        <v>29</v>
      </c>
      <c r="AC5" s="213" t="s">
        <v>30</v>
      </c>
      <c r="AD5" s="209" t="s">
        <v>69</v>
      </c>
    </row>
    <row r="6" spans="1:31" ht="28.5" customHeight="1" thickBot="1">
      <c r="B6" s="1198"/>
      <c r="C6" s="1200"/>
      <c r="D6" s="1202"/>
      <c r="E6" s="1204"/>
      <c r="F6" s="1204"/>
      <c r="G6" s="1202"/>
      <c r="H6" s="1200"/>
      <c r="I6" s="1200"/>
      <c r="J6" s="1200"/>
      <c r="K6" s="1210"/>
      <c r="L6" s="1212"/>
      <c r="M6" s="1212"/>
      <c r="N6" s="1212"/>
      <c r="O6" s="1207"/>
      <c r="P6" s="1208"/>
      <c r="Q6" s="361"/>
      <c r="R6" s="362" t="str">
        <f>IF(Q6="EN REQUISICION",VLOOKUP(#REF!,x!$A$2:$B$19,2,FALSE),(IF(Q6="SOLICITAR",VLOOKUP(#REF!,x!$A$2:$B$19,2,FALSE),(IF(Q6="SOLICITAR URGENTE",VLOOKUP(#REF!,x!$A$2:$B$19,2,FALSE),"")))))</f>
        <v/>
      </c>
      <c r="S6" s="336">
        <f>+SUMIFS($Y$6:$Y$69,$V$6:$V$69,"Requisicion",$W$6:$W$69,C6)</f>
        <v>0</v>
      </c>
      <c r="T6" s="243" t="str">
        <f>IF((K6-I6)&lt;=0," ","CONSUMO EXCEDIDO")</f>
        <v xml:space="preserve"> </v>
      </c>
      <c r="V6" s="417" t="s">
        <v>31</v>
      </c>
      <c r="W6" s="415" t="s">
        <v>277</v>
      </c>
      <c r="X6" s="172" t="str">
        <f>IFERROR((VLOOKUP(W6,$C$5:$H$23,2,FALSE)),"")</f>
        <v>E16X-STLPR11-18A-2/3
(KYOCERA)</v>
      </c>
      <c r="Y6" s="178">
        <v>1</v>
      </c>
      <c r="Z6" s="323" t="s">
        <v>401</v>
      </c>
      <c r="AA6" s="323">
        <v>45575</v>
      </c>
      <c r="AB6" s="177">
        <f>IFERROR((VLOOKUP(W6,$C$5:$J$23,5,FALSE)),"")</f>
        <v>0</v>
      </c>
      <c r="AC6" s="376">
        <f t="shared" ref="AC6:AC11" si="0">IF(Y6&gt;0,(AB6*Y6),"")</f>
        <v>0</v>
      </c>
      <c r="AD6" s="214" t="s">
        <v>406</v>
      </c>
    </row>
    <row r="7" spans="1:31" ht="55.5" customHeight="1">
      <c r="A7" s="757" t="s">
        <v>228</v>
      </c>
      <c r="B7" s="758" t="s">
        <v>13</v>
      </c>
      <c r="C7" s="1215" t="s">
        <v>277</v>
      </c>
      <c r="D7" s="1213" t="s">
        <v>221</v>
      </c>
      <c r="E7" s="737" t="s">
        <v>225</v>
      </c>
      <c r="F7" s="738"/>
      <c r="G7" s="1217">
        <v>0</v>
      </c>
      <c r="H7" s="1232">
        <f>$C$22*G7</f>
        <v>0</v>
      </c>
      <c r="I7" s="1221">
        <v>0</v>
      </c>
      <c r="J7" s="1234">
        <f>+SUMIFS($Y$6:$Y$76,$V$6:$V$76,"Entrada",$W$6:$W$76,C7)</f>
        <v>1</v>
      </c>
      <c r="K7" s="1221">
        <f>+SUMIFS($Y$6:$Y$77,$V$6:$V$77,"Salida",$W$6:$W$77,C7)</f>
        <v>0</v>
      </c>
      <c r="L7" s="1239">
        <v>2</v>
      </c>
      <c r="M7" s="1230">
        <v>0</v>
      </c>
      <c r="N7" s="1228">
        <v>1</v>
      </c>
      <c r="O7" s="1221">
        <f>+I7+J7-K7</f>
        <v>1</v>
      </c>
      <c r="P7" s="1223">
        <f>IF(O7&gt;N7,4,(IF(O7&gt;M7,3,(IF(O7-L7&gt;0,2,1)))))</f>
        <v>3</v>
      </c>
      <c r="Q7" s="1246" t="str">
        <f t="shared" ref="Q7:Q11" si="1">IF(R7&gt;0,"EN REQUISICION",(IF(P7=1,"SOLICITAR URGENTE",(IF(R7&gt;0,"",(IF(P7&lt;3,"SOLICITAR","")))))))</f>
        <v/>
      </c>
      <c r="R7" s="1106">
        <f>+SUMIFS($Y$6:$Y$69,$V$6:$V$69,"Requisicion",$W$6:$W$69,C7)</f>
        <v>0</v>
      </c>
      <c r="T7" s="1019" t="str">
        <f>IF((K7-I7)&lt;=0," ","CONSUMO EXCEDIDO")</f>
        <v xml:space="preserve"> </v>
      </c>
      <c r="V7" s="417" t="s">
        <v>31</v>
      </c>
      <c r="W7" s="415" t="s">
        <v>407</v>
      </c>
      <c r="X7" s="371" t="str">
        <f>IFERROR((VLOOKUP(W7,$C$5:$H$23,2,FALSE)),"")</f>
        <v>A32S-SVJBL16-40AE</v>
      </c>
      <c r="Y7" s="178">
        <v>1</v>
      </c>
      <c r="Z7" s="323" t="s">
        <v>401</v>
      </c>
      <c r="AA7" s="323">
        <v>45575</v>
      </c>
      <c r="AB7" s="177">
        <f>IFERROR((VLOOKUP(W7,$C$5:$J$23,5,FALSE)),"")</f>
        <v>0</v>
      </c>
      <c r="AC7" s="376">
        <f t="shared" si="0"/>
        <v>0</v>
      </c>
      <c r="AD7" s="214" t="s">
        <v>406</v>
      </c>
      <c r="AE7" s="102"/>
    </row>
    <row r="8" spans="1:31" s="102" customFormat="1" ht="48.75" customHeight="1" thickBot="1">
      <c r="A8" s="770" t="s">
        <v>229</v>
      </c>
      <c r="B8" s="771" t="s">
        <v>12</v>
      </c>
      <c r="C8" s="1216"/>
      <c r="D8" s="1214"/>
      <c r="E8" s="124" t="s">
        <v>230</v>
      </c>
      <c r="F8" s="745"/>
      <c r="G8" s="1218"/>
      <c r="H8" s="1233"/>
      <c r="I8" s="1222"/>
      <c r="J8" s="1235"/>
      <c r="K8" s="1222"/>
      <c r="L8" s="1240"/>
      <c r="M8" s="1231"/>
      <c r="N8" s="1229"/>
      <c r="O8" s="1222"/>
      <c r="P8" s="1224"/>
      <c r="Q8" s="1247"/>
      <c r="R8" s="1191"/>
      <c r="S8" s="111"/>
      <c r="T8" s="1020"/>
      <c r="V8" s="417"/>
      <c r="W8" s="415"/>
      <c r="X8" s="172"/>
      <c r="Y8" s="178"/>
      <c r="Z8" s="323"/>
      <c r="AA8" s="323"/>
      <c r="AB8" s="177"/>
      <c r="AC8" s="376"/>
      <c r="AD8" s="214"/>
    </row>
    <row r="9" spans="1:31" ht="49.5" customHeight="1">
      <c r="A9" s="764" t="s">
        <v>228</v>
      </c>
      <c r="B9" s="765" t="s">
        <v>13</v>
      </c>
      <c r="C9" s="883" t="s">
        <v>281</v>
      </c>
      <c r="D9" s="736" t="s">
        <v>222</v>
      </c>
      <c r="E9" s="737" t="s">
        <v>226</v>
      </c>
      <c r="F9" s="738"/>
      <c r="G9" s="766">
        <v>193.2</v>
      </c>
      <c r="H9" s="739">
        <f>$C$22*G9</f>
        <v>3910.79304</v>
      </c>
      <c r="I9" s="48">
        <v>2</v>
      </c>
      <c r="J9" s="740">
        <f>+SUMIFS($Y$6:$Y$76,$V$6:$V$76,"Entrada",$W$6:$W$76,C9)</f>
        <v>0</v>
      </c>
      <c r="K9" s="48">
        <f>+SUMIFS($Y$6:$Y$77,$V$6:$V$77,"Salida",$W$6:$W$77,C9)</f>
        <v>0</v>
      </c>
      <c r="L9" s="767">
        <v>2</v>
      </c>
      <c r="M9" s="742">
        <v>0</v>
      </c>
      <c r="N9" s="768">
        <v>1</v>
      </c>
      <c r="O9" s="48">
        <f>+I9+J9-K9</f>
        <v>2</v>
      </c>
      <c r="P9" s="734">
        <f>IF(O9&gt;N9,4,(IF(O9&gt;M9,3,(IF(O9-L9&gt;0,2,1)))))</f>
        <v>4</v>
      </c>
      <c r="Q9" s="1004" t="str">
        <f t="shared" si="1"/>
        <v/>
      </c>
      <c r="R9" s="363">
        <f t="shared" ref="R9:R21" si="2">+SUMIFS($Y$6:$Y$69,$V$6:$V$69,"Requisicion",$W$6:$W$69,C9)</f>
        <v>0</v>
      </c>
      <c r="T9" s="1020"/>
      <c r="V9" s="417"/>
      <c r="W9" s="415"/>
      <c r="X9" s="172" t="str">
        <f>IFERROR((VLOOKUP(W9,$C$5:$H$23,2,FALSE)),"")</f>
        <v/>
      </c>
      <c r="Y9" s="178"/>
      <c r="Z9" s="323"/>
      <c r="AA9" s="323"/>
      <c r="AB9" s="177" t="str">
        <f>IFERROR((VLOOKUP(W9,$C$5:$J$23,5,FALSE)),"")</f>
        <v/>
      </c>
      <c r="AC9" s="376" t="str">
        <f t="shared" si="0"/>
        <v/>
      </c>
      <c r="AD9" s="214" t="str">
        <f t="shared" ref="AD9:AD40" si="3">IF(W9="REQUISICION"," ",".")</f>
        <v>.</v>
      </c>
      <c r="AE9" s="102"/>
    </row>
    <row r="10" spans="1:31" s="102" customFormat="1" ht="45" customHeight="1">
      <c r="A10" s="760" t="s">
        <v>228</v>
      </c>
      <c r="B10" s="732" t="s">
        <v>13</v>
      </c>
      <c r="C10" s="901" t="s">
        <v>141</v>
      </c>
      <c r="D10" s="731" t="s">
        <v>130</v>
      </c>
      <c r="E10" s="114" t="s">
        <v>227</v>
      </c>
      <c r="F10" s="42"/>
      <c r="G10" s="751">
        <v>0</v>
      </c>
      <c r="H10" s="23">
        <f>$C$22*G10</f>
        <v>0</v>
      </c>
      <c r="I10" s="47">
        <v>3</v>
      </c>
      <c r="J10" s="109">
        <f>+SUMIFS($Y$6:$Y$76,$V$6:$V$76,"Entrada",$W$6:$W$76,C10)</f>
        <v>0</v>
      </c>
      <c r="K10" s="47">
        <f>+SUMIFS($Y$6:$Y$77,$V$6:$V$77,"Salida",$W$6:$W$77,C10)</f>
        <v>0</v>
      </c>
      <c r="L10" s="754">
        <v>2</v>
      </c>
      <c r="M10" s="755">
        <v>0</v>
      </c>
      <c r="N10" s="756">
        <v>1</v>
      </c>
      <c r="O10" s="47">
        <f>+I10+J10-K10</f>
        <v>3</v>
      </c>
      <c r="P10" s="761">
        <f>IF(O10&gt;N10,4,(IF(O10&gt;M10,3,(IF(O10-L10&gt;0,2,1)))))</f>
        <v>4</v>
      </c>
      <c r="Q10" s="1004" t="str">
        <f t="shared" si="1"/>
        <v/>
      </c>
      <c r="R10" s="363">
        <f t="shared" si="2"/>
        <v>0</v>
      </c>
      <c r="T10" s="1021"/>
      <c r="V10" s="417"/>
      <c r="W10" s="415"/>
      <c r="X10" s="172" t="str">
        <f>IFERROR((VLOOKUP(W10,$C$5:$H$23,2,FALSE)),"")</f>
        <v/>
      </c>
      <c r="Y10" s="178"/>
      <c r="Z10" s="323"/>
      <c r="AA10" s="323"/>
      <c r="AB10" s="177" t="str">
        <f>IFERROR((VLOOKUP(W10,$C$5:$J$23,5,FALSE)),"")</f>
        <v/>
      </c>
      <c r="AC10" s="376" t="str">
        <f t="shared" si="0"/>
        <v/>
      </c>
      <c r="AD10" s="214" t="str">
        <f t="shared" si="3"/>
        <v>.</v>
      </c>
      <c r="AE10"/>
    </row>
    <row r="11" spans="1:31" s="102" customFormat="1" ht="54.75" customHeight="1" thickBot="1">
      <c r="A11" s="762" t="s">
        <v>228</v>
      </c>
      <c r="B11" s="769" t="s">
        <v>14</v>
      </c>
      <c r="C11" s="855"/>
      <c r="D11" s="744" t="s">
        <v>223</v>
      </c>
      <c r="E11" s="124" t="s">
        <v>224</v>
      </c>
      <c r="F11" s="745"/>
      <c r="G11" s="752">
        <v>0</v>
      </c>
      <c r="H11" s="30">
        <f>$C$22*G11</f>
        <v>0</v>
      </c>
      <c r="I11" s="107">
        <v>2</v>
      </c>
      <c r="J11" s="746">
        <f>+SUMIFS($Y$6:$Y$76,$V$6:$V$76,"Entrada",$W$6:$W$76,C11)</f>
        <v>0</v>
      </c>
      <c r="K11" s="107">
        <f>+SUMIFS($Y$6:$Y$77,$V$6:$V$77,"Salida",$W$6:$W$77,C11)</f>
        <v>0</v>
      </c>
      <c r="L11" s="747">
        <v>2</v>
      </c>
      <c r="M11" s="748">
        <v>0</v>
      </c>
      <c r="N11" s="749">
        <v>1</v>
      </c>
      <c r="O11" s="107">
        <f>+I11+J11-K11</f>
        <v>2</v>
      </c>
      <c r="P11" s="763">
        <f>IF(O11&gt;N11,4,(IF(O11&gt;M11,3,(IF(O11-L11&gt;0,2,1)))))</f>
        <v>4</v>
      </c>
      <c r="Q11" s="1004" t="str">
        <f t="shared" si="1"/>
        <v/>
      </c>
      <c r="R11" s="363">
        <f t="shared" si="2"/>
        <v>0</v>
      </c>
      <c r="T11" s="243" t="str">
        <f>IF((K11-I11)&lt;=0," ","SONSUMO EXCEDIDO")</f>
        <v xml:space="preserve"> </v>
      </c>
      <c r="V11" s="417"/>
      <c r="W11" s="415"/>
      <c r="X11" s="172" t="str">
        <f>IFERROR((VLOOKUP(W11,$C$5:$H$23,2,FALSE)),"")</f>
        <v/>
      </c>
      <c r="Y11" s="178"/>
      <c r="Z11" s="323"/>
      <c r="AA11" s="323"/>
      <c r="AB11" s="177" t="str">
        <f>IFERROR((VLOOKUP(W11,$C$5:$J$23,5,FALSE)),"")</f>
        <v/>
      </c>
      <c r="AC11" s="376" t="str">
        <f t="shared" si="0"/>
        <v/>
      </c>
      <c r="AD11" s="214" t="str">
        <f t="shared" si="3"/>
        <v>.</v>
      </c>
      <c r="AE11"/>
    </row>
    <row r="12" spans="1:31" s="102" customFormat="1" ht="54.75" customHeight="1">
      <c r="A12" s="764" t="s">
        <v>229</v>
      </c>
      <c r="B12" s="765" t="s">
        <v>12</v>
      </c>
      <c r="C12" s="883" t="s">
        <v>280</v>
      </c>
      <c r="D12" s="736" t="s">
        <v>279</v>
      </c>
      <c r="E12" s="737" t="s">
        <v>232</v>
      </c>
      <c r="F12" s="738"/>
      <c r="G12" s="766">
        <v>0</v>
      </c>
      <c r="H12" s="739">
        <f t="shared" ref="H12:H21" si="4">$C$22*G12</f>
        <v>0</v>
      </c>
      <c r="I12" s="48">
        <v>0</v>
      </c>
      <c r="J12" s="740">
        <f>+SUMIFS($Y$6:$Y$76,$V$6:$V$76,"Entrada",$W$6:$W$76,C12)</f>
        <v>0</v>
      </c>
      <c r="K12" s="48">
        <f>+SUMIFS($Y$6:$Y$77,$V$6:$V$77,"Salida",$W$6:$W$77,C12)</f>
        <v>0</v>
      </c>
      <c r="L12" s="741">
        <v>2</v>
      </c>
      <c r="M12" s="742">
        <v>0</v>
      </c>
      <c r="N12" s="743">
        <v>1</v>
      </c>
      <c r="O12" s="48">
        <f>+I12+J12-K12</f>
        <v>0</v>
      </c>
      <c r="P12" s="734">
        <f>IF(O12&gt;N12,4,(IF(O12&gt;M12,3,(IF(O12-L12&gt;0,2,1)))))</f>
        <v>1</v>
      </c>
      <c r="Q12" s="1004" t="str">
        <f>IF(R12&gt;0,"EN REQUISICION",(IF(P12=1,"SOLICITAR URGENTE",(IF(R12&gt;0,"",(IF(P12&lt;3,"SOLICITAR","")))))))</f>
        <v>SOLICITAR URGENTE</v>
      </c>
      <c r="R12" s="363">
        <f t="shared" si="2"/>
        <v>0</v>
      </c>
      <c r="T12" s="750"/>
      <c r="V12" s="417"/>
      <c r="W12" s="415"/>
      <c r="X12" s="172"/>
      <c r="Y12" s="178"/>
      <c r="Z12" s="323"/>
      <c r="AA12" s="323"/>
      <c r="AB12" s="177"/>
      <c r="AC12" s="376"/>
      <c r="AD12" s="214"/>
    </row>
    <row r="13" spans="1:31" s="102" customFormat="1" ht="28.5" customHeight="1">
      <c r="A13" s="759" t="s">
        <v>229</v>
      </c>
      <c r="B13" s="753" t="s">
        <v>12</v>
      </c>
      <c r="C13" s="1241"/>
      <c r="D13" s="1242" t="s">
        <v>231</v>
      </c>
      <c r="E13" s="1243" t="s">
        <v>233</v>
      </c>
      <c r="F13" s="1243"/>
      <c r="G13" s="1244">
        <v>0</v>
      </c>
      <c r="H13" s="1245">
        <f t="shared" si="4"/>
        <v>0</v>
      </c>
      <c r="I13" s="1220">
        <v>0</v>
      </c>
      <c r="J13" s="1219">
        <f>+SUMIFS($Y$6:$Y$76,$V$6:$V$76,"Entrada",$W$6:$W$76,C13)</f>
        <v>0</v>
      </c>
      <c r="K13" s="1220">
        <f>+SUMIFS($Y$6:$Y$77,$V$6:$V$77,"Salida",$W$6:$W$77,C13)</f>
        <v>0</v>
      </c>
      <c r="L13" s="1236">
        <v>2</v>
      </c>
      <c r="M13" s="1237">
        <v>0</v>
      </c>
      <c r="N13" s="1238">
        <v>1</v>
      </c>
      <c r="O13" s="1220">
        <f>+I13+J13-K13</f>
        <v>0</v>
      </c>
      <c r="P13" s="1225">
        <f>IF(O13&gt;N13,4,(IF(O13&gt;M13,3,(IF(O13-L13&gt;0,2,1)))))</f>
        <v>1</v>
      </c>
      <c r="Q13" s="1247" t="str">
        <f t="shared" ref="Q13:Q21" si="5">IF(R13&gt;0,"EN REQUISICION",(IF(P13=1,"SOLICITAR URGENTE",(IF(R13&gt;0,"",(IF(P13&lt;3,"SOLICITAR","")))))))</f>
        <v>SOLICITAR URGENTE</v>
      </c>
      <c r="R13" s="363">
        <f t="shared" si="2"/>
        <v>0</v>
      </c>
      <c r="T13" s="750"/>
      <c r="V13" s="417"/>
      <c r="W13" s="415"/>
      <c r="X13" s="172"/>
      <c r="Y13" s="178"/>
      <c r="Z13" s="323"/>
      <c r="AA13" s="323"/>
      <c r="AB13" s="177"/>
      <c r="AC13" s="376"/>
      <c r="AD13" s="214"/>
    </row>
    <row r="14" spans="1:31" s="102" customFormat="1" ht="26.25" customHeight="1">
      <c r="A14" s="759" t="s">
        <v>229</v>
      </c>
      <c r="B14" s="753" t="s">
        <v>13</v>
      </c>
      <c r="C14" s="1241"/>
      <c r="D14" s="1242"/>
      <c r="E14" s="1243"/>
      <c r="F14" s="1243"/>
      <c r="G14" s="1244"/>
      <c r="H14" s="1245"/>
      <c r="I14" s="1220"/>
      <c r="J14" s="1219"/>
      <c r="K14" s="1220"/>
      <c r="L14" s="1236"/>
      <c r="M14" s="1237"/>
      <c r="N14" s="1238"/>
      <c r="O14" s="1220"/>
      <c r="P14" s="1225"/>
      <c r="Q14" s="1247"/>
      <c r="R14" s="363">
        <f t="shared" si="2"/>
        <v>0</v>
      </c>
      <c r="T14" s="750"/>
      <c r="V14" s="417"/>
      <c r="W14" s="415"/>
      <c r="X14" s="172"/>
      <c r="Y14" s="178"/>
      <c r="Z14" s="323"/>
      <c r="AA14" s="323"/>
      <c r="AB14" s="177"/>
      <c r="AC14" s="376"/>
      <c r="AD14" s="214"/>
    </row>
    <row r="15" spans="1:31" s="102" customFormat="1" ht="53.25" customHeight="1">
      <c r="A15" s="760" t="s">
        <v>229</v>
      </c>
      <c r="B15" s="733" t="s">
        <v>13</v>
      </c>
      <c r="C15" s="901" t="s">
        <v>278</v>
      </c>
      <c r="D15" s="731" t="s">
        <v>237</v>
      </c>
      <c r="E15" s="114" t="s">
        <v>235</v>
      </c>
      <c r="F15" s="114"/>
      <c r="G15" s="751">
        <v>0</v>
      </c>
      <c r="H15" s="23">
        <f t="shared" si="4"/>
        <v>0</v>
      </c>
      <c r="I15" s="47">
        <v>1</v>
      </c>
      <c r="J15" s="109">
        <f>+SUMIFS($Y$6:$Y$76,$V$6:$V$76,"Entrada",$W$6:$W$76,C15)</f>
        <v>0</v>
      </c>
      <c r="K15" s="47">
        <f>+SUMIFS($Y$6:$Y$77,$V$6:$V$77,"Salida",$W$6:$W$77,C15)</f>
        <v>0</v>
      </c>
      <c r="L15" s="426">
        <v>2</v>
      </c>
      <c r="M15" s="735">
        <v>0</v>
      </c>
      <c r="N15" s="427">
        <v>1</v>
      </c>
      <c r="O15" s="47">
        <f>+I15+J15-K15</f>
        <v>1</v>
      </c>
      <c r="P15" s="773">
        <f>IF(O15&gt;N15,4,(IF(O15&gt;M15,3,(IF(O15-L15&gt;0,2,1)))))</f>
        <v>3</v>
      </c>
      <c r="Q15" s="1004" t="str">
        <f t="shared" si="5"/>
        <v/>
      </c>
      <c r="R15" s="363">
        <f t="shared" si="2"/>
        <v>0</v>
      </c>
      <c r="T15" s="750"/>
      <c r="V15" s="417"/>
      <c r="W15" s="415"/>
      <c r="X15" s="172"/>
      <c r="Y15" s="178"/>
      <c r="Z15" s="323"/>
      <c r="AA15" s="323"/>
      <c r="AB15" s="177"/>
      <c r="AC15" s="376"/>
      <c r="AD15" s="214"/>
    </row>
    <row r="16" spans="1:31" s="102" customFormat="1" ht="54.75" customHeight="1" thickBot="1">
      <c r="A16" s="762" t="s">
        <v>229</v>
      </c>
      <c r="B16" s="769" t="s">
        <v>13</v>
      </c>
      <c r="C16" s="855" t="s">
        <v>281</v>
      </c>
      <c r="D16" s="744" t="s">
        <v>238</v>
      </c>
      <c r="E16" s="124" t="s">
        <v>234</v>
      </c>
      <c r="F16" s="745"/>
      <c r="G16" s="752">
        <v>0</v>
      </c>
      <c r="H16" s="30">
        <f t="shared" si="4"/>
        <v>0</v>
      </c>
      <c r="I16" s="107">
        <v>0</v>
      </c>
      <c r="J16" s="746">
        <f>+SUMIFS($Y$6:$Y$76,$V$6:$V$76,"Entrada",$W$6:$W$76,C16)</f>
        <v>0</v>
      </c>
      <c r="K16" s="107">
        <f>+SUMIFS($Y$6:$Y$77,$V$6:$V$77,"Salida",$W$6:$W$77,C16)</f>
        <v>0</v>
      </c>
      <c r="L16" s="747">
        <v>2</v>
      </c>
      <c r="M16" s="748">
        <v>0</v>
      </c>
      <c r="N16" s="749">
        <v>1</v>
      </c>
      <c r="O16" s="107">
        <f>+I16+J16-K16</f>
        <v>0</v>
      </c>
      <c r="P16" s="774">
        <f>IF(O16&gt;N16,4,(IF(O16&gt;M16,3,(IF(O16-L16&gt;0,2,1)))))</f>
        <v>1</v>
      </c>
      <c r="Q16" s="1004" t="str">
        <f t="shared" si="5"/>
        <v>SOLICITAR URGENTE</v>
      </c>
      <c r="R16" s="363">
        <f t="shared" si="2"/>
        <v>0</v>
      </c>
      <c r="T16" s="750"/>
      <c r="V16" s="417"/>
      <c r="W16" s="415"/>
      <c r="X16" s="172"/>
      <c r="Y16" s="178"/>
      <c r="Z16" s="323"/>
      <c r="AA16" s="323"/>
      <c r="AB16" s="177"/>
      <c r="AC16" s="376"/>
      <c r="AD16" s="214"/>
    </row>
    <row r="17" spans="1:31" s="102" customFormat="1" ht="54.75" customHeight="1">
      <c r="A17" s="764" t="s">
        <v>243</v>
      </c>
      <c r="B17" s="765" t="s">
        <v>12</v>
      </c>
      <c r="C17" s="883"/>
      <c r="D17" s="736" t="s">
        <v>105</v>
      </c>
      <c r="E17" s="737" t="s">
        <v>236</v>
      </c>
      <c r="F17" s="738"/>
      <c r="G17" s="766">
        <v>0</v>
      </c>
      <c r="H17" s="739">
        <f t="shared" si="4"/>
        <v>0</v>
      </c>
      <c r="I17" s="48">
        <v>3</v>
      </c>
      <c r="J17" s="740">
        <f>+SUMIFS($Y$6:$Y$76,$V$6:$V$76,"Entrada",$W$6:$W$76,C17)</f>
        <v>0</v>
      </c>
      <c r="K17" s="48">
        <f>+SUMIFS($Y$6:$Y$77,$V$6:$V$77,"Salida",$W$6:$W$77,C17)</f>
        <v>0</v>
      </c>
      <c r="L17" s="741">
        <v>2</v>
      </c>
      <c r="M17" s="742">
        <v>0</v>
      </c>
      <c r="N17" s="743">
        <v>1</v>
      </c>
      <c r="O17" s="48">
        <f>+I17+J17-K17</f>
        <v>3</v>
      </c>
      <c r="P17" s="775">
        <f>IF(O17&gt;N17,4,(IF(O17&gt;M17,3,(IF(O17-L17&gt;0,2,1)))))</f>
        <v>4</v>
      </c>
      <c r="Q17" s="1004" t="str">
        <f t="shared" si="5"/>
        <v/>
      </c>
      <c r="R17" s="363">
        <f t="shared" si="2"/>
        <v>0</v>
      </c>
      <c r="T17" s="750"/>
      <c r="V17" s="417"/>
      <c r="W17" s="415"/>
      <c r="X17" s="172"/>
      <c r="Y17" s="178"/>
      <c r="Z17" s="323"/>
      <c r="AA17" s="323"/>
      <c r="AB17" s="177"/>
      <c r="AC17" s="376"/>
      <c r="AD17" s="214"/>
    </row>
    <row r="18" spans="1:31" s="102" customFormat="1" ht="37.5" customHeight="1">
      <c r="A18" s="759" t="s">
        <v>243</v>
      </c>
      <c r="B18" s="753" t="s">
        <v>12</v>
      </c>
      <c r="C18" s="1241" t="s">
        <v>282</v>
      </c>
      <c r="D18" s="1242" t="s">
        <v>240</v>
      </c>
      <c r="E18" s="1243" t="s">
        <v>239</v>
      </c>
      <c r="F18" s="1243"/>
      <c r="G18" s="1244">
        <v>0</v>
      </c>
      <c r="H18" s="1245">
        <f t="shared" si="4"/>
        <v>0</v>
      </c>
      <c r="I18" s="1220">
        <v>0</v>
      </c>
      <c r="J18" s="1219">
        <f>+SUMIFS($Y$6:$Y$76,$V$6:$V$76,"Entrada",$W$6:$W$76,C18)</f>
        <v>0</v>
      </c>
      <c r="K18" s="1220">
        <f>+SUMIFS($Y$6:$Y$77,$V$6:$V$77,"Salida",$W$6:$W$77,C18)</f>
        <v>0</v>
      </c>
      <c r="L18" s="1250">
        <v>2</v>
      </c>
      <c r="M18" s="1252">
        <v>0</v>
      </c>
      <c r="N18" s="1254">
        <v>1</v>
      </c>
      <c r="O18" s="1256">
        <f>+I18+J18-K18</f>
        <v>0</v>
      </c>
      <c r="P18" s="1248">
        <f>IF(O18&gt;N18,4,(IF(O18&gt;M18,3,(IF(O18-L18&gt;0,2,1)))))</f>
        <v>1</v>
      </c>
      <c r="Q18" s="1247" t="str">
        <f t="shared" si="5"/>
        <v>SOLICITAR URGENTE</v>
      </c>
      <c r="R18" s="363">
        <f t="shared" si="2"/>
        <v>0</v>
      </c>
      <c r="T18" s="750"/>
      <c r="V18" s="417"/>
      <c r="W18" s="415"/>
      <c r="X18" s="172"/>
      <c r="Y18" s="178"/>
      <c r="Z18" s="323"/>
      <c r="AA18" s="323"/>
      <c r="AB18" s="177"/>
      <c r="AC18" s="376"/>
      <c r="AD18" s="214"/>
    </row>
    <row r="19" spans="1:31" s="102" customFormat="1" ht="34.5" customHeight="1">
      <c r="A19" s="759" t="s">
        <v>243</v>
      </c>
      <c r="B19" s="753" t="s">
        <v>244</v>
      </c>
      <c r="C19" s="1241"/>
      <c r="D19" s="1242"/>
      <c r="E19" s="1243"/>
      <c r="F19" s="1243"/>
      <c r="G19" s="1244"/>
      <c r="H19" s="1245"/>
      <c r="I19" s="1220"/>
      <c r="J19" s="1219"/>
      <c r="K19" s="1220"/>
      <c r="L19" s="1251"/>
      <c r="M19" s="1253"/>
      <c r="N19" s="1255"/>
      <c r="O19" s="1257"/>
      <c r="P19" s="1249"/>
      <c r="Q19" s="1247"/>
      <c r="R19" s="363">
        <f t="shared" si="2"/>
        <v>0</v>
      </c>
      <c r="T19" s="750"/>
      <c r="V19" s="417"/>
      <c r="W19" s="415"/>
      <c r="X19" s="172"/>
      <c r="Y19" s="178"/>
      <c r="Z19" s="323"/>
      <c r="AA19" s="323"/>
      <c r="AB19" s="177"/>
      <c r="AC19" s="376"/>
      <c r="AD19" s="214"/>
    </row>
    <row r="20" spans="1:31" s="102" customFormat="1" ht="54.75" customHeight="1">
      <c r="A20" s="760" t="s">
        <v>243</v>
      </c>
      <c r="B20" s="733" t="s">
        <v>13</v>
      </c>
      <c r="C20" s="901" t="s">
        <v>407</v>
      </c>
      <c r="D20" s="731" t="s">
        <v>241</v>
      </c>
      <c r="E20" s="114" t="s">
        <v>227</v>
      </c>
      <c r="F20" s="42"/>
      <c r="G20" s="751">
        <v>0</v>
      </c>
      <c r="H20" s="23">
        <f t="shared" si="4"/>
        <v>0</v>
      </c>
      <c r="I20" s="47">
        <v>2</v>
      </c>
      <c r="J20" s="109">
        <f>+SUMIFS($Y$6:$Y$76,$V$6:$V$76,"Entrada",$W$6:$W$76,C20)</f>
        <v>1</v>
      </c>
      <c r="K20" s="47">
        <f>+SUMIFS($Y$6:$Y$77,$V$6:$V$77,"Salida",$W$6:$W$77,C20)</f>
        <v>0</v>
      </c>
      <c r="L20" s="426">
        <v>2</v>
      </c>
      <c r="M20" s="735">
        <v>0</v>
      </c>
      <c r="N20" s="427">
        <v>1</v>
      </c>
      <c r="O20" s="47">
        <f>+I20+J20-K20</f>
        <v>3</v>
      </c>
      <c r="P20" s="773">
        <f>IF(O20&gt;N20,4,(IF(O20&gt;M20,3,(IF(O20-L20&gt;0,2,1)))))</f>
        <v>4</v>
      </c>
      <c r="Q20" s="1004" t="str">
        <f t="shared" si="5"/>
        <v/>
      </c>
      <c r="R20" s="363">
        <f t="shared" si="2"/>
        <v>0</v>
      </c>
      <c r="T20" s="750"/>
      <c r="V20" s="417"/>
      <c r="W20" s="415"/>
      <c r="X20" s="172"/>
      <c r="Y20" s="178"/>
      <c r="Z20" s="323"/>
      <c r="AA20" s="323"/>
      <c r="AB20" s="177"/>
      <c r="AC20" s="376"/>
      <c r="AD20" s="214"/>
    </row>
    <row r="21" spans="1:31" s="102" customFormat="1" ht="54.75" customHeight="1" thickBot="1">
      <c r="A21" s="762" t="s">
        <v>243</v>
      </c>
      <c r="B21" s="769" t="s">
        <v>13</v>
      </c>
      <c r="C21" s="855" t="s">
        <v>283</v>
      </c>
      <c r="D21" s="744" t="s">
        <v>242</v>
      </c>
      <c r="E21" s="124" t="s">
        <v>239</v>
      </c>
      <c r="F21" s="745"/>
      <c r="G21" s="752">
        <v>0</v>
      </c>
      <c r="H21" s="30">
        <f t="shared" si="4"/>
        <v>0</v>
      </c>
      <c r="I21" s="107">
        <v>1</v>
      </c>
      <c r="J21" s="746">
        <f>+SUMIFS($Y$6:$Y$76,$V$6:$V$76,"Entrada",$W$6:$W$76,C21)</f>
        <v>0</v>
      </c>
      <c r="K21" s="107">
        <f>+SUMIFS($Y$6:$Y$77,$V$6:$V$77,"Salida",$W$6:$W$77,C21)</f>
        <v>0</v>
      </c>
      <c r="L21" s="747">
        <v>2</v>
      </c>
      <c r="M21" s="748">
        <v>0</v>
      </c>
      <c r="N21" s="749">
        <v>1</v>
      </c>
      <c r="O21" s="107">
        <f>+I21+J21-K21</f>
        <v>1</v>
      </c>
      <c r="P21" s="774">
        <f>IF(O21&gt;N21,4,(IF(O21&gt;M21,3,(IF(O21-L21&gt;0,2,1)))))</f>
        <v>3</v>
      </c>
      <c r="Q21" s="1004" t="str">
        <f t="shared" si="5"/>
        <v/>
      </c>
      <c r="R21" s="363">
        <f t="shared" si="2"/>
        <v>0</v>
      </c>
      <c r="T21" s="750"/>
      <c r="V21" s="417"/>
      <c r="W21" s="415"/>
      <c r="X21" s="172"/>
      <c r="Y21" s="178"/>
      <c r="Z21" s="323"/>
      <c r="AA21" s="323"/>
      <c r="AB21" s="177"/>
      <c r="AC21" s="376"/>
      <c r="AD21" s="214"/>
    </row>
    <row r="22" spans="1:31" ht="30" customHeight="1" thickBot="1">
      <c r="B22" s="43" t="s">
        <v>47</v>
      </c>
      <c r="C22" s="17">
        <v>20.2422</v>
      </c>
      <c r="D22" s="14"/>
      <c r="E22" s="14"/>
      <c r="F22" s="14"/>
      <c r="G22" s="14"/>
      <c r="H22" s="14"/>
      <c r="I22" s="100"/>
      <c r="J22" s="14"/>
      <c r="K22" s="44" t="e">
        <f>(#REF!*#REF!)+(#REF!*#REF!)+(#REF!*#REF!)+(K11*I11)+(#REF!*#REF!)+(#REF!*#REF!)</f>
        <v>#REF!</v>
      </c>
      <c r="N22" s="14"/>
      <c r="O22" s="14"/>
      <c r="P22" s="14"/>
      <c r="Q22" s="14"/>
      <c r="R22" s="14"/>
      <c r="T22" s="14"/>
      <c r="V22" s="417"/>
      <c r="W22" s="415"/>
      <c r="X22" s="172" t="str">
        <f t="shared" ref="X22:X32" si="6">IFERROR((VLOOKUP(W22,$C$5:$H$23,2,FALSE)),"")</f>
        <v/>
      </c>
      <c r="Y22" s="178"/>
      <c r="Z22" s="323"/>
      <c r="AA22" s="323"/>
      <c r="AB22" s="177" t="str">
        <f t="shared" ref="AB22:AB32" si="7">IFERROR((VLOOKUP(W22,$C$5:$J$23,5,FALSE)),"")</f>
        <v/>
      </c>
      <c r="AC22" s="376" t="str">
        <f>IF(Y22&gt;0,(AB22*Y22),"")</f>
        <v/>
      </c>
      <c r="AD22" s="214" t="str">
        <f t="shared" si="3"/>
        <v>.</v>
      </c>
    </row>
    <row r="23" spans="1:31" ht="30" customHeight="1">
      <c r="B23" s="49"/>
      <c r="C23" s="83"/>
      <c r="D23" s="14"/>
      <c r="E23" s="14"/>
      <c r="F23" s="14"/>
      <c r="G23" s="14"/>
      <c r="H23" s="14"/>
      <c r="I23" s="14"/>
      <c r="J23" s="14"/>
      <c r="K23" s="87"/>
      <c r="N23" s="14"/>
      <c r="O23" s="14"/>
      <c r="P23" s="14"/>
      <c r="Q23" s="14"/>
      <c r="R23" s="14"/>
      <c r="S23" s="14"/>
      <c r="T23" s="14"/>
      <c r="U23" s="28"/>
      <c r="V23" s="417"/>
      <c r="W23" s="415"/>
      <c r="X23" s="172" t="str">
        <f t="shared" si="6"/>
        <v/>
      </c>
      <c r="Y23" s="178"/>
      <c r="Z23" s="323"/>
      <c r="AA23" s="323"/>
      <c r="AB23" s="177" t="str">
        <f t="shared" si="7"/>
        <v/>
      </c>
      <c r="AC23" s="376" t="str">
        <f>IF(Y23&gt;0,(AB23*Y23),"")</f>
        <v/>
      </c>
      <c r="AD23" s="214" t="str">
        <f t="shared" si="3"/>
        <v>.</v>
      </c>
    </row>
    <row r="24" spans="1:31" ht="30" customHeight="1">
      <c r="B24" s="36"/>
      <c r="C24" s="36"/>
      <c r="D24" s="3"/>
      <c r="E24" s="36"/>
      <c r="F24" s="285"/>
      <c r="P24" s="37"/>
      <c r="S24" s="51"/>
      <c r="T24" s="350"/>
      <c r="U24" s="36"/>
      <c r="V24" s="417"/>
      <c r="W24" s="415"/>
      <c r="X24" s="172" t="str">
        <f t="shared" si="6"/>
        <v/>
      </c>
      <c r="Y24" s="178"/>
      <c r="Z24" s="323"/>
      <c r="AA24" s="323"/>
      <c r="AB24" s="177" t="str">
        <f t="shared" si="7"/>
        <v/>
      </c>
      <c r="AC24" s="215" t="str">
        <f>IF(Y24&gt;0,(AB24*Y24),"")</f>
        <v/>
      </c>
      <c r="AD24" s="214" t="str">
        <f t="shared" si="3"/>
        <v>.</v>
      </c>
    </row>
    <row r="25" spans="1:31" ht="30" customHeight="1">
      <c r="B25" s="36"/>
      <c r="C25" s="36"/>
      <c r="D25" s="3"/>
      <c r="E25" s="36"/>
      <c r="F25" s="285"/>
      <c r="G25" s="36"/>
      <c r="H25" s="37"/>
      <c r="I25" s="37"/>
      <c r="J25" s="37"/>
      <c r="K25" s="37"/>
      <c r="L25" s="37"/>
      <c r="M25" s="84"/>
      <c r="N25" s="37"/>
      <c r="O25" s="37"/>
      <c r="P25" s="37"/>
      <c r="S25" s="50"/>
      <c r="U25" s="36"/>
      <c r="V25" s="417"/>
      <c r="W25" s="415"/>
      <c r="X25" s="172" t="str">
        <f t="shared" si="6"/>
        <v/>
      </c>
      <c r="Y25" s="178"/>
      <c r="Z25" s="323"/>
      <c r="AA25" s="323"/>
      <c r="AB25" s="177" t="str">
        <f t="shared" si="7"/>
        <v/>
      </c>
      <c r="AC25" s="215" t="str">
        <f>IF(Y25&gt;0,(AB25*Y25),"")</f>
        <v/>
      </c>
      <c r="AD25" s="214" t="str">
        <f t="shared" si="3"/>
        <v>.</v>
      </c>
    </row>
    <row r="26" spans="1:31" ht="30" customHeight="1">
      <c r="L26" s="85"/>
      <c r="M26" s="36"/>
      <c r="N26"/>
      <c r="O26"/>
      <c r="P26"/>
      <c r="S26" s="50"/>
      <c r="U26" s="36"/>
      <c r="V26" s="417"/>
      <c r="W26" s="415"/>
      <c r="X26" s="172" t="str">
        <f t="shared" si="6"/>
        <v/>
      </c>
      <c r="Y26" s="178"/>
      <c r="Z26" s="323"/>
      <c r="AA26" s="323"/>
      <c r="AB26" s="177" t="str">
        <f t="shared" si="7"/>
        <v/>
      </c>
      <c r="AC26" s="215" t="str">
        <f t="shared" ref="AC26:AC32" si="8">IF(Y26&gt;0,(AB26*Y26),"")</f>
        <v/>
      </c>
      <c r="AD26" s="214" t="str">
        <f t="shared" si="3"/>
        <v>.</v>
      </c>
    </row>
    <row r="27" spans="1:31" ht="30" customHeight="1">
      <c r="B27" s="102"/>
      <c r="C27" s="102"/>
      <c r="D27" s="102"/>
      <c r="E27" s="102"/>
      <c r="G27" s="102"/>
      <c r="H27" s="102"/>
      <c r="I27" s="102"/>
      <c r="J27" s="102"/>
      <c r="K27" s="102"/>
      <c r="L27" s="111"/>
      <c r="M27" s="111"/>
      <c r="N27" s="111"/>
      <c r="O27" s="111"/>
      <c r="P27" s="111"/>
      <c r="S27" s="50"/>
      <c r="V27" s="417"/>
      <c r="W27" s="415"/>
      <c r="X27" s="172" t="str">
        <f t="shared" si="6"/>
        <v/>
      </c>
      <c r="Y27" s="178"/>
      <c r="Z27" s="323"/>
      <c r="AA27" s="323"/>
      <c r="AB27" s="177" t="str">
        <f t="shared" si="7"/>
        <v/>
      </c>
      <c r="AC27" s="215" t="str">
        <f t="shared" si="8"/>
        <v/>
      </c>
      <c r="AD27" s="214" t="str">
        <f t="shared" si="3"/>
        <v>.</v>
      </c>
    </row>
    <row r="28" spans="1:31" s="102" customFormat="1" ht="30" customHeight="1">
      <c r="B28"/>
      <c r="C28"/>
      <c r="D28" s="13"/>
      <c r="E28"/>
      <c r="G28"/>
      <c r="H28"/>
      <c r="I28"/>
      <c r="J28"/>
      <c r="K28" s="5"/>
      <c r="L28" s="5"/>
      <c r="M28" s="5"/>
      <c r="N28" s="5"/>
      <c r="O28" s="5"/>
      <c r="P28" s="5"/>
      <c r="Q28" s="111"/>
      <c r="R28" s="111"/>
      <c r="S28" s="50"/>
      <c r="T28" s="111"/>
      <c r="V28" s="417"/>
      <c r="W28" s="415"/>
      <c r="X28" s="172" t="str">
        <f t="shared" si="6"/>
        <v/>
      </c>
      <c r="Y28" s="178"/>
      <c r="Z28" s="323"/>
      <c r="AA28" s="323"/>
      <c r="AB28" s="177" t="str">
        <f t="shared" si="7"/>
        <v/>
      </c>
      <c r="AC28" s="215" t="str">
        <f t="shared" si="8"/>
        <v/>
      </c>
      <c r="AD28" s="214" t="str">
        <f t="shared" si="3"/>
        <v>.</v>
      </c>
      <c r="AE28"/>
    </row>
    <row r="29" spans="1:31" s="102" customFormat="1" ht="30" customHeight="1">
      <c r="B29"/>
      <c r="C29"/>
      <c r="D29" s="13"/>
      <c r="E29"/>
      <c r="G29"/>
      <c r="H29"/>
      <c r="I29"/>
      <c r="J29"/>
      <c r="K29" s="5"/>
      <c r="L29" s="5"/>
      <c r="M29" s="5"/>
      <c r="N29" s="5"/>
      <c r="O29" s="5"/>
      <c r="P29" s="5"/>
      <c r="R29" s="19"/>
      <c r="S29" s="19"/>
      <c r="T29" s="19"/>
      <c r="V29" s="417"/>
      <c r="W29" s="415"/>
      <c r="X29" s="172" t="str">
        <f t="shared" si="6"/>
        <v/>
      </c>
      <c r="Y29" s="178"/>
      <c r="Z29" s="323"/>
      <c r="AA29" s="323"/>
      <c r="AB29" s="177" t="str">
        <f t="shared" si="7"/>
        <v/>
      </c>
      <c r="AC29" s="215" t="str">
        <f t="shared" si="8"/>
        <v/>
      </c>
      <c r="AD29" s="214" t="str">
        <f t="shared" si="3"/>
        <v>.</v>
      </c>
      <c r="AE29"/>
    </row>
    <row r="30" spans="1:31" ht="30" customHeight="1">
      <c r="R30" s="19"/>
      <c r="S30" s="19"/>
      <c r="T30" s="19"/>
      <c r="V30" s="417"/>
      <c r="W30" s="415"/>
      <c r="X30" s="172" t="str">
        <f t="shared" si="6"/>
        <v/>
      </c>
      <c r="Y30" s="178"/>
      <c r="Z30" s="323"/>
      <c r="AA30" s="323"/>
      <c r="AB30" s="177" t="str">
        <f t="shared" si="7"/>
        <v/>
      </c>
      <c r="AC30" s="215" t="str">
        <f t="shared" si="8"/>
        <v/>
      </c>
      <c r="AD30" s="214" t="str">
        <f t="shared" si="3"/>
        <v>.</v>
      </c>
    </row>
    <row r="31" spans="1:31" ht="30" customHeight="1">
      <c r="Q31" s="171"/>
      <c r="R31" s="171"/>
      <c r="S31" s="171"/>
      <c r="T31" s="171"/>
      <c r="V31" s="417"/>
      <c r="W31" s="415"/>
      <c r="X31" s="172" t="str">
        <f t="shared" si="6"/>
        <v/>
      </c>
      <c r="Y31" s="178"/>
      <c r="Z31" s="323"/>
      <c r="AA31" s="323"/>
      <c r="AB31" s="177" t="str">
        <f t="shared" si="7"/>
        <v/>
      </c>
      <c r="AC31" s="215" t="str">
        <f t="shared" si="8"/>
        <v/>
      </c>
      <c r="AD31" s="214" t="str">
        <f t="shared" si="3"/>
        <v>.</v>
      </c>
    </row>
    <row r="32" spans="1:31" ht="30" customHeight="1">
      <c r="B32" s="102"/>
      <c r="C32" s="102"/>
      <c r="D32" s="102"/>
      <c r="E32" s="102"/>
      <c r="G32" s="102"/>
      <c r="H32" s="102"/>
      <c r="I32" s="102"/>
      <c r="J32" s="102"/>
      <c r="K32" s="102"/>
      <c r="L32" s="111"/>
      <c r="M32" s="111"/>
      <c r="N32" s="111"/>
      <c r="O32" s="111"/>
      <c r="P32" s="111"/>
      <c r="Q32" s="171"/>
      <c r="R32" s="171"/>
      <c r="S32" s="171"/>
      <c r="T32" s="171"/>
      <c r="V32" s="417"/>
      <c r="W32" s="415"/>
      <c r="X32" s="172" t="str">
        <f t="shared" si="6"/>
        <v/>
      </c>
      <c r="Y32" s="178"/>
      <c r="Z32" s="323"/>
      <c r="AA32" s="323"/>
      <c r="AB32" s="177" t="str">
        <f t="shared" si="7"/>
        <v/>
      </c>
      <c r="AC32" s="215" t="str">
        <f t="shared" si="8"/>
        <v/>
      </c>
      <c r="AD32" s="214" t="str">
        <f t="shared" si="3"/>
        <v>.</v>
      </c>
    </row>
    <row r="33" spans="2:31" s="102" customFormat="1" ht="30" customHeight="1">
      <c r="B33"/>
      <c r="C33"/>
      <c r="D33" s="13"/>
      <c r="E33"/>
      <c r="G33"/>
      <c r="H33"/>
      <c r="I33"/>
      <c r="J33"/>
      <c r="K33" s="5"/>
      <c r="L33" s="5"/>
      <c r="M33" s="5"/>
      <c r="N33" s="5"/>
      <c r="O33" s="5"/>
      <c r="P33" s="5"/>
      <c r="Q33" s="171"/>
      <c r="R33" s="171"/>
      <c r="S33" s="171"/>
      <c r="T33" s="171"/>
      <c r="V33" s="417"/>
      <c r="W33" s="415"/>
      <c r="X33" s="172"/>
      <c r="Y33" s="178"/>
      <c r="Z33" s="323"/>
      <c r="AA33" s="323"/>
      <c r="AB33" s="177"/>
      <c r="AC33" s="215"/>
      <c r="AD33" s="214" t="str">
        <f t="shared" si="3"/>
        <v>.</v>
      </c>
      <c r="AE33"/>
    </row>
    <row r="34" spans="2:31" ht="30" customHeight="1">
      <c r="B34" s="102"/>
      <c r="C34" s="102"/>
      <c r="D34" s="102"/>
      <c r="E34" s="102"/>
      <c r="G34" s="102"/>
      <c r="H34" s="102"/>
      <c r="I34" s="102"/>
      <c r="J34" s="102"/>
      <c r="K34" s="102"/>
      <c r="L34" s="111"/>
      <c r="M34" s="111"/>
      <c r="N34" s="111"/>
      <c r="O34" s="111"/>
      <c r="P34" s="111"/>
      <c r="Q34" s="171"/>
      <c r="R34" s="171"/>
      <c r="S34" s="171"/>
      <c r="T34" s="171"/>
      <c r="V34" s="417"/>
      <c r="W34" s="415"/>
      <c r="X34" s="172"/>
      <c r="Y34" s="178"/>
      <c r="Z34" s="323"/>
      <c r="AA34" s="323"/>
      <c r="AB34" s="177"/>
      <c r="AC34" s="215"/>
      <c r="AD34" s="214" t="str">
        <f t="shared" si="3"/>
        <v>.</v>
      </c>
    </row>
    <row r="35" spans="2:31" s="102" customFormat="1" ht="30" customHeight="1">
      <c r="B35"/>
      <c r="C35"/>
      <c r="D35" s="13"/>
      <c r="E35"/>
      <c r="G35"/>
      <c r="H35"/>
      <c r="I35"/>
      <c r="J35"/>
      <c r="K35" s="5"/>
      <c r="L35" s="5"/>
      <c r="M35" s="5"/>
      <c r="N35" s="5"/>
      <c r="O35" s="5"/>
      <c r="P35" s="5"/>
      <c r="Q35" s="171"/>
      <c r="R35" s="171"/>
      <c r="S35" s="171"/>
      <c r="T35" s="171"/>
      <c r="V35" s="417"/>
      <c r="W35" s="415"/>
      <c r="X35" s="172"/>
      <c r="Y35" s="178"/>
      <c r="Z35" s="323"/>
      <c r="AA35" s="323"/>
      <c r="AB35" s="177"/>
      <c r="AC35" s="215"/>
      <c r="AD35" s="214" t="str">
        <f t="shared" si="3"/>
        <v>.</v>
      </c>
      <c r="AE35"/>
    </row>
    <row r="36" spans="2:31" ht="30" customHeight="1">
      <c r="Q36" s="171"/>
      <c r="R36" s="171"/>
      <c r="S36" s="171"/>
      <c r="T36" s="171"/>
      <c r="V36" s="417"/>
      <c r="W36" s="415"/>
      <c r="X36" s="172"/>
      <c r="Y36" s="178"/>
      <c r="Z36" s="323"/>
      <c r="AA36" s="323"/>
      <c r="AB36" s="177"/>
      <c r="AC36" s="215"/>
      <c r="AD36" s="214" t="str">
        <f t="shared" si="3"/>
        <v>.</v>
      </c>
    </row>
    <row r="37" spans="2:31" ht="30" customHeight="1">
      <c r="Q37" s="171"/>
      <c r="R37" s="171"/>
      <c r="S37" s="171"/>
      <c r="T37" s="171"/>
      <c r="V37" s="417"/>
      <c r="W37" s="415"/>
      <c r="X37" s="172"/>
      <c r="Y37" s="178"/>
      <c r="Z37" s="323"/>
      <c r="AA37" s="323"/>
      <c r="AB37" s="177"/>
      <c r="AC37" s="215"/>
      <c r="AD37" s="214" t="str">
        <f t="shared" si="3"/>
        <v>.</v>
      </c>
    </row>
    <row r="38" spans="2:31" ht="30" customHeight="1">
      <c r="Q38" s="171"/>
      <c r="R38" s="171"/>
      <c r="S38" s="171"/>
      <c r="T38" s="171"/>
      <c r="V38" s="417"/>
      <c r="W38" s="415"/>
      <c r="X38" s="172"/>
      <c r="Y38" s="178"/>
      <c r="Z38" s="323"/>
      <c r="AA38" s="323"/>
      <c r="AB38" s="177"/>
      <c r="AC38" s="215"/>
      <c r="AD38" s="214" t="str">
        <f t="shared" si="3"/>
        <v>.</v>
      </c>
    </row>
    <row r="39" spans="2:31" ht="30" customHeight="1">
      <c r="Q39" s="171"/>
      <c r="R39" s="171"/>
      <c r="S39" s="171"/>
      <c r="T39" s="171"/>
      <c r="V39" s="417"/>
      <c r="W39" s="415"/>
      <c r="X39" s="172"/>
      <c r="Y39" s="178"/>
      <c r="Z39" s="323"/>
      <c r="AA39" s="323"/>
      <c r="AB39" s="177"/>
      <c r="AC39" s="215"/>
      <c r="AD39" s="214" t="str">
        <f t="shared" si="3"/>
        <v>.</v>
      </c>
    </row>
    <row r="40" spans="2:31" ht="30" customHeight="1">
      <c r="Q40" s="171"/>
      <c r="R40" s="171"/>
      <c r="S40" s="171"/>
      <c r="T40" s="171"/>
      <c r="V40" s="417"/>
      <c r="W40" s="415"/>
      <c r="X40" s="172"/>
      <c r="Y40" s="178"/>
      <c r="Z40" s="323"/>
      <c r="AA40" s="323"/>
      <c r="AB40" s="177"/>
      <c r="AC40" s="215"/>
      <c r="AD40" s="214" t="str">
        <f t="shared" si="3"/>
        <v>.</v>
      </c>
    </row>
    <row r="41" spans="2:31" ht="30" customHeight="1">
      <c r="Q41" s="171"/>
      <c r="R41" s="171"/>
      <c r="S41" s="171"/>
      <c r="T41" s="171"/>
      <c r="V41" s="417"/>
      <c r="W41" s="415"/>
      <c r="X41" s="172"/>
      <c r="Y41" s="178"/>
      <c r="Z41" s="323"/>
      <c r="AA41" s="323"/>
      <c r="AB41" s="177"/>
      <c r="AC41" s="215"/>
      <c r="AD41" s="214" t="str">
        <f>IF(W41="REQUISICION"," ",".")</f>
        <v>.</v>
      </c>
    </row>
    <row r="42" spans="2:31" ht="30" customHeight="1">
      <c r="Q42" s="171"/>
      <c r="R42" s="171"/>
      <c r="S42" s="171"/>
      <c r="T42" s="171"/>
      <c r="V42" s="417"/>
      <c r="W42" s="415"/>
      <c r="X42" s="172"/>
      <c r="Y42" s="178"/>
      <c r="Z42" s="323"/>
      <c r="AA42" s="323"/>
      <c r="AB42" s="177"/>
      <c r="AC42" s="215"/>
      <c r="AD42" s="214" t="str">
        <f>IF(W42="REQUISICION"," ",".")</f>
        <v>.</v>
      </c>
    </row>
    <row r="43" spans="2:31" ht="30" customHeight="1">
      <c r="Q43" s="171"/>
      <c r="R43" s="171"/>
      <c r="S43" s="171"/>
      <c r="T43" s="171"/>
      <c r="V43" s="417"/>
      <c r="W43" s="415"/>
      <c r="X43" s="172"/>
      <c r="Y43" s="178"/>
      <c r="Z43" s="323"/>
      <c r="AA43" s="323"/>
      <c r="AB43" s="177"/>
      <c r="AC43" s="215"/>
      <c r="AD43" s="214" t="str">
        <f>IF(W43="REQUISICION"," ",".")</f>
        <v>.</v>
      </c>
    </row>
    <row r="44" spans="2:31" ht="30" customHeight="1">
      <c r="Q44" s="171"/>
      <c r="R44" s="171"/>
      <c r="S44" s="171"/>
      <c r="T44" s="171"/>
      <c r="V44" s="417"/>
      <c r="W44" s="415"/>
      <c r="X44" s="172"/>
      <c r="Y44" s="178"/>
      <c r="Z44" s="323"/>
      <c r="AA44" s="323"/>
      <c r="AB44" s="177"/>
      <c r="AC44" s="215"/>
      <c r="AD44" s="214" t="str">
        <f>IF(W44="REQUISICION"," ",".")</f>
        <v>.</v>
      </c>
    </row>
    <row r="45" spans="2:31" ht="30" customHeight="1">
      <c r="Q45" s="171"/>
      <c r="R45" s="171"/>
      <c r="S45" s="171"/>
      <c r="T45" s="171"/>
      <c r="V45" s="417"/>
      <c r="W45" s="415"/>
      <c r="X45" s="172"/>
      <c r="Y45" s="178"/>
      <c r="Z45" s="323"/>
      <c r="AA45" s="323"/>
      <c r="AB45" s="177"/>
      <c r="AC45" s="215"/>
      <c r="AD45" s="214"/>
    </row>
    <row r="46" spans="2:31" ht="30" customHeight="1">
      <c r="Q46" s="171"/>
      <c r="R46" s="171"/>
      <c r="S46" s="171"/>
      <c r="T46" s="171"/>
      <c r="V46" s="417"/>
      <c r="W46" s="415"/>
      <c r="X46" s="172"/>
      <c r="Y46" s="178"/>
      <c r="Z46" s="323"/>
      <c r="AA46" s="323"/>
      <c r="AB46" s="177"/>
      <c r="AC46" s="215"/>
      <c r="AD46" s="214"/>
    </row>
    <row r="47" spans="2:31" ht="30" customHeight="1">
      <c r="Q47" s="171"/>
      <c r="R47" s="171"/>
      <c r="S47" s="171"/>
      <c r="T47" s="171"/>
      <c r="V47" s="417"/>
      <c r="W47" s="415"/>
      <c r="X47" s="172"/>
      <c r="Y47" s="178"/>
      <c r="Z47" s="323"/>
      <c r="AA47" s="323"/>
      <c r="AB47" s="177"/>
      <c r="AC47" s="215"/>
      <c r="AD47" s="214"/>
    </row>
    <row r="48" spans="2:31" ht="30" customHeight="1">
      <c r="Q48" s="171"/>
      <c r="R48" s="171"/>
      <c r="S48" s="171"/>
      <c r="T48" s="171"/>
      <c r="V48" s="417"/>
      <c r="W48" s="415"/>
      <c r="X48" s="172"/>
      <c r="Y48" s="178"/>
      <c r="Z48" s="323"/>
      <c r="AA48" s="323"/>
      <c r="AB48" s="177"/>
      <c r="AC48" s="215"/>
      <c r="AD48" s="214"/>
    </row>
    <row r="49" spans="17:30" ht="30" customHeight="1">
      <c r="Q49" s="171"/>
      <c r="R49" s="171"/>
      <c r="S49" s="171"/>
      <c r="T49" s="171"/>
      <c r="V49" s="417"/>
      <c r="W49" s="415"/>
      <c r="X49" s="172"/>
      <c r="Y49" s="178"/>
      <c r="Z49" s="323"/>
      <c r="AA49" s="323"/>
      <c r="AB49" s="177"/>
      <c r="AC49" s="215"/>
      <c r="AD49" s="214"/>
    </row>
    <row r="50" spans="17:30" ht="30" customHeight="1">
      <c r="Q50" s="171"/>
      <c r="R50" s="171"/>
      <c r="S50" s="171"/>
      <c r="T50" s="171"/>
      <c r="V50" s="417"/>
      <c r="W50" s="415"/>
      <c r="X50" s="172"/>
      <c r="Y50" s="178"/>
      <c r="Z50" s="323"/>
      <c r="AA50" s="323"/>
      <c r="AB50" s="177"/>
      <c r="AC50" s="215"/>
      <c r="AD50" s="214"/>
    </row>
    <row r="51" spans="17:30" ht="30" customHeight="1">
      <c r="Q51" s="171"/>
      <c r="R51" s="171"/>
      <c r="S51" s="171"/>
      <c r="T51" s="171"/>
      <c r="V51" s="417"/>
      <c r="W51" s="415"/>
      <c r="X51" s="172"/>
      <c r="Y51" s="178"/>
      <c r="Z51" s="323"/>
      <c r="AA51" s="323"/>
      <c r="AB51" s="177"/>
      <c r="AC51" s="215"/>
      <c r="AD51" s="214"/>
    </row>
    <row r="52" spans="17:30" ht="30" customHeight="1">
      <c r="Q52" s="171"/>
      <c r="R52" s="171"/>
      <c r="S52" s="171"/>
      <c r="T52" s="171"/>
      <c r="V52" s="417"/>
      <c r="W52" s="415"/>
      <c r="X52" s="172"/>
      <c r="Y52" s="178"/>
      <c r="Z52" s="323"/>
      <c r="AA52" s="323"/>
      <c r="AB52" s="177"/>
      <c r="AC52" s="215"/>
      <c r="AD52" s="214"/>
    </row>
    <row r="53" spans="17:30" ht="30" customHeight="1">
      <c r="Q53" s="171"/>
      <c r="R53" s="171"/>
      <c r="S53" s="171"/>
      <c r="T53" s="171"/>
      <c r="V53" s="417"/>
      <c r="W53" s="415"/>
      <c r="X53" s="172"/>
      <c r="Y53" s="178"/>
      <c r="Z53" s="323"/>
      <c r="AA53" s="323"/>
      <c r="AB53" s="177"/>
      <c r="AC53" s="215"/>
      <c r="AD53" s="214"/>
    </row>
    <row r="54" spans="17:30" ht="30" customHeight="1">
      <c r="Q54" s="171"/>
      <c r="R54" s="171"/>
      <c r="S54" s="171"/>
      <c r="T54" s="171"/>
      <c r="V54" s="417"/>
      <c r="W54" s="415"/>
      <c r="X54" s="172"/>
      <c r="Y54" s="178"/>
      <c r="Z54" s="323"/>
      <c r="AA54" s="323"/>
      <c r="AB54" s="177"/>
      <c r="AC54" s="215"/>
      <c r="AD54" s="214"/>
    </row>
    <row r="55" spans="17:30" ht="30" customHeight="1">
      <c r="Q55" s="171"/>
      <c r="R55" s="171"/>
      <c r="S55" s="171"/>
      <c r="T55" s="171"/>
      <c r="V55" s="417"/>
      <c r="W55" s="415"/>
      <c r="X55" s="172"/>
      <c r="Y55" s="178"/>
      <c r="Z55" s="323"/>
      <c r="AA55" s="323"/>
      <c r="AB55" s="177"/>
      <c r="AC55" s="215"/>
      <c r="AD55" s="214"/>
    </row>
    <row r="56" spans="17:30" ht="30" customHeight="1">
      <c r="Q56" s="171"/>
      <c r="R56" s="171"/>
      <c r="S56" s="171"/>
      <c r="T56" s="171"/>
      <c r="V56" s="417"/>
      <c r="W56" s="415"/>
      <c r="X56" s="172"/>
      <c r="Y56" s="178"/>
      <c r="Z56" s="323"/>
      <c r="AA56" s="323"/>
      <c r="AB56" s="177"/>
      <c r="AC56" s="215"/>
      <c r="AD56" s="214"/>
    </row>
    <row r="57" spans="17:30" ht="30" customHeight="1">
      <c r="Q57" s="171"/>
      <c r="R57" s="171"/>
      <c r="S57" s="171"/>
      <c r="T57" s="171"/>
      <c r="V57" s="417"/>
      <c r="W57" s="415"/>
      <c r="X57" s="172"/>
      <c r="Y57" s="178"/>
      <c r="Z57" s="323"/>
      <c r="AA57" s="323"/>
      <c r="AB57" s="177"/>
      <c r="AC57" s="215"/>
      <c r="AD57" s="214"/>
    </row>
    <row r="58" spans="17:30" ht="30" customHeight="1">
      <c r="Q58" s="171"/>
      <c r="R58" s="171"/>
      <c r="S58" s="171"/>
      <c r="T58" s="171"/>
      <c r="V58" s="417"/>
      <c r="W58" s="415"/>
      <c r="X58" s="172"/>
      <c r="Y58" s="178"/>
      <c r="Z58" s="323"/>
      <c r="AA58" s="323"/>
      <c r="AB58" s="177"/>
      <c r="AC58" s="215"/>
      <c r="AD58" s="214"/>
    </row>
    <row r="59" spans="17:30" ht="30" customHeight="1">
      <c r="Q59" s="171"/>
      <c r="R59" s="171"/>
      <c r="S59" s="171"/>
      <c r="T59" s="171"/>
      <c r="V59" s="417"/>
      <c r="W59" s="415"/>
      <c r="X59" s="172"/>
      <c r="Y59" s="178"/>
      <c r="Z59" s="323"/>
      <c r="AA59" s="323"/>
      <c r="AB59" s="177"/>
      <c r="AC59" s="215"/>
      <c r="AD59" s="214"/>
    </row>
    <row r="60" spans="17:30" ht="30" customHeight="1">
      <c r="Q60" s="171"/>
      <c r="R60" s="171"/>
      <c r="S60" s="171"/>
      <c r="T60" s="171"/>
      <c r="V60" s="417"/>
      <c r="W60" s="415"/>
      <c r="X60" s="172"/>
      <c r="Y60" s="178"/>
      <c r="Z60" s="323"/>
      <c r="AA60" s="323"/>
      <c r="AB60" s="177"/>
      <c r="AC60" s="215"/>
      <c r="AD60" s="214"/>
    </row>
    <row r="61" spans="17:30" ht="30" customHeight="1">
      <c r="Q61" s="171"/>
      <c r="R61" s="171"/>
      <c r="S61" s="171"/>
      <c r="T61" s="171"/>
      <c r="V61" s="417"/>
      <c r="W61" s="415"/>
      <c r="X61" s="172"/>
      <c r="Y61" s="178"/>
      <c r="Z61" s="323"/>
      <c r="AA61" s="323"/>
      <c r="AB61" s="177"/>
      <c r="AC61" s="215"/>
      <c r="AD61" s="214"/>
    </row>
    <row r="62" spans="17:30" ht="30" customHeight="1">
      <c r="Q62" s="171"/>
      <c r="R62" s="171"/>
      <c r="S62" s="171"/>
      <c r="T62" s="171"/>
      <c r="V62" s="417"/>
      <c r="W62" s="415"/>
      <c r="X62" s="172"/>
      <c r="Y62" s="178"/>
      <c r="Z62" s="323"/>
      <c r="AA62" s="323"/>
      <c r="AB62" s="177"/>
      <c r="AC62" s="215"/>
      <c r="AD62" s="214"/>
    </row>
    <row r="63" spans="17:30" ht="30" customHeight="1">
      <c r="Q63" s="171"/>
      <c r="R63" s="171"/>
      <c r="S63" s="171"/>
      <c r="T63" s="171"/>
      <c r="V63" s="417"/>
      <c r="W63" s="415"/>
      <c r="X63" s="172"/>
      <c r="Y63" s="178"/>
      <c r="Z63" s="323"/>
      <c r="AA63" s="323"/>
      <c r="AB63" s="177"/>
      <c r="AC63" s="215"/>
      <c r="AD63" s="214"/>
    </row>
    <row r="64" spans="17:30" ht="30" customHeight="1">
      <c r="Q64" s="171"/>
      <c r="R64" s="171"/>
      <c r="S64" s="171"/>
      <c r="T64" s="171"/>
      <c r="V64" s="417"/>
      <c r="W64" s="415"/>
      <c r="X64" s="172"/>
      <c r="Y64" s="178"/>
      <c r="Z64" s="323"/>
      <c r="AA64" s="323"/>
      <c r="AB64" s="177"/>
      <c r="AC64" s="215"/>
      <c r="AD64" s="214"/>
    </row>
    <row r="65" spans="17:30" ht="30" customHeight="1">
      <c r="Q65" s="171"/>
      <c r="R65" s="171"/>
      <c r="S65" s="171"/>
      <c r="T65" s="171"/>
      <c r="V65" s="417"/>
      <c r="W65" s="415"/>
      <c r="X65" s="172"/>
      <c r="Y65" s="178"/>
      <c r="Z65" s="323"/>
      <c r="AA65" s="323"/>
      <c r="AB65" s="177"/>
      <c r="AC65" s="215"/>
      <c r="AD65" s="214"/>
    </row>
    <row r="66" spans="17:30" ht="30" customHeight="1">
      <c r="Q66" s="171"/>
      <c r="R66" s="171"/>
      <c r="S66" s="171"/>
      <c r="T66" s="171"/>
      <c r="V66" s="417"/>
      <c r="W66" s="415"/>
      <c r="X66" s="172"/>
      <c r="Y66" s="178"/>
      <c r="Z66" s="323"/>
      <c r="AA66" s="323"/>
      <c r="AB66" s="177"/>
      <c r="AC66" s="215"/>
      <c r="AD66" s="214"/>
    </row>
    <row r="67" spans="17:30" ht="30" customHeight="1">
      <c r="Q67" s="171"/>
      <c r="R67" s="171"/>
      <c r="S67" s="171"/>
      <c r="T67" s="171"/>
      <c r="V67" s="417"/>
      <c r="W67" s="415"/>
      <c r="X67" s="172"/>
      <c r="Y67" s="178"/>
      <c r="Z67" s="323"/>
      <c r="AA67" s="323"/>
      <c r="AB67" s="177"/>
      <c r="AC67" s="215"/>
      <c r="AD67" s="214"/>
    </row>
    <row r="68" spans="17:30" ht="30" customHeight="1">
      <c r="Q68" s="171"/>
      <c r="R68" s="171"/>
      <c r="S68" s="171"/>
      <c r="T68" s="171"/>
      <c r="V68" s="417"/>
      <c r="W68" s="415"/>
      <c r="X68" s="172"/>
      <c r="Y68" s="178"/>
      <c r="Z68" s="323"/>
      <c r="AA68" s="323"/>
      <c r="AB68" s="177"/>
      <c r="AC68" s="215"/>
      <c r="AD68" s="214"/>
    </row>
    <row r="69" spans="17:30" ht="30" customHeight="1" thickBot="1">
      <c r="Q69" s="171"/>
      <c r="R69" s="171"/>
      <c r="S69" s="171"/>
      <c r="T69" s="171"/>
      <c r="V69" s="418"/>
      <c r="W69" s="416"/>
      <c r="X69" s="218"/>
      <c r="Y69" s="219"/>
      <c r="Z69" s="349"/>
      <c r="AA69" s="349"/>
      <c r="AB69" s="222"/>
      <c r="AC69" s="223"/>
      <c r="AD69" s="216"/>
    </row>
    <row r="70" spans="17:30" ht="30" customHeight="1">
      <c r="Q70" s="171"/>
      <c r="R70" s="171"/>
      <c r="S70" s="171"/>
      <c r="T70" s="171"/>
    </row>
    <row r="71" spans="17:30" ht="30" customHeight="1">
      <c r="Q71" s="171"/>
      <c r="R71" s="171"/>
      <c r="S71" s="171"/>
      <c r="T71" s="171"/>
    </row>
    <row r="72" spans="17:30" ht="30" customHeight="1">
      <c r="Q72" s="171"/>
      <c r="R72" s="171"/>
      <c r="S72" s="171"/>
      <c r="T72" s="171"/>
    </row>
    <row r="73" spans="17:30" ht="30" customHeight="1">
      <c r="Q73" s="171"/>
      <c r="R73" s="171"/>
      <c r="S73" s="171"/>
      <c r="T73" s="171"/>
    </row>
    <row r="74" spans="17:30" ht="30" customHeight="1"/>
    <row r="75" spans="17:30" ht="30" customHeight="1"/>
    <row r="76" spans="17:30" ht="30" customHeight="1"/>
    <row r="77" spans="17:30" ht="30" customHeight="1"/>
    <row r="78" spans="17:30" ht="30" customHeight="1"/>
    <row r="79" spans="17:30" ht="30" customHeight="1"/>
    <row r="80" spans="17:3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  <row r="99" ht="30" customHeight="1"/>
    <row r="100" ht="30" customHeight="1"/>
    <row r="101" ht="30" customHeight="1"/>
    <row r="102" ht="30" customHeight="1"/>
    <row r="103" ht="30" customHeight="1"/>
    <row r="104" ht="30" customHeight="1"/>
    <row r="105" ht="30" customHeight="1"/>
    <row r="106" ht="30" customHeight="1"/>
    <row r="107" ht="30" customHeight="1"/>
  </sheetData>
  <autoFilter ref="V5:AC44">
    <filterColumn colId="2" showButton="0"/>
    <sortState ref="V6:AC52">
      <sortCondition ref="AA5:AA52"/>
    </sortState>
  </autoFilter>
  <mergeCells count="63">
    <mergeCell ref="Q18:Q19"/>
    <mergeCell ref="G18:G19"/>
    <mergeCell ref="H18:H19"/>
    <mergeCell ref="P18:P19"/>
    <mergeCell ref="I18:I19"/>
    <mergeCell ref="J18:J19"/>
    <mergeCell ref="K18:K19"/>
    <mergeCell ref="L18:L19"/>
    <mergeCell ref="M18:M19"/>
    <mergeCell ref="N18:N19"/>
    <mergeCell ref="O18:O19"/>
    <mergeCell ref="G13:G14"/>
    <mergeCell ref="H13:H14"/>
    <mergeCell ref="I13:I14"/>
    <mergeCell ref="Q7:Q8"/>
    <mergeCell ref="R7:R8"/>
    <mergeCell ref="Q13:Q14"/>
    <mergeCell ref="C18:C19"/>
    <mergeCell ref="D18:D19"/>
    <mergeCell ref="F18:F19"/>
    <mergeCell ref="D13:D14"/>
    <mergeCell ref="E13:E14"/>
    <mergeCell ref="E18:E19"/>
    <mergeCell ref="C13:C14"/>
    <mergeCell ref="F13:F14"/>
    <mergeCell ref="M2:O2"/>
    <mergeCell ref="L13:L14"/>
    <mergeCell ref="M13:M14"/>
    <mergeCell ref="N13:N14"/>
    <mergeCell ref="K7:K8"/>
    <mergeCell ref="L7:L8"/>
    <mergeCell ref="C7:C8"/>
    <mergeCell ref="G7:G8"/>
    <mergeCell ref="P2:P3"/>
    <mergeCell ref="M3:O3"/>
    <mergeCell ref="J13:J14"/>
    <mergeCell ref="K13:K14"/>
    <mergeCell ref="O7:O8"/>
    <mergeCell ref="P7:P8"/>
    <mergeCell ref="O13:O14"/>
    <mergeCell ref="P13:P14"/>
    <mergeCell ref="D2:K3"/>
    <mergeCell ref="N7:N8"/>
    <mergeCell ref="M7:M8"/>
    <mergeCell ref="H7:H8"/>
    <mergeCell ref="I7:I8"/>
    <mergeCell ref="J7:J8"/>
    <mergeCell ref="T7:T10"/>
    <mergeCell ref="B5:B6"/>
    <mergeCell ref="C5:C6"/>
    <mergeCell ref="D5:D6"/>
    <mergeCell ref="E5:E6"/>
    <mergeCell ref="G5:G6"/>
    <mergeCell ref="H5:H6"/>
    <mergeCell ref="O5:P6"/>
    <mergeCell ref="I5:I6"/>
    <mergeCell ref="J5:J6"/>
    <mergeCell ref="K5:K6"/>
    <mergeCell ref="L5:L6"/>
    <mergeCell ref="M5:M6"/>
    <mergeCell ref="N5:N6"/>
    <mergeCell ref="F5:F6"/>
    <mergeCell ref="D7:D8"/>
  </mergeCells>
  <conditionalFormatting sqref="V22:V69 V6:V10 AD6:AD69">
    <cfRule type="containsText" dxfId="134" priority="36" operator="containsText" text="SALIDA">
      <formula>NOT(ISERROR(SEARCH("SALIDA",V6)))</formula>
    </cfRule>
    <cfRule type="containsText" dxfId="133" priority="37" operator="containsText" text="ENTRADA">
      <formula>NOT(ISERROR(SEARCH("ENTRADA",V6)))</formula>
    </cfRule>
    <cfRule type="containsText" dxfId="132" priority="38" operator="containsText" text="REQUISICION">
      <formula>NOT(ISERROR(SEARCH("REQUISICION",V6)))</formula>
    </cfRule>
  </conditionalFormatting>
  <conditionalFormatting sqref="AD6">
    <cfRule type="containsText" dxfId="131" priority="33" operator="containsText" text="SALIDA">
      <formula>NOT(ISERROR(SEARCH("SALIDA",AD6)))</formula>
    </cfRule>
    <cfRule type="containsText" dxfId="130" priority="34" operator="containsText" text="ENTRADA">
      <formula>NOT(ISERROR(SEARCH("ENTRADA",AD6)))</formula>
    </cfRule>
    <cfRule type="containsText" dxfId="129" priority="35" operator="containsText" text="REQUISICION">
      <formula>NOT(ISERROR(SEARCH("REQUISICION",AD6)))</formula>
    </cfRule>
  </conditionalFormatting>
  <conditionalFormatting sqref="S6 R7 R9:R21">
    <cfRule type="cellIs" dxfId="128" priority="19" operator="greaterThan">
      <formula>0</formula>
    </cfRule>
  </conditionalFormatting>
  <conditionalFormatting sqref="T6:T21">
    <cfRule type="containsText" dxfId="127" priority="17" operator="containsText" text="EXCEDIDO">
      <formula>NOT(ISERROR(SEARCH("EXCEDIDO",T6)))</formula>
    </cfRule>
  </conditionalFormatting>
  <conditionalFormatting sqref="V11:V21">
    <cfRule type="containsText" dxfId="126" priority="11" operator="containsText" text="SALIDA">
      <formula>NOT(ISERROR(SEARCH("SALIDA",V11)))</formula>
    </cfRule>
    <cfRule type="containsText" dxfId="125" priority="12" operator="containsText" text="ENTRADA">
      <formula>NOT(ISERROR(SEARCH("ENTRADA",V11)))</formula>
    </cfRule>
    <cfRule type="containsText" dxfId="124" priority="13" operator="containsText" text="REQUISICION">
      <formula>NOT(ISERROR(SEARCH("REQUISICION",V11)))</formula>
    </cfRule>
  </conditionalFormatting>
  <conditionalFormatting sqref="Q20:Q21 Q15:Q18 Q7 Q9:Q13">
    <cfRule type="containsText" dxfId="123" priority="6" operator="containsText" text="SOLICITAR">
      <formula>NOT(ISERROR(SEARCH("SOLICITAR",Q7)))</formula>
    </cfRule>
  </conditionalFormatting>
  <conditionalFormatting sqref="Q20:Q21 Q15:Q18 Q7 Q9:Q13">
    <cfRule type="containsText" dxfId="122" priority="4" operator="containsText" text="SOLICITAR URGENTE">
      <formula>NOT(ISERROR(SEARCH("SOLICITAR URGENTE",Q7)))</formula>
    </cfRule>
    <cfRule type="containsText" dxfId="121" priority="5" operator="containsText" text="EN REQUISICION">
      <formula>NOT(ISERROR(SEARCH("EN REQUISICION",Q7)))</formula>
    </cfRule>
  </conditionalFormatting>
  <conditionalFormatting sqref="AD7">
    <cfRule type="containsText" dxfId="120" priority="1" operator="containsText" text="SALIDA">
      <formula>NOT(ISERROR(SEARCH("SALIDA",AD7)))</formula>
    </cfRule>
    <cfRule type="containsText" dxfId="119" priority="2" operator="containsText" text="ENTRADA">
      <formula>NOT(ISERROR(SEARCH("ENTRADA",AD7)))</formula>
    </cfRule>
    <cfRule type="containsText" dxfId="118" priority="3" operator="containsText" text="REQUISICION">
      <formula>NOT(ISERROR(SEARCH("REQUISICION",AD7)))</formula>
    </cfRule>
  </conditionalFormatting>
  <pageMargins left="0.70866141732283472" right="0.70866141732283472" top="0.74803149606299213" bottom="0.74803149606299213" header="0.31496062992125984" footer="0.31496062992125984"/>
  <pageSetup scale="57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845" id="{14C14985-1DF5-48AC-95FA-B5313F63851D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P7 P9:P13 P15:P18 P20:P21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Cover!O7:O7</xm:f>
              <xm:sqref>P7</xm:sqref>
            </x14:sparkline>
            <x14:sparkline>
              <xm:f>Cover!O9:O9</xm:f>
              <xm:sqref>P9</xm:sqref>
            </x14:sparkline>
            <x14:sparkline>
              <xm:f>Cover!O10:O10</xm:f>
              <xm:sqref>P10</xm:sqref>
            </x14:sparkline>
            <x14:sparkline>
              <xm:f>Cover!O11:O11</xm:f>
              <xm:sqref>P11</xm:sqref>
            </x14:sparkline>
            <x14:sparkline>
              <xm:f>Cover!O12:O12</xm:f>
              <xm:sqref>P12</xm:sqref>
            </x14:sparkline>
            <x14:sparkline>
              <xm:f>Cover!O13:O13</xm:f>
              <xm:sqref>P13</xm:sqref>
            </x14:sparkline>
            <x14:sparkline>
              <xm:f>Cover!O15:O15</xm:f>
              <xm:sqref>P15</xm:sqref>
            </x14:sparkline>
            <x14:sparkline>
              <xm:f>Cover!O16:O16</xm:f>
              <xm:sqref>P16</xm:sqref>
            </x14:sparkline>
            <x14:sparkline>
              <xm:f>Cover!O17:O17</xm:f>
              <xm:sqref>P17</xm:sqref>
            </x14:sparkline>
            <x14:sparkline>
              <xm:f>Cover!O18:O18</xm:f>
              <xm:sqref>P18</xm:sqref>
            </x14:sparkline>
            <x14:sparkline>
              <xm:f>Cover!O20:O20</xm:f>
              <xm:sqref>P20</xm:sqref>
            </x14:sparkline>
            <x14:sparkline>
              <xm:f>Cover!O21:O21</xm:f>
              <xm:sqref>P21</xm:sqref>
            </x14:sparkline>
          </x14:sparklines>
        </x14:sparklineGroup>
      </x14:sparklineGroup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0070C0"/>
    <pageSetUpPr fitToPage="1"/>
  </sheetPr>
  <dimension ref="A1:XDM84"/>
  <sheetViews>
    <sheetView zoomScale="64" zoomScaleNormal="64" workbookViewId="0">
      <selection activeCell="Q11" sqref="A1:Q11"/>
    </sheetView>
  </sheetViews>
  <sheetFormatPr baseColWidth="10" defaultColWidth="11" defaultRowHeight="23.25"/>
  <cols>
    <col min="1" max="1" width="6" style="102" customWidth="1"/>
    <col min="2" max="2" width="16.42578125" style="325" customWidth="1"/>
    <col min="3" max="3" width="17.5703125" customWidth="1"/>
    <col min="4" max="4" width="37.28515625" customWidth="1"/>
    <col min="5" max="5" width="35.7109375" customWidth="1"/>
    <col min="6" max="6" width="35.7109375" style="102" customWidth="1"/>
    <col min="7" max="7" width="18" customWidth="1"/>
    <col min="8" max="8" width="18.140625" customWidth="1"/>
    <col min="9" max="9" width="13.140625" customWidth="1"/>
    <col min="10" max="10" width="14.28515625" style="5" customWidth="1"/>
    <col min="11" max="11" width="11" style="5" customWidth="1"/>
    <col min="12" max="12" width="8.140625" style="5" customWidth="1"/>
    <col min="13" max="13" width="4.7109375" style="5" customWidth="1"/>
    <col min="14" max="14" width="8.140625" style="5" customWidth="1"/>
    <col min="15" max="16" width="4.7109375" style="5" customWidth="1"/>
    <col min="17" max="17" width="6.5703125" style="5" customWidth="1"/>
    <col min="18" max="18" width="22.140625" style="5" bestFit="1" customWidth="1"/>
    <col min="19" max="19" width="12.85546875" style="5" bestFit="1" customWidth="1"/>
    <col min="20" max="21" width="15.140625" customWidth="1"/>
    <col min="22" max="22" width="25.7109375" style="102" customWidth="1"/>
    <col min="23" max="23" width="26.85546875" style="102" customWidth="1"/>
    <col min="24" max="24" width="63.85546875" style="102" customWidth="1"/>
    <col min="25" max="25" width="34.5703125" style="52" customWidth="1"/>
    <col min="26" max="26" width="29.7109375" style="111" customWidth="1"/>
    <col min="27" max="27" width="23.42578125" style="325" customWidth="1"/>
    <col min="28" max="28" width="19.140625" style="102" bestFit="1" customWidth="1"/>
    <col min="29" max="29" width="20.85546875" style="102" bestFit="1" customWidth="1"/>
    <col min="30" max="30" width="24.28515625" style="102" customWidth="1"/>
  </cols>
  <sheetData>
    <row r="1" spans="2:30" s="102" customFormat="1" ht="35.25" customHeight="1" thickBot="1">
      <c r="B1" s="162"/>
      <c r="D1" s="168"/>
      <c r="E1" s="182"/>
      <c r="F1" s="182"/>
      <c r="G1" s="185"/>
      <c r="H1" s="186"/>
      <c r="I1" s="185"/>
      <c r="J1" s="184"/>
      <c r="K1" s="184"/>
      <c r="L1" s="165"/>
      <c r="M1" s="166"/>
      <c r="N1" s="111"/>
      <c r="O1" s="111" t="s">
        <v>72</v>
      </c>
      <c r="P1" s="99"/>
      <c r="Q1" s="167"/>
      <c r="R1" s="188"/>
      <c r="S1" s="188"/>
      <c r="U1" s="181"/>
      <c r="Y1" s="52"/>
      <c r="Z1" s="111"/>
      <c r="AA1" s="325"/>
      <c r="AC1" s="235"/>
    </row>
    <row r="2" spans="2:30" s="102" customFormat="1" ht="31.5" customHeight="1" thickBot="1">
      <c r="B2" s="162"/>
      <c r="C2" s="164"/>
      <c r="D2" s="1258" t="s">
        <v>253</v>
      </c>
      <c r="E2" s="1258"/>
      <c r="F2" s="1258"/>
      <c r="G2" s="1258"/>
      <c r="H2" s="1258"/>
      <c r="I2" s="1258"/>
      <c r="J2" s="1258"/>
      <c r="K2" s="1259"/>
      <c r="L2" s="730"/>
      <c r="M2" s="1038">
        <v>10080</v>
      </c>
      <c r="N2" s="1039"/>
      <c r="O2" s="1040"/>
      <c r="P2" s="1030" t="s">
        <v>73</v>
      </c>
      <c r="Q2" s="1032">
        <v>22</v>
      </c>
      <c r="R2" s="224"/>
      <c r="S2" s="188"/>
      <c r="T2" s="188"/>
      <c r="U2" s="189"/>
      <c r="Y2" s="52"/>
      <c r="Z2" s="111"/>
      <c r="AA2" s="325"/>
      <c r="AC2" s="235"/>
    </row>
    <row r="3" spans="2:30" s="102" customFormat="1" ht="31.5" customHeight="1" thickBot="1">
      <c r="B3" s="162"/>
      <c r="D3" s="1258"/>
      <c r="E3" s="1258"/>
      <c r="F3" s="1258"/>
      <c r="G3" s="1258"/>
      <c r="H3" s="1258"/>
      <c r="I3" s="1258"/>
      <c r="J3" s="1258"/>
      <c r="K3" s="1259"/>
      <c r="L3" s="730"/>
      <c r="M3" s="1041">
        <f>M2/Q2</f>
        <v>458.18181818181819</v>
      </c>
      <c r="N3" s="1042"/>
      <c r="O3" s="1043"/>
      <c r="P3" s="1031"/>
      <c r="Q3" s="1033"/>
      <c r="R3" s="224"/>
      <c r="S3" s="188"/>
      <c r="T3" s="188"/>
      <c r="U3" s="189"/>
      <c r="Y3" s="52"/>
      <c r="Z3" s="111"/>
      <c r="AA3" s="325"/>
      <c r="AC3" s="235"/>
    </row>
    <row r="4" spans="2:30" s="102" customFormat="1" ht="59.25" customHeight="1" thickBot="1">
      <c r="B4" s="162"/>
      <c r="C4" s="201"/>
      <c r="D4" s="285"/>
      <c r="E4" s="202"/>
      <c r="F4" s="202"/>
      <c r="G4" s="203"/>
      <c r="H4" s="195"/>
      <c r="I4" s="7"/>
      <c r="J4" s="197"/>
      <c r="K4" s="198"/>
      <c r="L4" s="225"/>
      <c r="M4" s="226"/>
      <c r="N4" s="225"/>
      <c r="O4" s="99"/>
      <c r="P4" s="225"/>
      <c r="Q4" s="173"/>
      <c r="R4" s="188"/>
      <c r="S4" s="188"/>
      <c r="T4" s="188"/>
      <c r="U4" s="181"/>
      <c r="Y4" s="52"/>
      <c r="Z4" s="111"/>
      <c r="AA4" s="325"/>
      <c r="AC4" s="235"/>
    </row>
    <row r="5" spans="2:30" s="102" customFormat="1" ht="57" customHeight="1" thickBot="1">
      <c r="B5" s="791" t="s">
        <v>4</v>
      </c>
      <c r="C5" s="726" t="s">
        <v>5</v>
      </c>
      <c r="D5" s="254" t="s">
        <v>90</v>
      </c>
      <c r="E5" s="727" t="s">
        <v>91</v>
      </c>
      <c r="F5" s="727" t="s">
        <v>93</v>
      </c>
      <c r="G5" s="254" t="s">
        <v>6</v>
      </c>
      <c r="H5" s="727" t="s">
        <v>32</v>
      </c>
      <c r="I5" s="727" t="s">
        <v>116</v>
      </c>
      <c r="J5" s="795" t="s">
        <v>31</v>
      </c>
      <c r="K5" s="728" t="s">
        <v>54</v>
      </c>
      <c r="L5" s="728" t="s">
        <v>254</v>
      </c>
      <c r="M5" s="652"/>
      <c r="N5" s="726" t="s">
        <v>43</v>
      </c>
      <c r="O5" s="1187" t="s">
        <v>11</v>
      </c>
      <c r="P5" s="1260"/>
      <c r="Q5" s="111"/>
      <c r="R5" s="111"/>
      <c r="S5" s="111"/>
      <c r="T5" s="111"/>
      <c r="U5" s="111"/>
      <c r="V5" s="209" t="s">
        <v>23</v>
      </c>
      <c r="W5" s="210" t="s">
        <v>24</v>
      </c>
      <c r="X5" s="210" t="s">
        <v>25</v>
      </c>
      <c r="Y5" s="211" t="s">
        <v>50</v>
      </c>
      <c r="Z5" s="210" t="s">
        <v>27</v>
      </c>
      <c r="AA5" s="210" t="s">
        <v>28</v>
      </c>
      <c r="AB5" s="210" t="s">
        <v>29</v>
      </c>
      <c r="AC5" s="212" t="s">
        <v>30</v>
      </c>
      <c r="AD5" s="213" t="s">
        <v>69</v>
      </c>
    </row>
    <row r="6" spans="2:30" s="21" customFormat="1" ht="57.75" customHeight="1" thickBot="1">
      <c r="B6" s="831" t="s">
        <v>12</v>
      </c>
      <c r="C6" s="832"/>
      <c r="D6" s="833" t="s">
        <v>249</v>
      </c>
      <c r="E6" s="834" t="s">
        <v>197</v>
      </c>
      <c r="F6" s="832"/>
      <c r="G6" s="835">
        <v>0</v>
      </c>
      <c r="H6" s="836">
        <f t="shared" ref="H6:H11" si="0">$C$12*G6</f>
        <v>0</v>
      </c>
      <c r="I6" s="798">
        <v>0</v>
      </c>
      <c r="J6" s="834">
        <f>+SUMIFS($Y$6:$Y$297,$V$6:$V$297,"ENTRADA",$W$6:$W$297,C6)</f>
        <v>0</v>
      </c>
      <c r="K6" s="800">
        <f>+SUMIFS($Y$6:$Y$141,$V$6:$V$141,"SALIDA",$W$6:$W$141,C6:C8)</f>
        <v>0</v>
      </c>
      <c r="L6" s="800">
        <v>2</v>
      </c>
      <c r="M6" s="837">
        <v>0</v>
      </c>
      <c r="N6" s="838">
        <v>1</v>
      </c>
      <c r="O6" s="1265">
        <f t="shared" ref="O6:O11" si="1">I6+J6-K6</f>
        <v>0</v>
      </c>
      <c r="P6" s="1266"/>
      <c r="Q6" s="805">
        <f t="shared" ref="Q6:Q11" si="2">IF(O6&gt;N6,4,(IF(O6&gt;M6,3,(IF(O6-L6&gt;0,2,1)))))</f>
        <v>1</v>
      </c>
      <c r="R6" s="10"/>
      <c r="S6" s="299"/>
      <c r="T6" s="299"/>
      <c r="U6" s="300"/>
      <c r="V6" s="214"/>
      <c r="W6" s="174"/>
      <c r="X6" s="294" t="str">
        <f t="shared" ref="X6:X11" si="3">IFERROR((VLOOKUP(W6,$C$5:$H$12,2,FALSE)),"")</f>
        <v/>
      </c>
      <c r="Y6" s="347"/>
      <c r="Z6" s="178"/>
      <c r="AA6" s="323"/>
      <c r="AB6" s="176" t="str">
        <f t="shared" ref="AB6:AB11" si="4">IFERROR((VLOOKUP(W6,$C$5:$I$12,5,FALSE)),"")</f>
        <v/>
      </c>
      <c r="AC6" s="177" t="str">
        <f t="shared" ref="AC6:AC11" si="5">IF(Y6&gt;0,(AB6*Y6),"")</f>
        <v/>
      </c>
      <c r="AD6"/>
    </row>
    <row r="7" spans="2:30" s="21" customFormat="1" ht="60.75" customHeight="1" thickBot="1">
      <c r="B7" s="806" t="s">
        <v>12</v>
      </c>
      <c r="C7" s="792"/>
      <c r="D7" s="794" t="s">
        <v>200</v>
      </c>
      <c r="E7" s="793" t="s">
        <v>49</v>
      </c>
      <c r="F7" s="792"/>
      <c r="G7" s="796">
        <v>0</v>
      </c>
      <c r="H7" s="797">
        <f t="shared" si="0"/>
        <v>0</v>
      </c>
      <c r="I7" s="799">
        <v>0</v>
      </c>
      <c r="J7" s="834">
        <f>+SUMIFS($Y$6:$Y$297,$V$6:$V$297,"ENTRADA",$W$6:$W$297,C7)</f>
        <v>0</v>
      </c>
      <c r="K7" s="800">
        <f>+SUMIFS($Y$6:$Y$141,$V$6:$V$141,"SALIDA",$W$6:$W$141,C7:C9)</f>
        <v>0</v>
      </c>
      <c r="L7" s="801">
        <v>2</v>
      </c>
      <c r="M7" s="802">
        <v>0</v>
      </c>
      <c r="N7" s="803">
        <v>1</v>
      </c>
      <c r="O7" s="1267">
        <f t="shared" si="1"/>
        <v>0</v>
      </c>
      <c r="P7" s="1268"/>
      <c r="Q7" s="805">
        <f t="shared" si="2"/>
        <v>1</v>
      </c>
      <c r="R7" s="326"/>
      <c r="S7" s="299"/>
      <c r="T7" s="299"/>
      <c r="U7" s="300"/>
      <c r="V7" s="214"/>
      <c r="W7" s="174"/>
      <c r="X7" s="294" t="str">
        <f t="shared" si="3"/>
        <v/>
      </c>
      <c r="Y7" s="347"/>
      <c r="Z7" s="178"/>
      <c r="AA7" s="323"/>
      <c r="AB7" s="176" t="str">
        <f t="shared" si="4"/>
        <v/>
      </c>
      <c r="AC7" s="177" t="str">
        <f t="shared" si="5"/>
        <v/>
      </c>
      <c r="AD7"/>
    </row>
    <row r="8" spans="2:30" s="21" customFormat="1" ht="65.25" customHeight="1" thickBot="1">
      <c r="B8" s="806" t="s">
        <v>12</v>
      </c>
      <c r="C8" s="792"/>
      <c r="D8" s="794" t="s">
        <v>250</v>
      </c>
      <c r="E8" s="793" t="s">
        <v>197</v>
      </c>
      <c r="F8" s="792"/>
      <c r="G8" s="796">
        <v>0</v>
      </c>
      <c r="H8" s="797">
        <f t="shared" si="0"/>
        <v>0</v>
      </c>
      <c r="I8" s="799">
        <v>1</v>
      </c>
      <c r="J8" s="793">
        <f>+SUMIFS($E$19:$E$353,$B$19:$B$353,"ENTRADA",$C$19:$C$353,C8:C12)</f>
        <v>0</v>
      </c>
      <c r="K8" s="804">
        <f>+SUMIFS($E$16:$E$194,$B$16:$B$194,"SALIDA",$C$16:$C$194,C8:C8)</f>
        <v>0</v>
      </c>
      <c r="L8" s="801">
        <v>2</v>
      </c>
      <c r="M8" s="802">
        <v>0</v>
      </c>
      <c r="N8" s="803">
        <v>1</v>
      </c>
      <c r="O8" s="1267">
        <f t="shared" si="1"/>
        <v>1</v>
      </c>
      <c r="P8" s="1268"/>
      <c r="Q8" s="805">
        <f t="shared" si="2"/>
        <v>3</v>
      </c>
      <c r="R8" s="10"/>
      <c r="S8" s="299"/>
      <c r="T8" s="299"/>
      <c r="U8" s="300"/>
      <c r="V8" s="214"/>
      <c r="W8" s="174"/>
      <c r="X8" s="294" t="str">
        <f t="shared" si="3"/>
        <v/>
      </c>
      <c r="Y8" s="347"/>
      <c r="Z8" s="178"/>
      <c r="AA8" s="323"/>
      <c r="AB8" s="176" t="str">
        <f t="shared" si="4"/>
        <v/>
      </c>
      <c r="AC8" s="177" t="str">
        <f t="shared" si="5"/>
        <v/>
      </c>
      <c r="AD8" s="102"/>
    </row>
    <row r="9" spans="2:30" s="102" customFormat="1" ht="65.25" customHeight="1" thickBot="1">
      <c r="B9" s="807" t="s">
        <v>13</v>
      </c>
      <c r="C9" s="772"/>
      <c r="D9" s="808" t="s">
        <v>251</v>
      </c>
      <c r="E9" s="813" t="s">
        <v>197</v>
      </c>
      <c r="F9" s="327"/>
      <c r="G9" s="810">
        <v>0</v>
      </c>
      <c r="H9" s="811">
        <f t="shared" si="0"/>
        <v>0</v>
      </c>
      <c r="I9" s="812">
        <v>0</v>
      </c>
      <c r="J9" s="813">
        <f>+SUMIFS($Y$6:$Y$297,$V$6:$V$297,"ENTRADA",$W$6:$W$297,C9)</f>
        <v>0</v>
      </c>
      <c r="K9" s="814">
        <f>+SUMIFS($Y$6:$Y$141,$V$6:$V$141,"SALIDA",$W$6:$W$141,C9)</f>
        <v>0</v>
      </c>
      <c r="L9" s="815">
        <v>2</v>
      </c>
      <c r="M9" s="816">
        <v>0</v>
      </c>
      <c r="N9" s="817">
        <v>1</v>
      </c>
      <c r="O9" s="1261">
        <f t="shared" si="1"/>
        <v>0</v>
      </c>
      <c r="P9" s="1262"/>
      <c r="Q9" s="805">
        <f t="shared" si="2"/>
        <v>1</v>
      </c>
      <c r="R9" s="357" t="str">
        <f>IF(T9&gt;0,"EN REQUISICION",(IF(Q9=1,"SOLICITAR URGENTE",(IF(T9&gt;0,"",(IF(Q9&lt;3,"SOLICITAR","")))))))</f>
        <v>SOLICITAR URGENTE</v>
      </c>
      <c r="S9" s="425" t="e">
        <f>IF(R9="EN REQUISICION",VLOOKUP(B9,x!$A$2:$B$19,2,FALSE),(IF(R9="SOLICITAR",VLOOKUP(B9,x!$A$2:$B$19,2,FALSE),(IF(R9="SOLICITAR URGENTE",VLOOKUP(B9,x!$A$2:$B$19,2,FALSE),"")))))</f>
        <v>#N/A</v>
      </c>
      <c r="T9" s="336">
        <f>+SUMIFS($Y$6:$Y$257,$V$6:$V$257,"Requisicion",$W$6:$W$257,C9)</f>
        <v>0</v>
      </c>
      <c r="U9" s="243" t="e">
        <f>IF((#REF!-I9)&lt;=0," ","SONSUMO EXCEDIDO")</f>
        <v>#REF!</v>
      </c>
      <c r="V9" s="214"/>
      <c r="W9" s="174"/>
      <c r="X9" s="294" t="str">
        <f t="shared" si="3"/>
        <v/>
      </c>
      <c r="Y9" s="347"/>
      <c r="Z9" s="178"/>
      <c r="AA9" s="323"/>
      <c r="AB9" s="176" t="str">
        <f t="shared" si="4"/>
        <v/>
      </c>
      <c r="AC9" s="177" t="str">
        <f t="shared" si="5"/>
        <v/>
      </c>
      <c r="AD9"/>
    </row>
    <row r="10" spans="2:30" ht="60.75" customHeight="1" thickBot="1">
      <c r="B10" s="818" t="s">
        <v>13</v>
      </c>
      <c r="C10" s="819"/>
      <c r="D10" s="820" t="s">
        <v>248</v>
      </c>
      <c r="E10" s="821" t="s">
        <v>246</v>
      </c>
      <c r="F10" s="822"/>
      <c r="G10" s="823">
        <v>0</v>
      </c>
      <c r="H10" s="824">
        <f t="shared" si="0"/>
        <v>0</v>
      </c>
      <c r="I10" s="825">
        <v>1</v>
      </c>
      <c r="J10" s="826">
        <f>+SUMIFS($Y$6:$Y$297,$V$6:$V$297,"ENTRADA",$W$6:$W$297,C10)</f>
        <v>0</v>
      </c>
      <c r="K10" s="827">
        <f>+SUMIFS($Y$6:$Y$141,$V$6:$V$141,"SALIDA",$W$6:$W$141,C10)</f>
        <v>0</v>
      </c>
      <c r="L10" s="828">
        <v>2</v>
      </c>
      <c r="M10" s="829">
        <v>0</v>
      </c>
      <c r="N10" s="830">
        <v>1</v>
      </c>
      <c r="O10" s="1263">
        <f t="shared" si="1"/>
        <v>1</v>
      </c>
      <c r="P10" s="1264"/>
      <c r="Q10" s="805">
        <f t="shared" si="2"/>
        <v>3</v>
      </c>
      <c r="R10" s="357" t="str">
        <f>IF(T10&gt;0,"EN REQUISICION",(IF(Q10=1,"SOLICITAR URGENTE",(IF(T10&gt;0,"",(IF(Q10&lt;3,"SOLICITAR","")))))))</f>
        <v/>
      </c>
      <c r="S10" s="358" t="str">
        <f>IF(R10="EN REQUISICION",VLOOKUP(B10,x!$A$2:$B$19,2,FALSE),(IF(R10="SOLICITAR",VLOOKUP(B10,x!$A$2:$B$19,2,FALSE),(IF(R10="SOLICITAR URGENTE",VLOOKUP(B10,x!$A$2:$B$19,2,FALSE),"")))))</f>
        <v/>
      </c>
      <c r="T10" s="336">
        <f>+SUMIFS($Y$6:$Y$257,$V$6:$V$257,"Requisicion",$W$6:$W$257,C10)</f>
        <v>0</v>
      </c>
      <c r="U10" s="243" t="e">
        <f>IF((#REF!-I10)&lt;=0," ","SONSUMO EXCEDIDO")</f>
        <v>#REF!</v>
      </c>
      <c r="V10" s="214"/>
      <c r="W10" s="174"/>
      <c r="X10" s="294" t="str">
        <f t="shared" si="3"/>
        <v/>
      </c>
      <c r="Y10" s="347"/>
      <c r="Z10" s="178"/>
      <c r="AA10" s="323"/>
      <c r="AB10" s="176" t="str">
        <f t="shared" si="4"/>
        <v/>
      </c>
      <c r="AC10" s="177" t="str">
        <f t="shared" si="5"/>
        <v/>
      </c>
    </row>
    <row r="11" spans="2:30" ht="63" customHeight="1" thickBot="1">
      <c r="B11" s="807" t="s">
        <v>13</v>
      </c>
      <c r="C11" s="772"/>
      <c r="D11" s="808" t="s">
        <v>252</v>
      </c>
      <c r="E11" s="809" t="s">
        <v>247</v>
      </c>
      <c r="F11" s="327"/>
      <c r="G11" s="810">
        <v>0</v>
      </c>
      <c r="H11" s="811">
        <f t="shared" si="0"/>
        <v>0</v>
      </c>
      <c r="I11" s="812">
        <v>1</v>
      </c>
      <c r="J11" s="813">
        <f>+SUMIFS($Y$6:$Y$297,$V$6:$V$297,"ENTRADA",$W$6:$W$297,C11)</f>
        <v>0</v>
      </c>
      <c r="K11" s="814">
        <f>+SUMIFS($Y$6:$Y$141,$V$6:$V$141,"SALIDA",$W$6:$W$141,C11)</f>
        <v>0</v>
      </c>
      <c r="L11" s="815">
        <v>2</v>
      </c>
      <c r="M11" s="816">
        <v>0</v>
      </c>
      <c r="N11" s="817">
        <v>1</v>
      </c>
      <c r="O11" s="1261">
        <f t="shared" si="1"/>
        <v>1</v>
      </c>
      <c r="P11" s="1262"/>
      <c r="Q11" s="805">
        <f t="shared" si="2"/>
        <v>3</v>
      </c>
      <c r="R11" s="357" t="str">
        <f>IF(T11&gt;0,"EN REQUISICION",(IF(Q11=1,"SOLICITAR URGENTE",(IF(T11&gt;0,"",(IF(Q11&lt;3,"SOLICITAR","")))))))</f>
        <v/>
      </c>
      <c r="S11" s="358" t="str">
        <f>IF(R11="EN REQUISICION",VLOOKUP(C11,x!$A$2:$B$19,2,FALSE),(IF(R11="SOLICITAR",VLOOKUP(C11,x!$A$2:$B$19,2,FALSE),(IF(R11="SOLICITAR URGENTE",VLOOKUP(C11,x!$A$2:$B$19,2,FALSE),"")))))</f>
        <v/>
      </c>
      <c r="T11" s="336">
        <f>+SUMIFS($Y$6:$Y$257,$V$6:$V$257,"Requisicion",$W$6:$W$257,C11)</f>
        <v>0</v>
      </c>
      <c r="U11" s="243" t="e">
        <f>IF((#REF!-I11)&lt;=0," ","SONSUMO EXCEDIDO")</f>
        <v>#REF!</v>
      </c>
      <c r="V11" s="214"/>
      <c r="W11" s="174"/>
      <c r="X11" s="294" t="str">
        <f t="shared" si="3"/>
        <v/>
      </c>
      <c r="Y11" s="347"/>
      <c r="Z11" s="178"/>
      <c r="AA11" s="323"/>
      <c r="AB11" s="176" t="str">
        <f t="shared" si="4"/>
        <v/>
      </c>
      <c r="AC11" s="177" t="str">
        <f t="shared" si="5"/>
        <v/>
      </c>
      <c r="AD11"/>
    </row>
    <row r="12" spans="2:30" ht="24" customHeight="1">
      <c r="B12" s="14" t="s">
        <v>46</v>
      </c>
      <c r="C12" s="14">
        <v>20.2422</v>
      </c>
      <c r="E12" s="14"/>
      <c r="F12" s="14"/>
      <c r="G12" s="14"/>
      <c r="H12" s="14"/>
      <c r="I12" s="14"/>
      <c r="J12" s="14">
        <f>+SUMIFS($Y$6:$Y$297,$V$6:$V$297,"ENTRADA",$W$6:$W$297,B12)</f>
        <v>0</v>
      </c>
      <c r="K12" s="14">
        <f>+SUMIFS($Y$6:$Y$141,$V$6:$V$141,"SALIDA",$W$6:$W$141,B12)</f>
        <v>0</v>
      </c>
      <c r="L12" s="14"/>
      <c r="M12" s="14"/>
      <c r="N12" s="14"/>
      <c r="O12" s="14"/>
      <c r="P12" s="14"/>
      <c r="Q12" s="14"/>
      <c r="R12" s="14"/>
      <c r="S12" s="154"/>
      <c r="T12" s="28"/>
      <c r="V12" s="214"/>
      <c r="W12" s="174"/>
      <c r="X12" s="172"/>
      <c r="Y12" s="347"/>
      <c r="Z12" s="178"/>
      <c r="AA12" s="344"/>
      <c r="AB12" s="176"/>
      <c r="AC12" s="177"/>
      <c r="AD12" s="215" t="str">
        <f t="shared" ref="AD12:AD28" si="6">IF(V14="REQUISICION"," ",".")</f>
        <v>.</v>
      </c>
    </row>
    <row r="13" spans="2:30" ht="23.25" customHeight="1">
      <c r="C13" s="14"/>
      <c r="D13" s="14"/>
      <c r="E13" s="14"/>
      <c r="F13" s="14"/>
      <c r="G13" s="14"/>
      <c r="H13" s="14"/>
      <c r="I13" s="14"/>
      <c r="J13" s="14"/>
      <c r="K13" s="14"/>
      <c r="L13" s="14"/>
      <c r="M13" s="14"/>
      <c r="N13" s="14"/>
      <c r="O13" s="14"/>
      <c r="P13" s="14"/>
      <c r="Q13" s="14"/>
      <c r="R13" s="14"/>
      <c r="S13" s="62"/>
      <c r="V13" s="214"/>
      <c r="W13" s="174"/>
      <c r="X13" s="172"/>
      <c r="Y13" s="347"/>
      <c r="Z13" s="178"/>
      <c r="AA13" s="344"/>
      <c r="AB13" s="176"/>
      <c r="AC13" s="177"/>
      <c r="AD13" s="215" t="str">
        <f t="shared" si="6"/>
        <v>.</v>
      </c>
    </row>
    <row r="14" spans="2:30" ht="42" customHeight="1">
      <c r="B14" s="15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4"/>
      <c r="P14" s="14"/>
      <c r="Q14" s="14"/>
      <c r="R14" s="14"/>
      <c r="S14" s="62"/>
      <c r="V14" s="214"/>
      <c r="W14" s="174"/>
      <c r="X14" s="172"/>
      <c r="Y14" s="347"/>
      <c r="Z14" s="178"/>
      <c r="AA14" s="344"/>
      <c r="AB14" s="176"/>
      <c r="AC14" s="177"/>
      <c r="AD14" s="215" t="str">
        <f t="shared" si="6"/>
        <v>.</v>
      </c>
    </row>
    <row r="15" spans="2:30" ht="39" customHeight="1">
      <c r="B15" s="15"/>
      <c r="C15" s="229"/>
      <c r="D15" s="229"/>
      <c r="E15" s="229"/>
      <c r="F15" s="229"/>
      <c r="G15" s="229"/>
      <c r="H15" s="229"/>
      <c r="I15" s="229"/>
      <c r="J15" s="229"/>
      <c r="K15" s="229"/>
      <c r="L15" s="229"/>
      <c r="M15" s="229"/>
      <c r="N15" s="229"/>
      <c r="O15" s="229"/>
      <c r="P15" s="229"/>
      <c r="Q15" s="229"/>
      <c r="R15" s="229"/>
      <c r="V15" s="214"/>
      <c r="W15" s="174"/>
      <c r="X15" s="172"/>
      <c r="Y15" s="347"/>
      <c r="Z15" s="178"/>
      <c r="AA15" s="344"/>
      <c r="AB15" s="176"/>
      <c r="AC15" s="177"/>
      <c r="AD15" s="215" t="str">
        <f t="shared" si="6"/>
        <v>.</v>
      </c>
    </row>
    <row r="16" spans="2:30" ht="30.75" customHeight="1">
      <c r="B16" s="15"/>
      <c r="C16" s="229"/>
      <c r="D16" s="229"/>
      <c r="E16" s="229"/>
      <c r="F16" s="229"/>
      <c r="G16" s="229"/>
      <c r="H16" s="229"/>
      <c r="I16" s="229"/>
      <c r="J16" s="229"/>
      <c r="K16" s="229"/>
      <c r="L16" s="229"/>
      <c r="M16" s="229"/>
      <c r="N16" s="229"/>
      <c r="O16" s="229"/>
      <c r="P16" s="229"/>
      <c r="Q16" s="229"/>
      <c r="R16" s="229"/>
      <c r="V16" s="214"/>
      <c r="W16" s="174"/>
      <c r="X16" s="172"/>
      <c r="Y16" s="347"/>
      <c r="Z16" s="178"/>
      <c r="AA16" s="344"/>
      <c r="AB16" s="176"/>
      <c r="AC16" s="177"/>
      <c r="AD16" s="215" t="str">
        <f t="shared" si="6"/>
        <v>.</v>
      </c>
    </row>
    <row r="17" spans="2:16341" ht="36" customHeight="1">
      <c r="B17" s="15"/>
      <c r="C17" s="229"/>
      <c r="D17" s="229"/>
      <c r="E17" s="229"/>
      <c r="F17" s="229"/>
      <c r="G17" s="229"/>
      <c r="H17" s="229"/>
      <c r="I17" s="229"/>
      <c r="J17" s="229"/>
      <c r="K17" s="229"/>
      <c r="L17" s="229"/>
      <c r="M17" s="229"/>
      <c r="N17" s="229"/>
      <c r="O17" s="229"/>
      <c r="P17" s="229"/>
      <c r="Q17" s="229"/>
      <c r="R17" s="229"/>
      <c r="V17" s="214"/>
      <c r="W17" s="174"/>
      <c r="X17" s="172"/>
      <c r="Y17" s="347"/>
      <c r="Z17" s="178"/>
      <c r="AA17" s="344"/>
      <c r="AB17" s="176"/>
      <c r="AC17" s="177"/>
      <c r="AD17" s="215" t="str">
        <f t="shared" si="6"/>
        <v>.</v>
      </c>
    </row>
    <row r="18" spans="2:16341" ht="24.75" customHeight="1">
      <c r="B18" s="15"/>
      <c r="C18" s="229"/>
      <c r="D18" s="229"/>
      <c r="E18" s="229"/>
      <c r="F18" s="229"/>
      <c r="G18" s="229"/>
      <c r="H18" s="229"/>
      <c r="I18" s="229"/>
      <c r="J18" s="229"/>
      <c r="K18" s="229"/>
      <c r="L18" s="229"/>
      <c r="M18" s="229"/>
      <c r="N18" s="229"/>
      <c r="O18" s="229"/>
      <c r="P18" s="229"/>
      <c r="Q18" s="229"/>
      <c r="R18" s="229"/>
      <c r="S18"/>
      <c r="V18" s="214"/>
      <c r="W18" s="174"/>
      <c r="X18" s="172"/>
      <c r="Y18" s="347"/>
      <c r="Z18" s="178"/>
      <c r="AA18" s="344"/>
      <c r="AB18" s="176"/>
      <c r="AC18" s="177"/>
      <c r="AD18" s="215" t="str">
        <f t="shared" si="6"/>
        <v>.</v>
      </c>
    </row>
    <row r="19" spans="2:16341" ht="27" customHeight="1">
      <c r="B19" s="15"/>
      <c r="C19" s="229"/>
      <c r="D19" s="229"/>
      <c r="E19" s="229"/>
      <c r="F19" s="229"/>
      <c r="G19" s="229"/>
      <c r="H19" s="229"/>
      <c r="I19" s="229"/>
      <c r="J19" s="229"/>
      <c r="K19" s="229"/>
      <c r="L19" s="229"/>
      <c r="M19" s="229"/>
      <c r="N19" s="229"/>
      <c r="O19" s="229"/>
      <c r="P19" s="229"/>
      <c r="Q19" s="229"/>
      <c r="R19" s="229"/>
      <c r="S19"/>
      <c r="V19" s="214"/>
      <c r="W19" s="174"/>
      <c r="X19" s="172"/>
      <c r="Y19" s="347"/>
      <c r="Z19" s="178"/>
      <c r="AA19" s="344"/>
      <c r="AB19" s="176"/>
      <c r="AC19" s="177"/>
      <c r="AD19" s="215" t="str">
        <f t="shared" si="6"/>
        <v>.</v>
      </c>
    </row>
    <row r="20" spans="2:16341" ht="29.25" customHeight="1">
      <c r="B20" s="15"/>
      <c r="C20" s="229"/>
      <c r="D20" s="229"/>
      <c r="E20" s="229"/>
      <c r="F20" s="229"/>
      <c r="G20" s="229"/>
      <c r="H20" s="229"/>
      <c r="I20" s="229"/>
      <c r="J20" s="229"/>
      <c r="K20" s="229"/>
      <c r="L20" s="229"/>
      <c r="M20" s="229"/>
      <c r="N20" s="229"/>
      <c r="O20" s="229"/>
      <c r="P20" s="229"/>
      <c r="Q20" s="229"/>
      <c r="R20" s="229"/>
      <c r="S20" s="21"/>
      <c r="T20" s="21"/>
      <c r="U20" s="21"/>
      <c r="V20" s="214"/>
      <c r="W20" s="174"/>
      <c r="X20" s="172"/>
      <c r="Y20" s="347"/>
      <c r="Z20" s="178"/>
      <c r="AA20" s="344"/>
      <c r="AB20" s="176"/>
      <c r="AC20" s="177"/>
      <c r="AD20" s="215" t="str">
        <f t="shared" si="6"/>
        <v>.</v>
      </c>
      <c r="AE20" s="21"/>
      <c r="AF20" s="21"/>
      <c r="AG20" s="21"/>
      <c r="AH20" s="21"/>
      <c r="AI20" s="21"/>
      <c r="AJ20" s="21"/>
      <c r="AK20" s="21"/>
      <c r="AL20" s="21"/>
      <c r="AM20" s="21"/>
      <c r="AN20" s="21"/>
      <c r="AO20" s="21"/>
      <c r="AP20" s="21"/>
      <c r="AQ20" s="21"/>
      <c r="AR20" s="21"/>
      <c r="AS20" s="21"/>
      <c r="AT20" s="21"/>
      <c r="AU20" s="21"/>
      <c r="AV20" s="21"/>
      <c r="AW20" s="21"/>
      <c r="AX20" s="21"/>
      <c r="AY20" s="21"/>
      <c r="AZ20" s="21"/>
      <c r="BA20" s="21"/>
      <c r="BB20" s="21"/>
      <c r="BC20" s="21"/>
      <c r="BD20" s="21"/>
      <c r="BE20" s="21"/>
      <c r="BF20" s="21"/>
      <c r="BG20" s="21"/>
      <c r="BH20" s="21"/>
      <c r="BI20" s="21"/>
      <c r="BJ20" s="21"/>
      <c r="BK20" s="21"/>
      <c r="BL20" s="21"/>
      <c r="BM20" s="21"/>
      <c r="BN20" s="21"/>
      <c r="BO20" s="21"/>
      <c r="BP20" s="21"/>
      <c r="BQ20" s="21"/>
      <c r="BR20" s="21"/>
      <c r="BS20" s="21"/>
      <c r="BT20" s="21"/>
      <c r="BU20" s="21"/>
      <c r="BV20" s="21"/>
      <c r="BW20" s="21"/>
      <c r="BX20" s="21"/>
      <c r="BY20" s="21"/>
      <c r="BZ20" s="21"/>
      <c r="CA20" s="21"/>
      <c r="CB20" s="21"/>
      <c r="CC20" s="21"/>
      <c r="CD20" s="21"/>
      <c r="CE20" s="21"/>
      <c r="CF20" s="21"/>
      <c r="CG20" s="21"/>
      <c r="CH20" s="21"/>
      <c r="CI20" s="21"/>
      <c r="CJ20" s="21"/>
      <c r="CK20" s="21"/>
      <c r="CL20" s="21"/>
      <c r="CM20" s="21"/>
      <c r="CN20" s="21"/>
      <c r="CO20" s="21"/>
      <c r="CP20" s="21"/>
      <c r="CQ20" s="21"/>
      <c r="CR20" s="21"/>
      <c r="CS20" s="21"/>
      <c r="CT20" s="21"/>
      <c r="CU20" s="21"/>
      <c r="CV20" s="21"/>
      <c r="CW20" s="21"/>
      <c r="CX20" s="21"/>
      <c r="CY20" s="21"/>
      <c r="CZ20" s="21"/>
      <c r="DA20" s="21"/>
      <c r="DB20" s="21"/>
      <c r="DC20" s="21"/>
      <c r="DD20" s="21"/>
      <c r="DE20" s="21"/>
      <c r="DF20" s="21"/>
      <c r="DG20" s="21"/>
      <c r="DH20" s="21"/>
      <c r="DI20" s="21"/>
      <c r="DJ20" s="21"/>
      <c r="DK20" s="21"/>
      <c r="DL20" s="21"/>
      <c r="DM20" s="21"/>
      <c r="DN20" s="21"/>
      <c r="DO20" s="21"/>
      <c r="DP20" s="21"/>
      <c r="DQ20" s="21"/>
      <c r="DR20" s="21"/>
      <c r="DS20" s="21"/>
      <c r="DT20" s="21"/>
      <c r="DU20" s="21"/>
      <c r="DV20" s="21"/>
      <c r="DW20" s="21"/>
      <c r="DX20" s="21"/>
      <c r="DY20" s="21"/>
      <c r="DZ20" s="21"/>
      <c r="EA20" s="21"/>
      <c r="EB20" s="21"/>
      <c r="EC20" s="21"/>
      <c r="ED20" s="21"/>
      <c r="EE20" s="21"/>
      <c r="EF20" s="21"/>
      <c r="EG20" s="21"/>
      <c r="EH20" s="21"/>
      <c r="EI20" s="21"/>
      <c r="EJ20" s="21"/>
      <c r="EK20" s="21"/>
      <c r="EL20" s="21"/>
      <c r="EM20" s="21"/>
      <c r="EN20" s="21"/>
      <c r="EO20" s="21"/>
      <c r="EP20" s="21"/>
      <c r="EQ20" s="21"/>
      <c r="ER20" s="21"/>
      <c r="ES20" s="21"/>
      <c r="ET20" s="21"/>
      <c r="EU20" s="21"/>
      <c r="EV20" s="21"/>
      <c r="EW20" s="21"/>
      <c r="EX20" s="21"/>
      <c r="EY20" s="21"/>
      <c r="EZ20" s="21"/>
      <c r="FA20" s="21"/>
      <c r="FB20" s="21"/>
      <c r="FC20" s="21"/>
      <c r="FD20" s="21"/>
      <c r="FE20" s="21"/>
      <c r="FF20" s="21"/>
      <c r="FG20" s="21"/>
      <c r="FH20" s="21"/>
      <c r="FI20" s="21"/>
      <c r="FJ20" s="21"/>
      <c r="FK20" s="21"/>
      <c r="FL20" s="21"/>
      <c r="FM20" s="21"/>
      <c r="FN20" s="21"/>
      <c r="FO20" s="21"/>
      <c r="FP20" s="21"/>
      <c r="FQ20" s="21"/>
      <c r="FR20" s="21"/>
      <c r="FS20" s="21"/>
      <c r="FT20" s="21"/>
      <c r="FU20" s="21"/>
      <c r="FV20" s="21"/>
      <c r="FW20" s="21"/>
      <c r="FX20" s="21"/>
      <c r="FY20" s="21"/>
      <c r="FZ20" s="21"/>
      <c r="GA20" s="21"/>
      <c r="GB20" s="21"/>
      <c r="GC20" s="21"/>
      <c r="GD20" s="21"/>
      <c r="GE20" s="21"/>
      <c r="GF20" s="21"/>
      <c r="GG20" s="21"/>
      <c r="GH20" s="21"/>
      <c r="GI20" s="21"/>
      <c r="GJ20" s="21"/>
      <c r="GK20" s="21"/>
      <c r="GL20" s="21"/>
      <c r="GM20" s="21"/>
      <c r="GN20" s="21"/>
      <c r="GO20" s="21"/>
      <c r="GP20" s="21"/>
      <c r="GQ20" s="21"/>
      <c r="GR20" s="21"/>
      <c r="GS20" s="21"/>
      <c r="GT20" s="21"/>
      <c r="GU20" s="21"/>
      <c r="GV20" s="21"/>
      <c r="GW20" s="21"/>
      <c r="GX20" s="21"/>
      <c r="GY20" s="21"/>
      <c r="GZ20" s="21"/>
      <c r="HA20" s="21"/>
      <c r="HB20" s="21"/>
      <c r="HC20" s="21"/>
      <c r="HD20" s="21"/>
      <c r="HE20" s="21"/>
      <c r="HF20" s="21"/>
      <c r="HG20" s="21"/>
      <c r="HH20" s="21"/>
      <c r="HI20" s="21"/>
      <c r="HJ20" s="21"/>
      <c r="HK20" s="21"/>
      <c r="HL20" s="21"/>
      <c r="HM20" s="21"/>
      <c r="HN20" s="21"/>
      <c r="HO20" s="21"/>
      <c r="HP20" s="21"/>
      <c r="HQ20" s="21"/>
      <c r="HR20" s="21"/>
      <c r="HS20" s="21"/>
      <c r="HT20" s="21"/>
      <c r="HU20" s="21"/>
      <c r="HV20" s="21"/>
      <c r="HW20" s="21"/>
      <c r="HX20" s="21"/>
      <c r="HY20" s="21"/>
      <c r="HZ20" s="21"/>
      <c r="IA20" s="21"/>
      <c r="IB20" s="21"/>
      <c r="IC20" s="21"/>
      <c r="ID20" s="21"/>
      <c r="IE20" s="21"/>
      <c r="IF20" s="21"/>
      <c r="IG20" s="21"/>
      <c r="IH20" s="21"/>
      <c r="II20" s="21"/>
      <c r="IJ20" s="21"/>
      <c r="IK20" s="21"/>
      <c r="IL20" s="21"/>
      <c r="IM20" s="21"/>
      <c r="IN20" s="21"/>
      <c r="IO20" s="21"/>
      <c r="IP20" s="21"/>
      <c r="IQ20" s="21"/>
      <c r="IR20" s="21"/>
      <c r="IS20" s="21"/>
      <c r="IT20" s="21"/>
      <c r="IU20" s="21"/>
      <c r="IV20" s="21"/>
      <c r="IW20" s="21"/>
      <c r="IX20" s="21"/>
      <c r="IY20" s="21"/>
      <c r="IZ20" s="21"/>
      <c r="JA20" s="21"/>
      <c r="JB20" s="21"/>
      <c r="JC20" s="21"/>
      <c r="JD20" s="21"/>
      <c r="JE20" s="21"/>
      <c r="JF20" s="21"/>
      <c r="JG20" s="21"/>
      <c r="JH20" s="21"/>
      <c r="JI20" s="21"/>
      <c r="JJ20" s="21"/>
      <c r="JK20" s="21"/>
      <c r="JL20" s="21"/>
      <c r="JM20" s="21"/>
      <c r="JN20" s="21"/>
      <c r="JO20" s="21"/>
      <c r="JP20" s="21"/>
      <c r="JQ20" s="21"/>
      <c r="JR20" s="21"/>
      <c r="JS20" s="21"/>
      <c r="JT20" s="21"/>
      <c r="JU20" s="21"/>
      <c r="JV20" s="21"/>
      <c r="JW20" s="21"/>
      <c r="JX20" s="21"/>
      <c r="JY20" s="21"/>
      <c r="JZ20" s="21"/>
      <c r="KA20" s="21"/>
      <c r="KB20" s="21"/>
      <c r="KC20" s="21"/>
      <c r="KD20" s="21"/>
      <c r="KE20" s="21"/>
      <c r="KF20" s="21"/>
      <c r="KG20" s="21"/>
      <c r="KH20" s="21"/>
      <c r="KI20" s="21"/>
      <c r="KJ20" s="21"/>
      <c r="KK20" s="21"/>
      <c r="KL20" s="21"/>
      <c r="KM20" s="21"/>
      <c r="KN20" s="21"/>
      <c r="KO20" s="21"/>
      <c r="KP20" s="21"/>
      <c r="KQ20" s="21"/>
      <c r="KR20" s="21"/>
      <c r="KS20" s="21"/>
      <c r="KT20" s="21"/>
      <c r="KU20" s="21"/>
      <c r="KV20" s="21"/>
      <c r="KW20" s="21"/>
      <c r="KX20" s="21"/>
      <c r="KY20" s="21"/>
      <c r="KZ20" s="21"/>
      <c r="LA20" s="21"/>
      <c r="LB20" s="21"/>
      <c r="LC20" s="21"/>
      <c r="LD20" s="21"/>
      <c r="LE20" s="21"/>
      <c r="LF20" s="21"/>
      <c r="LG20" s="21"/>
      <c r="LH20" s="21"/>
      <c r="LI20" s="21"/>
      <c r="LJ20" s="21"/>
      <c r="LK20" s="21"/>
      <c r="LL20" s="21"/>
      <c r="LM20" s="21"/>
      <c r="LN20" s="21"/>
      <c r="LO20" s="21"/>
      <c r="LP20" s="21"/>
      <c r="LQ20" s="21"/>
      <c r="LR20" s="21"/>
      <c r="LS20" s="21"/>
      <c r="LT20" s="21"/>
      <c r="LU20" s="21"/>
      <c r="LV20" s="21"/>
      <c r="LW20" s="21"/>
      <c r="LX20" s="21"/>
      <c r="LY20" s="21"/>
      <c r="LZ20" s="21"/>
      <c r="MA20" s="21"/>
      <c r="MB20" s="21"/>
      <c r="MC20" s="21"/>
      <c r="MD20" s="21"/>
      <c r="ME20" s="21"/>
      <c r="MF20" s="21"/>
      <c r="MG20" s="21"/>
      <c r="MH20" s="21"/>
      <c r="MI20" s="21"/>
      <c r="MJ20" s="21"/>
      <c r="MK20" s="21"/>
      <c r="ML20" s="21"/>
      <c r="MM20" s="21"/>
      <c r="MN20" s="21"/>
      <c r="MO20" s="21"/>
      <c r="MP20" s="21"/>
      <c r="MQ20" s="21"/>
      <c r="MR20" s="21"/>
      <c r="MS20" s="21"/>
      <c r="MT20" s="21"/>
      <c r="MU20" s="21"/>
      <c r="MV20" s="21"/>
      <c r="MW20" s="21"/>
      <c r="MX20" s="21"/>
      <c r="MY20" s="21"/>
      <c r="MZ20" s="21"/>
      <c r="NA20" s="21"/>
      <c r="NB20" s="21"/>
      <c r="NC20" s="21"/>
      <c r="ND20" s="21"/>
      <c r="NE20" s="21"/>
      <c r="NF20" s="21"/>
      <c r="NG20" s="21"/>
      <c r="NH20" s="21"/>
      <c r="NI20" s="21"/>
      <c r="NJ20" s="21"/>
      <c r="NK20" s="21"/>
      <c r="NL20" s="21"/>
      <c r="NM20" s="21"/>
      <c r="NN20" s="21"/>
      <c r="NO20" s="21"/>
      <c r="NP20" s="21"/>
      <c r="NQ20" s="21"/>
      <c r="NR20" s="21"/>
      <c r="NS20" s="21"/>
      <c r="NT20" s="21"/>
      <c r="NU20" s="21"/>
      <c r="NV20" s="21"/>
      <c r="NW20" s="21"/>
      <c r="NX20" s="21"/>
      <c r="NY20" s="21"/>
      <c r="NZ20" s="21"/>
      <c r="OA20" s="21"/>
      <c r="OB20" s="21"/>
      <c r="OC20" s="21"/>
      <c r="OD20" s="21"/>
      <c r="OE20" s="21"/>
      <c r="OF20" s="21"/>
      <c r="OG20" s="21"/>
      <c r="OH20" s="21"/>
      <c r="OI20" s="21"/>
      <c r="OJ20" s="21"/>
      <c r="OK20" s="21"/>
      <c r="OL20" s="21"/>
      <c r="OM20" s="21"/>
      <c r="ON20" s="21"/>
      <c r="OO20" s="21"/>
      <c r="OP20" s="21"/>
      <c r="OQ20" s="21"/>
      <c r="OR20" s="21"/>
      <c r="OS20" s="21"/>
      <c r="OT20" s="21"/>
      <c r="OU20" s="21"/>
      <c r="OV20" s="21"/>
      <c r="OW20" s="21"/>
      <c r="OX20" s="21"/>
      <c r="OY20" s="21"/>
      <c r="OZ20" s="21"/>
      <c r="PA20" s="21"/>
      <c r="PB20" s="21"/>
      <c r="PC20" s="21"/>
      <c r="PD20" s="21"/>
      <c r="PE20" s="21"/>
      <c r="PF20" s="21"/>
      <c r="PG20" s="21"/>
      <c r="PH20" s="21"/>
      <c r="PI20" s="21"/>
      <c r="PJ20" s="21"/>
      <c r="PK20" s="21"/>
      <c r="PL20" s="21"/>
      <c r="PM20" s="21"/>
      <c r="PN20" s="21"/>
      <c r="PO20" s="21"/>
      <c r="PP20" s="21"/>
      <c r="PQ20" s="21"/>
      <c r="PR20" s="21"/>
      <c r="PS20" s="21"/>
      <c r="PT20" s="21"/>
      <c r="PU20" s="21"/>
      <c r="PV20" s="21"/>
      <c r="PW20" s="21"/>
      <c r="PX20" s="21"/>
      <c r="PY20" s="21"/>
      <c r="PZ20" s="21"/>
      <c r="QA20" s="21"/>
      <c r="QB20" s="21"/>
      <c r="QC20" s="21"/>
      <c r="QD20" s="21"/>
      <c r="QE20" s="21"/>
      <c r="QF20" s="21"/>
      <c r="QG20" s="21"/>
      <c r="QH20" s="21"/>
      <c r="QI20" s="21"/>
      <c r="QJ20" s="21"/>
      <c r="QK20" s="21"/>
      <c r="QL20" s="21"/>
      <c r="QM20" s="21"/>
      <c r="QN20" s="21"/>
      <c r="QO20" s="21"/>
      <c r="QP20" s="21"/>
      <c r="QQ20" s="21"/>
      <c r="QR20" s="21"/>
      <c r="QS20" s="21"/>
      <c r="QT20" s="21"/>
      <c r="QU20" s="21"/>
      <c r="QV20" s="21"/>
      <c r="QW20" s="21"/>
      <c r="QX20" s="21"/>
      <c r="QY20" s="21"/>
      <c r="QZ20" s="21"/>
      <c r="RA20" s="21"/>
      <c r="RB20" s="21"/>
      <c r="RC20" s="21"/>
      <c r="RD20" s="21"/>
      <c r="RE20" s="21"/>
      <c r="RF20" s="21"/>
      <c r="RG20" s="21"/>
      <c r="RH20" s="21"/>
      <c r="RI20" s="21"/>
      <c r="RJ20" s="21"/>
      <c r="RK20" s="21"/>
      <c r="RL20" s="21"/>
      <c r="RM20" s="21"/>
      <c r="RN20" s="21"/>
      <c r="RO20" s="21"/>
      <c r="RP20" s="21"/>
      <c r="RQ20" s="21"/>
      <c r="RR20" s="21"/>
      <c r="RS20" s="21"/>
      <c r="RT20" s="21"/>
      <c r="RU20" s="21"/>
      <c r="RV20" s="21"/>
      <c r="RW20" s="21"/>
      <c r="RX20" s="21"/>
      <c r="RY20" s="21"/>
      <c r="RZ20" s="21"/>
      <c r="SA20" s="21"/>
      <c r="SB20" s="21"/>
      <c r="SC20" s="21"/>
      <c r="SD20" s="21"/>
      <c r="SE20" s="21"/>
      <c r="SF20" s="21"/>
      <c r="SG20" s="21"/>
      <c r="SH20" s="21"/>
      <c r="SI20" s="21"/>
      <c r="SJ20" s="21"/>
      <c r="SK20" s="21"/>
      <c r="SL20" s="21"/>
      <c r="SM20" s="21"/>
      <c r="SN20" s="21"/>
      <c r="SO20" s="21"/>
      <c r="SP20" s="21"/>
      <c r="SQ20" s="21"/>
      <c r="SR20" s="21"/>
      <c r="SS20" s="21"/>
      <c r="ST20" s="21"/>
      <c r="SU20" s="21"/>
      <c r="SV20" s="21"/>
      <c r="SW20" s="21"/>
      <c r="SX20" s="21"/>
      <c r="SY20" s="21"/>
      <c r="SZ20" s="21"/>
      <c r="TA20" s="21"/>
      <c r="TB20" s="21"/>
      <c r="TC20" s="21"/>
      <c r="TD20" s="21"/>
      <c r="TE20" s="21"/>
      <c r="TF20" s="21"/>
      <c r="TG20" s="21"/>
      <c r="TH20" s="21"/>
      <c r="TI20" s="21"/>
      <c r="TJ20" s="21"/>
      <c r="TK20" s="21"/>
      <c r="TL20" s="21"/>
      <c r="TM20" s="21"/>
      <c r="TN20" s="21"/>
      <c r="TO20" s="21"/>
      <c r="TP20" s="21"/>
      <c r="TQ20" s="21"/>
      <c r="TR20" s="21"/>
      <c r="TS20" s="21"/>
      <c r="TT20" s="21"/>
      <c r="TU20" s="21"/>
      <c r="TV20" s="21"/>
      <c r="TW20" s="21"/>
      <c r="TX20" s="21"/>
      <c r="TY20" s="21"/>
      <c r="TZ20" s="21"/>
      <c r="UA20" s="21"/>
      <c r="UB20" s="21"/>
      <c r="UC20" s="21"/>
      <c r="UD20" s="21"/>
      <c r="UE20" s="21"/>
      <c r="UF20" s="21"/>
      <c r="UG20" s="21"/>
      <c r="UH20" s="21"/>
      <c r="UI20" s="21"/>
      <c r="UJ20" s="21"/>
      <c r="UK20" s="21"/>
      <c r="UL20" s="21"/>
      <c r="UM20" s="21"/>
      <c r="UN20" s="21"/>
      <c r="UO20" s="21"/>
      <c r="UP20" s="21"/>
      <c r="UQ20" s="21"/>
      <c r="UR20" s="21"/>
      <c r="US20" s="21"/>
      <c r="UT20" s="21"/>
      <c r="UU20" s="21"/>
      <c r="UV20" s="21"/>
      <c r="UW20" s="21"/>
      <c r="UX20" s="21"/>
      <c r="UY20" s="21"/>
      <c r="UZ20" s="21"/>
      <c r="VA20" s="21"/>
      <c r="VB20" s="21"/>
      <c r="VC20" s="21"/>
      <c r="VD20" s="21"/>
      <c r="VE20" s="21"/>
      <c r="VF20" s="21"/>
      <c r="VG20" s="21"/>
      <c r="VH20" s="21"/>
      <c r="VI20" s="21"/>
      <c r="VJ20" s="21"/>
      <c r="VK20" s="21"/>
      <c r="VL20" s="21"/>
      <c r="VM20" s="21"/>
      <c r="VN20" s="21"/>
      <c r="VO20" s="21"/>
      <c r="VP20" s="21"/>
      <c r="VQ20" s="21"/>
      <c r="VR20" s="21"/>
      <c r="VS20" s="21"/>
      <c r="VT20" s="21"/>
      <c r="VU20" s="21"/>
      <c r="VV20" s="21"/>
      <c r="VW20" s="21"/>
      <c r="VX20" s="21"/>
      <c r="VY20" s="21"/>
      <c r="VZ20" s="21"/>
      <c r="WA20" s="21"/>
      <c r="WB20" s="21"/>
      <c r="WC20" s="21"/>
      <c r="WD20" s="21"/>
      <c r="WE20" s="21"/>
      <c r="WF20" s="21"/>
      <c r="WG20" s="21"/>
      <c r="WH20" s="21"/>
      <c r="WI20" s="21"/>
      <c r="WJ20" s="21"/>
      <c r="WK20" s="21"/>
      <c r="WL20" s="21"/>
      <c r="WM20" s="21"/>
      <c r="WN20" s="21"/>
      <c r="WO20" s="21"/>
      <c r="WP20" s="21"/>
      <c r="WQ20" s="21"/>
      <c r="WR20" s="21"/>
      <c r="WS20" s="21"/>
      <c r="WT20" s="21"/>
      <c r="WU20" s="21"/>
      <c r="WV20" s="21"/>
      <c r="WW20" s="21"/>
      <c r="WX20" s="21"/>
      <c r="WY20" s="21"/>
      <c r="WZ20" s="21"/>
      <c r="XA20" s="21"/>
      <c r="XB20" s="21"/>
      <c r="XC20" s="21"/>
      <c r="XD20" s="21"/>
      <c r="XE20" s="21"/>
      <c r="XF20" s="21"/>
      <c r="XG20" s="21"/>
      <c r="XH20" s="21"/>
      <c r="XI20" s="21"/>
      <c r="XJ20" s="21"/>
      <c r="XK20" s="21"/>
      <c r="XL20" s="21"/>
      <c r="XM20" s="21"/>
      <c r="XN20" s="21"/>
      <c r="XO20" s="21"/>
      <c r="XP20" s="21"/>
      <c r="XQ20" s="21"/>
      <c r="XR20" s="21"/>
      <c r="XS20" s="21"/>
      <c r="XT20" s="21"/>
      <c r="XU20" s="21"/>
      <c r="XV20" s="21"/>
      <c r="XW20" s="21"/>
      <c r="XX20" s="21"/>
      <c r="XY20" s="21"/>
      <c r="XZ20" s="21"/>
      <c r="YA20" s="21"/>
      <c r="YB20" s="21"/>
      <c r="YC20" s="21"/>
      <c r="YD20" s="21"/>
      <c r="YE20" s="21"/>
      <c r="YF20" s="21"/>
      <c r="YG20" s="21"/>
      <c r="YH20" s="21"/>
      <c r="YI20" s="21"/>
      <c r="YJ20" s="21"/>
      <c r="YK20" s="21"/>
      <c r="YL20" s="21"/>
      <c r="YM20" s="21"/>
      <c r="YN20" s="21"/>
      <c r="YO20" s="21"/>
      <c r="YP20" s="21"/>
      <c r="YQ20" s="21"/>
      <c r="YR20" s="21"/>
      <c r="YS20" s="21"/>
      <c r="YT20" s="21"/>
      <c r="YU20" s="21"/>
      <c r="YV20" s="21"/>
      <c r="YW20" s="21"/>
      <c r="YX20" s="21"/>
      <c r="YY20" s="21"/>
      <c r="YZ20" s="21"/>
      <c r="ZA20" s="21"/>
      <c r="ZB20" s="21"/>
      <c r="ZC20" s="21"/>
      <c r="ZD20" s="21"/>
      <c r="ZE20" s="21"/>
      <c r="ZF20" s="21"/>
      <c r="ZG20" s="21"/>
      <c r="ZH20" s="21"/>
      <c r="ZI20" s="21"/>
      <c r="ZJ20" s="21"/>
      <c r="ZK20" s="21"/>
      <c r="ZL20" s="21"/>
      <c r="ZM20" s="21"/>
      <c r="ZN20" s="21"/>
      <c r="ZO20" s="21"/>
      <c r="ZP20" s="21"/>
      <c r="ZQ20" s="21"/>
      <c r="ZR20" s="21"/>
      <c r="ZS20" s="21"/>
      <c r="ZT20" s="21"/>
      <c r="ZU20" s="21"/>
      <c r="ZV20" s="21"/>
      <c r="ZW20" s="21"/>
      <c r="ZX20" s="21"/>
      <c r="ZY20" s="21"/>
      <c r="ZZ20" s="21"/>
      <c r="AAA20" s="21"/>
      <c r="AAB20" s="21"/>
      <c r="AAC20" s="21"/>
      <c r="AAD20" s="21"/>
      <c r="AAE20" s="21"/>
      <c r="AAF20" s="21"/>
      <c r="AAG20" s="21"/>
      <c r="AAH20" s="21"/>
      <c r="AAI20" s="21"/>
      <c r="AAJ20" s="21"/>
      <c r="AAK20" s="21"/>
      <c r="AAL20" s="21"/>
      <c r="AAM20" s="21"/>
      <c r="AAN20" s="21"/>
      <c r="AAO20" s="21"/>
      <c r="AAP20" s="21"/>
      <c r="AAQ20" s="21"/>
      <c r="AAR20" s="21"/>
      <c r="AAS20" s="21"/>
      <c r="AAT20" s="21"/>
      <c r="AAU20" s="21"/>
      <c r="AAV20" s="21"/>
      <c r="AAW20" s="21"/>
      <c r="AAX20" s="21"/>
      <c r="AAY20" s="21"/>
      <c r="AAZ20" s="21"/>
      <c r="ABA20" s="21"/>
      <c r="ABB20" s="21"/>
      <c r="ABC20" s="21"/>
      <c r="ABD20" s="21"/>
      <c r="ABE20" s="21"/>
      <c r="ABF20" s="21"/>
      <c r="ABG20" s="21"/>
      <c r="ABH20" s="21"/>
      <c r="ABI20" s="21"/>
      <c r="ABJ20" s="21"/>
      <c r="ABK20" s="21"/>
      <c r="ABL20" s="21"/>
      <c r="ABM20" s="21"/>
      <c r="ABN20" s="21"/>
      <c r="ABO20" s="21"/>
      <c r="ABP20" s="21"/>
      <c r="ABQ20" s="21"/>
      <c r="ABR20" s="21"/>
      <c r="ABS20" s="21"/>
      <c r="ABT20" s="21"/>
      <c r="ABU20" s="21"/>
      <c r="ABV20" s="21"/>
      <c r="ABW20" s="21"/>
      <c r="ABX20" s="21"/>
      <c r="ABY20" s="21"/>
      <c r="ABZ20" s="21"/>
      <c r="ACA20" s="21"/>
      <c r="ACB20" s="21"/>
      <c r="ACC20" s="21"/>
      <c r="ACD20" s="21"/>
      <c r="ACE20" s="21"/>
      <c r="ACF20" s="21"/>
      <c r="ACG20" s="21"/>
      <c r="ACH20" s="21"/>
      <c r="ACI20" s="21"/>
      <c r="ACJ20" s="21"/>
      <c r="ACK20" s="21"/>
      <c r="ACL20" s="21"/>
      <c r="ACM20" s="21"/>
      <c r="ACN20" s="21"/>
      <c r="ACO20" s="21"/>
      <c r="ACP20" s="21"/>
      <c r="ACQ20" s="21"/>
      <c r="ACR20" s="21"/>
      <c r="ACS20" s="21"/>
      <c r="ACT20" s="21"/>
      <c r="ACU20" s="21"/>
      <c r="ACV20" s="21"/>
      <c r="ACW20" s="21"/>
      <c r="ACX20" s="21"/>
      <c r="ACY20" s="21"/>
      <c r="ACZ20" s="21"/>
      <c r="ADA20" s="21"/>
      <c r="ADB20" s="21"/>
      <c r="ADC20" s="21"/>
      <c r="ADD20" s="21"/>
      <c r="ADE20" s="21"/>
      <c r="ADF20" s="21"/>
      <c r="ADG20" s="21"/>
      <c r="ADH20" s="21"/>
      <c r="ADI20" s="21"/>
      <c r="ADJ20" s="21"/>
      <c r="ADK20" s="21"/>
      <c r="ADL20" s="21"/>
      <c r="ADM20" s="21"/>
      <c r="ADN20" s="21"/>
      <c r="ADO20" s="21"/>
      <c r="ADP20" s="21"/>
      <c r="ADQ20" s="21"/>
      <c r="ADR20" s="21"/>
      <c r="ADS20" s="21"/>
      <c r="ADT20" s="21"/>
      <c r="ADU20" s="21"/>
      <c r="ADV20" s="21"/>
      <c r="ADW20" s="21"/>
      <c r="ADX20" s="21"/>
      <c r="ADY20" s="21"/>
      <c r="ADZ20" s="21"/>
      <c r="AEA20" s="21"/>
      <c r="AEB20" s="21"/>
      <c r="AEC20" s="21"/>
      <c r="AED20" s="21"/>
      <c r="AEE20" s="21"/>
      <c r="AEF20" s="21"/>
      <c r="AEG20" s="21"/>
      <c r="AEH20" s="21"/>
      <c r="AEI20" s="21"/>
      <c r="AEJ20" s="21"/>
      <c r="AEK20" s="21"/>
      <c r="AEL20" s="21"/>
      <c r="AEM20" s="21"/>
      <c r="AEN20" s="21"/>
      <c r="AEO20" s="21"/>
      <c r="AEP20" s="21"/>
      <c r="AEQ20" s="21"/>
      <c r="AER20" s="21"/>
      <c r="AES20" s="21"/>
      <c r="AET20" s="21"/>
      <c r="AEU20" s="21"/>
      <c r="AEV20" s="21"/>
      <c r="AEW20" s="21"/>
      <c r="AEX20" s="21"/>
      <c r="AEY20" s="21"/>
      <c r="AEZ20" s="21"/>
      <c r="AFA20" s="21"/>
      <c r="AFB20" s="21"/>
      <c r="AFC20" s="21"/>
      <c r="AFD20" s="21"/>
      <c r="AFE20" s="21"/>
      <c r="AFF20" s="21"/>
      <c r="AFG20" s="21"/>
      <c r="AFH20" s="21"/>
      <c r="AFI20" s="21"/>
      <c r="AFJ20" s="21"/>
      <c r="AFK20" s="21"/>
      <c r="AFL20" s="21"/>
      <c r="AFM20" s="21"/>
      <c r="AFN20" s="21"/>
      <c r="AFO20" s="21"/>
      <c r="AFP20" s="21"/>
      <c r="AFQ20" s="21"/>
      <c r="AFR20" s="21"/>
      <c r="AFS20" s="21"/>
      <c r="AFT20" s="21"/>
      <c r="AFU20" s="21"/>
      <c r="AFV20" s="21"/>
      <c r="AFW20" s="21"/>
      <c r="AFX20" s="21"/>
      <c r="AFY20" s="21"/>
      <c r="AFZ20" s="21"/>
      <c r="AGA20" s="21"/>
      <c r="AGB20" s="21"/>
      <c r="AGC20" s="21"/>
      <c r="AGD20" s="21"/>
      <c r="AGE20" s="21"/>
      <c r="AGF20" s="21"/>
      <c r="AGG20" s="21"/>
      <c r="AGH20" s="21"/>
      <c r="AGI20" s="21"/>
      <c r="AGJ20" s="21"/>
      <c r="AGK20" s="21"/>
      <c r="AGL20" s="21"/>
      <c r="AGM20" s="21"/>
      <c r="AGN20" s="21"/>
      <c r="AGO20" s="21"/>
      <c r="AGP20" s="21"/>
      <c r="AGQ20" s="21"/>
      <c r="AGR20" s="21"/>
      <c r="AGS20" s="21"/>
      <c r="AGT20" s="21"/>
      <c r="AGU20" s="21"/>
      <c r="AGV20" s="21"/>
      <c r="AGW20" s="21"/>
      <c r="AGX20" s="21"/>
      <c r="AGY20" s="21"/>
      <c r="AGZ20" s="21"/>
      <c r="AHA20" s="21"/>
      <c r="AHB20" s="21"/>
      <c r="AHC20" s="21"/>
      <c r="AHD20" s="21"/>
      <c r="AHE20" s="21"/>
      <c r="AHF20" s="21"/>
      <c r="AHG20" s="21"/>
      <c r="AHH20" s="21"/>
      <c r="AHI20" s="21"/>
      <c r="AHJ20" s="21"/>
      <c r="AHK20" s="21"/>
      <c r="AHL20" s="21"/>
      <c r="AHM20" s="21"/>
      <c r="AHN20" s="21"/>
      <c r="AHO20" s="21"/>
      <c r="AHP20" s="21"/>
      <c r="AHQ20" s="21"/>
      <c r="AHR20" s="21"/>
      <c r="AHS20" s="21"/>
      <c r="AHT20" s="21"/>
      <c r="AHU20" s="21"/>
      <c r="AHV20" s="21"/>
      <c r="AHW20" s="21"/>
      <c r="AHX20" s="21"/>
      <c r="AHY20" s="21"/>
      <c r="AHZ20" s="21"/>
      <c r="AIA20" s="21"/>
      <c r="AIB20" s="21"/>
      <c r="AIC20" s="21"/>
      <c r="AID20" s="21"/>
      <c r="AIE20" s="21"/>
      <c r="AIF20" s="21"/>
      <c r="AIG20" s="21"/>
      <c r="AIH20" s="21"/>
      <c r="AII20" s="21"/>
      <c r="AIJ20" s="21"/>
      <c r="AIK20" s="21"/>
      <c r="AIL20" s="21"/>
      <c r="AIM20" s="21"/>
      <c r="AIN20" s="21"/>
      <c r="AIO20" s="21"/>
      <c r="AIP20" s="21"/>
      <c r="AIQ20" s="21"/>
      <c r="AIR20" s="21"/>
      <c r="AIS20" s="21"/>
      <c r="AIT20" s="21"/>
      <c r="AIU20" s="21"/>
      <c r="AIV20" s="21"/>
      <c r="AIW20" s="21"/>
      <c r="AIX20" s="21"/>
      <c r="AIY20" s="21"/>
      <c r="AIZ20" s="21"/>
      <c r="AJA20" s="21"/>
      <c r="AJB20" s="21"/>
      <c r="AJC20" s="21"/>
      <c r="AJD20" s="21"/>
      <c r="AJE20" s="21"/>
      <c r="AJF20" s="21"/>
      <c r="AJG20" s="21"/>
      <c r="AJH20" s="21"/>
      <c r="AJI20" s="21"/>
      <c r="AJJ20" s="21"/>
      <c r="AJK20" s="21"/>
      <c r="AJL20" s="21"/>
      <c r="AJM20" s="21"/>
      <c r="AJN20" s="21"/>
      <c r="AJO20" s="21"/>
      <c r="AJP20" s="21"/>
      <c r="AJQ20" s="21"/>
      <c r="AJR20" s="21"/>
      <c r="AJS20" s="21"/>
      <c r="AJT20" s="21"/>
      <c r="AJU20" s="21"/>
      <c r="AJV20" s="21"/>
      <c r="AJW20" s="21"/>
      <c r="AJX20" s="21"/>
      <c r="AJY20" s="21"/>
      <c r="AJZ20" s="21"/>
      <c r="AKA20" s="21"/>
      <c r="AKB20" s="21"/>
      <c r="AKC20" s="21"/>
      <c r="AKD20" s="21"/>
      <c r="AKE20" s="21"/>
      <c r="AKF20" s="21"/>
      <c r="AKG20" s="21"/>
      <c r="AKH20" s="21"/>
      <c r="AKI20" s="21"/>
      <c r="AKJ20" s="21"/>
      <c r="AKK20" s="21"/>
      <c r="AKL20" s="21"/>
      <c r="AKM20" s="21"/>
      <c r="AKN20" s="21"/>
      <c r="AKO20" s="21"/>
      <c r="AKP20" s="21"/>
      <c r="AKQ20" s="21"/>
      <c r="AKR20" s="21"/>
      <c r="AKS20" s="21"/>
      <c r="AKT20" s="21"/>
      <c r="AKU20" s="21"/>
      <c r="AKV20" s="21"/>
      <c r="AKW20" s="21"/>
      <c r="AKX20" s="21"/>
      <c r="AKY20" s="21"/>
      <c r="AKZ20" s="21"/>
      <c r="ALA20" s="21"/>
      <c r="ALB20" s="21"/>
      <c r="ALC20" s="21"/>
      <c r="ALD20" s="21"/>
      <c r="ALE20" s="21"/>
      <c r="ALF20" s="21"/>
      <c r="ALG20" s="21"/>
      <c r="ALH20" s="21"/>
      <c r="ALI20" s="21"/>
      <c r="ALJ20" s="21"/>
      <c r="ALK20" s="21"/>
      <c r="ALL20" s="21"/>
      <c r="ALM20" s="21"/>
      <c r="ALN20" s="21"/>
      <c r="ALO20" s="21"/>
      <c r="ALP20" s="21"/>
      <c r="ALQ20" s="21"/>
      <c r="ALR20" s="21"/>
      <c r="ALS20" s="21"/>
      <c r="ALT20" s="21"/>
      <c r="ALU20" s="21"/>
      <c r="ALV20" s="21"/>
      <c r="ALW20" s="21"/>
      <c r="ALX20" s="21"/>
      <c r="ALY20" s="21"/>
      <c r="ALZ20" s="21"/>
      <c r="AMA20" s="21"/>
      <c r="AMB20" s="21"/>
      <c r="AMC20" s="21"/>
      <c r="AMD20" s="21"/>
      <c r="AME20" s="21"/>
      <c r="AMF20" s="21"/>
      <c r="AMG20" s="21"/>
      <c r="AMH20" s="21"/>
      <c r="AMI20" s="21"/>
      <c r="AMJ20" s="21"/>
      <c r="AMK20" s="21"/>
      <c r="AML20" s="21"/>
      <c r="AMM20" s="21"/>
      <c r="AMN20" s="21"/>
      <c r="AMO20" s="21"/>
      <c r="AMP20" s="21"/>
      <c r="AMQ20" s="21"/>
      <c r="AMR20" s="21"/>
      <c r="AMS20" s="21"/>
      <c r="AMT20" s="21"/>
      <c r="AMU20" s="21"/>
      <c r="AMV20" s="21"/>
      <c r="AMW20" s="21"/>
      <c r="AMX20" s="21"/>
      <c r="AMY20" s="21"/>
      <c r="AMZ20" s="21"/>
      <c r="ANA20" s="21"/>
      <c r="ANB20" s="21"/>
      <c r="ANC20" s="21"/>
      <c r="AND20" s="21"/>
      <c r="ANE20" s="21"/>
      <c r="ANF20" s="21"/>
      <c r="ANG20" s="21"/>
      <c r="ANH20" s="21"/>
      <c r="ANI20" s="21"/>
      <c r="ANJ20" s="21"/>
      <c r="ANK20" s="21"/>
      <c r="ANL20" s="21"/>
      <c r="ANM20" s="21"/>
      <c r="ANN20" s="21"/>
      <c r="ANO20" s="21"/>
      <c r="ANP20" s="21"/>
      <c r="ANQ20" s="21"/>
      <c r="ANR20" s="21"/>
      <c r="ANS20" s="21"/>
      <c r="ANT20" s="21"/>
      <c r="ANU20" s="21"/>
      <c r="ANV20" s="21"/>
      <c r="ANW20" s="21"/>
      <c r="ANX20" s="21"/>
      <c r="ANY20" s="21"/>
      <c r="ANZ20" s="21"/>
      <c r="AOA20" s="21"/>
      <c r="AOB20" s="21"/>
      <c r="AOC20" s="21"/>
      <c r="AOD20" s="21"/>
      <c r="AOE20" s="21"/>
      <c r="AOF20" s="21"/>
      <c r="AOG20" s="21"/>
      <c r="AOH20" s="21"/>
      <c r="AOI20" s="21"/>
      <c r="AOJ20" s="21"/>
      <c r="AOK20" s="21"/>
      <c r="AOL20" s="21"/>
      <c r="AOM20" s="21"/>
      <c r="AON20" s="21"/>
      <c r="AOO20" s="21"/>
      <c r="AOP20" s="21"/>
      <c r="AOQ20" s="21"/>
      <c r="AOR20" s="21"/>
      <c r="AOS20" s="21"/>
      <c r="AOT20" s="21"/>
      <c r="AOU20" s="21"/>
      <c r="AOV20" s="21"/>
      <c r="AOW20" s="21"/>
      <c r="AOX20" s="21"/>
      <c r="AOY20" s="21"/>
      <c r="AOZ20" s="21"/>
      <c r="APA20" s="21"/>
      <c r="APB20" s="21"/>
      <c r="APC20" s="21"/>
      <c r="APD20" s="21"/>
      <c r="APE20" s="21"/>
      <c r="APF20" s="21"/>
      <c r="APG20" s="21"/>
      <c r="APH20" s="21"/>
      <c r="API20" s="21"/>
      <c r="APJ20" s="21"/>
      <c r="APK20" s="21"/>
      <c r="APL20" s="21"/>
      <c r="APM20" s="21"/>
      <c r="APN20" s="21"/>
      <c r="APO20" s="21"/>
      <c r="APP20" s="21"/>
      <c r="APQ20" s="21"/>
      <c r="APR20" s="21"/>
      <c r="APS20" s="21"/>
      <c r="APT20" s="21"/>
      <c r="APU20" s="21"/>
      <c r="APV20" s="21"/>
      <c r="APW20" s="21"/>
      <c r="APX20" s="21"/>
      <c r="APY20" s="21"/>
      <c r="APZ20" s="21"/>
      <c r="AQA20" s="21"/>
      <c r="AQB20" s="21"/>
      <c r="AQC20" s="21"/>
      <c r="AQD20" s="21"/>
      <c r="AQE20" s="21"/>
      <c r="AQF20" s="21"/>
      <c r="AQG20" s="21"/>
      <c r="AQH20" s="21"/>
      <c r="AQI20" s="21"/>
      <c r="AQJ20" s="21"/>
      <c r="AQK20" s="21"/>
      <c r="AQL20" s="21"/>
      <c r="AQM20" s="21"/>
      <c r="AQN20" s="21"/>
      <c r="AQO20" s="21"/>
      <c r="AQP20" s="21"/>
      <c r="AQQ20" s="21"/>
      <c r="AQR20" s="21"/>
      <c r="AQS20" s="21"/>
      <c r="AQT20" s="21"/>
      <c r="AQU20" s="21"/>
      <c r="AQV20" s="21"/>
      <c r="AQW20" s="21"/>
      <c r="AQX20" s="21"/>
      <c r="AQY20" s="21"/>
      <c r="AQZ20" s="21"/>
      <c r="ARA20" s="21"/>
      <c r="ARB20" s="21"/>
      <c r="ARC20" s="21"/>
      <c r="ARD20" s="21"/>
      <c r="ARE20" s="21"/>
      <c r="ARF20" s="21"/>
      <c r="ARG20" s="21"/>
      <c r="ARH20" s="21"/>
      <c r="ARI20" s="21"/>
      <c r="ARJ20" s="21"/>
      <c r="ARK20" s="21"/>
      <c r="ARL20" s="21"/>
      <c r="ARM20" s="21"/>
      <c r="ARN20" s="21"/>
      <c r="ARO20" s="21"/>
      <c r="ARP20" s="21"/>
      <c r="ARQ20" s="21"/>
      <c r="ARR20" s="21"/>
      <c r="ARS20" s="21"/>
      <c r="ART20" s="21"/>
      <c r="ARU20" s="21"/>
      <c r="ARV20" s="21"/>
      <c r="ARW20" s="21"/>
      <c r="ARX20" s="21"/>
      <c r="ARY20" s="21"/>
      <c r="ARZ20" s="21"/>
      <c r="ASA20" s="21"/>
      <c r="ASB20" s="21"/>
      <c r="ASC20" s="21"/>
      <c r="ASD20" s="21"/>
      <c r="ASE20" s="21"/>
      <c r="ASF20" s="21"/>
      <c r="ASG20" s="21"/>
      <c r="ASH20" s="21"/>
      <c r="ASI20" s="21"/>
      <c r="ASJ20" s="21"/>
      <c r="ASK20" s="21"/>
      <c r="ASL20" s="21"/>
      <c r="ASM20" s="21"/>
      <c r="ASN20" s="21"/>
      <c r="ASO20" s="21"/>
      <c r="ASP20" s="21"/>
      <c r="ASQ20" s="21"/>
      <c r="ASR20" s="21"/>
      <c r="ASS20" s="21"/>
      <c r="AST20" s="21"/>
      <c r="ASU20" s="21"/>
      <c r="ASV20" s="21"/>
      <c r="ASW20" s="21"/>
      <c r="ASX20" s="21"/>
      <c r="ASY20" s="21"/>
      <c r="ASZ20" s="21"/>
      <c r="ATA20" s="21"/>
      <c r="ATB20" s="21"/>
      <c r="ATC20" s="21"/>
      <c r="ATD20" s="21"/>
      <c r="ATE20" s="21"/>
      <c r="ATF20" s="21"/>
      <c r="ATG20" s="21"/>
      <c r="ATH20" s="21"/>
      <c r="ATI20" s="21"/>
      <c r="ATJ20" s="21"/>
      <c r="ATK20" s="21"/>
      <c r="ATL20" s="21"/>
      <c r="ATM20" s="21"/>
      <c r="ATN20" s="21"/>
      <c r="ATO20" s="21"/>
      <c r="ATP20" s="21"/>
      <c r="ATQ20" s="21"/>
      <c r="ATR20" s="21"/>
      <c r="ATS20" s="21"/>
      <c r="ATT20" s="21"/>
      <c r="ATU20" s="21"/>
      <c r="ATV20" s="21"/>
      <c r="ATW20" s="21"/>
      <c r="ATX20" s="21"/>
      <c r="ATY20" s="21"/>
      <c r="ATZ20" s="21"/>
      <c r="AUA20" s="21"/>
      <c r="AUB20" s="21"/>
      <c r="AUC20" s="21"/>
      <c r="AUD20" s="21"/>
      <c r="AUE20" s="21"/>
      <c r="AUF20" s="21"/>
      <c r="AUG20" s="21"/>
      <c r="AUH20" s="21"/>
      <c r="AUI20" s="21"/>
      <c r="AUJ20" s="21"/>
      <c r="AUK20" s="21"/>
      <c r="AUL20" s="21"/>
      <c r="AUM20" s="21"/>
      <c r="AUN20" s="21"/>
      <c r="AUO20" s="21"/>
      <c r="AUP20" s="21"/>
      <c r="AUQ20" s="21"/>
      <c r="AUR20" s="21"/>
      <c r="AUS20" s="21"/>
      <c r="AUT20" s="21"/>
      <c r="AUU20" s="21"/>
      <c r="AUV20" s="21"/>
      <c r="AUW20" s="21"/>
      <c r="AUX20" s="21"/>
      <c r="AUY20" s="21"/>
      <c r="AUZ20" s="21"/>
      <c r="AVA20" s="21"/>
      <c r="AVB20" s="21"/>
      <c r="AVC20" s="21"/>
      <c r="AVD20" s="21"/>
      <c r="AVE20" s="21"/>
      <c r="AVF20" s="21"/>
      <c r="AVG20" s="21"/>
      <c r="AVH20" s="21"/>
      <c r="AVI20" s="21"/>
      <c r="AVJ20" s="21"/>
      <c r="AVK20" s="21"/>
      <c r="AVL20" s="21"/>
      <c r="AVM20" s="21"/>
      <c r="AVN20" s="21"/>
      <c r="AVO20" s="21"/>
      <c r="AVP20" s="21"/>
      <c r="AVQ20" s="21"/>
      <c r="AVR20" s="21"/>
      <c r="AVS20" s="21"/>
      <c r="AVT20" s="21"/>
      <c r="AVU20" s="21"/>
      <c r="AVV20" s="21"/>
      <c r="AVW20" s="21"/>
      <c r="AVX20" s="21"/>
      <c r="AVY20" s="21"/>
      <c r="AVZ20" s="21"/>
      <c r="AWA20" s="21"/>
      <c r="AWB20" s="21"/>
      <c r="AWC20" s="21"/>
      <c r="AWD20" s="21"/>
      <c r="AWE20" s="21"/>
      <c r="AWF20" s="21"/>
      <c r="AWG20" s="21"/>
      <c r="AWH20" s="21"/>
      <c r="AWI20" s="21"/>
      <c r="AWJ20" s="21"/>
      <c r="AWK20" s="21"/>
      <c r="AWL20" s="21"/>
      <c r="AWM20" s="21"/>
      <c r="AWN20" s="21"/>
      <c r="AWO20" s="21"/>
      <c r="AWP20" s="21"/>
      <c r="AWQ20" s="21"/>
      <c r="AWR20" s="21"/>
      <c r="AWS20" s="21"/>
      <c r="AWT20" s="21"/>
      <c r="AWU20" s="21"/>
      <c r="AWV20" s="21"/>
      <c r="AWW20" s="21"/>
      <c r="AWX20" s="21"/>
      <c r="AWY20" s="21"/>
      <c r="AWZ20" s="21"/>
      <c r="AXA20" s="21"/>
      <c r="AXB20" s="21"/>
      <c r="AXC20" s="21"/>
      <c r="AXD20" s="21"/>
      <c r="AXE20" s="21"/>
      <c r="AXF20" s="21"/>
      <c r="AXG20" s="21"/>
      <c r="AXH20" s="21"/>
      <c r="AXI20" s="21"/>
      <c r="AXJ20" s="21"/>
      <c r="AXK20" s="21"/>
      <c r="AXL20" s="21"/>
      <c r="AXM20" s="21"/>
      <c r="AXN20" s="21"/>
      <c r="AXO20" s="21"/>
      <c r="AXP20" s="21"/>
      <c r="AXQ20" s="21"/>
      <c r="AXR20" s="21"/>
      <c r="AXS20" s="21"/>
      <c r="AXT20" s="21"/>
      <c r="AXU20" s="21"/>
      <c r="AXV20" s="21"/>
      <c r="AXW20" s="21"/>
      <c r="AXX20" s="21"/>
      <c r="AXY20" s="21"/>
      <c r="AXZ20" s="21"/>
      <c r="AYA20" s="21"/>
      <c r="AYB20" s="21"/>
      <c r="AYC20" s="21"/>
      <c r="AYD20" s="21"/>
      <c r="AYE20" s="21"/>
      <c r="AYF20" s="21"/>
      <c r="AYG20" s="21"/>
      <c r="AYH20" s="21"/>
      <c r="AYI20" s="21"/>
      <c r="AYJ20" s="21"/>
      <c r="AYK20" s="21"/>
      <c r="AYL20" s="21"/>
      <c r="AYM20" s="21"/>
      <c r="AYN20" s="21"/>
      <c r="AYO20" s="21"/>
      <c r="AYP20" s="21"/>
      <c r="AYQ20" s="21"/>
      <c r="AYR20" s="21"/>
      <c r="AYS20" s="21"/>
      <c r="AYT20" s="21"/>
      <c r="AYU20" s="21"/>
      <c r="AYV20" s="21"/>
      <c r="AYW20" s="21"/>
      <c r="AYX20" s="21"/>
      <c r="AYY20" s="21"/>
      <c r="AYZ20" s="21"/>
      <c r="AZA20" s="21"/>
      <c r="AZB20" s="21"/>
      <c r="AZC20" s="21"/>
      <c r="AZD20" s="21"/>
      <c r="AZE20" s="21"/>
      <c r="AZF20" s="21"/>
      <c r="AZG20" s="21"/>
      <c r="AZH20" s="21"/>
      <c r="AZI20" s="21"/>
      <c r="AZJ20" s="21"/>
      <c r="AZK20" s="21"/>
      <c r="AZL20" s="21"/>
      <c r="AZM20" s="21"/>
      <c r="AZN20" s="21"/>
      <c r="AZO20" s="21"/>
      <c r="AZP20" s="21"/>
      <c r="AZQ20" s="21"/>
      <c r="AZR20" s="21"/>
      <c r="AZS20" s="21"/>
      <c r="AZT20" s="21"/>
      <c r="AZU20" s="21"/>
      <c r="AZV20" s="21"/>
      <c r="AZW20" s="21"/>
      <c r="AZX20" s="21"/>
      <c r="AZY20" s="21"/>
      <c r="AZZ20" s="21"/>
      <c r="BAA20" s="21"/>
      <c r="BAB20" s="21"/>
      <c r="BAC20" s="21"/>
      <c r="BAD20" s="21"/>
      <c r="BAE20" s="21"/>
      <c r="BAF20" s="21"/>
      <c r="BAG20" s="21"/>
      <c r="BAH20" s="21"/>
      <c r="BAI20" s="21"/>
      <c r="BAJ20" s="21"/>
      <c r="BAK20" s="21"/>
      <c r="BAL20" s="21"/>
      <c r="BAM20" s="21"/>
      <c r="BAN20" s="21"/>
      <c r="BAO20" s="21"/>
      <c r="BAP20" s="21"/>
      <c r="BAQ20" s="21"/>
      <c r="BAR20" s="21"/>
      <c r="BAS20" s="21"/>
      <c r="BAT20" s="21"/>
      <c r="BAU20" s="21"/>
      <c r="BAV20" s="21"/>
      <c r="BAW20" s="21"/>
      <c r="BAX20" s="21"/>
      <c r="BAY20" s="21"/>
      <c r="BAZ20" s="21"/>
      <c r="BBA20" s="21"/>
      <c r="BBB20" s="21"/>
      <c r="BBC20" s="21"/>
      <c r="BBD20" s="21"/>
      <c r="BBE20" s="21"/>
      <c r="BBF20" s="21"/>
      <c r="BBG20" s="21"/>
      <c r="BBH20" s="21"/>
      <c r="BBI20" s="21"/>
      <c r="BBJ20" s="21"/>
      <c r="BBK20" s="21"/>
      <c r="BBL20" s="21"/>
      <c r="BBM20" s="21"/>
      <c r="BBN20" s="21"/>
      <c r="BBO20" s="21"/>
      <c r="BBP20" s="21"/>
      <c r="BBQ20" s="21"/>
      <c r="BBR20" s="21"/>
      <c r="BBS20" s="21"/>
      <c r="BBT20" s="21"/>
      <c r="BBU20" s="21"/>
      <c r="BBV20" s="21"/>
      <c r="BBW20" s="21"/>
      <c r="BBX20" s="21"/>
      <c r="BBY20" s="21"/>
      <c r="BBZ20" s="21"/>
      <c r="BCA20" s="21"/>
      <c r="BCB20" s="21"/>
      <c r="BCC20" s="21"/>
      <c r="BCD20" s="21"/>
      <c r="BCE20" s="21"/>
      <c r="BCF20" s="21"/>
      <c r="BCG20" s="21"/>
      <c r="BCH20" s="21"/>
      <c r="BCI20" s="21"/>
      <c r="BCJ20" s="21"/>
      <c r="BCK20" s="21"/>
      <c r="BCL20" s="21"/>
      <c r="BCM20" s="21"/>
      <c r="BCN20" s="21"/>
      <c r="BCO20" s="21"/>
      <c r="BCP20" s="21"/>
      <c r="BCQ20" s="21"/>
      <c r="BCR20" s="21"/>
      <c r="BCS20" s="21"/>
      <c r="BCT20" s="21"/>
      <c r="BCU20" s="21"/>
      <c r="BCV20" s="21"/>
      <c r="BCW20" s="21"/>
      <c r="BCX20" s="21"/>
      <c r="BCY20" s="21"/>
      <c r="BCZ20" s="21"/>
      <c r="BDA20" s="21"/>
      <c r="BDB20" s="21"/>
      <c r="BDC20" s="21"/>
      <c r="BDD20" s="21"/>
      <c r="BDE20" s="21"/>
      <c r="BDF20" s="21"/>
      <c r="BDG20" s="21"/>
      <c r="BDH20" s="21"/>
      <c r="BDI20" s="21"/>
      <c r="BDJ20" s="21"/>
      <c r="BDK20" s="21"/>
      <c r="BDL20" s="21"/>
      <c r="BDM20" s="21"/>
      <c r="BDN20" s="21"/>
      <c r="BDO20" s="21"/>
      <c r="BDP20" s="21"/>
      <c r="BDQ20" s="21"/>
      <c r="BDR20" s="21"/>
      <c r="BDS20" s="21"/>
      <c r="BDT20" s="21"/>
      <c r="BDU20" s="21"/>
      <c r="BDV20" s="21"/>
      <c r="BDW20" s="21"/>
      <c r="BDX20" s="21"/>
      <c r="BDY20" s="21"/>
      <c r="BDZ20" s="21"/>
      <c r="BEA20" s="21"/>
      <c r="BEB20" s="21"/>
      <c r="BEC20" s="21"/>
      <c r="BED20" s="21"/>
      <c r="BEE20" s="21"/>
      <c r="BEF20" s="21"/>
      <c r="BEG20" s="21"/>
      <c r="BEH20" s="21"/>
      <c r="BEI20" s="21"/>
      <c r="BEJ20" s="21"/>
      <c r="BEK20" s="21"/>
      <c r="BEL20" s="21"/>
      <c r="BEM20" s="21"/>
      <c r="BEN20" s="21"/>
      <c r="BEO20" s="21"/>
      <c r="BEP20" s="21"/>
      <c r="BEQ20" s="21"/>
      <c r="BER20" s="21"/>
      <c r="BES20" s="21"/>
      <c r="BET20" s="21"/>
      <c r="BEU20" s="21"/>
      <c r="BEV20" s="21"/>
      <c r="BEW20" s="21"/>
      <c r="BEX20" s="21"/>
      <c r="BEY20" s="21"/>
      <c r="BEZ20" s="21"/>
      <c r="BFA20" s="21"/>
      <c r="BFB20" s="21"/>
      <c r="BFC20" s="21"/>
      <c r="BFD20" s="21"/>
      <c r="BFE20" s="21"/>
      <c r="BFF20" s="21"/>
      <c r="BFG20" s="21"/>
      <c r="BFH20" s="21"/>
      <c r="BFI20" s="21"/>
      <c r="BFJ20" s="21"/>
      <c r="BFK20" s="21"/>
      <c r="BFL20" s="21"/>
      <c r="BFM20" s="21"/>
      <c r="BFN20" s="21"/>
      <c r="BFO20" s="21"/>
      <c r="BFP20" s="21"/>
      <c r="BFQ20" s="21"/>
      <c r="BFR20" s="21"/>
      <c r="BFS20" s="21"/>
      <c r="BFT20" s="21"/>
      <c r="BFU20" s="21"/>
      <c r="BFV20" s="21"/>
      <c r="BFW20" s="21"/>
      <c r="BFX20" s="21"/>
      <c r="BFY20" s="21"/>
      <c r="BFZ20" s="21"/>
      <c r="BGA20" s="21"/>
      <c r="BGB20" s="21"/>
      <c r="BGC20" s="21"/>
      <c r="BGD20" s="21"/>
      <c r="BGE20" s="21"/>
      <c r="BGF20" s="21"/>
      <c r="BGG20" s="21"/>
      <c r="BGH20" s="21"/>
      <c r="BGI20" s="21"/>
      <c r="BGJ20" s="21"/>
      <c r="BGK20" s="21"/>
      <c r="BGL20" s="21"/>
      <c r="BGM20" s="21"/>
      <c r="BGN20" s="21"/>
      <c r="BGO20" s="21"/>
      <c r="BGP20" s="21"/>
      <c r="BGQ20" s="21"/>
      <c r="BGR20" s="21"/>
      <c r="BGS20" s="21"/>
      <c r="BGT20" s="21"/>
      <c r="BGU20" s="21"/>
      <c r="BGV20" s="21"/>
      <c r="BGW20" s="21"/>
      <c r="BGX20" s="21"/>
      <c r="BGY20" s="21"/>
      <c r="BGZ20" s="21"/>
      <c r="BHA20" s="21"/>
      <c r="BHB20" s="21"/>
      <c r="BHC20" s="21"/>
      <c r="BHD20" s="21"/>
      <c r="BHE20" s="21"/>
      <c r="BHF20" s="21"/>
      <c r="BHG20" s="21"/>
      <c r="BHH20" s="21"/>
      <c r="BHI20" s="21"/>
      <c r="BHJ20" s="21"/>
      <c r="BHK20" s="21"/>
      <c r="BHL20" s="21"/>
      <c r="BHM20" s="21"/>
      <c r="BHN20" s="21"/>
      <c r="BHO20" s="21"/>
      <c r="BHP20" s="21"/>
      <c r="BHQ20" s="21"/>
      <c r="BHR20" s="21"/>
      <c r="BHS20" s="21"/>
      <c r="BHT20" s="21"/>
      <c r="BHU20" s="21"/>
      <c r="BHV20" s="21"/>
      <c r="BHW20" s="21"/>
      <c r="BHX20" s="21"/>
      <c r="BHY20" s="21"/>
      <c r="BHZ20" s="21"/>
      <c r="BIA20" s="21"/>
      <c r="BIB20" s="21"/>
      <c r="BIC20" s="21"/>
      <c r="BID20" s="21"/>
      <c r="BIE20" s="21"/>
      <c r="BIF20" s="21"/>
      <c r="BIG20" s="21"/>
      <c r="BIH20" s="21"/>
      <c r="BII20" s="21"/>
      <c r="BIJ20" s="21"/>
      <c r="BIK20" s="21"/>
      <c r="BIL20" s="21"/>
      <c r="BIM20" s="21"/>
      <c r="BIN20" s="21"/>
      <c r="BIO20" s="21"/>
      <c r="BIP20" s="21"/>
      <c r="BIQ20" s="21"/>
      <c r="BIR20" s="21"/>
      <c r="BIS20" s="21"/>
      <c r="BIT20" s="21"/>
      <c r="BIU20" s="21"/>
      <c r="BIV20" s="21"/>
      <c r="BIW20" s="21"/>
      <c r="BIX20" s="21"/>
      <c r="BIY20" s="21"/>
      <c r="BIZ20" s="21"/>
      <c r="BJA20" s="21"/>
      <c r="BJB20" s="21"/>
      <c r="BJC20" s="21"/>
      <c r="BJD20" s="21"/>
      <c r="BJE20" s="21"/>
      <c r="BJF20" s="21"/>
      <c r="BJG20" s="21"/>
      <c r="BJH20" s="21"/>
      <c r="BJI20" s="21"/>
      <c r="BJJ20" s="21"/>
      <c r="BJK20" s="21"/>
      <c r="BJL20" s="21"/>
      <c r="BJM20" s="21"/>
      <c r="BJN20" s="21"/>
      <c r="BJO20" s="21"/>
      <c r="BJP20" s="21"/>
      <c r="BJQ20" s="21"/>
      <c r="BJR20" s="21"/>
      <c r="BJS20" s="21"/>
      <c r="BJT20" s="21"/>
      <c r="BJU20" s="21"/>
      <c r="BJV20" s="21"/>
      <c r="BJW20" s="21"/>
      <c r="BJX20" s="21"/>
      <c r="BJY20" s="21"/>
      <c r="BJZ20" s="21"/>
      <c r="BKA20" s="21"/>
      <c r="BKB20" s="21"/>
      <c r="BKC20" s="21"/>
      <c r="BKD20" s="21"/>
      <c r="BKE20" s="21"/>
      <c r="BKF20" s="21"/>
      <c r="BKG20" s="21"/>
      <c r="BKH20" s="21"/>
      <c r="BKI20" s="21"/>
      <c r="BKJ20" s="21"/>
      <c r="BKK20" s="21"/>
      <c r="BKL20" s="21"/>
      <c r="BKM20" s="21"/>
      <c r="BKN20" s="21"/>
      <c r="BKO20" s="21"/>
      <c r="BKP20" s="21"/>
      <c r="BKQ20" s="21"/>
      <c r="BKR20" s="21"/>
      <c r="BKS20" s="21"/>
      <c r="BKT20" s="21"/>
      <c r="BKU20" s="21"/>
      <c r="BKV20" s="21"/>
      <c r="BKW20" s="21"/>
      <c r="BKX20" s="21"/>
      <c r="BKY20" s="21"/>
      <c r="BKZ20" s="21"/>
      <c r="BLA20" s="21"/>
      <c r="BLB20" s="21"/>
      <c r="BLC20" s="21"/>
      <c r="BLD20" s="21"/>
      <c r="BLE20" s="21"/>
      <c r="BLF20" s="21"/>
      <c r="BLG20" s="21"/>
      <c r="BLH20" s="21"/>
      <c r="BLI20" s="21"/>
      <c r="BLJ20" s="21"/>
      <c r="BLK20" s="21"/>
      <c r="BLL20" s="21"/>
      <c r="BLM20" s="21"/>
      <c r="BLN20" s="21"/>
      <c r="BLO20" s="21"/>
      <c r="BLP20" s="21"/>
      <c r="BLQ20" s="21"/>
      <c r="BLR20" s="21"/>
      <c r="BLS20" s="21"/>
      <c r="BLT20" s="21"/>
      <c r="BLU20" s="21"/>
      <c r="BLV20" s="21"/>
      <c r="BLW20" s="21"/>
      <c r="BLX20" s="21"/>
      <c r="BLY20" s="21"/>
      <c r="BLZ20" s="21"/>
      <c r="BMA20" s="21"/>
      <c r="BMB20" s="21"/>
      <c r="BMC20" s="21"/>
      <c r="BMD20" s="21"/>
      <c r="BME20" s="21"/>
      <c r="BMF20" s="21"/>
      <c r="BMG20" s="21"/>
      <c r="BMH20" s="21"/>
      <c r="BMI20" s="21"/>
      <c r="BMJ20" s="21"/>
      <c r="BMK20" s="21"/>
      <c r="BML20" s="21"/>
      <c r="BMM20" s="21"/>
      <c r="BMN20" s="21"/>
      <c r="BMO20" s="21"/>
      <c r="BMP20" s="21"/>
      <c r="BMQ20" s="21"/>
      <c r="BMR20" s="21"/>
      <c r="BMS20" s="21"/>
      <c r="BMT20" s="21"/>
      <c r="BMU20" s="21"/>
      <c r="BMV20" s="21"/>
      <c r="BMW20" s="21"/>
      <c r="BMX20" s="21"/>
      <c r="BMY20" s="21"/>
      <c r="BMZ20" s="21"/>
      <c r="BNA20" s="21"/>
      <c r="BNB20" s="21"/>
      <c r="BNC20" s="21"/>
      <c r="BND20" s="21"/>
      <c r="BNE20" s="21"/>
      <c r="BNF20" s="21"/>
      <c r="BNG20" s="21"/>
      <c r="BNH20" s="21"/>
      <c r="BNI20" s="21"/>
      <c r="BNJ20" s="21"/>
      <c r="BNK20" s="21"/>
      <c r="BNL20" s="21"/>
      <c r="BNM20" s="21"/>
      <c r="BNN20" s="21"/>
      <c r="BNO20" s="21"/>
      <c r="BNP20" s="21"/>
      <c r="BNQ20" s="21"/>
      <c r="BNR20" s="21"/>
      <c r="BNS20" s="21"/>
      <c r="BNT20" s="21"/>
      <c r="BNU20" s="21"/>
      <c r="BNV20" s="21"/>
      <c r="BNW20" s="21"/>
      <c r="BNX20" s="21"/>
      <c r="BNY20" s="21"/>
      <c r="BNZ20" s="21"/>
      <c r="BOA20" s="21"/>
      <c r="BOB20" s="21"/>
      <c r="BOC20" s="21"/>
      <c r="BOD20" s="21"/>
      <c r="BOE20" s="21"/>
      <c r="BOF20" s="21"/>
      <c r="BOG20" s="21"/>
      <c r="BOH20" s="21"/>
      <c r="BOI20" s="21"/>
      <c r="BOJ20" s="21"/>
      <c r="BOK20" s="21"/>
      <c r="BOL20" s="21"/>
      <c r="BOM20" s="21"/>
      <c r="BON20" s="21"/>
      <c r="BOO20" s="21"/>
      <c r="BOP20" s="21"/>
      <c r="BOQ20" s="21"/>
      <c r="BOR20" s="21"/>
      <c r="BOS20" s="21"/>
      <c r="BOT20" s="21"/>
      <c r="BOU20" s="21"/>
      <c r="BOV20" s="21"/>
      <c r="BOW20" s="21"/>
      <c r="BOX20" s="21"/>
      <c r="BOY20" s="21"/>
      <c r="BOZ20" s="21"/>
      <c r="BPA20" s="21"/>
      <c r="BPB20" s="21"/>
      <c r="BPC20" s="21"/>
      <c r="BPD20" s="21"/>
      <c r="BPE20" s="21"/>
      <c r="BPF20" s="21"/>
      <c r="BPG20" s="21"/>
      <c r="BPH20" s="21"/>
      <c r="BPI20" s="21"/>
      <c r="BPJ20" s="21"/>
      <c r="BPK20" s="21"/>
      <c r="BPL20" s="21"/>
      <c r="BPM20" s="21"/>
      <c r="BPN20" s="21"/>
      <c r="BPO20" s="21"/>
      <c r="BPP20" s="21"/>
      <c r="BPQ20" s="21"/>
      <c r="BPR20" s="21"/>
      <c r="BPS20" s="21"/>
      <c r="BPT20" s="21"/>
      <c r="BPU20" s="21"/>
      <c r="BPV20" s="21"/>
      <c r="BPW20" s="21"/>
      <c r="BPX20" s="21"/>
      <c r="BPY20" s="21"/>
      <c r="BPZ20" s="21"/>
      <c r="BQA20" s="21"/>
      <c r="BQB20" s="21"/>
      <c r="BQC20" s="21"/>
      <c r="BQD20" s="21"/>
      <c r="BQE20" s="21"/>
      <c r="BQF20" s="21"/>
      <c r="BQG20" s="21"/>
      <c r="BQH20" s="21"/>
      <c r="BQI20" s="21"/>
      <c r="BQJ20" s="21"/>
      <c r="BQK20" s="21"/>
      <c r="BQL20" s="21"/>
      <c r="BQM20" s="21"/>
      <c r="BQN20" s="21"/>
      <c r="BQO20" s="21"/>
      <c r="BQP20" s="21"/>
      <c r="BQQ20" s="21"/>
      <c r="BQR20" s="21"/>
      <c r="BQS20" s="21"/>
      <c r="BQT20" s="21"/>
      <c r="BQU20" s="21"/>
      <c r="BQV20" s="21"/>
      <c r="BQW20" s="21"/>
      <c r="BQX20" s="21"/>
      <c r="BQY20" s="21"/>
      <c r="BQZ20" s="21"/>
      <c r="BRA20" s="21"/>
      <c r="BRB20" s="21"/>
      <c r="BRC20" s="21"/>
      <c r="BRD20" s="21"/>
      <c r="BRE20" s="21"/>
      <c r="BRF20" s="21"/>
      <c r="BRG20" s="21"/>
      <c r="BRH20" s="21"/>
      <c r="BRI20" s="21"/>
      <c r="BRJ20" s="21"/>
      <c r="BRK20" s="21"/>
      <c r="BRL20" s="21"/>
      <c r="BRM20" s="21"/>
      <c r="BRN20" s="21"/>
      <c r="BRO20" s="21"/>
      <c r="BRP20" s="21"/>
      <c r="BRQ20" s="21"/>
      <c r="BRR20" s="21"/>
      <c r="BRS20" s="21"/>
      <c r="BRT20" s="21"/>
      <c r="BRU20" s="21"/>
      <c r="BRV20" s="21"/>
      <c r="BRW20" s="21"/>
      <c r="BRX20" s="21"/>
      <c r="BRY20" s="21"/>
      <c r="BRZ20" s="21"/>
      <c r="BSA20" s="21"/>
      <c r="BSB20" s="21"/>
      <c r="BSC20" s="21"/>
      <c r="BSD20" s="21"/>
      <c r="BSE20" s="21"/>
      <c r="BSF20" s="21"/>
      <c r="BSG20" s="21"/>
      <c r="BSH20" s="21"/>
      <c r="BSI20" s="21"/>
      <c r="BSJ20" s="21"/>
      <c r="BSK20" s="21"/>
      <c r="BSL20" s="21"/>
      <c r="BSM20" s="21"/>
      <c r="BSN20" s="21"/>
      <c r="BSO20" s="21"/>
      <c r="BSP20" s="21"/>
      <c r="BSQ20" s="21"/>
      <c r="BSR20" s="21"/>
      <c r="BSS20" s="21"/>
      <c r="BST20" s="21"/>
      <c r="BSU20" s="21"/>
      <c r="BSV20" s="21"/>
      <c r="BSW20" s="21"/>
      <c r="BSX20" s="21"/>
      <c r="BSY20" s="21"/>
      <c r="BSZ20" s="21"/>
      <c r="BTA20" s="21"/>
      <c r="BTB20" s="21"/>
      <c r="BTC20" s="21"/>
      <c r="BTD20" s="21"/>
      <c r="BTE20" s="21"/>
      <c r="BTF20" s="21"/>
      <c r="BTG20" s="21"/>
      <c r="BTH20" s="21"/>
      <c r="BTI20" s="21"/>
      <c r="BTJ20" s="21"/>
      <c r="BTK20" s="21"/>
      <c r="BTL20" s="21"/>
      <c r="BTM20" s="21"/>
      <c r="BTN20" s="21"/>
      <c r="BTO20" s="21"/>
      <c r="BTP20" s="21"/>
      <c r="BTQ20" s="21"/>
      <c r="BTR20" s="21"/>
      <c r="BTS20" s="21"/>
      <c r="BTT20" s="21"/>
      <c r="BTU20" s="21"/>
      <c r="BTV20" s="21"/>
      <c r="BTW20" s="21"/>
      <c r="BTX20" s="21"/>
      <c r="BTY20" s="21"/>
      <c r="BTZ20" s="21"/>
      <c r="BUA20" s="21"/>
      <c r="BUB20" s="21"/>
      <c r="BUC20" s="21"/>
      <c r="BUD20" s="21"/>
      <c r="BUE20" s="21"/>
      <c r="BUF20" s="21"/>
      <c r="BUG20" s="21"/>
      <c r="BUH20" s="21"/>
      <c r="BUI20" s="21"/>
      <c r="BUJ20" s="21"/>
      <c r="BUK20" s="21"/>
      <c r="BUL20" s="21"/>
      <c r="BUM20" s="21"/>
      <c r="BUN20" s="21"/>
      <c r="BUO20" s="21"/>
      <c r="BUP20" s="21"/>
      <c r="BUQ20" s="21"/>
      <c r="BUR20" s="21"/>
      <c r="BUS20" s="21"/>
      <c r="BUT20" s="21"/>
      <c r="BUU20" s="21"/>
      <c r="BUV20" s="21"/>
      <c r="BUW20" s="21"/>
      <c r="BUX20" s="21"/>
      <c r="BUY20" s="21"/>
      <c r="BUZ20" s="21"/>
      <c r="BVA20" s="21"/>
      <c r="BVB20" s="21"/>
      <c r="BVC20" s="21"/>
      <c r="BVD20" s="21"/>
      <c r="BVE20" s="21"/>
      <c r="BVF20" s="21"/>
      <c r="BVG20" s="21"/>
      <c r="BVH20" s="21"/>
      <c r="BVI20" s="21"/>
      <c r="BVJ20" s="21"/>
      <c r="BVK20" s="21"/>
      <c r="BVL20" s="21"/>
      <c r="BVM20" s="21"/>
      <c r="BVN20" s="21"/>
      <c r="BVO20" s="21"/>
      <c r="BVP20" s="21"/>
      <c r="BVQ20" s="21"/>
      <c r="BVR20" s="21"/>
      <c r="BVS20" s="21"/>
      <c r="BVT20" s="21"/>
      <c r="BVU20" s="21"/>
      <c r="BVV20" s="21"/>
      <c r="BVW20" s="21"/>
      <c r="BVX20" s="21"/>
      <c r="BVY20" s="21"/>
      <c r="BVZ20" s="21"/>
      <c r="BWA20" s="21"/>
      <c r="BWB20" s="21"/>
      <c r="BWC20" s="21"/>
      <c r="BWD20" s="21"/>
      <c r="BWE20" s="21"/>
      <c r="BWF20" s="21"/>
      <c r="BWG20" s="21"/>
      <c r="BWH20" s="21"/>
      <c r="BWI20" s="21"/>
      <c r="BWJ20" s="21"/>
      <c r="BWK20" s="21"/>
      <c r="BWL20" s="21"/>
      <c r="BWM20" s="21"/>
      <c r="BWN20" s="21"/>
      <c r="BWO20" s="21"/>
      <c r="BWP20" s="21"/>
      <c r="BWQ20" s="21"/>
      <c r="BWR20" s="21"/>
      <c r="BWS20" s="21"/>
      <c r="BWT20" s="21"/>
      <c r="BWU20" s="21"/>
      <c r="BWV20" s="21"/>
      <c r="BWW20" s="21"/>
      <c r="BWX20" s="21"/>
      <c r="BWY20" s="21"/>
      <c r="BWZ20" s="21"/>
      <c r="BXA20" s="21"/>
      <c r="BXB20" s="21"/>
      <c r="BXC20" s="21"/>
      <c r="BXD20" s="21"/>
      <c r="BXE20" s="21"/>
      <c r="BXF20" s="21"/>
      <c r="BXG20" s="21"/>
      <c r="BXH20" s="21"/>
      <c r="BXI20" s="21"/>
      <c r="BXJ20" s="21"/>
      <c r="BXK20" s="21"/>
      <c r="BXL20" s="21"/>
      <c r="BXM20" s="21"/>
      <c r="BXN20" s="21"/>
      <c r="BXO20" s="21"/>
      <c r="BXP20" s="21"/>
      <c r="BXQ20" s="21"/>
      <c r="BXR20" s="21"/>
      <c r="BXS20" s="21"/>
      <c r="BXT20" s="21"/>
      <c r="BXU20" s="21"/>
      <c r="BXV20" s="21"/>
      <c r="BXW20" s="21"/>
      <c r="BXX20" s="21"/>
      <c r="BXY20" s="21"/>
      <c r="BXZ20" s="21"/>
      <c r="BYA20" s="21"/>
      <c r="BYB20" s="21"/>
      <c r="BYC20" s="21"/>
      <c r="BYD20" s="21"/>
      <c r="BYE20" s="21"/>
      <c r="BYF20" s="21"/>
      <c r="BYG20" s="21"/>
      <c r="BYH20" s="21"/>
      <c r="BYI20" s="21"/>
      <c r="BYJ20" s="21"/>
      <c r="BYK20" s="21"/>
      <c r="BYL20" s="21"/>
      <c r="BYM20" s="21"/>
      <c r="BYN20" s="21"/>
      <c r="BYO20" s="21"/>
      <c r="BYP20" s="21"/>
      <c r="BYQ20" s="21"/>
      <c r="BYR20" s="21"/>
      <c r="BYS20" s="21"/>
      <c r="BYT20" s="21"/>
      <c r="BYU20" s="21"/>
      <c r="BYV20" s="21"/>
      <c r="BYW20" s="21"/>
      <c r="BYX20" s="21"/>
      <c r="BYY20" s="21"/>
      <c r="BYZ20" s="21"/>
      <c r="BZA20" s="21"/>
      <c r="BZB20" s="21"/>
      <c r="BZC20" s="21"/>
      <c r="BZD20" s="21"/>
      <c r="BZE20" s="21"/>
      <c r="BZF20" s="21"/>
      <c r="BZG20" s="21"/>
      <c r="BZH20" s="21"/>
      <c r="BZI20" s="21"/>
      <c r="BZJ20" s="21"/>
      <c r="BZK20" s="21"/>
      <c r="BZL20" s="21"/>
      <c r="BZM20" s="21"/>
      <c r="BZN20" s="21"/>
      <c r="BZO20" s="21"/>
      <c r="BZP20" s="21"/>
      <c r="BZQ20" s="21"/>
      <c r="BZR20" s="21"/>
      <c r="BZS20" s="21"/>
      <c r="BZT20" s="21"/>
      <c r="BZU20" s="21"/>
      <c r="BZV20" s="21"/>
      <c r="BZW20" s="21"/>
      <c r="BZX20" s="21"/>
      <c r="BZY20" s="21"/>
      <c r="BZZ20" s="21"/>
      <c r="CAA20" s="21"/>
      <c r="CAB20" s="21"/>
      <c r="CAC20" s="21"/>
      <c r="CAD20" s="21"/>
      <c r="CAE20" s="21"/>
      <c r="CAF20" s="21"/>
      <c r="CAG20" s="21"/>
      <c r="CAH20" s="21"/>
      <c r="CAI20" s="21"/>
      <c r="CAJ20" s="21"/>
      <c r="CAK20" s="21"/>
      <c r="CAL20" s="21"/>
      <c r="CAM20" s="21"/>
      <c r="CAN20" s="21"/>
      <c r="CAO20" s="21"/>
      <c r="CAP20" s="21"/>
      <c r="CAQ20" s="21"/>
      <c r="CAR20" s="21"/>
      <c r="CAS20" s="21"/>
      <c r="CAT20" s="21"/>
      <c r="CAU20" s="21"/>
      <c r="CAV20" s="21"/>
      <c r="CAW20" s="21"/>
      <c r="CAX20" s="21"/>
      <c r="CAY20" s="21"/>
      <c r="CAZ20" s="21"/>
      <c r="CBA20" s="21"/>
      <c r="CBB20" s="21"/>
      <c r="CBC20" s="21"/>
      <c r="CBD20" s="21"/>
      <c r="CBE20" s="21"/>
      <c r="CBF20" s="21"/>
      <c r="CBG20" s="21"/>
      <c r="CBH20" s="21"/>
      <c r="CBI20" s="21"/>
      <c r="CBJ20" s="21"/>
      <c r="CBK20" s="21"/>
      <c r="CBL20" s="21"/>
      <c r="CBM20" s="21"/>
      <c r="CBN20" s="21"/>
      <c r="CBO20" s="21"/>
      <c r="CBP20" s="21"/>
      <c r="CBQ20" s="21"/>
      <c r="CBR20" s="21"/>
      <c r="CBS20" s="21"/>
      <c r="CBT20" s="21"/>
      <c r="CBU20" s="21"/>
      <c r="CBV20" s="21"/>
      <c r="CBW20" s="21"/>
      <c r="CBX20" s="21"/>
      <c r="CBY20" s="21"/>
      <c r="CBZ20" s="21"/>
      <c r="CCA20" s="21"/>
      <c r="CCB20" s="21"/>
      <c r="CCC20" s="21"/>
      <c r="CCD20" s="21"/>
      <c r="CCE20" s="21"/>
      <c r="CCF20" s="21"/>
      <c r="CCG20" s="21"/>
      <c r="CCH20" s="21"/>
      <c r="CCI20" s="21"/>
      <c r="CCJ20" s="21"/>
      <c r="CCK20" s="21"/>
      <c r="CCL20" s="21"/>
      <c r="CCM20" s="21"/>
      <c r="CCN20" s="21"/>
      <c r="CCO20" s="21"/>
      <c r="CCP20" s="21"/>
      <c r="CCQ20" s="21"/>
      <c r="CCR20" s="21"/>
      <c r="CCS20" s="21"/>
      <c r="CCT20" s="21"/>
      <c r="CCU20" s="21"/>
      <c r="CCV20" s="21"/>
      <c r="CCW20" s="21"/>
      <c r="CCX20" s="21"/>
      <c r="CCY20" s="21"/>
      <c r="CCZ20" s="21"/>
      <c r="CDA20" s="21"/>
      <c r="CDB20" s="21"/>
      <c r="CDC20" s="21"/>
      <c r="CDD20" s="21"/>
      <c r="CDE20" s="21"/>
      <c r="CDF20" s="21"/>
      <c r="CDG20" s="21"/>
      <c r="CDH20" s="21"/>
      <c r="CDI20" s="21"/>
      <c r="CDJ20" s="21"/>
      <c r="CDK20" s="21"/>
      <c r="CDL20" s="21"/>
      <c r="CDM20" s="21"/>
      <c r="CDN20" s="21"/>
      <c r="CDO20" s="21"/>
      <c r="CDP20" s="21"/>
      <c r="CDQ20" s="21"/>
      <c r="CDR20" s="21"/>
      <c r="CDS20" s="21"/>
      <c r="CDT20" s="21"/>
      <c r="CDU20" s="21"/>
      <c r="CDV20" s="21"/>
      <c r="CDW20" s="21"/>
      <c r="CDX20" s="21"/>
      <c r="CDY20" s="21"/>
      <c r="CDZ20" s="21"/>
      <c r="CEA20" s="21"/>
      <c r="CEB20" s="21"/>
      <c r="CEC20" s="21"/>
      <c r="CED20" s="21"/>
      <c r="CEE20" s="21"/>
      <c r="CEF20" s="21"/>
      <c r="CEG20" s="21"/>
      <c r="CEH20" s="21"/>
      <c r="CEI20" s="21"/>
      <c r="CEJ20" s="21"/>
      <c r="CEK20" s="21"/>
      <c r="CEL20" s="21"/>
      <c r="CEM20" s="21"/>
      <c r="CEN20" s="21"/>
      <c r="CEO20" s="21"/>
      <c r="CEP20" s="21"/>
      <c r="CEQ20" s="21"/>
      <c r="CER20" s="21"/>
      <c r="CES20" s="21"/>
      <c r="CET20" s="21"/>
      <c r="CEU20" s="21"/>
      <c r="CEV20" s="21"/>
      <c r="CEW20" s="21"/>
      <c r="CEX20" s="21"/>
      <c r="CEY20" s="21"/>
      <c r="CEZ20" s="21"/>
      <c r="CFA20" s="21"/>
      <c r="CFB20" s="21"/>
      <c r="CFC20" s="21"/>
      <c r="CFD20" s="21"/>
      <c r="CFE20" s="21"/>
      <c r="CFF20" s="21"/>
      <c r="CFG20" s="21"/>
      <c r="CFH20" s="21"/>
      <c r="CFI20" s="21"/>
      <c r="CFJ20" s="21"/>
      <c r="CFK20" s="21"/>
      <c r="CFL20" s="21"/>
      <c r="CFM20" s="21"/>
      <c r="CFN20" s="21"/>
      <c r="CFO20" s="21"/>
      <c r="CFP20" s="21"/>
      <c r="CFQ20" s="21"/>
      <c r="CFR20" s="21"/>
      <c r="CFS20" s="21"/>
      <c r="CFT20" s="21"/>
      <c r="CFU20" s="21"/>
      <c r="CFV20" s="21"/>
      <c r="CFW20" s="21"/>
      <c r="CFX20" s="21"/>
      <c r="CFY20" s="21"/>
      <c r="CFZ20" s="21"/>
      <c r="CGA20" s="21"/>
      <c r="CGB20" s="21"/>
      <c r="CGC20" s="21"/>
      <c r="CGD20" s="21"/>
      <c r="CGE20" s="21"/>
      <c r="CGF20" s="21"/>
      <c r="CGG20" s="21"/>
      <c r="CGH20" s="21"/>
      <c r="CGI20" s="21"/>
      <c r="CGJ20" s="21"/>
      <c r="CGK20" s="21"/>
      <c r="CGL20" s="21"/>
      <c r="CGM20" s="21"/>
      <c r="CGN20" s="21"/>
      <c r="CGO20" s="21"/>
      <c r="CGP20" s="21"/>
      <c r="CGQ20" s="21"/>
      <c r="CGR20" s="21"/>
      <c r="CGS20" s="21"/>
      <c r="CGT20" s="21"/>
      <c r="CGU20" s="21"/>
      <c r="CGV20" s="21"/>
      <c r="CGW20" s="21"/>
      <c r="CGX20" s="21"/>
      <c r="CGY20" s="21"/>
      <c r="CGZ20" s="21"/>
      <c r="CHA20" s="21"/>
      <c r="CHB20" s="21"/>
      <c r="CHC20" s="21"/>
      <c r="CHD20" s="21"/>
      <c r="CHE20" s="21"/>
      <c r="CHF20" s="21"/>
      <c r="CHG20" s="21"/>
      <c r="CHH20" s="21"/>
      <c r="CHI20" s="21"/>
      <c r="CHJ20" s="21"/>
      <c r="CHK20" s="21"/>
      <c r="CHL20" s="21"/>
      <c r="CHM20" s="21"/>
      <c r="CHN20" s="21"/>
      <c r="CHO20" s="21"/>
      <c r="CHP20" s="21"/>
      <c r="CHQ20" s="21"/>
      <c r="CHR20" s="21"/>
      <c r="CHS20" s="21"/>
      <c r="CHT20" s="21"/>
      <c r="CHU20" s="21"/>
      <c r="CHV20" s="21"/>
      <c r="CHW20" s="21"/>
      <c r="CHX20" s="21"/>
      <c r="CHY20" s="21"/>
      <c r="CHZ20" s="21"/>
      <c r="CIA20" s="21"/>
      <c r="CIB20" s="21"/>
      <c r="CIC20" s="21"/>
      <c r="CID20" s="21"/>
      <c r="CIE20" s="21"/>
      <c r="CIF20" s="21"/>
      <c r="CIG20" s="21"/>
      <c r="CIH20" s="21"/>
      <c r="CII20" s="21"/>
      <c r="CIJ20" s="21"/>
      <c r="CIK20" s="21"/>
      <c r="CIL20" s="21"/>
      <c r="CIM20" s="21"/>
      <c r="CIN20" s="21"/>
      <c r="CIO20" s="21"/>
      <c r="CIP20" s="21"/>
      <c r="CIQ20" s="21"/>
      <c r="CIR20" s="21"/>
      <c r="CIS20" s="21"/>
      <c r="CIT20" s="21"/>
      <c r="CIU20" s="21"/>
      <c r="CIV20" s="21"/>
      <c r="CIW20" s="21"/>
      <c r="CIX20" s="21"/>
      <c r="CIY20" s="21"/>
      <c r="CIZ20" s="21"/>
      <c r="CJA20" s="21"/>
      <c r="CJB20" s="21"/>
      <c r="CJC20" s="21"/>
      <c r="CJD20" s="21"/>
      <c r="CJE20" s="21"/>
      <c r="CJF20" s="21"/>
      <c r="CJG20" s="21"/>
      <c r="CJH20" s="21"/>
      <c r="CJI20" s="21"/>
      <c r="CJJ20" s="21"/>
      <c r="CJK20" s="21"/>
      <c r="CJL20" s="21"/>
      <c r="CJM20" s="21"/>
      <c r="CJN20" s="21"/>
      <c r="CJO20" s="21"/>
      <c r="CJP20" s="21"/>
      <c r="CJQ20" s="21"/>
      <c r="CJR20" s="21"/>
      <c r="CJS20" s="21"/>
      <c r="CJT20" s="21"/>
      <c r="CJU20" s="21"/>
      <c r="CJV20" s="21"/>
      <c r="CJW20" s="21"/>
      <c r="CJX20" s="21"/>
      <c r="CJY20" s="21"/>
      <c r="CJZ20" s="21"/>
      <c r="CKA20" s="21"/>
      <c r="CKB20" s="21"/>
      <c r="CKC20" s="21"/>
      <c r="CKD20" s="21"/>
      <c r="CKE20" s="21"/>
      <c r="CKF20" s="21"/>
      <c r="CKG20" s="21"/>
      <c r="CKH20" s="21"/>
      <c r="CKI20" s="21"/>
      <c r="CKJ20" s="21"/>
      <c r="CKK20" s="21"/>
      <c r="CKL20" s="21"/>
      <c r="CKM20" s="21"/>
      <c r="CKN20" s="21"/>
      <c r="CKO20" s="21"/>
      <c r="CKP20" s="21"/>
      <c r="CKQ20" s="21"/>
      <c r="CKR20" s="21"/>
      <c r="CKS20" s="21"/>
      <c r="CKT20" s="21"/>
      <c r="CKU20" s="21"/>
      <c r="CKV20" s="21"/>
      <c r="CKW20" s="21"/>
      <c r="CKX20" s="21"/>
      <c r="CKY20" s="21"/>
      <c r="CKZ20" s="21"/>
      <c r="CLA20" s="21"/>
      <c r="CLB20" s="21"/>
      <c r="CLC20" s="21"/>
      <c r="CLD20" s="21"/>
      <c r="CLE20" s="21"/>
      <c r="CLF20" s="21"/>
      <c r="CLG20" s="21"/>
      <c r="CLH20" s="21"/>
      <c r="CLI20" s="21"/>
      <c r="CLJ20" s="21"/>
      <c r="CLK20" s="21"/>
      <c r="CLL20" s="21"/>
      <c r="CLM20" s="21"/>
      <c r="CLN20" s="21"/>
      <c r="CLO20" s="21"/>
      <c r="CLP20" s="21"/>
      <c r="CLQ20" s="21"/>
      <c r="CLR20" s="21"/>
      <c r="CLS20" s="21"/>
      <c r="CLT20" s="21"/>
      <c r="CLU20" s="21"/>
      <c r="CLV20" s="21"/>
      <c r="CLW20" s="21"/>
      <c r="CLX20" s="21"/>
      <c r="CLY20" s="21"/>
      <c r="CLZ20" s="21"/>
      <c r="CMA20" s="21"/>
      <c r="CMB20" s="21"/>
      <c r="CMC20" s="21"/>
      <c r="CMD20" s="21"/>
      <c r="CME20" s="21"/>
      <c r="CMF20" s="21"/>
      <c r="CMG20" s="21"/>
      <c r="CMH20" s="21"/>
      <c r="CMI20" s="21"/>
      <c r="CMJ20" s="21"/>
      <c r="CMK20" s="21"/>
      <c r="CML20" s="21"/>
      <c r="CMM20" s="21"/>
      <c r="CMN20" s="21"/>
      <c r="CMO20" s="21"/>
      <c r="CMP20" s="21"/>
      <c r="CMQ20" s="21"/>
      <c r="CMR20" s="21"/>
      <c r="CMS20" s="21"/>
      <c r="CMT20" s="21"/>
      <c r="CMU20" s="21"/>
      <c r="CMV20" s="21"/>
      <c r="CMW20" s="21"/>
      <c r="CMX20" s="21"/>
      <c r="CMY20" s="21"/>
      <c r="CMZ20" s="21"/>
      <c r="CNA20" s="21"/>
      <c r="CNB20" s="21"/>
      <c r="CNC20" s="21"/>
      <c r="CND20" s="21"/>
      <c r="CNE20" s="21"/>
      <c r="CNF20" s="21"/>
      <c r="CNG20" s="21"/>
      <c r="CNH20" s="21"/>
      <c r="CNI20" s="21"/>
      <c r="CNJ20" s="21"/>
      <c r="CNK20" s="21"/>
      <c r="CNL20" s="21"/>
      <c r="CNM20" s="21"/>
      <c r="CNN20" s="21"/>
      <c r="CNO20" s="21"/>
      <c r="CNP20" s="21"/>
      <c r="CNQ20" s="21"/>
      <c r="CNR20" s="21"/>
      <c r="CNS20" s="21"/>
      <c r="CNT20" s="21"/>
      <c r="CNU20" s="21"/>
      <c r="CNV20" s="21"/>
      <c r="CNW20" s="21"/>
      <c r="CNX20" s="21"/>
      <c r="CNY20" s="21"/>
      <c r="CNZ20" s="21"/>
      <c r="COA20" s="21"/>
      <c r="COB20" s="21"/>
      <c r="COC20" s="21"/>
      <c r="COD20" s="21"/>
      <c r="COE20" s="21"/>
      <c r="COF20" s="21"/>
      <c r="COG20" s="21"/>
      <c r="COH20" s="21"/>
      <c r="COI20" s="21"/>
      <c r="COJ20" s="21"/>
      <c r="COK20" s="21"/>
      <c r="COL20" s="21"/>
      <c r="COM20" s="21"/>
      <c r="CON20" s="21"/>
      <c r="COO20" s="21"/>
      <c r="COP20" s="21"/>
      <c r="COQ20" s="21"/>
      <c r="COR20" s="21"/>
      <c r="COS20" s="21"/>
      <c r="COT20" s="21"/>
      <c r="COU20" s="21"/>
      <c r="COV20" s="21"/>
      <c r="COW20" s="21"/>
      <c r="COX20" s="21"/>
      <c r="COY20" s="21"/>
      <c r="COZ20" s="21"/>
      <c r="CPA20" s="21"/>
      <c r="CPB20" s="21"/>
      <c r="CPC20" s="21"/>
      <c r="CPD20" s="21"/>
      <c r="CPE20" s="21"/>
      <c r="CPF20" s="21"/>
      <c r="CPG20" s="21"/>
      <c r="CPH20" s="21"/>
      <c r="CPI20" s="21"/>
      <c r="CPJ20" s="21"/>
      <c r="CPK20" s="21"/>
      <c r="CPL20" s="21"/>
      <c r="CPM20" s="21"/>
      <c r="CPN20" s="21"/>
      <c r="CPO20" s="21"/>
      <c r="CPP20" s="21"/>
      <c r="CPQ20" s="21"/>
      <c r="CPR20" s="21"/>
      <c r="CPS20" s="21"/>
      <c r="CPT20" s="21"/>
      <c r="CPU20" s="21"/>
      <c r="CPV20" s="21"/>
      <c r="CPW20" s="21"/>
      <c r="CPX20" s="21"/>
      <c r="CPY20" s="21"/>
      <c r="CPZ20" s="21"/>
      <c r="CQA20" s="21"/>
      <c r="CQB20" s="21"/>
      <c r="CQC20" s="21"/>
      <c r="CQD20" s="21"/>
      <c r="CQE20" s="21"/>
      <c r="CQF20" s="21"/>
      <c r="CQG20" s="21"/>
      <c r="CQH20" s="21"/>
      <c r="CQI20" s="21"/>
      <c r="CQJ20" s="21"/>
      <c r="CQK20" s="21"/>
      <c r="CQL20" s="21"/>
      <c r="CQM20" s="21"/>
      <c r="CQN20" s="21"/>
      <c r="CQO20" s="21"/>
      <c r="CQP20" s="21"/>
      <c r="CQQ20" s="21"/>
      <c r="CQR20" s="21"/>
      <c r="CQS20" s="21"/>
      <c r="CQT20" s="21"/>
      <c r="CQU20" s="21"/>
      <c r="CQV20" s="21"/>
      <c r="CQW20" s="21"/>
      <c r="CQX20" s="21"/>
      <c r="CQY20" s="21"/>
      <c r="CQZ20" s="21"/>
      <c r="CRA20" s="21"/>
      <c r="CRB20" s="21"/>
      <c r="CRC20" s="21"/>
      <c r="CRD20" s="21"/>
      <c r="CRE20" s="21"/>
      <c r="CRF20" s="21"/>
      <c r="CRG20" s="21"/>
      <c r="CRH20" s="21"/>
      <c r="CRI20" s="21"/>
      <c r="CRJ20" s="21"/>
      <c r="CRK20" s="21"/>
      <c r="CRL20" s="21"/>
      <c r="CRM20" s="21"/>
      <c r="CRN20" s="21"/>
      <c r="CRO20" s="21"/>
      <c r="CRP20" s="21"/>
      <c r="CRQ20" s="21"/>
      <c r="CRR20" s="21"/>
      <c r="CRS20" s="21"/>
      <c r="CRT20" s="21"/>
      <c r="CRU20" s="21"/>
      <c r="CRV20" s="21"/>
      <c r="CRW20" s="21"/>
      <c r="CRX20" s="21"/>
      <c r="CRY20" s="21"/>
      <c r="CRZ20" s="21"/>
      <c r="CSA20" s="21"/>
      <c r="CSB20" s="21"/>
      <c r="CSC20" s="21"/>
      <c r="CSD20" s="21"/>
      <c r="CSE20" s="21"/>
      <c r="CSF20" s="21"/>
      <c r="CSG20" s="21"/>
      <c r="CSH20" s="21"/>
      <c r="CSI20" s="21"/>
      <c r="CSJ20" s="21"/>
      <c r="CSK20" s="21"/>
      <c r="CSL20" s="21"/>
      <c r="CSM20" s="21"/>
      <c r="CSN20" s="21"/>
      <c r="CSO20" s="21"/>
      <c r="CSP20" s="21"/>
      <c r="CSQ20" s="21"/>
      <c r="CSR20" s="21"/>
      <c r="CSS20" s="21"/>
      <c r="CST20" s="21"/>
      <c r="CSU20" s="21"/>
      <c r="CSV20" s="21"/>
      <c r="CSW20" s="21"/>
      <c r="CSX20" s="21"/>
      <c r="CSY20" s="21"/>
      <c r="CSZ20" s="21"/>
      <c r="CTA20" s="21"/>
      <c r="CTB20" s="21"/>
      <c r="CTC20" s="21"/>
      <c r="CTD20" s="21"/>
      <c r="CTE20" s="21"/>
      <c r="CTF20" s="21"/>
      <c r="CTG20" s="21"/>
      <c r="CTH20" s="21"/>
      <c r="CTI20" s="21"/>
      <c r="CTJ20" s="21"/>
      <c r="CTK20" s="21"/>
      <c r="CTL20" s="21"/>
      <c r="CTM20" s="21"/>
      <c r="CTN20" s="21"/>
      <c r="CTO20" s="21"/>
      <c r="CTP20" s="21"/>
      <c r="CTQ20" s="21"/>
      <c r="CTR20" s="21"/>
      <c r="CTS20" s="21"/>
      <c r="CTT20" s="21"/>
      <c r="CTU20" s="21"/>
      <c r="CTV20" s="21"/>
      <c r="CTW20" s="21"/>
      <c r="CTX20" s="21"/>
      <c r="CTY20" s="21"/>
      <c r="CTZ20" s="21"/>
      <c r="CUA20" s="21"/>
      <c r="CUB20" s="21"/>
      <c r="CUC20" s="21"/>
      <c r="CUD20" s="21"/>
      <c r="CUE20" s="21"/>
      <c r="CUF20" s="21"/>
      <c r="CUG20" s="21"/>
      <c r="CUH20" s="21"/>
      <c r="CUI20" s="21"/>
      <c r="CUJ20" s="21"/>
      <c r="CUK20" s="21"/>
      <c r="CUL20" s="21"/>
      <c r="CUM20" s="21"/>
      <c r="CUN20" s="21"/>
      <c r="CUO20" s="21"/>
      <c r="CUP20" s="21"/>
      <c r="CUQ20" s="21"/>
      <c r="CUR20" s="21"/>
      <c r="CUS20" s="21"/>
      <c r="CUT20" s="21"/>
      <c r="CUU20" s="21"/>
      <c r="CUV20" s="21"/>
      <c r="CUW20" s="21"/>
      <c r="CUX20" s="21"/>
      <c r="CUY20" s="21"/>
      <c r="CUZ20" s="21"/>
      <c r="CVA20" s="21"/>
      <c r="CVB20" s="21"/>
      <c r="CVC20" s="21"/>
      <c r="CVD20" s="21"/>
      <c r="CVE20" s="21"/>
      <c r="CVF20" s="21"/>
      <c r="CVG20" s="21"/>
      <c r="CVH20" s="21"/>
      <c r="CVI20" s="21"/>
      <c r="CVJ20" s="21"/>
      <c r="CVK20" s="21"/>
      <c r="CVL20" s="21"/>
      <c r="CVM20" s="21"/>
      <c r="CVN20" s="21"/>
      <c r="CVO20" s="21"/>
      <c r="CVP20" s="21"/>
      <c r="CVQ20" s="21"/>
      <c r="CVR20" s="21"/>
      <c r="CVS20" s="21"/>
      <c r="CVT20" s="21"/>
      <c r="CVU20" s="21"/>
      <c r="CVV20" s="21"/>
      <c r="CVW20" s="21"/>
      <c r="CVX20" s="21"/>
      <c r="CVY20" s="21"/>
      <c r="CVZ20" s="21"/>
      <c r="CWA20" s="21"/>
      <c r="CWB20" s="21"/>
      <c r="CWC20" s="21"/>
      <c r="CWD20" s="21"/>
      <c r="CWE20" s="21"/>
      <c r="CWF20" s="21"/>
      <c r="CWG20" s="21"/>
      <c r="CWH20" s="21"/>
      <c r="CWI20" s="21"/>
      <c r="CWJ20" s="21"/>
      <c r="CWK20" s="21"/>
      <c r="CWL20" s="21"/>
      <c r="CWM20" s="21"/>
      <c r="CWN20" s="21"/>
      <c r="CWO20" s="21"/>
      <c r="CWP20" s="21"/>
      <c r="CWQ20" s="21"/>
      <c r="CWR20" s="21"/>
      <c r="CWS20" s="21"/>
      <c r="CWT20" s="21"/>
      <c r="CWU20" s="21"/>
      <c r="CWV20" s="21"/>
      <c r="CWW20" s="21"/>
      <c r="CWX20" s="21"/>
      <c r="CWY20" s="21"/>
      <c r="CWZ20" s="21"/>
      <c r="CXA20" s="21"/>
      <c r="CXB20" s="21"/>
      <c r="CXC20" s="21"/>
      <c r="CXD20" s="21"/>
      <c r="CXE20" s="21"/>
      <c r="CXF20" s="21"/>
      <c r="CXG20" s="21"/>
      <c r="CXH20" s="21"/>
      <c r="CXI20" s="21"/>
      <c r="CXJ20" s="21"/>
      <c r="CXK20" s="21"/>
      <c r="CXL20" s="21"/>
      <c r="CXM20" s="21"/>
      <c r="CXN20" s="21"/>
      <c r="CXO20" s="21"/>
      <c r="CXP20" s="21"/>
      <c r="CXQ20" s="21"/>
      <c r="CXR20" s="21"/>
      <c r="CXS20" s="21"/>
      <c r="CXT20" s="21"/>
      <c r="CXU20" s="21"/>
      <c r="CXV20" s="21"/>
      <c r="CXW20" s="21"/>
      <c r="CXX20" s="21"/>
      <c r="CXY20" s="21"/>
      <c r="CXZ20" s="21"/>
      <c r="CYA20" s="21"/>
      <c r="CYB20" s="21"/>
      <c r="CYC20" s="21"/>
      <c r="CYD20" s="21"/>
      <c r="CYE20" s="21"/>
      <c r="CYF20" s="21"/>
      <c r="CYG20" s="21"/>
      <c r="CYH20" s="21"/>
      <c r="CYI20" s="21"/>
      <c r="CYJ20" s="21"/>
      <c r="CYK20" s="21"/>
      <c r="CYL20" s="21"/>
      <c r="CYM20" s="21"/>
      <c r="CYN20" s="21"/>
      <c r="CYO20" s="21"/>
      <c r="CYP20" s="21"/>
      <c r="CYQ20" s="21"/>
      <c r="CYR20" s="21"/>
      <c r="CYS20" s="21"/>
      <c r="CYT20" s="21"/>
      <c r="CYU20" s="21"/>
      <c r="CYV20" s="21"/>
      <c r="CYW20" s="21"/>
      <c r="CYX20" s="21"/>
      <c r="CYY20" s="21"/>
      <c r="CYZ20" s="21"/>
      <c r="CZA20" s="21"/>
      <c r="CZB20" s="21"/>
      <c r="CZC20" s="21"/>
      <c r="CZD20" s="21"/>
      <c r="CZE20" s="21"/>
      <c r="CZF20" s="21"/>
      <c r="CZG20" s="21"/>
      <c r="CZH20" s="21"/>
      <c r="CZI20" s="21"/>
      <c r="CZJ20" s="21"/>
      <c r="CZK20" s="21"/>
      <c r="CZL20" s="21"/>
      <c r="CZM20" s="21"/>
      <c r="CZN20" s="21"/>
      <c r="CZO20" s="21"/>
      <c r="CZP20" s="21"/>
      <c r="CZQ20" s="21"/>
      <c r="CZR20" s="21"/>
      <c r="CZS20" s="21"/>
      <c r="CZT20" s="21"/>
      <c r="CZU20" s="21"/>
      <c r="CZV20" s="21"/>
      <c r="CZW20" s="21"/>
      <c r="CZX20" s="21"/>
      <c r="CZY20" s="21"/>
      <c r="CZZ20" s="21"/>
      <c r="DAA20" s="21"/>
      <c r="DAB20" s="21"/>
      <c r="DAC20" s="21"/>
      <c r="DAD20" s="21"/>
      <c r="DAE20" s="21"/>
      <c r="DAF20" s="21"/>
      <c r="DAG20" s="21"/>
      <c r="DAH20" s="21"/>
      <c r="DAI20" s="21"/>
      <c r="DAJ20" s="21"/>
      <c r="DAK20" s="21"/>
      <c r="DAL20" s="21"/>
      <c r="DAM20" s="21"/>
      <c r="DAN20" s="21"/>
      <c r="DAO20" s="21"/>
      <c r="DAP20" s="21"/>
      <c r="DAQ20" s="21"/>
      <c r="DAR20" s="21"/>
      <c r="DAS20" s="21"/>
      <c r="DAT20" s="21"/>
      <c r="DAU20" s="21"/>
      <c r="DAV20" s="21"/>
      <c r="DAW20" s="21"/>
      <c r="DAX20" s="21"/>
      <c r="DAY20" s="21"/>
      <c r="DAZ20" s="21"/>
      <c r="DBA20" s="21"/>
      <c r="DBB20" s="21"/>
      <c r="DBC20" s="21"/>
      <c r="DBD20" s="21"/>
      <c r="DBE20" s="21"/>
      <c r="DBF20" s="21"/>
      <c r="DBG20" s="21"/>
      <c r="DBH20" s="21"/>
      <c r="DBI20" s="21"/>
      <c r="DBJ20" s="21"/>
      <c r="DBK20" s="21"/>
      <c r="DBL20" s="21"/>
      <c r="DBM20" s="21"/>
      <c r="DBN20" s="21"/>
      <c r="DBO20" s="21"/>
      <c r="DBP20" s="21"/>
      <c r="DBQ20" s="21"/>
      <c r="DBR20" s="21"/>
      <c r="DBS20" s="21"/>
      <c r="DBT20" s="21"/>
      <c r="DBU20" s="21"/>
      <c r="DBV20" s="21"/>
      <c r="DBW20" s="21"/>
      <c r="DBX20" s="21"/>
      <c r="DBY20" s="21"/>
      <c r="DBZ20" s="21"/>
      <c r="DCA20" s="21"/>
      <c r="DCB20" s="21"/>
      <c r="DCC20" s="21"/>
      <c r="DCD20" s="21"/>
      <c r="DCE20" s="21"/>
      <c r="DCF20" s="21"/>
      <c r="DCG20" s="21"/>
      <c r="DCH20" s="21"/>
      <c r="DCI20" s="21"/>
      <c r="DCJ20" s="21"/>
      <c r="DCK20" s="21"/>
      <c r="DCL20" s="21"/>
      <c r="DCM20" s="21"/>
      <c r="DCN20" s="21"/>
      <c r="DCO20" s="21"/>
      <c r="DCP20" s="21"/>
      <c r="DCQ20" s="21"/>
      <c r="DCR20" s="21"/>
      <c r="DCS20" s="21"/>
      <c r="DCT20" s="21"/>
      <c r="DCU20" s="21"/>
      <c r="DCV20" s="21"/>
      <c r="DCW20" s="21"/>
      <c r="DCX20" s="21"/>
      <c r="DCY20" s="21"/>
      <c r="DCZ20" s="21"/>
      <c r="DDA20" s="21"/>
      <c r="DDB20" s="21"/>
      <c r="DDC20" s="21"/>
      <c r="DDD20" s="21"/>
      <c r="DDE20" s="21"/>
      <c r="DDF20" s="21"/>
      <c r="DDG20" s="21"/>
      <c r="DDH20" s="21"/>
      <c r="DDI20" s="21"/>
      <c r="DDJ20" s="21"/>
      <c r="DDK20" s="21"/>
      <c r="DDL20" s="21"/>
      <c r="DDM20" s="21"/>
      <c r="DDN20" s="21"/>
      <c r="DDO20" s="21"/>
      <c r="DDP20" s="21"/>
      <c r="DDQ20" s="21"/>
      <c r="DDR20" s="21"/>
      <c r="DDS20" s="21"/>
      <c r="DDT20" s="21"/>
      <c r="DDU20" s="21"/>
      <c r="DDV20" s="21"/>
      <c r="DDW20" s="21"/>
      <c r="DDX20" s="21"/>
      <c r="DDY20" s="21"/>
      <c r="DDZ20" s="21"/>
      <c r="DEA20" s="21"/>
      <c r="DEB20" s="21"/>
      <c r="DEC20" s="21"/>
      <c r="DED20" s="21"/>
      <c r="DEE20" s="21"/>
      <c r="DEF20" s="21"/>
      <c r="DEG20" s="21"/>
      <c r="DEH20" s="21"/>
      <c r="DEI20" s="21"/>
      <c r="DEJ20" s="21"/>
      <c r="DEK20" s="21"/>
      <c r="DEL20" s="21"/>
      <c r="DEM20" s="21"/>
      <c r="DEN20" s="21"/>
      <c r="DEO20" s="21"/>
      <c r="DEP20" s="21"/>
      <c r="DEQ20" s="21"/>
      <c r="DER20" s="21"/>
      <c r="DES20" s="21"/>
      <c r="DET20" s="21"/>
      <c r="DEU20" s="21"/>
      <c r="DEV20" s="21"/>
      <c r="DEW20" s="21"/>
      <c r="DEX20" s="21"/>
      <c r="DEY20" s="21"/>
      <c r="DEZ20" s="21"/>
      <c r="DFA20" s="21"/>
      <c r="DFB20" s="21"/>
      <c r="DFC20" s="21"/>
      <c r="DFD20" s="21"/>
      <c r="DFE20" s="21"/>
      <c r="DFF20" s="21"/>
      <c r="DFG20" s="21"/>
      <c r="DFH20" s="21"/>
      <c r="DFI20" s="21"/>
      <c r="DFJ20" s="21"/>
      <c r="DFK20" s="21"/>
      <c r="DFL20" s="21"/>
      <c r="DFM20" s="21"/>
      <c r="DFN20" s="21"/>
      <c r="DFO20" s="21"/>
      <c r="DFP20" s="21"/>
      <c r="DFQ20" s="21"/>
      <c r="DFR20" s="21"/>
      <c r="DFS20" s="21"/>
      <c r="DFT20" s="21"/>
      <c r="DFU20" s="21"/>
      <c r="DFV20" s="21"/>
      <c r="DFW20" s="21"/>
      <c r="DFX20" s="21"/>
      <c r="DFY20" s="21"/>
      <c r="DFZ20" s="21"/>
      <c r="DGA20" s="21"/>
      <c r="DGB20" s="21"/>
      <c r="DGC20" s="21"/>
      <c r="DGD20" s="21"/>
      <c r="DGE20" s="21"/>
      <c r="DGF20" s="21"/>
      <c r="DGG20" s="21"/>
      <c r="DGH20" s="21"/>
      <c r="DGI20" s="21"/>
      <c r="DGJ20" s="21"/>
      <c r="DGK20" s="21"/>
      <c r="DGL20" s="21"/>
      <c r="DGM20" s="21"/>
      <c r="DGN20" s="21"/>
      <c r="DGO20" s="21"/>
      <c r="DGP20" s="21"/>
      <c r="DGQ20" s="21"/>
      <c r="DGR20" s="21"/>
      <c r="DGS20" s="21"/>
      <c r="DGT20" s="21"/>
      <c r="DGU20" s="21"/>
      <c r="DGV20" s="21"/>
      <c r="DGW20" s="21"/>
      <c r="DGX20" s="21"/>
      <c r="DGY20" s="21"/>
      <c r="DGZ20" s="21"/>
      <c r="DHA20" s="21"/>
      <c r="DHB20" s="21"/>
      <c r="DHC20" s="21"/>
      <c r="DHD20" s="21"/>
      <c r="DHE20" s="21"/>
      <c r="DHF20" s="21"/>
      <c r="DHG20" s="21"/>
      <c r="DHH20" s="21"/>
      <c r="DHI20" s="21"/>
      <c r="DHJ20" s="21"/>
      <c r="DHK20" s="21"/>
      <c r="DHL20" s="21"/>
      <c r="DHM20" s="21"/>
      <c r="DHN20" s="21"/>
      <c r="DHO20" s="21"/>
      <c r="DHP20" s="21"/>
      <c r="DHQ20" s="21"/>
      <c r="DHR20" s="21"/>
      <c r="DHS20" s="21"/>
      <c r="DHT20" s="21"/>
      <c r="DHU20" s="21"/>
      <c r="DHV20" s="21"/>
      <c r="DHW20" s="21"/>
      <c r="DHX20" s="21"/>
      <c r="DHY20" s="21"/>
      <c r="DHZ20" s="21"/>
      <c r="DIA20" s="21"/>
      <c r="DIB20" s="21"/>
      <c r="DIC20" s="21"/>
      <c r="DID20" s="21"/>
      <c r="DIE20" s="21"/>
      <c r="DIF20" s="21"/>
      <c r="DIG20" s="21"/>
      <c r="DIH20" s="21"/>
      <c r="DII20" s="21"/>
      <c r="DIJ20" s="21"/>
      <c r="DIK20" s="21"/>
      <c r="DIL20" s="21"/>
      <c r="DIM20" s="21"/>
      <c r="DIN20" s="21"/>
      <c r="DIO20" s="21"/>
      <c r="DIP20" s="21"/>
      <c r="DIQ20" s="21"/>
      <c r="DIR20" s="21"/>
      <c r="DIS20" s="21"/>
      <c r="DIT20" s="21"/>
      <c r="DIU20" s="21"/>
      <c r="DIV20" s="21"/>
      <c r="DIW20" s="21"/>
      <c r="DIX20" s="21"/>
      <c r="DIY20" s="21"/>
      <c r="DIZ20" s="21"/>
      <c r="DJA20" s="21"/>
      <c r="DJB20" s="21"/>
      <c r="DJC20" s="21"/>
      <c r="DJD20" s="21"/>
      <c r="DJE20" s="21"/>
      <c r="DJF20" s="21"/>
      <c r="DJG20" s="21"/>
      <c r="DJH20" s="21"/>
      <c r="DJI20" s="21"/>
      <c r="DJJ20" s="21"/>
      <c r="DJK20" s="21"/>
      <c r="DJL20" s="21"/>
      <c r="DJM20" s="21"/>
      <c r="DJN20" s="21"/>
      <c r="DJO20" s="21"/>
      <c r="DJP20" s="21"/>
      <c r="DJQ20" s="21"/>
      <c r="DJR20" s="21"/>
      <c r="DJS20" s="21"/>
      <c r="DJT20" s="21"/>
      <c r="DJU20" s="21"/>
      <c r="DJV20" s="21"/>
      <c r="DJW20" s="21"/>
      <c r="DJX20" s="21"/>
      <c r="DJY20" s="21"/>
      <c r="DJZ20" s="21"/>
      <c r="DKA20" s="21"/>
      <c r="DKB20" s="21"/>
      <c r="DKC20" s="21"/>
      <c r="DKD20" s="21"/>
      <c r="DKE20" s="21"/>
      <c r="DKF20" s="21"/>
      <c r="DKG20" s="21"/>
      <c r="DKH20" s="21"/>
      <c r="DKI20" s="21"/>
      <c r="DKJ20" s="21"/>
      <c r="DKK20" s="21"/>
      <c r="DKL20" s="21"/>
      <c r="DKM20" s="21"/>
      <c r="DKN20" s="21"/>
      <c r="DKO20" s="21"/>
      <c r="DKP20" s="21"/>
      <c r="DKQ20" s="21"/>
      <c r="DKR20" s="21"/>
      <c r="DKS20" s="21"/>
      <c r="DKT20" s="21"/>
      <c r="DKU20" s="21"/>
      <c r="DKV20" s="21"/>
      <c r="DKW20" s="21"/>
      <c r="DKX20" s="21"/>
      <c r="DKY20" s="21"/>
      <c r="DKZ20" s="21"/>
      <c r="DLA20" s="21"/>
      <c r="DLB20" s="21"/>
      <c r="DLC20" s="21"/>
      <c r="DLD20" s="21"/>
      <c r="DLE20" s="21"/>
      <c r="DLF20" s="21"/>
      <c r="DLG20" s="21"/>
      <c r="DLH20" s="21"/>
      <c r="DLI20" s="21"/>
      <c r="DLJ20" s="21"/>
      <c r="DLK20" s="21"/>
      <c r="DLL20" s="21"/>
      <c r="DLM20" s="21"/>
      <c r="DLN20" s="21"/>
      <c r="DLO20" s="21"/>
      <c r="DLP20" s="21"/>
      <c r="DLQ20" s="21"/>
      <c r="DLR20" s="21"/>
      <c r="DLS20" s="21"/>
      <c r="DLT20" s="21"/>
      <c r="DLU20" s="21"/>
      <c r="DLV20" s="21"/>
      <c r="DLW20" s="21"/>
      <c r="DLX20" s="21"/>
      <c r="DLY20" s="21"/>
      <c r="DLZ20" s="21"/>
      <c r="DMA20" s="21"/>
      <c r="DMB20" s="21"/>
      <c r="DMC20" s="21"/>
      <c r="DMD20" s="21"/>
      <c r="DME20" s="21"/>
      <c r="DMF20" s="21"/>
      <c r="DMG20" s="21"/>
      <c r="DMH20" s="21"/>
      <c r="DMI20" s="21"/>
      <c r="DMJ20" s="21"/>
      <c r="DMK20" s="21"/>
      <c r="DML20" s="21"/>
      <c r="DMM20" s="21"/>
      <c r="DMN20" s="21"/>
      <c r="DMO20" s="21"/>
      <c r="DMP20" s="21"/>
      <c r="DMQ20" s="21"/>
      <c r="DMR20" s="21"/>
      <c r="DMS20" s="21"/>
      <c r="DMT20" s="21"/>
      <c r="DMU20" s="21"/>
      <c r="DMV20" s="21"/>
      <c r="DMW20" s="21"/>
      <c r="DMX20" s="21"/>
      <c r="DMY20" s="21"/>
      <c r="DMZ20" s="21"/>
      <c r="DNA20" s="21"/>
      <c r="DNB20" s="21"/>
      <c r="DNC20" s="21"/>
      <c r="DND20" s="21"/>
      <c r="DNE20" s="21"/>
      <c r="DNF20" s="21"/>
      <c r="DNG20" s="21"/>
      <c r="DNH20" s="21"/>
      <c r="DNI20" s="21"/>
      <c r="DNJ20" s="21"/>
      <c r="DNK20" s="21"/>
      <c r="DNL20" s="21"/>
      <c r="DNM20" s="21"/>
      <c r="DNN20" s="21"/>
      <c r="DNO20" s="21"/>
      <c r="DNP20" s="21"/>
      <c r="DNQ20" s="21"/>
      <c r="DNR20" s="21"/>
      <c r="DNS20" s="21"/>
      <c r="DNT20" s="21"/>
      <c r="DNU20" s="21"/>
      <c r="DNV20" s="21"/>
      <c r="DNW20" s="21"/>
      <c r="DNX20" s="21"/>
      <c r="DNY20" s="21"/>
      <c r="DNZ20" s="21"/>
      <c r="DOA20" s="21"/>
      <c r="DOB20" s="21"/>
      <c r="DOC20" s="21"/>
      <c r="DOD20" s="21"/>
      <c r="DOE20" s="21"/>
      <c r="DOF20" s="21"/>
      <c r="DOG20" s="21"/>
      <c r="DOH20" s="21"/>
      <c r="DOI20" s="21"/>
      <c r="DOJ20" s="21"/>
      <c r="DOK20" s="21"/>
      <c r="DOL20" s="21"/>
      <c r="DOM20" s="21"/>
      <c r="DON20" s="21"/>
      <c r="DOO20" s="21"/>
      <c r="DOP20" s="21"/>
      <c r="DOQ20" s="21"/>
      <c r="DOR20" s="21"/>
      <c r="DOS20" s="21"/>
      <c r="DOT20" s="21"/>
      <c r="DOU20" s="21"/>
      <c r="DOV20" s="21"/>
      <c r="DOW20" s="21"/>
      <c r="DOX20" s="21"/>
      <c r="DOY20" s="21"/>
      <c r="DOZ20" s="21"/>
      <c r="DPA20" s="21"/>
      <c r="DPB20" s="21"/>
      <c r="DPC20" s="21"/>
      <c r="DPD20" s="21"/>
      <c r="DPE20" s="21"/>
      <c r="DPF20" s="21"/>
      <c r="DPG20" s="21"/>
      <c r="DPH20" s="21"/>
      <c r="DPI20" s="21"/>
      <c r="DPJ20" s="21"/>
      <c r="DPK20" s="21"/>
      <c r="DPL20" s="21"/>
      <c r="DPM20" s="21"/>
      <c r="DPN20" s="21"/>
      <c r="DPO20" s="21"/>
      <c r="DPP20" s="21"/>
      <c r="DPQ20" s="21"/>
      <c r="DPR20" s="21"/>
      <c r="DPS20" s="21"/>
      <c r="DPT20" s="21"/>
      <c r="DPU20" s="21"/>
      <c r="DPV20" s="21"/>
      <c r="DPW20" s="21"/>
      <c r="DPX20" s="21"/>
      <c r="DPY20" s="21"/>
      <c r="DPZ20" s="21"/>
      <c r="DQA20" s="21"/>
      <c r="DQB20" s="21"/>
      <c r="DQC20" s="21"/>
      <c r="DQD20" s="21"/>
      <c r="DQE20" s="21"/>
      <c r="DQF20" s="21"/>
      <c r="DQG20" s="21"/>
      <c r="DQH20" s="21"/>
      <c r="DQI20" s="21"/>
      <c r="DQJ20" s="21"/>
      <c r="DQK20" s="21"/>
      <c r="DQL20" s="21"/>
      <c r="DQM20" s="21"/>
      <c r="DQN20" s="21"/>
      <c r="DQO20" s="21"/>
      <c r="DQP20" s="21"/>
      <c r="DQQ20" s="21"/>
      <c r="DQR20" s="21"/>
      <c r="DQS20" s="21"/>
      <c r="DQT20" s="21"/>
      <c r="DQU20" s="21"/>
      <c r="DQV20" s="21"/>
      <c r="DQW20" s="21"/>
      <c r="DQX20" s="21"/>
      <c r="DQY20" s="21"/>
      <c r="DQZ20" s="21"/>
      <c r="DRA20" s="21"/>
      <c r="DRB20" s="21"/>
      <c r="DRC20" s="21"/>
      <c r="DRD20" s="21"/>
      <c r="DRE20" s="21"/>
      <c r="DRF20" s="21"/>
      <c r="DRG20" s="21"/>
      <c r="DRH20" s="21"/>
      <c r="DRI20" s="21"/>
      <c r="DRJ20" s="21"/>
      <c r="DRK20" s="21"/>
      <c r="DRL20" s="21"/>
      <c r="DRM20" s="21"/>
      <c r="DRN20" s="21"/>
      <c r="DRO20" s="21"/>
      <c r="DRP20" s="21"/>
      <c r="DRQ20" s="21"/>
      <c r="DRR20" s="21"/>
      <c r="DRS20" s="21"/>
      <c r="DRT20" s="21"/>
      <c r="DRU20" s="21"/>
      <c r="DRV20" s="21"/>
      <c r="DRW20" s="21"/>
      <c r="DRX20" s="21"/>
      <c r="DRY20" s="21"/>
      <c r="DRZ20" s="21"/>
      <c r="DSA20" s="21"/>
      <c r="DSB20" s="21"/>
      <c r="DSC20" s="21"/>
      <c r="DSD20" s="21"/>
      <c r="DSE20" s="21"/>
      <c r="DSF20" s="21"/>
      <c r="DSG20" s="21"/>
      <c r="DSH20" s="21"/>
      <c r="DSI20" s="21"/>
      <c r="DSJ20" s="21"/>
      <c r="DSK20" s="21"/>
      <c r="DSL20" s="21"/>
      <c r="DSM20" s="21"/>
      <c r="DSN20" s="21"/>
      <c r="DSO20" s="21"/>
      <c r="DSP20" s="21"/>
      <c r="DSQ20" s="21"/>
      <c r="DSR20" s="21"/>
      <c r="DSS20" s="21"/>
      <c r="DST20" s="21"/>
      <c r="DSU20" s="21"/>
      <c r="DSV20" s="21"/>
      <c r="DSW20" s="21"/>
      <c r="DSX20" s="21"/>
      <c r="DSY20" s="21"/>
      <c r="DSZ20" s="21"/>
      <c r="DTA20" s="21"/>
      <c r="DTB20" s="21"/>
      <c r="DTC20" s="21"/>
      <c r="DTD20" s="21"/>
      <c r="DTE20" s="21"/>
      <c r="DTF20" s="21"/>
      <c r="DTG20" s="21"/>
      <c r="DTH20" s="21"/>
      <c r="DTI20" s="21"/>
      <c r="DTJ20" s="21"/>
      <c r="DTK20" s="21"/>
      <c r="DTL20" s="21"/>
      <c r="DTM20" s="21"/>
      <c r="DTN20" s="21"/>
      <c r="DTO20" s="21"/>
      <c r="DTP20" s="21"/>
      <c r="DTQ20" s="21"/>
      <c r="DTR20" s="21"/>
      <c r="DTS20" s="21"/>
      <c r="DTT20" s="21"/>
      <c r="DTU20" s="21"/>
      <c r="DTV20" s="21"/>
      <c r="DTW20" s="21"/>
      <c r="DTX20" s="21"/>
      <c r="DTY20" s="21"/>
      <c r="DTZ20" s="21"/>
      <c r="DUA20" s="21"/>
      <c r="DUB20" s="21"/>
      <c r="DUC20" s="21"/>
      <c r="DUD20" s="21"/>
      <c r="DUE20" s="21"/>
      <c r="DUF20" s="21"/>
      <c r="DUG20" s="21"/>
      <c r="DUH20" s="21"/>
      <c r="DUI20" s="21"/>
      <c r="DUJ20" s="21"/>
      <c r="DUK20" s="21"/>
      <c r="DUL20" s="21"/>
      <c r="DUM20" s="21"/>
      <c r="DUN20" s="21"/>
      <c r="DUO20" s="21"/>
      <c r="DUP20" s="21"/>
      <c r="DUQ20" s="21"/>
      <c r="DUR20" s="21"/>
      <c r="DUS20" s="21"/>
      <c r="DUT20" s="21"/>
      <c r="DUU20" s="21"/>
      <c r="DUV20" s="21"/>
      <c r="DUW20" s="21"/>
      <c r="DUX20" s="21"/>
      <c r="DUY20" s="21"/>
      <c r="DUZ20" s="21"/>
      <c r="DVA20" s="21"/>
      <c r="DVB20" s="21"/>
      <c r="DVC20" s="21"/>
      <c r="DVD20" s="21"/>
      <c r="DVE20" s="21"/>
      <c r="DVF20" s="21"/>
      <c r="DVG20" s="21"/>
      <c r="DVH20" s="21"/>
      <c r="DVI20" s="21"/>
      <c r="DVJ20" s="21"/>
      <c r="DVK20" s="21"/>
      <c r="DVL20" s="21"/>
      <c r="DVM20" s="21"/>
      <c r="DVN20" s="21"/>
      <c r="DVO20" s="21"/>
      <c r="DVP20" s="21"/>
      <c r="DVQ20" s="21"/>
      <c r="DVR20" s="21"/>
      <c r="DVS20" s="21"/>
      <c r="DVT20" s="21"/>
      <c r="DVU20" s="21"/>
      <c r="DVV20" s="21"/>
      <c r="DVW20" s="21"/>
      <c r="DVX20" s="21"/>
      <c r="DVY20" s="21"/>
      <c r="DVZ20" s="21"/>
      <c r="DWA20" s="21"/>
      <c r="DWB20" s="21"/>
      <c r="DWC20" s="21"/>
      <c r="DWD20" s="21"/>
      <c r="DWE20" s="21"/>
      <c r="DWF20" s="21"/>
      <c r="DWG20" s="21"/>
      <c r="DWH20" s="21"/>
      <c r="DWI20" s="21"/>
      <c r="DWJ20" s="21"/>
      <c r="DWK20" s="21"/>
      <c r="DWL20" s="21"/>
      <c r="DWM20" s="21"/>
      <c r="DWN20" s="21"/>
      <c r="DWO20" s="21"/>
      <c r="DWP20" s="21"/>
      <c r="DWQ20" s="21"/>
      <c r="DWR20" s="21"/>
      <c r="DWS20" s="21"/>
      <c r="DWT20" s="21"/>
      <c r="DWU20" s="21"/>
      <c r="DWV20" s="21"/>
      <c r="DWW20" s="21"/>
      <c r="DWX20" s="21"/>
      <c r="DWY20" s="21"/>
      <c r="DWZ20" s="21"/>
      <c r="DXA20" s="21"/>
      <c r="DXB20" s="21"/>
      <c r="DXC20" s="21"/>
      <c r="DXD20" s="21"/>
      <c r="DXE20" s="21"/>
      <c r="DXF20" s="21"/>
      <c r="DXG20" s="21"/>
      <c r="DXH20" s="21"/>
      <c r="DXI20" s="21"/>
      <c r="DXJ20" s="21"/>
      <c r="DXK20" s="21"/>
      <c r="DXL20" s="21"/>
      <c r="DXM20" s="21"/>
      <c r="DXN20" s="21"/>
      <c r="DXO20" s="21"/>
      <c r="DXP20" s="21"/>
      <c r="DXQ20" s="21"/>
      <c r="DXR20" s="21"/>
      <c r="DXS20" s="21"/>
      <c r="DXT20" s="21"/>
      <c r="DXU20" s="21"/>
      <c r="DXV20" s="21"/>
      <c r="DXW20" s="21"/>
      <c r="DXX20" s="21"/>
      <c r="DXY20" s="21"/>
      <c r="DXZ20" s="21"/>
      <c r="DYA20" s="21"/>
      <c r="DYB20" s="21"/>
      <c r="DYC20" s="21"/>
      <c r="DYD20" s="21"/>
      <c r="DYE20" s="21"/>
      <c r="DYF20" s="21"/>
      <c r="DYG20" s="21"/>
      <c r="DYH20" s="21"/>
      <c r="DYI20" s="21"/>
      <c r="DYJ20" s="21"/>
      <c r="DYK20" s="21"/>
      <c r="DYL20" s="21"/>
      <c r="DYM20" s="21"/>
      <c r="DYN20" s="21"/>
      <c r="DYO20" s="21"/>
      <c r="DYP20" s="21"/>
      <c r="DYQ20" s="21"/>
      <c r="DYR20" s="21"/>
      <c r="DYS20" s="21"/>
      <c r="DYT20" s="21"/>
      <c r="DYU20" s="21"/>
      <c r="DYV20" s="21"/>
      <c r="DYW20" s="21"/>
      <c r="DYX20" s="21"/>
      <c r="DYY20" s="21"/>
      <c r="DYZ20" s="21"/>
      <c r="DZA20" s="21"/>
      <c r="DZB20" s="21"/>
      <c r="DZC20" s="21"/>
      <c r="DZD20" s="21"/>
      <c r="DZE20" s="21"/>
      <c r="DZF20" s="21"/>
      <c r="DZG20" s="21"/>
      <c r="DZH20" s="21"/>
      <c r="DZI20" s="21"/>
      <c r="DZJ20" s="21"/>
      <c r="DZK20" s="21"/>
      <c r="DZL20" s="21"/>
      <c r="DZM20" s="21"/>
      <c r="DZN20" s="21"/>
      <c r="DZO20" s="21"/>
      <c r="DZP20" s="21"/>
      <c r="DZQ20" s="21"/>
      <c r="DZR20" s="21"/>
      <c r="DZS20" s="21"/>
      <c r="DZT20" s="21"/>
      <c r="DZU20" s="21"/>
      <c r="DZV20" s="21"/>
      <c r="DZW20" s="21"/>
      <c r="DZX20" s="21"/>
      <c r="DZY20" s="21"/>
      <c r="DZZ20" s="21"/>
      <c r="EAA20" s="21"/>
      <c r="EAB20" s="21"/>
      <c r="EAC20" s="21"/>
      <c r="EAD20" s="21"/>
      <c r="EAE20" s="21"/>
      <c r="EAF20" s="21"/>
      <c r="EAG20" s="21"/>
      <c r="EAH20" s="21"/>
      <c r="EAI20" s="21"/>
      <c r="EAJ20" s="21"/>
      <c r="EAK20" s="21"/>
      <c r="EAL20" s="21"/>
      <c r="EAM20" s="21"/>
      <c r="EAN20" s="21"/>
      <c r="EAO20" s="21"/>
      <c r="EAP20" s="21"/>
      <c r="EAQ20" s="21"/>
      <c r="EAR20" s="21"/>
      <c r="EAS20" s="21"/>
      <c r="EAT20" s="21"/>
      <c r="EAU20" s="21"/>
      <c r="EAV20" s="21"/>
      <c r="EAW20" s="21"/>
      <c r="EAX20" s="21"/>
      <c r="EAY20" s="21"/>
      <c r="EAZ20" s="21"/>
      <c r="EBA20" s="21"/>
      <c r="EBB20" s="21"/>
      <c r="EBC20" s="21"/>
      <c r="EBD20" s="21"/>
      <c r="EBE20" s="21"/>
      <c r="EBF20" s="21"/>
      <c r="EBG20" s="21"/>
      <c r="EBH20" s="21"/>
      <c r="EBI20" s="21"/>
      <c r="EBJ20" s="21"/>
      <c r="EBK20" s="21"/>
      <c r="EBL20" s="21"/>
      <c r="EBM20" s="21"/>
      <c r="EBN20" s="21"/>
      <c r="EBO20" s="21"/>
      <c r="EBP20" s="21"/>
      <c r="EBQ20" s="21"/>
      <c r="EBR20" s="21"/>
      <c r="EBS20" s="21"/>
      <c r="EBT20" s="21"/>
      <c r="EBU20" s="21"/>
      <c r="EBV20" s="21"/>
      <c r="EBW20" s="21"/>
      <c r="EBX20" s="21"/>
      <c r="EBY20" s="21"/>
      <c r="EBZ20" s="21"/>
      <c r="ECA20" s="21"/>
      <c r="ECB20" s="21"/>
      <c r="ECC20" s="21"/>
      <c r="ECD20" s="21"/>
      <c r="ECE20" s="21"/>
      <c r="ECF20" s="21"/>
      <c r="ECG20" s="21"/>
      <c r="ECH20" s="21"/>
      <c r="ECI20" s="21"/>
      <c r="ECJ20" s="21"/>
      <c r="ECK20" s="21"/>
      <c r="ECL20" s="21"/>
      <c r="ECM20" s="21"/>
      <c r="ECN20" s="21"/>
      <c r="ECO20" s="21"/>
      <c r="ECP20" s="21"/>
      <c r="ECQ20" s="21"/>
      <c r="ECR20" s="21"/>
      <c r="ECS20" s="21"/>
      <c r="ECT20" s="21"/>
      <c r="ECU20" s="21"/>
      <c r="ECV20" s="21"/>
      <c r="ECW20" s="21"/>
      <c r="ECX20" s="21"/>
      <c r="ECY20" s="21"/>
      <c r="ECZ20" s="21"/>
      <c r="EDA20" s="21"/>
      <c r="EDB20" s="21"/>
      <c r="EDC20" s="21"/>
      <c r="EDD20" s="21"/>
      <c r="EDE20" s="21"/>
      <c r="EDF20" s="21"/>
      <c r="EDG20" s="21"/>
      <c r="EDH20" s="21"/>
      <c r="EDI20" s="21"/>
      <c r="EDJ20" s="21"/>
      <c r="EDK20" s="21"/>
      <c r="EDL20" s="21"/>
      <c r="EDM20" s="21"/>
      <c r="EDN20" s="21"/>
      <c r="EDO20" s="21"/>
      <c r="EDP20" s="21"/>
      <c r="EDQ20" s="21"/>
      <c r="EDR20" s="21"/>
      <c r="EDS20" s="21"/>
      <c r="EDT20" s="21"/>
      <c r="EDU20" s="21"/>
      <c r="EDV20" s="21"/>
      <c r="EDW20" s="21"/>
      <c r="EDX20" s="21"/>
      <c r="EDY20" s="21"/>
      <c r="EDZ20" s="21"/>
      <c r="EEA20" s="21"/>
      <c r="EEB20" s="21"/>
      <c r="EEC20" s="21"/>
      <c r="EED20" s="21"/>
      <c r="EEE20" s="21"/>
      <c r="EEF20" s="21"/>
      <c r="EEG20" s="21"/>
      <c r="EEH20" s="21"/>
      <c r="EEI20" s="21"/>
      <c r="EEJ20" s="21"/>
      <c r="EEK20" s="21"/>
      <c r="EEL20" s="21"/>
      <c r="EEM20" s="21"/>
      <c r="EEN20" s="21"/>
      <c r="EEO20" s="21"/>
      <c r="EEP20" s="21"/>
      <c r="EEQ20" s="21"/>
      <c r="EER20" s="21"/>
      <c r="EES20" s="21"/>
      <c r="EET20" s="21"/>
      <c r="EEU20" s="21"/>
      <c r="EEV20" s="21"/>
      <c r="EEW20" s="21"/>
      <c r="EEX20" s="21"/>
      <c r="EEY20" s="21"/>
      <c r="EEZ20" s="21"/>
      <c r="EFA20" s="21"/>
      <c r="EFB20" s="21"/>
      <c r="EFC20" s="21"/>
      <c r="EFD20" s="21"/>
      <c r="EFE20" s="21"/>
      <c r="EFF20" s="21"/>
      <c r="EFG20" s="21"/>
      <c r="EFH20" s="21"/>
      <c r="EFI20" s="21"/>
      <c r="EFJ20" s="21"/>
      <c r="EFK20" s="21"/>
      <c r="EFL20" s="21"/>
      <c r="EFM20" s="21"/>
      <c r="EFN20" s="21"/>
      <c r="EFO20" s="21"/>
      <c r="EFP20" s="21"/>
      <c r="EFQ20" s="21"/>
      <c r="EFR20" s="21"/>
      <c r="EFS20" s="21"/>
      <c r="EFT20" s="21"/>
      <c r="EFU20" s="21"/>
      <c r="EFV20" s="21"/>
      <c r="EFW20" s="21"/>
      <c r="EFX20" s="21"/>
      <c r="EFY20" s="21"/>
      <c r="EFZ20" s="21"/>
      <c r="EGA20" s="21"/>
      <c r="EGB20" s="21"/>
      <c r="EGC20" s="21"/>
      <c r="EGD20" s="21"/>
      <c r="EGE20" s="21"/>
      <c r="EGF20" s="21"/>
      <c r="EGG20" s="21"/>
      <c r="EGH20" s="21"/>
      <c r="EGI20" s="21"/>
      <c r="EGJ20" s="21"/>
      <c r="EGK20" s="21"/>
      <c r="EGL20" s="21"/>
      <c r="EGM20" s="21"/>
      <c r="EGN20" s="21"/>
      <c r="EGO20" s="21"/>
      <c r="EGP20" s="21"/>
      <c r="EGQ20" s="21"/>
      <c r="EGR20" s="21"/>
      <c r="EGS20" s="21"/>
      <c r="EGT20" s="21"/>
      <c r="EGU20" s="21"/>
      <c r="EGV20" s="21"/>
      <c r="EGW20" s="21"/>
      <c r="EGX20" s="21"/>
      <c r="EGY20" s="21"/>
      <c r="EGZ20" s="21"/>
      <c r="EHA20" s="21"/>
      <c r="EHB20" s="21"/>
      <c r="EHC20" s="21"/>
      <c r="EHD20" s="21"/>
      <c r="EHE20" s="21"/>
      <c r="EHF20" s="21"/>
      <c r="EHG20" s="21"/>
      <c r="EHH20" s="21"/>
      <c r="EHI20" s="21"/>
      <c r="EHJ20" s="21"/>
      <c r="EHK20" s="21"/>
      <c r="EHL20" s="21"/>
      <c r="EHM20" s="21"/>
      <c r="EHN20" s="21"/>
      <c r="EHO20" s="21"/>
      <c r="EHP20" s="21"/>
      <c r="EHQ20" s="21"/>
      <c r="EHR20" s="21"/>
      <c r="EHS20" s="21"/>
      <c r="EHT20" s="21"/>
      <c r="EHU20" s="21"/>
      <c r="EHV20" s="21"/>
      <c r="EHW20" s="21"/>
      <c r="EHX20" s="21"/>
      <c r="EHY20" s="21"/>
      <c r="EHZ20" s="21"/>
      <c r="EIA20" s="21"/>
      <c r="EIB20" s="21"/>
      <c r="EIC20" s="21"/>
      <c r="EID20" s="21"/>
      <c r="EIE20" s="21"/>
      <c r="EIF20" s="21"/>
      <c r="EIG20" s="21"/>
      <c r="EIH20" s="21"/>
      <c r="EII20" s="21"/>
      <c r="EIJ20" s="21"/>
      <c r="EIK20" s="21"/>
      <c r="EIL20" s="21"/>
      <c r="EIM20" s="21"/>
      <c r="EIN20" s="21"/>
      <c r="EIO20" s="21"/>
      <c r="EIP20" s="21"/>
      <c r="EIQ20" s="21"/>
      <c r="EIR20" s="21"/>
      <c r="EIS20" s="21"/>
      <c r="EIT20" s="21"/>
      <c r="EIU20" s="21"/>
      <c r="EIV20" s="21"/>
      <c r="EIW20" s="21"/>
      <c r="EIX20" s="21"/>
      <c r="EIY20" s="21"/>
      <c r="EIZ20" s="21"/>
      <c r="EJA20" s="21"/>
      <c r="EJB20" s="21"/>
      <c r="EJC20" s="21"/>
      <c r="EJD20" s="21"/>
      <c r="EJE20" s="21"/>
      <c r="EJF20" s="21"/>
      <c r="EJG20" s="21"/>
      <c r="EJH20" s="21"/>
      <c r="EJI20" s="21"/>
      <c r="EJJ20" s="21"/>
      <c r="EJK20" s="21"/>
      <c r="EJL20" s="21"/>
      <c r="EJM20" s="21"/>
      <c r="EJN20" s="21"/>
      <c r="EJO20" s="21"/>
      <c r="EJP20" s="21"/>
      <c r="EJQ20" s="21"/>
      <c r="EJR20" s="21"/>
      <c r="EJS20" s="21"/>
      <c r="EJT20" s="21"/>
      <c r="EJU20" s="21"/>
      <c r="EJV20" s="21"/>
      <c r="EJW20" s="21"/>
      <c r="EJX20" s="21"/>
      <c r="EJY20" s="21"/>
      <c r="EJZ20" s="21"/>
      <c r="EKA20" s="21"/>
      <c r="EKB20" s="21"/>
      <c r="EKC20" s="21"/>
      <c r="EKD20" s="21"/>
      <c r="EKE20" s="21"/>
      <c r="EKF20" s="21"/>
      <c r="EKG20" s="21"/>
      <c r="EKH20" s="21"/>
      <c r="EKI20" s="21"/>
      <c r="EKJ20" s="21"/>
      <c r="EKK20" s="21"/>
      <c r="EKL20" s="21"/>
      <c r="EKM20" s="21"/>
      <c r="EKN20" s="21"/>
      <c r="EKO20" s="21"/>
      <c r="EKP20" s="21"/>
      <c r="EKQ20" s="21"/>
      <c r="EKR20" s="21"/>
      <c r="EKS20" s="21"/>
      <c r="EKT20" s="21"/>
      <c r="EKU20" s="21"/>
      <c r="EKV20" s="21"/>
      <c r="EKW20" s="21"/>
      <c r="EKX20" s="21"/>
      <c r="EKY20" s="21"/>
      <c r="EKZ20" s="21"/>
      <c r="ELA20" s="21"/>
      <c r="ELB20" s="21"/>
      <c r="ELC20" s="21"/>
      <c r="ELD20" s="21"/>
      <c r="ELE20" s="21"/>
      <c r="ELF20" s="21"/>
      <c r="ELG20" s="21"/>
      <c r="ELH20" s="21"/>
      <c r="ELI20" s="21"/>
      <c r="ELJ20" s="21"/>
      <c r="ELK20" s="21"/>
      <c r="ELL20" s="21"/>
      <c r="ELM20" s="21"/>
      <c r="ELN20" s="21"/>
      <c r="ELO20" s="21"/>
      <c r="ELP20" s="21"/>
      <c r="ELQ20" s="21"/>
      <c r="ELR20" s="21"/>
      <c r="ELS20" s="21"/>
      <c r="ELT20" s="21"/>
      <c r="ELU20" s="21"/>
      <c r="ELV20" s="21"/>
      <c r="ELW20" s="21"/>
      <c r="ELX20" s="21"/>
      <c r="ELY20" s="21"/>
      <c r="ELZ20" s="21"/>
      <c r="EMA20" s="21"/>
      <c r="EMB20" s="21"/>
      <c r="EMC20" s="21"/>
      <c r="EMD20" s="21"/>
      <c r="EME20" s="21"/>
      <c r="EMF20" s="21"/>
      <c r="EMG20" s="21"/>
      <c r="EMH20" s="21"/>
      <c r="EMI20" s="21"/>
      <c r="EMJ20" s="21"/>
      <c r="EMK20" s="21"/>
      <c r="EML20" s="21"/>
      <c r="EMM20" s="21"/>
      <c r="EMN20" s="21"/>
      <c r="EMO20" s="21"/>
      <c r="EMP20" s="21"/>
      <c r="EMQ20" s="21"/>
      <c r="EMR20" s="21"/>
      <c r="EMS20" s="21"/>
      <c r="EMT20" s="21"/>
      <c r="EMU20" s="21"/>
      <c r="EMV20" s="21"/>
      <c r="EMW20" s="21"/>
      <c r="EMX20" s="21"/>
      <c r="EMY20" s="21"/>
      <c r="EMZ20" s="21"/>
      <c r="ENA20" s="21"/>
      <c r="ENB20" s="21"/>
      <c r="ENC20" s="21"/>
      <c r="END20" s="21"/>
      <c r="ENE20" s="21"/>
      <c r="ENF20" s="21"/>
      <c r="ENG20" s="21"/>
      <c r="ENH20" s="21"/>
      <c r="ENI20" s="21"/>
      <c r="ENJ20" s="21"/>
      <c r="ENK20" s="21"/>
      <c r="ENL20" s="21"/>
      <c r="ENM20" s="21"/>
      <c r="ENN20" s="21"/>
      <c r="ENO20" s="21"/>
      <c r="ENP20" s="21"/>
      <c r="ENQ20" s="21"/>
      <c r="ENR20" s="21"/>
      <c r="ENS20" s="21"/>
      <c r="ENT20" s="21"/>
      <c r="ENU20" s="21"/>
      <c r="ENV20" s="21"/>
      <c r="ENW20" s="21"/>
      <c r="ENX20" s="21"/>
      <c r="ENY20" s="21"/>
      <c r="ENZ20" s="21"/>
      <c r="EOA20" s="21"/>
      <c r="EOB20" s="21"/>
      <c r="EOC20" s="21"/>
      <c r="EOD20" s="21"/>
      <c r="EOE20" s="21"/>
      <c r="EOF20" s="21"/>
      <c r="EOG20" s="21"/>
      <c r="EOH20" s="21"/>
      <c r="EOI20" s="21"/>
      <c r="EOJ20" s="21"/>
      <c r="EOK20" s="21"/>
      <c r="EOL20" s="21"/>
      <c r="EOM20" s="21"/>
      <c r="EON20" s="21"/>
      <c r="EOO20" s="21"/>
      <c r="EOP20" s="21"/>
      <c r="EOQ20" s="21"/>
      <c r="EOR20" s="21"/>
      <c r="EOS20" s="21"/>
      <c r="EOT20" s="21"/>
      <c r="EOU20" s="21"/>
      <c r="EOV20" s="21"/>
      <c r="EOW20" s="21"/>
      <c r="EOX20" s="21"/>
      <c r="EOY20" s="21"/>
      <c r="EOZ20" s="21"/>
      <c r="EPA20" s="21"/>
      <c r="EPB20" s="21"/>
      <c r="EPC20" s="21"/>
      <c r="EPD20" s="21"/>
      <c r="EPE20" s="21"/>
      <c r="EPF20" s="21"/>
      <c r="EPG20" s="21"/>
      <c r="EPH20" s="21"/>
      <c r="EPI20" s="21"/>
      <c r="EPJ20" s="21"/>
      <c r="EPK20" s="21"/>
      <c r="EPL20" s="21"/>
      <c r="EPM20" s="21"/>
      <c r="EPN20" s="21"/>
      <c r="EPO20" s="21"/>
      <c r="EPP20" s="21"/>
      <c r="EPQ20" s="21"/>
      <c r="EPR20" s="21"/>
      <c r="EPS20" s="21"/>
      <c r="EPT20" s="21"/>
      <c r="EPU20" s="21"/>
      <c r="EPV20" s="21"/>
      <c r="EPW20" s="21"/>
      <c r="EPX20" s="21"/>
      <c r="EPY20" s="21"/>
      <c r="EPZ20" s="21"/>
      <c r="EQA20" s="21"/>
      <c r="EQB20" s="21"/>
      <c r="EQC20" s="21"/>
      <c r="EQD20" s="21"/>
      <c r="EQE20" s="21"/>
      <c r="EQF20" s="21"/>
      <c r="EQG20" s="21"/>
      <c r="EQH20" s="21"/>
      <c r="EQI20" s="21"/>
      <c r="EQJ20" s="21"/>
      <c r="EQK20" s="21"/>
      <c r="EQL20" s="21"/>
      <c r="EQM20" s="21"/>
      <c r="EQN20" s="21"/>
      <c r="EQO20" s="21"/>
      <c r="EQP20" s="21"/>
      <c r="EQQ20" s="21"/>
      <c r="EQR20" s="21"/>
      <c r="EQS20" s="21"/>
      <c r="EQT20" s="21"/>
      <c r="EQU20" s="21"/>
      <c r="EQV20" s="21"/>
      <c r="EQW20" s="21"/>
      <c r="EQX20" s="21"/>
      <c r="EQY20" s="21"/>
      <c r="EQZ20" s="21"/>
      <c r="ERA20" s="21"/>
      <c r="ERB20" s="21"/>
      <c r="ERC20" s="21"/>
      <c r="ERD20" s="21"/>
      <c r="ERE20" s="21"/>
      <c r="ERF20" s="21"/>
      <c r="ERG20" s="21"/>
      <c r="ERH20" s="21"/>
      <c r="ERI20" s="21"/>
      <c r="ERJ20" s="21"/>
      <c r="ERK20" s="21"/>
      <c r="ERL20" s="21"/>
      <c r="ERM20" s="21"/>
      <c r="ERN20" s="21"/>
      <c r="ERO20" s="21"/>
      <c r="ERP20" s="21"/>
      <c r="ERQ20" s="21"/>
      <c r="ERR20" s="21"/>
      <c r="ERS20" s="21"/>
      <c r="ERT20" s="21"/>
      <c r="ERU20" s="21"/>
      <c r="ERV20" s="21"/>
      <c r="ERW20" s="21"/>
      <c r="ERX20" s="21"/>
      <c r="ERY20" s="21"/>
      <c r="ERZ20" s="21"/>
      <c r="ESA20" s="21"/>
      <c r="ESB20" s="21"/>
      <c r="ESC20" s="21"/>
      <c r="ESD20" s="21"/>
      <c r="ESE20" s="21"/>
      <c r="ESF20" s="21"/>
      <c r="ESG20" s="21"/>
      <c r="ESH20" s="21"/>
      <c r="ESI20" s="21"/>
      <c r="ESJ20" s="21"/>
      <c r="ESK20" s="21"/>
      <c r="ESL20" s="21"/>
      <c r="ESM20" s="21"/>
      <c r="ESN20" s="21"/>
      <c r="ESO20" s="21"/>
      <c r="ESP20" s="21"/>
      <c r="ESQ20" s="21"/>
      <c r="ESR20" s="21"/>
      <c r="ESS20" s="21"/>
      <c r="EST20" s="21"/>
      <c r="ESU20" s="21"/>
      <c r="ESV20" s="21"/>
      <c r="ESW20" s="21"/>
      <c r="ESX20" s="21"/>
      <c r="ESY20" s="21"/>
      <c r="ESZ20" s="21"/>
      <c r="ETA20" s="21"/>
      <c r="ETB20" s="21"/>
      <c r="ETC20" s="21"/>
      <c r="ETD20" s="21"/>
      <c r="ETE20" s="21"/>
      <c r="ETF20" s="21"/>
      <c r="ETG20" s="21"/>
      <c r="ETH20" s="21"/>
      <c r="ETI20" s="21"/>
      <c r="ETJ20" s="21"/>
      <c r="ETK20" s="21"/>
      <c r="ETL20" s="21"/>
      <c r="ETM20" s="21"/>
      <c r="ETN20" s="21"/>
      <c r="ETO20" s="21"/>
      <c r="ETP20" s="21"/>
      <c r="ETQ20" s="21"/>
      <c r="ETR20" s="21"/>
      <c r="ETS20" s="21"/>
      <c r="ETT20" s="21"/>
      <c r="ETU20" s="21"/>
      <c r="ETV20" s="21"/>
      <c r="ETW20" s="21"/>
      <c r="ETX20" s="21"/>
      <c r="ETY20" s="21"/>
      <c r="ETZ20" s="21"/>
      <c r="EUA20" s="21"/>
      <c r="EUB20" s="21"/>
      <c r="EUC20" s="21"/>
      <c r="EUD20" s="21"/>
      <c r="EUE20" s="21"/>
      <c r="EUF20" s="21"/>
      <c r="EUG20" s="21"/>
      <c r="EUH20" s="21"/>
      <c r="EUI20" s="21"/>
      <c r="EUJ20" s="21"/>
      <c r="EUK20" s="21"/>
      <c r="EUL20" s="21"/>
      <c r="EUM20" s="21"/>
      <c r="EUN20" s="21"/>
      <c r="EUO20" s="21"/>
      <c r="EUP20" s="21"/>
      <c r="EUQ20" s="21"/>
      <c r="EUR20" s="21"/>
      <c r="EUS20" s="21"/>
      <c r="EUT20" s="21"/>
      <c r="EUU20" s="21"/>
      <c r="EUV20" s="21"/>
      <c r="EUW20" s="21"/>
      <c r="EUX20" s="21"/>
      <c r="EUY20" s="21"/>
      <c r="EUZ20" s="21"/>
      <c r="EVA20" s="21"/>
      <c r="EVB20" s="21"/>
      <c r="EVC20" s="21"/>
      <c r="EVD20" s="21"/>
      <c r="EVE20" s="21"/>
      <c r="EVF20" s="21"/>
      <c r="EVG20" s="21"/>
      <c r="EVH20" s="21"/>
      <c r="EVI20" s="21"/>
      <c r="EVJ20" s="21"/>
      <c r="EVK20" s="21"/>
      <c r="EVL20" s="21"/>
      <c r="EVM20" s="21"/>
      <c r="EVN20" s="21"/>
      <c r="EVO20" s="21"/>
      <c r="EVP20" s="21"/>
      <c r="EVQ20" s="21"/>
      <c r="EVR20" s="21"/>
      <c r="EVS20" s="21"/>
      <c r="EVT20" s="21"/>
      <c r="EVU20" s="21"/>
      <c r="EVV20" s="21"/>
      <c r="EVW20" s="21"/>
      <c r="EVX20" s="21"/>
      <c r="EVY20" s="21"/>
      <c r="EVZ20" s="21"/>
      <c r="EWA20" s="21"/>
      <c r="EWB20" s="21"/>
      <c r="EWC20" s="21"/>
      <c r="EWD20" s="21"/>
      <c r="EWE20" s="21"/>
      <c r="EWF20" s="21"/>
      <c r="EWG20" s="21"/>
      <c r="EWH20" s="21"/>
      <c r="EWI20" s="21"/>
      <c r="EWJ20" s="21"/>
      <c r="EWK20" s="21"/>
      <c r="EWL20" s="21"/>
      <c r="EWM20" s="21"/>
      <c r="EWN20" s="21"/>
      <c r="EWO20" s="21"/>
      <c r="EWP20" s="21"/>
      <c r="EWQ20" s="21"/>
      <c r="EWR20" s="21"/>
      <c r="EWS20" s="21"/>
      <c r="EWT20" s="21"/>
      <c r="EWU20" s="21"/>
      <c r="EWV20" s="21"/>
      <c r="EWW20" s="21"/>
      <c r="EWX20" s="21"/>
      <c r="EWY20" s="21"/>
      <c r="EWZ20" s="21"/>
      <c r="EXA20" s="21"/>
      <c r="EXB20" s="21"/>
      <c r="EXC20" s="21"/>
      <c r="EXD20" s="21"/>
      <c r="EXE20" s="21"/>
      <c r="EXF20" s="21"/>
      <c r="EXG20" s="21"/>
      <c r="EXH20" s="21"/>
      <c r="EXI20" s="21"/>
      <c r="EXJ20" s="21"/>
      <c r="EXK20" s="21"/>
      <c r="EXL20" s="21"/>
      <c r="EXM20" s="21"/>
      <c r="EXN20" s="21"/>
      <c r="EXO20" s="21"/>
      <c r="EXP20" s="21"/>
      <c r="EXQ20" s="21"/>
      <c r="EXR20" s="21"/>
      <c r="EXS20" s="21"/>
      <c r="EXT20" s="21"/>
      <c r="EXU20" s="21"/>
      <c r="EXV20" s="21"/>
      <c r="EXW20" s="21"/>
      <c r="EXX20" s="21"/>
      <c r="EXY20" s="21"/>
      <c r="EXZ20" s="21"/>
      <c r="EYA20" s="21"/>
      <c r="EYB20" s="21"/>
      <c r="EYC20" s="21"/>
      <c r="EYD20" s="21"/>
      <c r="EYE20" s="21"/>
      <c r="EYF20" s="21"/>
      <c r="EYG20" s="21"/>
      <c r="EYH20" s="21"/>
      <c r="EYI20" s="21"/>
      <c r="EYJ20" s="21"/>
      <c r="EYK20" s="21"/>
      <c r="EYL20" s="21"/>
      <c r="EYM20" s="21"/>
      <c r="EYN20" s="21"/>
      <c r="EYO20" s="21"/>
      <c r="EYP20" s="21"/>
      <c r="EYQ20" s="21"/>
      <c r="EYR20" s="21"/>
      <c r="EYS20" s="21"/>
      <c r="EYT20" s="21"/>
      <c r="EYU20" s="21"/>
      <c r="EYV20" s="21"/>
      <c r="EYW20" s="21"/>
      <c r="EYX20" s="21"/>
      <c r="EYY20" s="21"/>
      <c r="EYZ20" s="21"/>
      <c r="EZA20" s="21"/>
      <c r="EZB20" s="21"/>
      <c r="EZC20" s="21"/>
      <c r="EZD20" s="21"/>
      <c r="EZE20" s="21"/>
      <c r="EZF20" s="21"/>
      <c r="EZG20" s="21"/>
      <c r="EZH20" s="21"/>
      <c r="EZI20" s="21"/>
      <c r="EZJ20" s="21"/>
      <c r="EZK20" s="21"/>
      <c r="EZL20" s="21"/>
      <c r="EZM20" s="21"/>
      <c r="EZN20" s="21"/>
      <c r="EZO20" s="21"/>
      <c r="EZP20" s="21"/>
      <c r="EZQ20" s="21"/>
      <c r="EZR20" s="21"/>
      <c r="EZS20" s="21"/>
      <c r="EZT20" s="21"/>
      <c r="EZU20" s="21"/>
      <c r="EZV20" s="21"/>
      <c r="EZW20" s="21"/>
      <c r="EZX20" s="21"/>
      <c r="EZY20" s="21"/>
      <c r="EZZ20" s="21"/>
      <c r="FAA20" s="21"/>
      <c r="FAB20" s="21"/>
      <c r="FAC20" s="21"/>
      <c r="FAD20" s="21"/>
      <c r="FAE20" s="21"/>
      <c r="FAF20" s="21"/>
      <c r="FAG20" s="21"/>
      <c r="FAH20" s="21"/>
      <c r="FAI20" s="21"/>
      <c r="FAJ20" s="21"/>
      <c r="FAK20" s="21"/>
      <c r="FAL20" s="21"/>
      <c r="FAM20" s="21"/>
      <c r="FAN20" s="21"/>
      <c r="FAO20" s="21"/>
      <c r="FAP20" s="21"/>
      <c r="FAQ20" s="21"/>
      <c r="FAR20" s="21"/>
      <c r="FAS20" s="21"/>
      <c r="FAT20" s="21"/>
      <c r="FAU20" s="21"/>
      <c r="FAV20" s="21"/>
      <c r="FAW20" s="21"/>
      <c r="FAX20" s="21"/>
      <c r="FAY20" s="21"/>
      <c r="FAZ20" s="21"/>
      <c r="FBA20" s="21"/>
      <c r="FBB20" s="21"/>
      <c r="FBC20" s="21"/>
      <c r="FBD20" s="21"/>
      <c r="FBE20" s="21"/>
      <c r="FBF20" s="21"/>
      <c r="FBG20" s="21"/>
      <c r="FBH20" s="21"/>
      <c r="FBI20" s="21"/>
      <c r="FBJ20" s="21"/>
      <c r="FBK20" s="21"/>
      <c r="FBL20" s="21"/>
      <c r="FBM20" s="21"/>
      <c r="FBN20" s="21"/>
      <c r="FBO20" s="21"/>
      <c r="FBP20" s="21"/>
      <c r="FBQ20" s="21"/>
      <c r="FBR20" s="21"/>
      <c r="FBS20" s="21"/>
      <c r="FBT20" s="21"/>
      <c r="FBU20" s="21"/>
      <c r="FBV20" s="21"/>
      <c r="FBW20" s="21"/>
      <c r="FBX20" s="21"/>
      <c r="FBY20" s="21"/>
      <c r="FBZ20" s="21"/>
      <c r="FCA20" s="21"/>
      <c r="FCB20" s="21"/>
      <c r="FCC20" s="21"/>
      <c r="FCD20" s="21"/>
      <c r="FCE20" s="21"/>
      <c r="FCF20" s="21"/>
      <c r="FCG20" s="21"/>
      <c r="FCH20" s="21"/>
      <c r="FCI20" s="21"/>
      <c r="FCJ20" s="21"/>
      <c r="FCK20" s="21"/>
      <c r="FCL20" s="21"/>
      <c r="FCM20" s="21"/>
      <c r="FCN20" s="21"/>
      <c r="FCO20" s="21"/>
      <c r="FCP20" s="21"/>
      <c r="FCQ20" s="21"/>
      <c r="FCR20" s="21"/>
      <c r="FCS20" s="21"/>
      <c r="FCT20" s="21"/>
      <c r="FCU20" s="21"/>
      <c r="FCV20" s="21"/>
      <c r="FCW20" s="21"/>
      <c r="FCX20" s="21"/>
      <c r="FCY20" s="21"/>
      <c r="FCZ20" s="21"/>
      <c r="FDA20" s="21"/>
      <c r="FDB20" s="21"/>
      <c r="FDC20" s="21"/>
      <c r="FDD20" s="21"/>
      <c r="FDE20" s="21"/>
      <c r="FDF20" s="21"/>
      <c r="FDG20" s="21"/>
      <c r="FDH20" s="21"/>
      <c r="FDI20" s="21"/>
      <c r="FDJ20" s="21"/>
      <c r="FDK20" s="21"/>
      <c r="FDL20" s="21"/>
      <c r="FDM20" s="21"/>
      <c r="FDN20" s="21"/>
      <c r="FDO20" s="21"/>
      <c r="FDP20" s="21"/>
      <c r="FDQ20" s="21"/>
      <c r="FDR20" s="21"/>
      <c r="FDS20" s="21"/>
      <c r="FDT20" s="21"/>
      <c r="FDU20" s="21"/>
      <c r="FDV20" s="21"/>
      <c r="FDW20" s="21"/>
      <c r="FDX20" s="21"/>
      <c r="FDY20" s="21"/>
      <c r="FDZ20" s="21"/>
      <c r="FEA20" s="21"/>
      <c r="FEB20" s="21"/>
      <c r="FEC20" s="21"/>
      <c r="FED20" s="21"/>
      <c r="FEE20" s="21"/>
      <c r="FEF20" s="21"/>
      <c r="FEG20" s="21"/>
      <c r="FEH20" s="21"/>
      <c r="FEI20" s="21"/>
      <c r="FEJ20" s="21"/>
      <c r="FEK20" s="21"/>
      <c r="FEL20" s="21"/>
      <c r="FEM20" s="21"/>
      <c r="FEN20" s="21"/>
      <c r="FEO20" s="21"/>
      <c r="FEP20" s="21"/>
      <c r="FEQ20" s="21"/>
      <c r="FER20" s="21"/>
      <c r="FES20" s="21"/>
      <c r="FET20" s="21"/>
      <c r="FEU20" s="21"/>
      <c r="FEV20" s="21"/>
      <c r="FEW20" s="21"/>
      <c r="FEX20" s="21"/>
      <c r="FEY20" s="21"/>
      <c r="FEZ20" s="21"/>
      <c r="FFA20" s="21"/>
      <c r="FFB20" s="21"/>
      <c r="FFC20" s="21"/>
      <c r="FFD20" s="21"/>
      <c r="FFE20" s="21"/>
      <c r="FFF20" s="21"/>
      <c r="FFG20" s="21"/>
      <c r="FFH20" s="21"/>
      <c r="FFI20" s="21"/>
      <c r="FFJ20" s="21"/>
      <c r="FFK20" s="21"/>
      <c r="FFL20" s="21"/>
      <c r="FFM20" s="21"/>
      <c r="FFN20" s="21"/>
      <c r="FFO20" s="21"/>
      <c r="FFP20" s="21"/>
      <c r="FFQ20" s="21"/>
      <c r="FFR20" s="21"/>
      <c r="FFS20" s="21"/>
      <c r="FFT20" s="21"/>
      <c r="FFU20" s="21"/>
      <c r="FFV20" s="21"/>
      <c r="FFW20" s="21"/>
      <c r="FFX20" s="21"/>
      <c r="FFY20" s="21"/>
      <c r="FFZ20" s="21"/>
      <c r="FGA20" s="21"/>
      <c r="FGB20" s="21"/>
      <c r="FGC20" s="21"/>
      <c r="FGD20" s="21"/>
      <c r="FGE20" s="21"/>
      <c r="FGF20" s="21"/>
      <c r="FGG20" s="21"/>
      <c r="FGH20" s="21"/>
      <c r="FGI20" s="21"/>
      <c r="FGJ20" s="21"/>
      <c r="FGK20" s="21"/>
      <c r="FGL20" s="21"/>
      <c r="FGM20" s="21"/>
      <c r="FGN20" s="21"/>
      <c r="FGO20" s="21"/>
      <c r="FGP20" s="21"/>
      <c r="FGQ20" s="21"/>
      <c r="FGR20" s="21"/>
      <c r="FGS20" s="21"/>
      <c r="FGT20" s="21"/>
      <c r="FGU20" s="21"/>
      <c r="FGV20" s="21"/>
      <c r="FGW20" s="21"/>
      <c r="FGX20" s="21"/>
      <c r="FGY20" s="21"/>
      <c r="FGZ20" s="21"/>
      <c r="FHA20" s="21"/>
      <c r="FHB20" s="21"/>
      <c r="FHC20" s="21"/>
      <c r="FHD20" s="21"/>
      <c r="FHE20" s="21"/>
      <c r="FHF20" s="21"/>
      <c r="FHG20" s="21"/>
      <c r="FHH20" s="21"/>
      <c r="FHI20" s="21"/>
      <c r="FHJ20" s="21"/>
      <c r="FHK20" s="21"/>
      <c r="FHL20" s="21"/>
      <c r="FHM20" s="21"/>
      <c r="FHN20" s="21"/>
      <c r="FHO20" s="21"/>
      <c r="FHP20" s="21"/>
      <c r="FHQ20" s="21"/>
      <c r="FHR20" s="21"/>
      <c r="FHS20" s="21"/>
      <c r="FHT20" s="21"/>
      <c r="FHU20" s="21"/>
      <c r="FHV20" s="21"/>
      <c r="FHW20" s="21"/>
      <c r="FHX20" s="21"/>
      <c r="FHY20" s="21"/>
      <c r="FHZ20" s="21"/>
      <c r="FIA20" s="21"/>
      <c r="FIB20" s="21"/>
      <c r="FIC20" s="21"/>
      <c r="FID20" s="21"/>
      <c r="FIE20" s="21"/>
      <c r="FIF20" s="21"/>
      <c r="FIG20" s="21"/>
      <c r="FIH20" s="21"/>
      <c r="FII20" s="21"/>
      <c r="FIJ20" s="21"/>
      <c r="FIK20" s="21"/>
      <c r="FIL20" s="21"/>
      <c r="FIM20" s="21"/>
      <c r="FIN20" s="21"/>
      <c r="FIO20" s="21"/>
      <c r="FIP20" s="21"/>
      <c r="FIQ20" s="21"/>
      <c r="FIR20" s="21"/>
      <c r="FIS20" s="21"/>
      <c r="FIT20" s="21"/>
      <c r="FIU20" s="21"/>
      <c r="FIV20" s="21"/>
      <c r="FIW20" s="21"/>
      <c r="FIX20" s="21"/>
      <c r="FIY20" s="21"/>
      <c r="FIZ20" s="21"/>
      <c r="FJA20" s="21"/>
      <c r="FJB20" s="21"/>
      <c r="FJC20" s="21"/>
      <c r="FJD20" s="21"/>
      <c r="FJE20" s="21"/>
      <c r="FJF20" s="21"/>
      <c r="FJG20" s="21"/>
      <c r="FJH20" s="21"/>
      <c r="FJI20" s="21"/>
      <c r="FJJ20" s="21"/>
      <c r="FJK20" s="21"/>
      <c r="FJL20" s="21"/>
      <c r="FJM20" s="21"/>
      <c r="FJN20" s="21"/>
      <c r="FJO20" s="21"/>
      <c r="FJP20" s="21"/>
      <c r="FJQ20" s="21"/>
      <c r="FJR20" s="21"/>
      <c r="FJS20" s="21"/>
      <c r="FJT20" s="21"/>
      <c r="FJU20" s="21"/>
      <c r="FJV20" s="21"/>
      <c r="FJW20" s="21"/>
      <c r="FJX20" s="21"/>
      <c r="FJY20" s="21"/>
      <c r="FJZ20" s="21"/>
      <c r="FKA20" s="21"/>
      <c r="FKB20" s="21"/>
      <c r="FKC20" s="21"/>
      <c r="FKD20" s="21"/>
      <c r="FKE20" s="21"/>
      <c r="FKF20" s="21"/>
      <c r="FKG20" s="21"/>
      <c r="FKH20" s="21"/>
      <c r="FKI20" s="21"/>
      <c r="FKJ20" s="21"/>
      <c r="FKK20" s="21"/>
      <c r="FKL20" s="21"/>
      <c r="FKM20" s="21"/>
      <c r="FKN20" s="21"/>
      <c r="FKO20" s="21"/>
      <c r="FKP20" s="21"/>
      <c r="FKQ20" s="21"/>
      <c r="FKR20" s="21"/>
      <c r="FKS20" s="21"/>
      <c r="FKT20" s="21"/>
      <c r="FKU20" s="21"/>
      <c r="FKV20" s="21"/>
      <c r="FKW20" s="21"/>
      <c r="FKX20" s="21"/>
      <c r="FKY20" s="21"/>
      <c r="FKZ20" s="21"/>
      <c r="FLA20" s="21"/>
      <c r="FLB20" s="21"/>
      <c r="FLC20" s="21"/>
      <c r="FLD20" s="21"/>
      <c r="FLE20" s="21"/>
      <c r="FLF20" s="21"/>
      <c r="FLG20" s="21"/>
      <c r="FLH20" s="21"/>
      <c r="FLI20" s="21"/>
      <c r="FLJ20" s="21"/>
      <c r="FLK20" s="21"/>
      <c r="FLL20" s="21"/>
      <c r="FLM20" s="21"/>
      <c r="FLN20" s="21"/>
      <c r="FLO20" s="21"/>
      <c r="FLP20" s="21"/>
      <c r="FLQ20" s="21"/>
      <c r="FLR20" s="21"/>
      <c r="FLS20" s="21"/>
      <c r="FLT20" s="21"/>
      <c r="FLU20" s="21"/>
      <c r="FLV20" s="21"/>
      <c r="FLW20" s="21"/>
      <c r="FLX20" s="21"/>
      <c r="FLY20" s="21"/>
      <c r="FLZ20" s="21"/>
      <c r="FMA20" s="21"/>
      <c r="FMB20" s="21"/>
      <c r="FMC20" s="21"/>
      <c r="FMD20" s="21"/>
      <c r="FME20" s="21"/>
      <c r="FMF20" s="21"/>
      <c r="FMG20" s="21"/>
      <c r="FMH20" s="21"/>
      <c r="FMI20" s="21"/>
      <c r="FMJ20" s="21"/>
      <c r="FMK20" s="21"/>
      <c r="FML20" s="21"/>
      <c r="FMM20" s="21"/>
      <c r="FMN20" s="21"/>
      <c r="FMO20" s="21"/>
      <c r="FMP20" s="21"/>
      <c r="FMQ20" s="21"/>
      <c r="FMR20" s="21"/>
      <c r="FMS20" s="21"/>
      <c r="FMT20" s="21"/>
      <c r="FMU20" s="21"/>
      <c r="FMV20" s="21"/>
      <c r="FMW20" s="21"/>
      <c r="FMX20" s="21"/>
      <c r="FMY20" s="21"/>
      <c r="FMZ20" s="21"/>
      <c r="FNA20" s="21"/>
      <c r="FNB20" s="21"/>
      <c r="FNC20" s="21"/>
      <c r="FND20" s="21"/>
      <c r="FNE20" s="21"/>
      <c r="FNF20" s="21"/>
      <c r="FNG20" s="21"/>
      <c r="FNH20" s="21"/>
      <c r="FNI20" s="21"/>
      <c r="FNJ20" s="21"/>
      <c r="FNK20" s="21"/>
      <c r="FNL20" s="21"/>
      <c r="FNM20" s="21"/>
      <c r="FNN20" s="21"/>
      <c r="FNO20" s="21"/>
      <c r="FNP20" s="21"/>
      <c r="FNQ20" s="21"/>
      <c r="FNR20" s="21"/>
      <c r="FNS20" s="21"/>
      <c r="FNT20" s="21"/>
      <c r="FNU20" s="21"/>
      <c r="FNV20" s="21"/>
      <c r="FNW20" s="21"/>
      <c r="FNX20" s="21"/>
      <c r="FNY20" s="21"/>
      <c r="FNZ20" s="21"/>
      <c r="FOA20" s="21"/>
      <c r="FOB20" s="21"/>
      <c r="FOC20" s="21"/>
      <c r="FOD20" s="21"/>
      <c r="FOE20" s="21"/>
      <c r="FOF20" s="21"/>
      <c r="FOG20" s="21"/>
      <c r="FOH20" s="21"/>
      <c r="FOI20" s="21"/>
      <c r="FOJ20" s="21"/>
      <c r="FOK20" s="21"/>
      <c r="FOL20" s="21"/>
      <c r="FOM20" s="21"/>
      <c r="FON20" s="21"/>
      <c r="FOO20" s="21"/>
      <c r="FOP20" s="21"/>
      <c r="FOQ20" s="21"/>
      <c r="FOR20" s="21"/>
      <c r="FOS20" s="21"/>
      <c r="FOT20" s="21"/>
      <c r="FOU20" s="21"/>
      <c r="FOV20" s="21"/>
      <c r="FOW20" s="21"/>
      <c r="FOX20" s="21"/>
      <c r="FOY20" s="21"/>
      <c r="FOZ20" s="21"/>
      <c r="FPA20" s="21"/>
      <c r="FPB20" s="21"/>
      <c r="FPC20" s="21"/>
      <c r="FPD20" s="21"/>
      <c r="FPE20" s="21"/>
      <c r="FPF20" s="21"/>
      <c r="FPG20" s="21"/>
      <c r="FPH20" s="21"/>
      <c r="FPI20" s="21"/>
      <c r="FPJ20" s="21"/>
      <c r="FPK20" s="21"/>
      <c r="FPL20" s="21"/>
      <c r="FPM20" s="21"/>
      <c r="FPN20" s="21"/>
      <c r="FPO20" s="21"/>
      <c r="FPP20" s="21"/>
      <c r="FPQ20" s="21"/>
      <c r="FPR20" s="21"/>
      <c r="FPS20" s="21"/>
      <c r="FPT20" s="21"/>
      <c r="FPU20" s="21"/>
      <c r="FPV20" s="21"/>
      <c r="FPW20" s="21"/>
      <c r="FPX20" s="21"/>
      <c r="FPY20" s="21"/>
      <c r="FPZ20" s="21"/>
      <c r="FQA20" s="21"/>
      <c r="FQB20" s="21"/>
      <c r="FQC20" s="21"/>
      <c r="FQD20" s="21"/>
      <c r="FQE20" s="21"/>
      <c r="FQF20" s="21"/>
      <c r="FQG20" s="21"/>
      <c r="FQH20" s="21"/>
      <c r="FQI20" s="21"/>
      <c r="FQJ20" s="21"/>
      <c r="FQK20" s="21"/>
      <c r="FQL20" s="21"/>
      <c r="FQM20" s="21"/>
      <c r="FQN20" s="21"/>
      <c r="FQO20" s="21"/>
      <c r="FQP20" s="21"/>
      <c r="FQQ20" s="21"/>
      <c r="FQR20" s="21"/>
      <c r="FQS20" s="21"/>
      <c r="FQT20" s="21"/>
      <c r="FQU20" s="21"/>
      <c r="FQV20" s="21"/>
      <c r="FQW20" s="21"/>
      <c r="FQX20" s="21"/>
      <c r="FQY20" s="21"/>
      <c r="FQZ20" s="21"/>
      <c r="FRA20" s="21"/>
      <c r="FRB20" s="21"/>
      <c r="FRC20" s="21"/>
      <c r="FRD20" s="21"/>
      <c r="FRE20" s="21"/>
      <c r="FRF20" s="21"/>
      <c r="FRG20" s="21"/>
      <c r="FRH20" s="21"/>
      <c r="FRI20" s="21"/>
      <c r="FRJ20" s="21"/>
      <c r="FRK20" s="21"/>
      <c r="FRL20" s="21"/>
      <c r="FRM20" s="21"/>
      <c r="FRN20" s="21"/>
      <c r="FRO20" s="21"/>
      <c r="FRP20" s="21"/>
      <c r="FRQ20" s="21"/>
      <c r="FRR20" s="21"/>
      <c r="FRS20" s="21"/>
      <c r="FRT20" s="21"/>
      <c r="FRU20" s="21"/>
      <c r="FRV20" s="21"/>
      <c r="FRW20" s="21"/>
      <c r="FRX20" s="21"/>
      <c r="FRY20" s="21"/>
      <c r="FRZ20" s="21"/>
      <c r="FSA20" s="21"/>
      <c r="FSB20" s="21"/>
      <c r="FSC20" s="21"/>
      <c r="FSD20" s="21"/>
      <c r="FSE20" s="21"/>
      <c r="FSF20" s="21"/>
      <c r="FSG20" s="21"/>
      <c r="FSH20" s="21"/>
      <c r="FSI20" s="21"/>
      <c r="FSJ20" s="21"/>
      <c r="FSK20" s="21"/>
      <c r="FSL20" s="21"/>
      <c r="FSM20" s="21"/>
      <c r="FSN20" s="21"/>
      <c r="FSO20" s="21"/>
      <c r="FSP20" s="21"/>
      <c r="FSQ20" s="21"/>
      <c r="FSR20" s="21"/>
      <c r="FSS20" s="21"/>
      <c r="FST20" s="21"/>
      <c r="FSU20" s="21"/>
      <c r="FSV20" s="21"/>
      <c r="FSW20" s="21"/>
      <c r="FSX20" s="21"/>
      <c r="FSY20" s="21"/>
      <c r="FSZ20" s="21"/>
      <c r="FTA20" s="21"/>
      <c r="FTB20" s="21"/>
      <c r="FTC20" s="21"/>
      <c r="FTD20" s="21"/>
      <c r="FTE20" s="21"/>
      <c r="FTF20" s="21"/>
      <c r="FTG20" s="21"/>
      <c r="FTH20" s="21"/>
      <c r="FTI20" s="21"/>
      <c r="FTJ20" s="21"/>
      <c r="FTK20" s="21"/>
      <c r="FTL20" s="21"/>
      <c r="FTM20" s="21"/>
      <c r="FTN20" s="21"/>
      <c r="FTO20" s="21"/>
      <c r="FTP20" s="21"/>
      <c r="FTQ20" s="21"/>
      <c r="FTR20" s="21"/>
      <c r="FTS20" s="21"/>
      <c r="FTT20" s="21"/>
      <c r="FTU20" s="21"/>
      <c r="FTV20" s="21"/>
      <c r="FTW20" s="21"/>
      <c r="FTX20" s="21"/>
      <c r="FTY20" s="21"/>
      <c r="FTZ20" s="21"/>
      <c r="FUA20" s="21"/>
      <c r="FUB20" s="21"/>
      <c r="FUC20" s="21"/>
      <c r="FUD20" s="21"/>
      <c r="FUE20" s="21"/>
      <c r="FUF20" s="21"/>
      <c r="FUG20" s="21"/>
      <c r="FUH20" s="21"/>
      <c r="FUI20" s="21"/>
      <c r="FUJ20" s="21"/>
      <c r="FUK20" s="21"/>
      <c r="FUL20" s="21"/>
      <c r="FUM20" s="21"/>
      <c r="FUN20" s="21"/>
      <c r="FUO20" s="21"/>
      <c r="FUP20" s="21"/>
      <c r="FUQ20" s="21"/>
      <c r="FUR20" s="21"/>
      <c r="FUS20" s="21"/>
      <c r="FUT20" s="21"/>
      <c r="FUU20" s="21"/>
      <c r="FUV20" s="21"/>
      <c r="FUW20" s="21"/>
      <c r="FUX20" s="21"/>
      <c r="FUY20" s="21"/>
      <c r="FUZ20" s="21"/>
      <c r="FVA20" s="21"/>
      <c r="FVB20" s="21"/>
      <c r="FVC20" s="21"/>
      <c r="FVD20" s="21"/>
      <c r="FVE20" s="21"/>
      <c r="FVF20" s="21"/>
      <c r="FVG20" s="21"/>
      <c r="FVH20" s="21"/>
      <c r="FVI20" s="21"/>
      <c r="FVJ20" s="21"/>
      <c r="FVK20" s="21"/>
      <c r="FVL20" s="21"/>
      <c r="FVM20" s="21"/>
      <c r="FVN20" s="21"/>
      <c r="FVO20" s="21"/>
      <c r="FVP20" s="21"/>
      <c r="FVQ20" s="21"/>
      <c r="FVR20" s="21"/>
      <c r="FVS20" s="21"/>
      <c r="FVT20" s="21"/>
      <c r="FVU20" s="21"/>
      <c r="FVV20" s="21"/>
      <c r="FVW20" s="21"/>
      <c r="FVX20" s="21"/>
      <c r="FVY20" s="21"/>
      <c r="FVZ20" s="21"/>
      <c r="FWA20" s="21"/>
      <c r="FWB20" s="21"/>
      <c r="FWC20" s="21"/>
      <c r="FWD20" s="21"/>
      <c r="FWE20" s="21"/>
      <c r="FWF20" s="21"/>
      <c r="FWG20" s="21"/>
      <c r="FWH20" s="21"/>
      <c r="FWI20" s="21"/>
      <c r="FWJ20" s="21"/>
      <c r="FWK20" s="21"/>
      <c r="FWL20" s="21"/>
      <c r="FWM20" s="21"/>
      <c r="FWN20" s="21"/>
      <c r="FWO20" s="21"/>
      <c r="FWP20" s="21"/>
      <c r="FWQ20" s="21"/>
      <c r="FWR20" s="21"/>
      <c r="FWS20" s="21"/>
      <c r="FWT20" s="21"/>
      <c r="FWU20" s="21"/>
      <c r="FWV20" s="21"/>
      <c r="FWW20" s="21"/>
      <c r="FWX20" s="21"/>
      <c r="FWY20" s="21"/>
      <c r="FWZ20" s="21"/>
      <c r="FXA20" s="21"/>
      <c r="FXB20" s="21"/>
      <c r="FXC20" s="21"/>
      <c r="FXD20" s="21"/>
      <c r="FXE20" s="21"/>
      <c r="FXF20" s="21"/>
      <c r="FXG20" s="21"/>
      <c r="FXH20" s="21"/>
      <c r="FXI20" s="21"/>
      <c r="FXJ20" s="21"/>
      <c r="FXK20" s="21"/>
      <c r="FXL20" s="21"/>
      <c r="FXM20" s="21"/>
      <c r="FXN20" s="21"/>
      <c r="FXO20" s="21"/>
      <c r="FXP20" s="21"/>
      <c r="FXQ20" s="21"/>
      <c r="FXR20" s="21"/>
      <c r="FXS20" s="21"/>
      <c r="FXT20" s="21"/>
      <c r="FXU20" s="21"/>
      <c r="FXV20" s="21"/>
      <c r="FXW20" s="21"/>
      <c r="FXX20" s="21"/>
      <c r="FXY20" s="21"/>
      <c r="FXZ20" s="21"/>
      <c r="FYA20" s="21"/>
      <c r="FYB20" s="21"/>
      <c r="FYC20" s="21"/>
      <c r="FYD20" s="21"/>
      <c r="FYE20" s="21"/>
      <c r="FYF20" s="21"/>
      <c r="FYG20" s="21"/>
      <c r="FYH20" s="21"/>
      <c r="FYI20" s="21"/>
      <c r="FYJ20" s="21"/>
      <c r="FYK20" s="21"/>
      <c r="FYL20" s="21"/>
      <c r="FYM20" s="21"/>
      <c r="FYN20" s="21"/>
      <c r="FYO20" s="21"/>
      <c r="FYP20" s="21"/>
      <c r="FYQ20" s="21"/>
      <c r="FYR20" s="21"/>
      <c r="FYS20" s="21"/>
      <c r="FYT20" s="21"/>
      <c r="FYU20" s="21"/>
      <c r="FYV20" s="21"/>
      <c r="FYW20" s="21"/>
      <c r="FYX20" s="21"/>
      <c r="FYY20" s="21"/>
      <c r="FYZ20" s="21"/>
      <c r="FZA20" s="21"/>
      <c r="FZB20" s="21"/>
      <c r="FZC20" s="21"/>
      <c r="FZD20" s="21"/>
      <c r="FZE20" s="21"/>
      <c r="FZF20" s="21"/>
      <c r="FZG20" s="21"/>
      <c r="FZH20" s="21"/>
      <c r="FZI20" s="21"/>
      <c r="FZJ20" s="21"/>
      <c r="FZK20" s="21"/>
      <c r="FZL20" s="21"/>
      <c r="FZM20" s="21"/>
      <c r="FZN20" s="21"/>
      <c r="FZO20" s="21"/>
      <c r="FZP20" s="21"/>
      <c r="FZQ20" s="21"/>
      <c r="FZR20" s="21"/>
      <c r="FZS20" s="21"/>
      <c r="FZT20" s="21"/>
      <c r="FZU20" s="21"/>
      <c r="FZV20" s="21"/>
      <c r="FZW20" s="21"/>
      <c r="FZX20" s="21"/>
      <c r="FZY20" s="21"/>
      <c r="FZZ20" s="21"/>
      <c r="GAA20" s="21"/>
      <c r="GAB20" s="21"/>
      <c r="GAC20" s="21"/>
      <c r="GAD20" s="21"/>
      <c r="GAE20" s="21"/>
      <c r="GAF20" s="21"/>
      <c r="GAG20" s="21"/>
      <c r="GAH20" s="21"/>
      <c r="GAI20" s="21"/>
      <c r="GAJ20" s="21"/>
      <c r="GAK20" s="21"/>
      <c r="GAL20" s="21"/>
      <c r="GAM20" s="21"/>
      <c r="GAN20" s="21"/>
      <c r="GAO20" s="21"/>
      <c r="GAP20" s="21"/>
      <c r="GAQ20" s="21"/>
      <c r="GAR20" s="21"/>
      <c r="GAS20" s="21"/>
      <c r="GAT20" s="21"/>
      <c r="GAU20" s="21"/>
      <c r="GAV20" s="21"/>
      <c r="GAW20" s="21"/>
      <c r="GAX20" s="21"/>
      <c r="GAY20" s="21"/>
      <c r="GAZ20" s="21"/>
      <c r="GBA20" s="21"/>
      <c r="GBB20" s="21"/>
      <c r="GBC20" s="21"/>
      <c r="GBD20" s="21"/>
      <c r="GBE20" s="21"/>
      <c r="GBF20" s="21"/>
      <c r="GBG20" s="21"/>
      <c r="GBH20" s="21"/>
      <c r="GBI20" s="21"/>
      <c r="GBJ20" s="21"/>
      <c r="GBK20" s="21"/>
      <c r="GBL20" s="21"/>
      <c r="GBM20" s="21"/>
      <c r="GBN20" s="21"/>
      <c r="GBO20" s="21"/>
      <c r="GBP20" s="21"/>
      <c r="GBQ20" s="21"/>
      <c r="GBR20" s="21"/>
      <c r="GBS20" s="21"/>
      <c r="GBT20" s="21"/>
      <c r="GBU20" s="21"/>
      <c r="GBV20" s="21"/>
      <c r="GBW20" s="21"/>
      <c r="GBX20" s="21"/>
      <c r="GBY20" s="21"/>
      <c r="GBZ20" s="21"/>
      <c r="GCA20" s="21"/>
      <c r="GCB20" s="21"/>
      <c r="GCC20" s="21"/>
      <c r="GCD20" s="21"/>
      <c r="GCE20" s="21"/>
      <c r="GCF20" s="21"/>
      <c r="GCG20" s="21"/>
      <c r="GCH20" s="21"/>
      <c r="GCI20" s="21"/>
      <c r="GCJ20" s="21"/>
      <c r="GCK20" s="21"/>
      <c r="GCL20" s="21"/>
      <c r="GCM20" s="21"/>
      <c r="GCN20" s="21"/>
      <c r="GCO20" s="21"/>
      <c r="GCP20" s="21"/>
      <c r="GCQ20" s="21"/>
      <c r="GCR20" s="21"/>
      <c r="GCS20" s="21"/>
      <c r="GCT20" s="21"/>
      <c r="GCU20" s="21"/>
      <c r="GCV20" s="21"/>
      <c r="GCW20" s="21"/>
      <c r="GCX20" s="21"/>
      <c r="GCY20" s="21"/>
      <c r="GCZ20" s="21"/>
      <c r="GDA20" s="21"/>
      <c r="GDB20" s="21"/>
      <c r="GDC20" s="21"/>
      <c r="GDD20" s="21"/>
      <c r="GDE20" s="21"/>
      <c r="GDF20" s="21"/>
      <c r="GDG20" s="21"/>
      <c r="GDH20" s="21"/>
      <c r="GDI20" s="21"/>
      <c r="GDJ20" s="21"/>
      <c r="GDK20" s="21"/>
      <c r="GDL20" s="21"/>
      <c r="GDM20" s="21"/>
      <c r="GDN20" s="21"/>
      <c r="GDO20" s="21"/>
      <c r="GDP20" s="21"/>
      <c r="GDQ20" s="21"/>
      <c r="GDR20" s="21"/>
      <c r="GDS20" s="21"/>
      <c r="GDT20" s="21"/>
      <c r="GDU20" s="21"/>
      <c r="GDV20" s="21"/>
      <c r="GDW20" s="21"/>
      <c r="GDX20" s="21"/>
      <c r="GDY20" s="21"/>
      <c r="GDZ20" s="21"/>
      <c r="GEA20" s="21"/>
      <c r="GEB20" s="21"/>
      <c r="GEC20" s="21"/>
      <c r="GED20" s="21"/>
      <c r="GEE20" s="21"/>
      <c r="GEF20" s="21"/>
      <c r="GEG20" s="21"/>
      <c r="GEH20" s="21"/>
      <c r="GEI20" s="21"/>
      <c r="GEJ20" s="21"/>
      <c r="GEK20" s="21"/>
      <c r="GEL20" s="21"/>
      <c r="GEM20" s="21"/>
      <c r="GEN20" s="21"/>
      <c r="GEO20" s="21"/>
      <c r="GEP20" s="21"/>
      <c r="GEQ20" s="21"/>
      <c r="GER20" s="21"/>
      <c r="GES20" s="21"/>
      <c r="GET20" s="21"/>
      <c r="GEU20" s="21"/>
      <c r="GEV20" s="21"/>
      <c r="GEW20" s="21"/>
      <c r="GEX20" s="21"/>
      <c r="GEY20" s="21"/>
      <c r="GEZ20" s="21"/>
      <c r="GFA20" s="21"/>
      <c r="GFB20" s="21"/>
      <c r="GFC20" s="21"/>
      <c r="GFD20" s="21"/>
      <c r="GFE20" s="21"/>
      <c r="GFF20" s="21"/>
      <c r="GFG20" s="21"/>
      <c r="GFH20" s="21"/>
      <c r="GFI20" s="21"/>
      <c r="GFJ20" s="21"/>
      <c r="GFK20" s="21"/>
      <c r="GFL20" s="21"/>
      <c r="GFM20" s="21"/>
      <c r="GFN20" s="21"/>
      <c r="GFO20" s="21"/>
      <c r="GFP20" s="21"/>
      <c r="GFQ20" s="21"/>
      <c r="GFR20" s="21"/>
      <c r="GFS20" s="21"/>
      <c r="GFT20" s="21"/>
      <c r="GFU20" s="21"/>
      <c r="GFV20" s="21"/>
      <c r="GFW20" s="21"/>
      <c r="GFX20" s="21"/>
      <c r="GFY20" s="21"/>
      <c r="GFZ20" s="21"/>
      <c r="GGA20" s="21"/>
      <c r="GGB20" s="21"/>
      <c r="GGC20" s="21"/>
      <c r="GGD20" s="21"/>
      <c r="GGE20" s="21"/>
      <c r="GGF20" s="21"/>
      <c r="GGG20" s="21"/>
      <c r="GGH20" s="21"/>
      <c r="GGI20" s="21"/>
      <c r="GGJ20" s="21"/>
      <c r="GGK20" s="21"/>
      <c r="GGL20" s="21"/>
      <c r="GGM20" s="21"/>
      <c r="GGN20" s="21"/>
      <c r="GGO20" s="21"/>
      <c r="GGP20" s="21"/>
      <c r="GGQ20" s="21"/>
      <c r="GGR20" s="21"/>
      <c r="GGS20" s="21"/>
      <c r="GGT20" s="21"/>
      <c r="GGU20" s="21"/>
      <c r="GGV20" s="21"/>
      <c r="GGW20" s="21"/>
      <c r="GGX20" s="21"/>
      <c r="GGY20" s="21"/>
      <c r="GGZ20" s="21"/>
      <c r="GHA20" s="21"/>
      <c r="GHB20" s="21"/>
      <c r="GHC20" s="21"/>
      <c r="GHD20" s="21"/>
      <c r="GHE20" s="21"/>
      <c r="GHF20" s="21"/>
      <c r="GHG20" s="21"/>
      <c r="GHH20" s="21"/>
      <c r="GHI20" s="21"/>
      <c r="GHJ20" s="21"/>
      <c r="GHK20" s="21"/>
      <c r="GHL20" s="21"/>
      <c r="GHM20" s="21"/>
      <c r="GHN20" s="21"/>
      <c r="GHO20" s="21"/>
      <c r="GHP20" s="21"/>
      <c r="GHQ20" s="21"/>
      <c r="GHR20" s="21"/>
      <c r="GHS20" s="21"/>
      <c r="GHT20" s="21"/>
      <c r="GHU20" s="21"/>
      <c r="GHV20" s="21"/>
      <c r="GHW20" s="21"/>
      <c r="GHX20" s="21"/>
      <c r="GHY20" s="21"/>
      <c r="GHZ20" s="21"/>
      <c r="GIA20" s="21"/>
      <c r="GIB20" s="21"/>
      <c r="GIC20" s="21"/>
      <c r="GID20" s="21"/>
      <c r="GIE20" s="21"/>
      <c r="GIF20" s="21"/>
      <c r="GIG20" s="21"/>
      <c r="GIH20" s="21"/>
      <c r="GII20" s="21"/>
      <c r="GIJ20" s="21"/>
      <c r="GIK20" s="21"/>
      <c r="GIL20" s="21"/>
      <c r="GIM20" s="21"/>
      <c r="GIN20" s="21"/>
      <c r="GIO20" s="21"/>
      <c r="GIP20" s="21"/>
      <c r="GIQ20" s="21"/>
      <c r="GIR20" s="21"/>
      <c r="GIS20" s="21"/>
      <c r="GIT20" s="21"/>
      <c r="GIU20" s="21"/>
      <c r="GIV20" s="21"/>
      <c r="GIW20" s="21"/>
      <c r="GIX20" s="21"/>
      <c r="GIY20" s="21"/>
      <c r="GIZ20" s="21"/>
      <c r="GJA20" s="21"/>
      <c r="GJB20" s="21"/>
      <c r="GJC20" s="21"/>
      <c r="GJD20" s="21"/>
      <c r="GJE20" s="21"/>
      <c r="GJF20" s="21"/>
      <c r="GJG20" s="21"/>
      <c r="GJH20" s="21"/>
      <c r="GJI20" s="21"/>
      <c r="GJJ20" s="21"/>
      <c r="GJK20" s="21"/>
      <c r="GJL20" s="21"/>
      <c r="GJM20" s="21"/>
      <c r="GJN20" s="21"/>
      <c r="GJO20" s="21"/>
      <c r="GJP20" s="21"/>
      <c r="GJQ20" s="21"/>
      <c r="GJR20" s="21"/>
      <c r="GJS20" s="21"/>
      <c r="GJT20" s="21"/>
      <c r="GJU20" s="21"/>
      <c r="GJV20" s="21"/>
      <c r="GJW20" s="21"/>
      <c r="GJX20" s="21"/>
      <c r="GJY20" s="21"/>
      <c r="GJZ20" s="21"/>
      <c r="GKA20" s="21"/>
      <c r="GKB20" s="21"/>
      <c r="GKC20" s="21"/>
      <c r="GKD20" s="21"/>
      <c r="GKE20" s="21"/>
      <c r="GKF20" s="21"/>
      <c r="GKG20" s="21"/>
      <c r="GKH20" s="21"/>
      <c r="GKI20" s="21"/>
      <c r="GKJ20" s="21"/>
      <c r="GKK20" s="21"/>
      <c r="GKL20" s="21"/>
      <c r="GKM20" s="21"/>
      <c r="GKN20" s="21"/>
      <c r="GKO20" s="21"/>
      <c r="GKP20" s="21"/>
      <c r="GKQ20" s="21"/>
      <c r="GKR20" s="21"/>
      <c r="GKS20" s="21"/>
      <c r="GKT20" s="21"/>
      <c r="GKU20" s="21"/>
      <c r="GKV20" s="21"/>
      <c r="GKW20" s="21"/>
      <c r="GKX20" s="21"/>
      <c r="GKY20" s="21"/>
      <c r="GKZ20" s="21"/>
      <c r="GLA20" s="21"/>
      <c r="GLB20" s="21"/>
      <c r="GLC20" s="21"/>
      <c r="GLD20" s="21"/>
      <c r="GLE20" s="21"/>
      <c r="GLF20" s="21"/>
      <c r="GLG20" s="21"/>
      <c r="GLH20" s="21"/>
      <c r="GLI20" s="21"/>
      <c r="GLJ20" s="21"/>
      <c r="GLK20" s="21"/>
      <c r="GLL20" s="21"/>
      <c r="GLM20" s="21"/>
      <c r="GLN20" s="21"/>
      <c r="GLO20" s="21"/>
      <c r="GLP20" s="21"/>
      <c r="GLQ20" s="21"/>
      <c r="GLR20" s="21"/>
      <c r="GLS20" s="21"/>
      <c r="GLT20" s="21"/>
      <c r="GLU20" s="21"/>
      <c r="GLV20" s="21"/>
      <c r="GLW20" s="21"/>
      <c r="GLX20" s="21"/>
      <c r="GLY20" s="21"/>
      <c r="GLZ20" s="21"/>
      <c r="GMA20" s="21"/>
      <c r="GMB20" s="21"/>
      <c r="GMC20" s="21"/>
      <c r="GMD20" s="21"/>
      <c r="GME20" s="21"/>
      <c r="GMF20" s="21"/>
      <c r="GMG20" s="21"/>
      <c r="GMH20" s="21"/>
      <c r="GMI20" s="21"/>
      <c r="GMJ20" s="21"/>
      <c r="GMK20" s="21"/>
      <c r="GML20" s="21"/>
      <c r="GMM20" s="21"/>
      <c r="GMN20" s="21"/>
      <c r="GMO20" s="21"/>
      <c r="GMP20" s="21"/>
      <c r="GMQ20" s="21"/>
      <c r="GMR20" s="21"/>
      <c r="GMS20" s="21"/>
      <c r="GMT20" s="21"/>
      <c r="GMU20" s="21"/>
      <c r="GMV20" s="21"/>
      <c r="GMW20" s="21"/>
      <c r="GMX20" s="21"/>
      <c r="GMY20" s="21"/>
      <c r="GMZ20" s="21"/>
      <c r="GNA20" s="21"/>
      <c r="GNB20" s="21"/>
      <c r="GNC20" s="21"/>
      <c r="GND20" s="21"/>
      <c r="GNE20" s="21"/>
      <c r="GNF20" s="21"/>
      <c r="GNG20" s="21"/>
      <c r="GNH20" s="21"/>
      <c r="GNI20" s="21"/>
      <c r="GNJ20" s="21"/>
      <c r="GNK20" s="21"/>
      <c r="GNL20" s="21"/>
      <c r="GNM20" s="21"/>
      <c r="GNN20" s="21"/>
      <c r="GNO20" s="21"/>
      <c r="GNP20" s="21"/>
      <c r="GNQ20" s="21"/>
      <c r="GNR20" s="21"/>
      <c r="GNS20" s="21"/>
      <c r="GNT20" s="21"/>
      <c r="GNU20" s="21"/>
      <c r="GNV20" s="21"/>
      <c r="GNW20" s="21"/>
      <c r="GNX20" s="21"/>
      <c r="GNY20" s="21"/>
      <c r="GNZ20" s="21"/>
      <c r="GOA20" s="21"/>
      <c r="GOB20" s="21"/>
      <c r="GOC20" s="21"/>
      <c r="GOD20" s="21"/>
      <c r="GOE20" s="21"/>
      <c r="GOF20" s="21"/>
      <c r="GOG20" s="21"/>
      <c r="GOH20" s="21"/>
      <c r="GOI20" s="21"/>
      <c r="GOJ20" s="21"/>
      <c r="GOK20" s="21"/>
      <c r="GOL20" s="21"/>
      <c r="GOM20" s="21"/>
      <c r="GON20" s="21"/>
      <c r="GOO20" s="21"/>
      <c r="GOP20" s="21"/>
      <c r="GOQ20" s="21"/>
      <c r="GOR20" s="21"/>
      <c r="GOS20" s="21"/>
      <c r="GOT20" s="21"/>
      <c r="GOU20" s="21"/>
      <c r="GOV20" s="21"/>
      <c r="GOW20" s="21"/>
      <c r="GOX20" s="21"/>
      <c r="GOY20" s="21"/>
      <c r="GOZ20" s="21"/>
      <c r="GPA20" s="21"/>
      <c r="GPB20" s="21"/>
      <c r="GPC20" s="21"/>
      <c r="GPD20" s="21"/>
      <c r="GPE20" s="21"/>
      <c r="GPF20" s="21"/>
      <c r="GPG20" s="21"/>
      <c r="GPH20" s="21"/>
      <c r="GPI20" s="21"/>
      <c r="GPJ20" s="21"/>
      <c r="GPK20" s="21"/>
      <c r="GPL20" s="21"/>
      <c r="GPM20" s="21"/>
      <c r="GPN20" s="21"/>
      <c r="GPO20" s="21"/>
      <c r="GPP20" s="21"/>
      <c r="GPQ20" s="21"/>
      <c r="GPR20" s="21"/>
      <c r="GPS20" s="21"/>
      <c r="GPT20" s="21"/>
      <c r="GPU20" s="21"/>
      <c r="GPV20" s="21"/>
      <c r="GPW20" s="21"/>
      <c r="GPX20" s="21"/>
      <c r="GPY20" s="21"/>
      <c r="GPZ20" s="21"/>
      <c r="GQA20" s="21"/>
      <c r="GQB20" s="21"/>
      <c r="GQC20" s="21"/>
      <c r="GQD20" s="21"/>
      <c r="GQE20" s="21"/>
      <c r="GQF20" s="21"/>
      <c r="GQG20" s="21"/>
      <c r="GQH20" s="21"/>
      <c r="GQI20" s="21"/>
      <c r="GQJ20" s="21"/>
      <c r="GQK20" s="21"/>
      <c r="GQL20" s="21"/>
      <c r="GQM20" s="21"/>
      <c r="GQN20" s="21"/>
      <c r="GQO20" s="21"/>
      <c r="GQP20" s="21"/>
      <c r="GQQ20" s="21"/>
      <c r="GQR20" s="21"/>
      <c r="GQS20" s="21"/>
      <c r="GQT20" s="21"/>
      <c r="GQU20" s="21"/>
      <c r="GQV20" s="21"/>
      <c r="GQW20" s="21"/>
      <c r="GQX20" s="21"/>
      <c r="GQY20" s="21"/>
      <c r="GQZ20" s="21"/>
      <c r="GRA20" s="21"/>
      <c r="GRB20" s="21"/>
      <c r="GRC20" s="21"/>
      <c r="GRD20" s="21"/>
      <c r="GRE20" s="21"/>
      <c r="GRF20" s="21"/>
      <c r="GRG20" s="21"/>
      <c r="GRH20" s="21"/>
      <c r="GRI20" s="21"/>
      <c r="GRJ20" s="21"/>
      <c r="GRK20" s="21"/>
      <c r="GRL20" s="21"/>
      <c r="GRM20" s="21"/>
      <c r="GRN20" s="21"/>
      <c r="GRO20" s="21"/>
      <c r="GRP20" s="21"/>
      <c r="GRQ20" s="21"/>
      <c r="GRR20" s="21"/>
      <c r="GRS20" s="21"/>
      <c r="GRT20" s="21"/>
      <c r="GRU20" s="21"/>
      <c r="GRV20" s="21"/>
      <c r="GRW20" s="21"/>
      <c r="GRX20" s="21"/>
      <c r="GRY20" s="21"/>
      <c r="GRZ20" s="21"/>
      <c r="GSA20" s="21"/>
      <c r="GSB20" s="21"/>
      <c r="GSC20" s="21"/>
      <c r="GSD20" s="21"/>
      <c r="GSE20" s="21"/>
      <c r="GSF20" s="21"/>
      <c r="GSG20" s="21"/>
      <c r="GSH20" s="21"/>
      <c r="GSI20" s="21"/>
      <c r="GSJ20" s="21"/>
      <c r="GSK20" s="21"/>
      <c r="GSL20" s="21"/>
      <c r="GSM20" s="21"/>
      <c r="GSN20" s="21"/>
      <c r="GSO20" s="21"/>
      <c r="GSP20" s="21"/>
      <c r="GSQ20" s="21"/>
      <c r="GSR20" s="21"/>
      <c r="GSS20" s="21"/>
      <c r="GST20" s="21"/>
      <c r="GSU20" s="21"/>
      <c r="GSV20" s="21"/>
      <c r="GSW20" s="21"/>
      <c r="GSX20" s="21"/>
      <c r="GSY20" s="21"/>
      <c r="GSZ20" s="21"/>
      <c r="GTA20" s="21"/>
      <c r="GTB20" s="21"/>
      <c r="GTC20" s="21"/>
      <c r="GTD20" s="21"/>
      <c r="GTE20" s="21"/>
      <c r="GTF20" s="21"/>
      <c r="GTG20" s="21"/>
      <c r="GTH20" s="21"/>
      <c r="GTI20" s="21"/>
      <c r="GTJ20" s="21"/>
      <c r="GTK20" s="21"/>
      <c r="GTL20" s="21"/>
      <c r="GTM20" s="21"/>
      <c r="GTN20" s="21"/>
      <c r="GTO20" s="21"/>
      <c r="GTP20" s="21"/>
      <c r="GTQ20" s="21"/>
      <c r="GTR20" s="21"/>
      <c r="GTS20" s="21"/>
      <c r="GTT20" s="21"/>
      <c r="GTU20" s="21"/>
      <c r="GTV20" s="21"/>
      <c r="GTW20" s="21"/>
      <c r="GTX20" s="21"/>
      <c r="GTY20" s="21"/>
      <c r="GTZ20" s="21"/>
      <c r="GUA20" s="21"/>
      <c r="GUB20" s="21"/>
      <c r="GUC20" s="21"/>
      <c r="GUD20" s="21"/>
      <c r="GUE20" s="21"/>
      <c r="GUF20" s="21"/>
      <c r="GUG20" s="21"/>
      <c r="GUH20" s="21"/>
      <c r="GUI20" s="21"/>
      <c r="GUJ20" s="21"/>
      <c r="GUK20" s="21"/>
      <c r="GUL20" s="21"/>
      <c r="GUM20" s="21"/>
      <c r="GUN20" s="21"/>
      <c r="GUO20" s="21"/>
      <c r="GUP20" s="21"/>
      <c r="GUQ20" s="21"/>
      <c r="GUR20" s="21"/>
      <c r="GUS20" s="21"/>
      <c r="GUT20" s="21"/>
      <c r="GUU20" s="21"/>
      <c r="GUV20" s="21"/>
      <c r="GUW20" s="21"/>
      <c r="GUX20" s="21"/>
      <c r="GUY20" s="21"/>
      <c r="GUZ20" s="21"/>
      <c r="GVA20" s="21"/>
      <c r="GVB20" s="21"/>
      <c r="GVC20" s="21"/>
      <c r="GVD20" s="21"/>
      <c r="GVE20" s="21"/>
      <c r="GVF20" s="21"/>
      <c r="GVG20" s="21"/>
      <c r="GVH20" s="21"/>
      <c r="GVI20" s="21"/>
      <c r="GVJ20" s="21"/>
      <c r="GVK20" s="21"/>
      <c r="GVL20" s="21"/>
      <c r="GVM20" s="21"/>
      <c r="GVN20" s="21"/>
      <c r="GVO20" s="21"/>
      <c r="GVP20" s="21"/>
      <c r="GVQ20" s="21"/>
      <c r="GVR20" s="21"/>
      <c r="GVS20" s="21"/>
      <c r="GVT20" s="21"/>
      <c r="GVU20" s="21"/>
      <c r="GVV20" s="21"/>
      <c r="GVW20" s="21"/>
      <c r="GVX20" s="21"/>
      <c r="GVY20" s="21"/>
      <c r="GVZ20" s="21"/>
      <c r="GWA20" s="21"/>
      <c r="GWB20" s="21"/>
      <c r="GWC20" s="21"/>
      <c r="GWD20" s="21"/>
      <c r="GWE20" s="21"/>
      <c r="GWF20" s="21"/>
      <c r="GWG20" s="21"/>
      <c r="GWH20" s="21"/>
      <c r="GWI20" s="21"/>
      <c r="GWJ20" s="21"/>
      <c r="GWK20" s="21"/>
      <c r="GWL20" s="21"/>
      <c r="GWM20" s="21"/>
      <c r="GWN20" s="21"/>
      <c r="GWO20" s="21"/>
      <c r="GWP20" s="21"/>
      <c r="GWQ20" s="21"/>
      <c r="GWR20" s="21"/>
      <c r="GWS20" s="21"/>
      <c r="GWT20" s="21"/>
      <c r="GWU20" s="21"/>
      <c r="GWV20" s="21"/>
      <c r="GWW20" s="21"/>
      <c r="GWX20" s="21"/>
      <c r="GWY20" s="21"/>
      <c r="GWZ20" s="21"/>
      <c r="GXA20" s="21"/>
      <c r="GXB20" s="21"/>
      <c r="GXC20" s="21"/>
      <c r="GXD20" s="21"/>
      <c r="GXE20" s="21"/>
      <c r="GXF20" s="21"/>
      <c r="GXG20" s="21"/>
      <c r="GXH20" s="21"/>
      <c r="GXI20" s="21"/>
      <c r="GXJ20" s="21"/>
      <c r="GXK20" s="21"/>
      <c r="GXL20" s="21"/>
      <c r="GXM20" s="21"/>
      <c r="GXN20" s="21"/>
      <c r="GXO20" s="21"/>
      <c r="GXP20" s="21"/>
      <c r="GXQ20" s="21"/>
      <c r="GXR20" s="21"/>
      <c r="GXS20" s="21"/>
      <c r="GXT20" s="21"/>
      <c r="GXU20" s="21"/>
      <c r="GXV20" s="21"/>
      <c r="GXW20" s="21"/>
      <c r="GXX20" s="21"/>
      <c r="GXY20" s="21"/>
      <c r="GXZ20" s="21"/>
      <c r="GYA20" s="21"/>
      <c r="GYB20" s="21"/>
      <c r="GYC20" s="21"/>
      <c r="GYD20" s="21"/>
      <c r="GYE20" s="21"/>
      <c r="GYF20" s="21"/>
      <c r="GYG20" s="21"/>
      <c r="GYH20" s="21"/>
      <c r="GYI20" s="21"/>
      <c r="GYJ20" s="21"/>
      <c r="GYK20" s="21"/>
      <c r="GYL20" s="21"/>
      <c r="GYM20" s="21"/>
      <c r="GYN20" s="21"/>
      <c r="GYO20" s="21"/>
      <c r="GYP20" s="21"/>
      <c r="GYQ20" s="21"/>
      <c r="GYR20" s="21"/>
      <c r="GYS20" s="21"/>
      <c r="GYT20" s="21"/>
      <c r="GYU20" s="21"/>
      <c r="GYV20" s="21"/>
      <c r="GYW20" s="21"/>
      <c r="GYX20" s="21"/>
      <c r="GYY20" s="21"/>
      <c r="GYZ20" s="21"/>
      <c r="GZA20" s="21"/>
      <c r="GZB20" s="21"/>
      <c r="GZC20" s="21"/>
      <c r="GZD20" s="21"/>
      <c r="GZE20" s="21"/>
      <c r="GZF20" s="21"/>
      <c r="GZG20" s="21"/>
      <c r="GZH20" s="21"/>
      <c r="GZI20" s="21"/>
      <c r="GZJ20" s="21"/>
      <c r="GZK20" s="21"/>
      <c r="GZL20" s="21"/>
      <c r="GZM20" s="21"/>
      <c r="GZN20" s="21"/>
      <c r="GZO20" s="21"/>
      <c r="GZP20" s="21"/>
      <c r="GZQ20" s="21"/>
      <c r="GZR20" s="21"/>
      <c r="GZS20" s="21"/>
      <c r="GZT20" s="21"/>
      <c r="GZU20" s="21"/>
      <c r="GZV20" s="21"/>
      <c r="GZW20" s="21"/>
      <c r="GZX20" s="21"/>
      <c r="GZY20" s="21"/>
      <c r="GZZ20" s="21"/>
      <c r="HAA20" s="21"/>
      <c r="HAB20" s="21"/>
      <c r="HAC20" s="21"/>
      <c r="HAD20" s="21"/>
      <c r="HAE20" s="21"/>
      <c r="HAF20" s="21"/>
      <c r="HAG20" s="21"/>
      <c r="HAH20" s="21"/>
      <c r="HAI20" s="21"/>
      <c r="HAJ20" s="21"/>
      <c r="HAK20" s="21"/>
      <c r="HAL20" s="21"/>
      <c r="HAM20" s="21"/>
      <c r="HAN20" s="21"/>
      <c r="HAO20" s="21"/>
      <c r="HAP20" s="21"/>
      <c r="HAQ20" s="21"/>
      <c r="HAR20" s="21"/>
      <c r="HAS20" s="21"/>
      <c r="HAT20" s="21"/>
      <c r="HAU20" s="21"/>
      <c r="HAV20" s="21"/>
      <c r="HAW20" s="21"/>
      <c r="HAX20" s="21"/>
      <c r="HAY20" s="21"/>
      <c r="HAZ20" s="21"/>
      <c r="HBA20" s="21"/>
      <c r="HBB20" s="21"/>
      <c r="HBC20" s="21"/>
      <c r="HBD20" s="21"/>
      <c r="HBE20" s="21"/>
      <c r="HBF20" s="21"/>
      <c r="HBG20" s="21"/>
      <c r="HBH20" s="21"/>
      <c r="HBI20" s="21"/>
      <c r="HBJ20" s="21"/>
      <c r="HBK20" s="21"/>
      <c r="HBL20" s="21"/>
      <c r="HBM20" s="21"/>
      <c r="HBN20" s="21"/>
      <c r="HBO20" s="21"/>
      <c r="HBP20" s="21"/>
      <c r="HBQ20" s="21"/>
      <c r="HBR20" s="21"/>
      <c r="HBS20" s="21"/>
      <c r="HBT20" s="21"/>
      <c r="HBU20" s="21"/>
      <c r="HBV20" s="21"/>
      <c r="HBW20" s="21"/>
      <c r="HBX20" s="21"/>
      <c r="HBY20" s="21"/>
      <c r="HBZ20" s="21"/>
      <c r="HCA20" s="21"/>
      <c r="HCB20" s="21"/>
      <c r="HCC20" s="21"/>
      <c r="HCD20" s="21"/>
      <c r="HCE20" s="21"/>
      <c r="HCF20" s="21"/>
      <c r="HCG20" s="21"/>
      <c r="HCH20" s="21"/>
      <c r="HCI20" s="21"/>
      <c r="HCJ20" s="21"/>
      <c r="HCK20" s="21"/>
      <c r="HCL20" s="21"/>
      <c r="HCM20" s="21"/>
      <c r="HCN20" s="21"/>
      <c r="HCO20" s="21"/>
      <c r="HCP20" s="21"/>
      <c r="HCQ20" s="21"/>
      <c r="HCR20" s="21"/>
      <c r="HCS20" s="21"/>
      <c r="HCT20" s="21"/>
      <c r="HCU20" s="21"/>
      <c r="HCV20" s="21"/>
      <c r="HCW20" s="21"/>
      <c r="HCX20" s="21"/>
      <c r="HCY20" s="21"/>
      <c r="HCZ20" s="21"/>
      <c r="HDA20" s="21"/>
      <c r="HDB20" s="21"/>
      <c r="HDC20" s="21"/>
      <c r="HDD20" s="21"/>
      <c r="HDE20" s="21"/>
      <c r="HDF20" s="21"/>
      <c r="HDG20" s="21"/>
      <c r="HDH20" s="21"/>
      <c r="HDI20" s="21"/>
      <c r="HDJ20" s="21"/>
      <c r="HDK20" s="21"/>
      <c r="HDL20" s="21"/>
      <c r="HDM20" s="21"/>
      <c r="HDN20" s="21"/>
      <c r="HDO20" s="21"/>
      <c r="HDP20" s="21"/>
      <c r="HDQ20" s="21"/>
      <c r="HDR20" s="21"/>
      <c r="HDS20" s="21"/>
      <c r="HDT20" s="21"/>
      <c r="HDU20" s="21"/>
      <c r="HDV20" s="21"/>
      <c r="HDW20" s="21"/>
      <c r="HDX20" s="21"/>
      <c r="HDY20" s="21"/>
      <c r="HDZ20" s="21"/>
      <c r="HEA20" s="21"/>
      <c r="HEB20" s="21"/>
      <c r="HEC20" s="21"/>
      <c r="HED20" s="21"/>
      <c r="HEE20" s="21"/>
      <c r="HEF20" s="21"/>
      <c r="HEG20" s="21"/>
      <c r="HEH20" s="21"/>
      <c r="HEI20" s="21"/>
      <c r="HEJ20" s="21"/>
      <c r="HEK20" s="21"/>
      <c r="HEL20" s="21"/>
      <c r="HEM20" s="21"/>
      <c r="HEN20" s="21"/>
      <c r="HEO20" s="21"/>
      <c r="HEP20" s="21"/>
      <c r="HEQ20" s="21"/>
      <c r="HER20" s="21"/>
      <c r="HES20" s="21"/>
      <c r="HET20" s="21"/>
      <c r="HEU20" s="21"/>
      <c r="HEV20" s="21"/>
      <c r="HEW20" s="21"/>
      <c r="HEX20" s="21"/>
      <c r="HEY20" s="21"/>
      <c r="HEZ20" s="21"/>
      <c r="HFA20" s="21"/>
      <c r="HFB20" s="21"/>
      <c r="HFC20" s="21"/>
      <c r="HFD20" s="21"/>
      <c r="HFE20" s="21"/>
      <c r="HFF20" s="21"/>
      <c r="HFG20" s="21"/>
      <c r="HFH20" s="21"/>
      <c r="HFI20" s="21"/>
      <c r="HFJ20" s="21"/>
      <c r="HFK20" s="21"/>
      <c r="HFL20" s="21"/>
      <c r="HFM20" s="21"/>
      <c r="HFN20" s="21"/>
      <c r="HFO20" s="21"/>
      <c r="HFP20" s="21"/>
      <c r="HFQ20" s="21"/>
      <c r="HFR20" s="21"/>
      <c r="HFS20" s="21"/>
      <c r="HFT20" s="21"/>
      <c r="HFU20" s="21"/>
      <c r="HFV20" s="21"/>
      <c r="HFW20" s="21"/>
      <c r="HFX20" s="21"/>
      <c r="HFY20" s="21"/>
      <c r="HFZ20" s="21"/>
      <c r="HGA20" s="21"/>
      <c r="HGB20" s="21"/>
      <c r="HGC20" s="21"/>
      <c r="HGD20" s="21"/>
      <c r="HGE20" s="21"/>
      <c r="HGF20" s="21"/>
      <c r="HGG20" s="21"/>
      <c r="HGH20" s="21"/>
      <c r="HGI20" s="21"/>
      <c r="HGJ20" s="21"/>
      <c r="HGK20" s="21"/>
      <c r="HGL20" s="21"/>
      <c r="HGM20" s="21"/>
      <c r="HGN20" s="21"/>
      <c r="HGO20" s="21"/>
      <c r="HGP20" s="21"/>
      <c r="HGQ20" s="21"/>
      <c r="HGR20" s="21"/>
      <c r="HGS20" s="21"/>
      <c r="HGT20" s="21"/>
      <c r="HGU20" s="21"/>
      <c r="HGV20" s="21"/>
      <c r="HGW20" s="21"/>
      <c r="HGX20" s="21"/>
      <c r="HGY20" s="21"/>
      <c r="HGZ20" s="21"/>
      <c r="HHA20" s="21"/>
      <c r="HHB20" s="21"/>
      <c r="HHC20" s="21"/>
      <c r="HHD20" s="21"/>
      <c r="HHE20" s="21"/>
      <c r="HHF20" s="21"/>
      <c r="HHG20" s="21"/>
      <c r="HHH20" s="21"/>
      <c r="HHI20" s="21"/>
      <c r="HHJ20" s="21"/>
      <c r="HHK20" s="21"/>
      <c r="HHL20" s="21"/>
      <c r="HHM20" s="21"/>
      <c r="HHN20" s="21"/>
      <c r="HHO20" s="21"/>
      <c r="HHP20" s="21"/>
      <c r="HHQ20" s="21"/>
      <c r="HHR20" s="21"/>
      <c r="HHS20" s="21"/>
      <c r="HHT20" s="21"/>
      <c r="HHU20" s="21"/>
      <c r="HHV20" s="21"/>
      <c r="HHW20" s="21"/>
      <c r="HHX20" s="21"/>
      <c r="HHY20" s="21"/>
      <c r="HHZ20" s="21"/>
      <c r="HIA20" s="21"/>
      <c r="HIB20" s="21"/>
      <c r="HIC20" s="21"/>
      <c r="HID20" s="21"/>
      <c r="HIE20" s="21"/>
      <c r="HIF20" s="21"/>
      <c r="HIG20" s="21"/>
      <c r="HIH20" s="21"/>
      <c r="HII20" s="21"/>
      <c r="HIJ20" s="21"/>
      <c r="HIK20" s="21"/>
      <c r="HIL20" s="21"/>
      <c r="HIM20" s="21"/>
      <c r="HIN20" s="21"/>
      <c r="HIO20" s="21"/>
      <c r="HIP20" s="21"/>
      <c r="HIQ20" s="21"/>
      <c r="HIR20" s="21"/>
      <c r="HIS20" s="21"/>
      <c r="HIT20" s="21"/>
      <c r="HIU20" s="21"/>
      <c r="HIV20" s="21"/>
      <c r="HIW20" s="21"/>
      <c r="HIX20" s="21"/>
      <c r="HIY20" s="21"/>
      <c r="HIZ20" s="21"/>
      <c r="HJA20" s="21"/>
      <c r="HJB20" s="21"/>
      <c r="HJC20" s="21"/>
      <c r="HJD20" s="21"/>
      <c r="HJE20" s="21"/>
      <c r="HJF20" s="21"/>
      <c r="HJG20" s="21"/>
      <c r="HJH20" s="21"/>
      <c r="HJI20" s="21"/>
      <c r="HJJ20" s="21"/>
      <c r="HJK20" s="21"/>
      <c r="HJL20" s="21"/>
      <c r="HJM20" s="21"/>
      <c r="HJN20" s="21"/>
      <c r="HJO20" s="21"/>
      <c r="HJP20" s="21"/>
      <c r="HJQ20" s="21"/>
      <c r="HJR20" s="21"/>
      <c r="HJS20" s="21"/>
      <c r="HJT20" s="21"/>
      <c r="HJU20" s="21"/>
      <c r="HJV20" s="21"/>
      <c r="HJW20" s="21"/>
      <c r="HJX20" s="21"/>
      <c r="HJY20" s="21"/>
      <c r="HJZ20" s="21"/>
      <c r="HKA20" s="21"/>
      <c r="HKB20" s="21"/>
      <c r="HKC20" s="21"/>
      <c r="HKD20" s="21"/>
      <c r="HKE20" s="21"/>
      <c r="HKF20" s="21"/>
      <c r="HKG20" s="21"/>
      <c r="HKH20" s="21"/>
      <c r="HKI20" s="21"/>
      <c r="HKJ20" s="21"/>
      <c r="HKK20" s="21"/>
      <c r="HKL20" s="21"/>
      <c r="HKM20" s="21"/>
      <c r="HKN20" s="21"/>
      <c r="HKO20" s="21"/>
      <c r="HKP20" s="21"/>
      <c r="HKQ20" s="21"/>
      <c r="HKR20" s="21"/>
      <c r="HKS20" s="21"/>
      <c r="HKT20" s="21"/>
      <c r="HKU20" s="21"/>
      <c r="HKV20" s="21"/>
      <c r="HKW20" s="21"/>
      <c r="HKX20" s="21"/>
      <c r="HKY20" s="21"/>
      <c r="HKZ20" s="21"/>
      <c r="HLA20" s="21"/>
      <c r="HLB20" s="21"/>
      <c r="HLC20" s="21"/>
      <c r="HLD20" s="21"/>
      <c r="HLE20" s="21"/>
      <c r="HLF20" s="21"/>
      <c r="HLG20" s="21"/>
      <c r="HLH20" s="21"/>
      <c r="HLI20" s="21"/>
      <c r="HLJ20" s="21"/>
      <c r="HLK20" s="21"/>
      <c r="HLL20" s="21"/>
      <c r="HLM20" s="21"/>
      <c r="HLN20" s="21"/>
      <c r="HLO20" s="21"/>
      <c r="HLP20" s="21"/>
      <c r="HLQ20" s="21"/>
      <c r="HLR20" s="21"/>
      <c r="HLS20" s="21"/>
      <c r="HLT20" s="21"/>
      <c r="HLU20" s="21"/>
      <c r="HLV20" s="21"/>
      <c r="HLW20" s="21"/>
      <c r="HLX20" s="21"/>
      <c r="HLY20" s="21"/>
      <c r="HLZ20" s="21"/>
      <c r="HMA20" s="21"/>
      <c r="HMB20" s="21"/>
      <c r="HMC20" s="21"/>
      <c r="HMD20" s="21"/>
      <c r="HME20" s="21"/>
      <c r="HMF20" s="21"/>
      <c r="HMG20" s="21"/>
      <c r="HMH20" s="21"/>
      <c r="HMI20" s="21"/>
      <c r="HMJ20" s="21"/>
      <c r="HMK20" s="21"/>
      <c r="HML20" s="21"/>
      <c r="HMM20" s="21"/>
      <c r="HMN20" s="21"/>
      <c r="HMO20" s="21"/>
      <c r="HMP20" s="21"/>
      <c r="HMQ20" s="21"/>
      <c r="HMR20" s="21"/>
      <c r="HMS20" s="21"/>
      <c r="HMT20" s="21"/>
      <c r="HMU20" s="21"/>
      <c r="HMV20" s="21"/>
      <c r="HMW20" s="21"/>
      <c r="HMX20" s="21"/>
      <c r="HMY20" s="21"/>
      <c r="HMZ20" s="21"/>
      <c r="HNA20" s="21"/>
      <c r="HNB20" s="21"/>
      <c r="HNC20" s="21"/>
      <c r="HND20" s="21"/>
      <c r="HNE20" s="21"/>
      <c r="HNF20" s="21"/>
      <c r="HNG20" s="21"/>
      <c r="HNH20" s="21"/>
      <c r="HNI20" s="21"/>
      <c r="HNJ20" s="21"/>
      <c r="HNK20" s="21"/>
      <c r="HNL20" s="21"/>
      <c r="HNM20" s="21"/>
      <c r="HNN20" s="21"/>
      <c r="HNO20" s="21"/>
      <c r="HNP20" s="21"/>
      <c r="HNQ20" s="21"/>
      <c r="HNR20" s="21"/>
      <c r="HNS20" s="21"/>
      <c r="HNT20" s="21"/>
      <c r="HNU20" s="21"/>
      <c r="HNV20" s="21"/>
      <c r="HNW20" s="21"/>
      <c r="HNX20" s="21"/>
      <c r="HNY20" s="21"/>
      <c r="HNZ20" s="21"/>
      <c r="HOA20" s="21"/>
      <c r="HOB20" s="21"/>
      <c r="HOC20" s="21"/>
      <c r="HOD20" s="21"/>
      <c r="HOE20" s="21"/>
      <c r="HOF20" s="21"/>
      <c r="HOG20" s="21"/>
      <c r="HOH20" s="21"/>
      <c r="HOI20" s="21"/>
      <c r="HOJ20" s="21"/>
      <c r="HOK20" s="21"/>
      <c r="HOL20" s="21"/>
      <c r="HOM20" s="21"/>
      <c r="HON20" s="21"/>
      <c r="HOO20" s="21"/>
      <c r="HOP20" s="21"/>
      <c r="HOQ20" s="21"/>
      <c r="HOR20" s="21"/>
      <c r="HOS20" s="21"/>
      <c r="HOT20" s="21"/>
      <c r="HOU20" s="21"/>
      <c r="HOV20" s="21"/>
      <c r="HOW20" s="21"/>
      <c r="HOX20" s="21"/>
      <c r="HOY20" s="21"/>
      <c r="HOZ20" s="21"/>
      <c r="HPA20" s="21"/>
      <c r="HPB20" s="21"/>
      <c r="HPC20" s="21"/>
      <c r="HPD20" s="21"/>
      <c r="HPE20" s="21"/>
      <c r="HPF20" s="21"/>
      <c r="HPG20" s="21"/>
      <c r="HPH20" s="21"/>
      <c r="HPI20" s="21"/>
      <c r="HPJ20" s="21"/>
      <c r="HPK20" s="21"/>
      <c r="HPL20" s="21"/>
      <c r="HPM20" s="21"/>
      <c r="HPN20" s="21"/>
      <c r="HPO20" s="21"/>
      <c r="HPP20" s="21"/>
      <c r="HPQ20" s="21"/>
      <c r="HPR20" s="21"/>
      <c r="HPS20" s="21"/>
      <c r="HPT20" s="21"/>
      <c r="HPU20" s="21"/>
      <c r="HPV20" s="21"/>
      <c r="HPW20" s="21"/>
      <c r="HPX20" s="21"/>
      <c r="HPY20" s="21"/>
      <c r="HPZ20" s="21"/>
      <c r="HQA20" s="21"/>
      <c r="HQB20" s="21"/>
      <c r="HQC20" s="21"/>
      <c r="HQD20" s="21"/>
      <c r="HQE20" s="21"/>
      <c r="HQF20" s="21"/>
      <c r="HQG20" s="21"/>
      <c r="HQH20" s="21"/>
      <c r="HQI20" s="21"/>
      <c r="HQJ20" s="21"/>
      <c r="HQK20" s="21"/>
      <c r="HQL20" s="21"/>
      <c r="HQM20" s="21"/>
      <c r="HQN20" s="21"/>
      <c r="HQO20" s="21"/>
      <c r="HQP20" s="21"/>
      <c r="HQQ20" s="21"/>
      <c r="HQR20" s="21"/>
      <c r="HQS20" s="21"/>
      <c r="HQT20" s="21"/>
      <c r="HQU20" s="21"/>
      <c r="HQV20" s="21"/>
      <c r="HQW20" s="21"/>
      <c r="HQX20" s="21"/>
      <c r="HQY20" s="21"/>
      <c r="HQZ20" s="21"/>
      <c r="HRA20" s="21"/>
      <c r="HRB20" s="21"/>
      <c r="HRC20" s="21"/>
      <c r="HRD20" s="21"/>
      <c r="HRE20" s="21"/>
      <c r="HRF20" s="21"/>
      <c r="HRG20" s="21"/>
      <c r="HRH20" s="21"/>
      <c r="HRI20" s="21"/>
      <c r="HRJ20" s="21"/>
      <c r="HRK20" s="21"/>
      <c r="HRL20" s="21"/>
      <c r="HRM20" s="21"/>
      <c r="HRN20" s="21"/>
      <c r="HRO20" s="21"/>
      <c r="HRP20" s="21"/>
      <c r="HRQ20" s="21"/>
      <c r="HRR20" s="21"/>
      <c r="HRS20" s="21"/>
      <c r="HRT20" s="21"/>
      <c r="HRU20" s="21"/>
      <c r="HRV20" s="21"/>
      <c r="HRW20" s="21"/>
      <c r="HRX20" s="21"/>
      <c r="HRY20" s="21"/>
      <c r="HRZ20" s="21"/>
      <c r="HSA20" s="21"/>
      <c r="HSB20" s="21"/>
      <c r="HSC20" s="21"/>
      <c r="HSD20" s="21"/>
      <c r="HSE20" s="21"/>
      <c r="HSF20" s="21"/>
      <c r="HSG20" s="21"/>
      <c r="HSH20" s="21"/>
      <c r="HSI20" s="21"/>
      <c r="HSJ20" s="21"/>
      <c r="HSK20" s="21"/>
      <c r="HSL20" s="21"/>
      <c r="HSM20" s="21"/>
      <c r="HSN20" s="21"/>
      <c r="HSO20" s="21"/>
      <c r="HSP20" s="21"/>
      <c r="HSQ20" s="21"/>
      <c r="HSR20" s="21"/>
      <c r="HSS20" s="21"/>
      <c r="HST20" s="21"/>
      <c r="HSU20" s="21"/>
      <c r="HSV20" s="21"/>
      <c r="HSW20" s="21"/>
      <c r="HSX20" s="21"/>
      <c r="HSY20" s="21"/>
      <c r="HSZ20" s="21"/>
      <c r="HTA20" s="21"/>
      <c r="HTB20" s="21"/>
      <c r="HTC20" s="21"/>
      <c r="HTD20" s="21"/>
      <c r="HTE20" s="21"/>
      <c r="HTF20" s="21"/>
      <c r="HTG20" s="21"/>
      <c r="HTH20" s="21"/>
      <c r="HTI20" s="21"/>
      <c r="HTJ20" s="21"/>
      <c r="HTK20" s="21"/>
      <c r="HTL20" s="21"/>
      <c r="HTM20" s="21"/>
      <c r="HTN20" s="21"/>
      <c r="HTO20" s="21"/>
      <c r="HTP20" s="21"/>
      <c r="HTQ20" s="21"/>
      <c r="HTR20" s="21"/>
      <c r="HTS20" s="21"/>
      <c r="HTT20" s="21"/>
      <c r="HTU20" s="21"/>
      <c r="HTV20" s="21"/>
      <c r="HTW20" s="21"/>
      <c r="HTX20" s="21"/>
      <c r="HTY20" s="21"/>
      <c r="HTZ20" s="21"/>
      <c r="HUA20" s="21"/>
      <c r="HUB20" s="21"/>
      <c r="HUC20" s="21"/>
      <c r="HUD20" s="21"/>
      <c r="HUE20" s="21"/>
      <c r="HUF20" s="21"/>
      <c r="HUG20" s="21"/>
      <c r="HUH20" s="21"/>
      <c r="HUI20" s="21"/>
      <c r="HUJ20" s="21"/>
      <c r="HUK20" s="21"/>
      <c r="HUL20" s="21"/>
      <c r="HUM20" s="21"/>
      <c r="HUN20" s="21"/>
      <c r="HUO20" s="21"/>
      <c r="HUP20" s="21"/>
      <c r="HUQ20" s="21"/>
      <c r="HUR20" s="21"/>
      <c r="HUS20" s="21"/>
      <c r="HUT20" s="21"/>
      <c r="HUU20" s="21"/>
      <c r="HUV20" s="21"/>
      <c r="HUW20" s="21"/>
      <c r="HUX20" s="21"/>
      <c r="HUY20" s="21"/>
      <c r="HUZ20" s="21"/>
      <c r="HVA20" s="21"/>
      <c r="HVB20" s="21"/>
      <c r="HVC20" s="21"/>
      <c r="HVD20" s="21"/>
      <c r="HVE20" s="21"/>
      <c r="HVF20" s="21"/>
      <c r="HVG20" s="21"/>
      <c r="HVH20" s="21"/>
      <c r="HVI20" s="21"/>
      <c r="HVJ20" s="21"/>
      <c r="HVK20" s="21"/>
      <c r="HVL20" s="21"/>
      <c r="HVM20" s="21"/>
      <c r="HVN20" s="21"/>
      <c r="HVO20" s="21"/>
      <c r="HVP20" s="21"/>
      <c r="HVQ20" s="21"/>
      <c r="HVR20" s="21"/>
      <c r="HVS20" s="21"/>
      <c r="HVT20" s="21"/>
      <c r="HVU20" s="21"/>
      <c r="HVV20" s="21"/>
      <c r="HVW20" s="21"/>
      <c r="HVX20" s="21"/>
      <c r="HVY20" s="21"/>
      <c r="HVZ20" s="21"/>
      <c r="HWA20" s="21"/>
      <c r="HWB20" s="21"/>
      <c r="HWC20" s="21"/>
      <c r="HWD20" s="21"/>
      <c r="HWE20" s="21"/>
      <c r="HWF20" s="21"/>
      <c r="HWG20" s="21"/>
      <c r="HWH20" s="21"/>
      <c r="HWI20" s="21"/>
      <c r="HWJ20" s="21"/>
      <c r="HWK20" s="21"/>
      <c r="HWL20" s="21"/>
      <c r="HWM20" s="21"/>
      <c r="HWN20" s="21"/>
      <c r="HWO20" s="21"/>
      <c r="HWP20" s="21"/>
      <c r="HWQ20" s="21"/>
      <c r="HWR20" s="21"/>
      <c r="HWS20" s="21"/>
      <c r="HWT20" s="21"/>
      <c r="HWU20" s="21"/>
      <c r="HWV20" s="21"/>
      <c r="HWW20" s="21"/>
      <c r="HWX20" s="21"/>
      <c r="HWY20" s="21"/>
      <c r="HWZ20" s="21"/>
      <c r="HXA20" s="21"/>
      <c r="HXB20" s="21"/>
      <c r="HXC20" s="21"/>
      <c r="HXD20" s="21"/>
      <c r="HXE20" s="21"/>
      <c r="HXF20" s="21"/>
      <c r="HXG20" s="21"/>
      <c r="HXH20" s="21"/>
      <c r="HXI20" s="21"/>
      <c r="HXJ20" s="21"/>
      <c r="HXK20" s="21"/>
      <c r="HXL20" s="21"/>
      <c r="HXM20" s="21"/>
      <c r="HXN20" s="21"/>
      <c r="HXO20" s="21"/>
      <c r="HXP20" s="21"/>
      <c r="HXQ20" s="21"/>
      <c r="HXR20" s="21"/>
      <c r="HXS20" s="21"/>
      <c r="HXT20" s="21"/>
      <c r="HXU20" s="21"/>
      <c r="HXV20" s="21"/>
      <c r="HXW20" s="21"/>
      <c r="HXX20" s="21"/>
      <c r="HXY20" s="21"/>
      <c r="HXZ20" s="21"/>
      <c r="HYA20" s="21"/>
      <c r="HYB20" s="21"/>
      <c r="HYC20" s="21"/>
      <c r="HYD20" s="21"/>
      <c r="HYE20" s="21"/>
      <c r="HYF20" s="21"/>
      <c r="HYG20" s="21"/>
      <c r="HYH20" s="21"/>
      <c r="HYI20" s="21"/>
      <c r="HYJ20" s="21"/>
      <c r="HYK20" s="21"/>
      <c r="HYL20" s="21"/>
      <c r="HYM20" s="21"/>
      <c r="HYN20" s="21"/>
      <c r="HYO20" s="21"/>
      <c r="HYP20" s="21"/>
      <c r="HYQ20" s="21"/>
      <c r="HYR20" s="21"/>
      <c r="HYS20" s="21"/>
      <c r="HYT20" s="21"/>
      <c r="HYU20" s="21"/>
      <c r="HYV20" s="21"/>
      <c r="HYW20" s="21"/>
      <c r="HYX20" s="21"/>
      <c r="HYY20" s="21"/>
      <c r="HYZ20" s="21"/>
      <c r="HZA20" s="21"/>
      <c r="HZB20" s="21"/>
      <c r="HZC20" s="21"/>
      <c r="HZD20" s="21"/>
      <c r="HZE20" s="21"/>
      <c r="HZF20" s="21"/>
      <c r="HZG20" s="21"/>
      <c r="HZH20" s="21"/>
      <c r="HZI20" s="21"/>
      <c r="HZJ20" s="21"/>
      <c r="HZK20" s="21"/>
      <c r="HZL20" s="21"/>
      <c r="HZM20" s="21"/>
      <c r="HZN20" s="21"/>
      <c r="HZO20" s="21"/>
      <c r="HZP20" s="21"/>
      <c r="HZQ20" s="21"/>
      <c r="HZR20" s="21"/>
      <c r="HZS20" s="21"/>
      <c r="HZT20" s="21"/>
      <c r="HZU20" s="21"/>
      <c r="HZV20" s="21"/>
      <c r="HZW20" s="21"/>
      <c r="HZX20" s="21"/>
      <c r="HZY20" s="21"/>
      <c r="HZZ20" s="21"/>
      <c r="IAA20" s="21"/>
      <c r="IAB20" s="21"/>
      <c r="IAC20" s="21"/>
      <c r="IAD20" s="21"/>
      <c r="IAE20" s="21"/>
      <c r="IAF20" s="21"/>
      <c r="IAG20" s="21"/>
      <c r="IAH20" s="21"/>
      <c r="IAI20" s="21"/>
      <c r="IAJ20" s="21"/>
      <c r="IAK20" s="21"/>
      <c r="IAL20" s="21"/>
      <c r="IAM20" s="21"/>
      <c r="IAN20" s="21"/>
      <c r="IAO20" s="21"/>
      <c r="IAP20" s="21"/>
      <c r="IAQ20" s="21"/>
      <c r="IAR20" s="21"/>
      <c r="IAS20" s="21"/>
      <c r="IAT20" s="21"/>
      <c r="IAU20" s="21"/>
      <c r="IAV20" s="21"/>
      <c r="IAW20" s="21"/>
      <c r="IAX20" s="21"/>
      <c r="IAY20" s="21"/>
      <c r="IAZ20" s="21"/>
      <c r="IBA20" s="21"/>
      <c r="IBB20" s="21"/>
      <c r="IBC20" s="21"/>
      <c r="IBD20" s="21"/>
      <c r="IBE20" s="21"/>
      <c r="IBF20" s="21"/>
      <c r="IBG20" s="21"/>
      <c r="IBH20" s="21"/>
      <c r="IBI20" s="21"/>
      <c r="IBJ20" s="21"/>
      <c r="IBK20" s="21"/>
      <c r="IBL20" s="21"/>
      <c r="IBM20" s="21"/>
      <c r="IBN20" s="21"/>
      <c r="IBO20" s="21"/>
      <c r="IBP20" s="21"/>
      <c r="IBQ20" s="21"/>
      <c r="IBR20" s="21"/>
      <c r="IBS20" s="21"/>
      <c r="IBT20" s="21"/>
      <c r="IBU20" s="21"/>
      <c r="IBV20" s="21"/>
      <c r="IBW20" s="21"/>
      <c r="IBX20" s="21"/>
      <c r="IBY20" s="21"/>
      <c r="IBZ20" s="21"/>
      <c r="ICA20" s="21"/>
      <c r="ICB20" s="21"/>
      <c r="ICC20" s="21"/>
      <c r="ICD20" s="21"/>
      <c r="ICE20" s="21"/>
      <c r="ICF20" s="21"/>
      <c r="ICG20" s="21"/>
      <c r="ICH20" s="21"/>
      <c r="ICI20" s="21"/>
      <c r="ICJ20" s="21"/>
      <c r="ICK20" s="21"/>
      <c r="ICL20" s="21"/>
      <c r="ICM20" s="21"/>
      <c r="ICN20" s="21"/>
      <c r="ICO20" s="21"/>
      <c r="ICP20" s="21"/>
      <c r="ICQ20" s="21"/>
      <c r="ICR20" s="21"/>
      <c r="ICS20" s="21"/>
      <c r="ICT20" s="21"/>
      <c r="ICU20" s="21"/>
      <c r="ICV20" s="21"/>
      <c r="ICW20" s="21"/>
      <c r="ICX20" s="21"/>
      <c r="ICY20" s="21"/>
      <c r="ICZ20" s="21"/>
      <c r="IDA20" s="21"/>
      <c r="IDB20" s="21"/>
      <c r="IDC20" s="21"/>
      <c r="IDD20" s="21"/>
      <c r="IDE20" s="21"/>
      <c r="IDF20" s="21"/>
      <c r="IDG20" s="21"/>
      <c r="IDH20" s="21"/>
      <c r="IDI20" s="21"/>
      <c r="IDJ20" s="21"/>
      <c r="IDK20" s="21"/>
      <c r="IDL20" s="21"/>
      <c r="IDM20" s="21"/>
      <c r="IDN20" s="21"/>
      <c r="IDO20" s="21"/>
      <c r="IDP20" s="21"/>
      <c r="IDQ20" s="21"/>
      <c r="IDR20" s="21"/>
      <c r="IDS20" s="21"/>
      <c r="IDT20" s="21"/>
      <c r="IDU20" s="21"/>
      <c r="IDV20" s="21"/>
      <c r="IDW20" s="21"/>
      <c r="IDX20" s="21"/>
      <c r="IDY20" s="21"/>
      <c r="IDZ20" s="21"/>
      <c r="IEA20" s="21"/>
      <c r="IEB20" s="21"/>
      <c r="IEC20" s="21"/>
      <c r="IED20" s="21"/>
      <c r="IEE20" s="21"/>
      <c r="IEF20" s="21"/>
      <c r="IEG20" s="21"/>
      <c r="IEH20" s="21"/>
      <c r="IEI20" s="21"/>
      <c r="IEJ20" s="21"/>
      <c r="IEK20" s="21"/>
      <c r="IEL20" s="21"/>
      <c r="IEM20" s="21"/>
      <c r="IEN20" s="21"/>
      <c r="IEO20" s="21"/>
      <c r="IEP20" s="21"/>
      <c r="IEQ20" s="21"/>
      <c r="IER20" s="21"/>
      <c r="IES20" s="21"/>
      <c r="IET20" s="21"/>
      <c r="IEU20" s="21"/>
      <c r="IEV20" s="21"/>
      <c r="IEW20" s="21"/>
      <c r="IEX20" s="21"/>
      <c r="IEY20" s="21"/>
      <c r="IEZ20" s="21"/>
      <c r="IFA20" s="21"/>
      <c r="IFB20" s="21"/>
      <c r="IFC20" s="21"/>
      <c r="IFD20" s="21"/>
      <c r="IFE20" s="21"/>
      <c r="IFF20" s="21"/>
      <c r="IFG20" s="21"/>
      <c r="IFH20" s="21"/>
      <c r="IFI20" s="21"/>
      <c r="IFJ20" s="21"/>
      <c r="IFK20" s="21"/>
      <c r="IFL20" s="21"/>
      <c r="IFM20" s="21"/>
      <c r="IFN20" s="21"/>
      <c r="IFO20" s="21"/>
      <c r="IFP20" s="21"/>
      <c r="IFQ20" s="21"/>
      <c r="IFR20" s="21"/>
      <c r="IFS20" s="21"/>
      <c r="IFT20" s="21"/>
      <c r="IFU20" s="21"/>
      <c r="IFV20" s="21"/>
      <c r="IFW20" s="21"/>
      <c r="IFX20" s="21"/>
      <c r="IFY20" s="21"/>
      <c r="IFZ20" s="21"/>
      <c r="IGA20" s="21"/>
      <c r="IGB20" s="21"/>
      <c r="IGC20" s="21"/>
      <c r="IGD20" s="21"/>
      <c r="IGE20" s="21"/>
      <c r="IGF20" s="21"/>
      <c r="IGG20" s="21"/>
      <c r="IGH20" s="21"/>
      <c r="IGI20" s="21"/>
      <c r="IGJ20" s="21"/>
      <c r="IGK20" s="21"/>
      <c r="IGL20" s="21"/>
      <c r="IGM20" s="21"/>
      <c r="IGN20" s="21"/>
      <c r="IGO20" s="21"/>
      <c r="IGP20" s="21"/>
      <c r="IGQ20" s="21"/>
      <c r="IGR20" s="21"/>
      <c r="IGS20" s="21"/>
      <c r="IGT20" s="21"/>
      <c r="IGU20" s="21"/>
      <c r="IGV20" s="21"/>
      <c r="IGW20" s="21"/>
      <c r="IGX20" s="21"/>
      <c r="IGY20" s="21"/>
      <c r="IGZ20" s="21"/>
      <c r="IHA20" s="21"/>
      <c r="IHB20" s="21"/>
      <c r="IHC20" s="21"/>
      <c r="IHD20" s="21"/>
      <c r="IHE20" s="21"/>
      <c r="IHF20" s="21"/>
      <c r="IHG20" s="21"/>
      <c r="IHH20" s="21"/>
      <c r="IHI20" s="21"/>
      <c r="IHJ20" s="21"/>
      <c r="IHK20" s="21"/>
      <c r="IHL20" s="21"/>
      <c r="IHM20" s="21"/>
      <c r="IHN20" s="21"/>
      <c r="IHO20" s="21"/>
      <c r="IHP20" s="21"/>
      <c r="IHQ20" s="21"/>
      <c r="IHR20" s="21"/>
      <c r="IHS20" s="21"/>
      <c r="IHT20" s="21"/>
      <c r="IHU20" s="21"/>
      <c r="IHV20" s="21"/>
      <c r="IHW20" s="21"/>
      <c r="IHX20" s="21"/>
      <c r="IHY20" s="21"/>
      <c r="IHZ20" s="21"/>
      <c r="IIA20" s="21"/>
      <c r="IIB20" s="21"/>
      <c r="IIC20" s="21"/>
      <c r="IID20" s="21"/>
      <c r="IIE20" s="21"/>
      <c r="IIF20" s="21"/>
      <c r="IIG20" s="21"/>
      <c r="IIH20" s="21"/>
      <c r="III20" s="21"/>
      <c r="IIJ20" s="21"/>
      <c r="IIK20" s="21"/>
      <c r="IIL20" s="21"/>
      <c r="IIM20" s="21"/>
      <c r="IIN20" s="21"/>
      <c r="IIO20" s="21"/>
      <c r="IIP20" s="21"/>
      <c r="IIQ20" s="21"/>
      <c r="IIR20" s="21"/>
      <c r="IIS20" s="21"/>
      <c r="IIT20" s="21"/>
      <c r="IIU20" s="21"/>
      <c r="IIV20" s="21"/>
      <c r="IIW20" s="21"/>
      <c r="IIX20" s="21"/>
      <c r="IIY20" s="21"/>
      <c r="IIZ20" s="21"/>
      <c r="IJA20" s="21"/>
      <c r="IJB20" s="21"/>
      <c r="IJC20" s="21"/>
      <c r="IJD20" s="21"/>
      <c r="IJE20" s="21"/>
      <c r="IJF20" s="21"/>
      <c r="IJG20" s="21"/>
      <c r="IJH20" s="21"/>
      <c r="IJI20" s="21"/>
      <c r="IJJ20" s="21"/>
      <c r="IJK20" s="21"/>
      <c r="IJL20" s="21"/>
      <c r="IJM20" s="21"/>
      <c r="IJN20" s="21"/>
      <c r="IJO20" s="21"/>
      <c r="IJP20" s="21"/>
      <c r="IJQ20" s="21"/>
      <c r="IJR20" s="21"/>
      <c r="IJS20" s="21"/>
      <c r="IJT20" s="21"/>
      <c r="IJU20" s="21"/>
      <c r="IJV20" s="21"/>
      <c r="IJW20" s="21"/>
      <c r="IJX20" s="21"/>
      <c r="IJY20" s="21"/>
      <c r="IJZ20" s="21"/>
      <c r="IKA20" s="21"/>
      <c r="IKB20" s="21"/>
      <c r="IKC20" s="21"/>
      <c r="IKD20" s="21"/>
      <c r="IKE20" s="21"/>
      <c r="IKF20" s="21"/>
      <c r="IKG20" s="21"/>
      <c r="IKH20" s="21"/>
      <c r="IKI20" s="21"/>
      <c r="IKJ20" s="21"/>
      <c r="IKK20" s="21"/>
      <c r="IKL20" s="21"/>
      <c r="IKM20" s="21"/>
      <c r="IKN20" s="21"/>
      <c r="IKO20" s="21"/>
      <c r="IKP20" s="21"/>
      <c r="IKQ20" s="21"/>
      <c r="IKR20" s="21"/>
      <c r="IKS20" s="21"/>
      <c r="IKT20" s="21"/>
      <c r="IKU20" s="21"/>
      <c r="IKV20" s="21"/>
      <c r="IKW20" s="21"/>
      <c r="IKX20" s="21"/>
      <c r="IKY20" s="21"/>
      <c r="IKZ20" s="21"/>
      <c r="ILA20" s="21"/>
      <c r="ILB20" s="21"/>
      <c r="ILC20" s="21"/>
      <c r="ILD20" s="21"/>
      <c r="ILE20" s="21"/>
      <c r="ILF20" s="21"/>
      <c r="ILG20" s="21"/>
      <c r="ILH20" s="21"/>
      <c r="ILI20" s="21"/>
      <c r="ILJ20" s="21"/>
      <c r="ILK20" s="21"/>
      <c r="ILL20" s="21"/>
      <c r="ILM20" s="21"/>
      <c r="ILN20" s="21"/>
      <c r="ILO20" s="21"/>
      <c r="ILP20" s="21"/>
      <c r="ILQ20" s="21"/>
      <c r="ILR20" s="21"/>
      <c r="ILS20" s="21"/>
      <c r="ILT20" s="21"/>
      <c r="ILU20" s="21"/>
      <c r="ILV20" s="21"/>
      <c r="ILW20" s="21"/>
      <c r="ILX20" s="21"/>
      <c r="ILY20" s="21"/>
      <c r="ILZ20" s="21"/>
      <c r="IMA20" s="21"/>
      <c r="IMB20" s="21"/>
      <c r="IMC20" s="21"/>
      <c r="IMD20" s="21"/>
      <c r="IME20" s="21"/>
      <c r="IMF20" s="21"/>
      <c r="IMG20" s="21"/>
      <c r="IMH20" s="21"/>
      <c r="IMI20" s="21"/>
      <c r="IMJ20" s="21"/>
      <c r="IMK20" s="21"/>
      <c r="IML20" s="21"/>
      <c r="IMM20" s="21"/>
      <c r="IMN20" s="21"/>
      <c r="IMO20" s="21"/>
      <c r="IMP20" s="21"/>
      <c r="IMQ20" s="21"/>
      <c r="IMR20" s="21"/>
      <c r="IMS20" s="21"/>
      <c r="IMT20" s="21"/>
      <c r="IMU20" s="21"/>
      <c r="IMV20" s="21"/>
      <c r="IMW20" s="21"/>
      <c r="IMX20" s="21"/>
      <c r="IMY20" s="21"/>
      <c r="IMZ20" s="21"/>
      <c r="INA20" s="21"/>
      <c r="INB20" s="21"/>
      <c r="INC20" s="21"/>
      <c r="IND20" s="21"/>
      <c r="INE20" s="21"/>
      <c r="INF20" s="21"/>
      <c r="ING20" s="21"/>
      <c r="INH20" s="21"/>
      <c r="INI20" s="21"/>
      <c r="INJ20" s="21"/>
      <c r="INK20" s="21"/>
      <c r="INL20" s="21"/>
      <c r="INM20" s="21"/>
      <c r="INN20" s="21"/>
      <c r="INO20" s="21"/>
      <c r="INP20" s="21"/>
      <c r="INQ20" s="21"/>
      <c r="INR20" s="21"/>
      <c r="INS20" s="21"/>
      <c r="INT20" s="21"/>
      <c r="INU20" s="21"/>
      <c r="INV20" s="21"/>
      <c r="INW20" s="21"/>
      <c r="INX20" s="21"/>
      <c r="INY20" s="21"/>
      <c r="INZ20" s="21"/>
      <c r="IOA20" s="21"/>
      <c r="IOB20" s="21"/>
      <c r="IOC20" s="21"/>
      <c r="IOD20" s="21"/>
      <c r="IOE20" s="21"/>
      <c r="IOF20" s="21"/>
      <c r="IOG20" s="21"/>
      <c r="IOH20" s="21"/>
      <c r="IOI20" s="21"/>
      <c r="IOJ20" s="21"/>
      <c r="IOK20" s="21"/>
      <c r="IOL20" s="21"/>
      <c r="IOM20" s="21"/>
      <c r="ION20" s="21"/>
      <c r="IOO20" s="21"/>
      <c r="IOP20" s="21"/>
      <c r="IOQ20" s="21"/>
      <c r="IOR20" s="21"/>
      <c r="IOS20" s="21"/>
      <c r="IOT20" s="21"/>
      <c r="IOU20" s="21"/>
      <c r="IOV20" s="21"/>
      <c r="IOW20" s="21"/>
      <c r="IOX20" s="21"/>
      <c r="IOY20" s="21"/>
      <c r="IOZ20" s="21"/>
      <c r="IPA20" s="21"/>
      <c r="IPB20" s="21"/>
      <c r="IPC20" s="21"/>
      <c r="IPD20" s="21"/>
      <c r="IPE20" s="21"/>
      <c r="IPF20" s="21"/>
      <c r="IPG20" s="21"/>
      <c r="IPH20" s="21"/>
      <c r="IPI20" s="21"/>
      <c r="IPJ20" s="21"/>
      <c r="IPK20" s="21"/>
      <c r="IPL20" s="21"/>
      <c r="IPM20" s="21"/>
      <c r="IPN20" s="21"/>
      <c r="IPO20" s="21"/>
      <c r="IPP20" s="21"/>
      <c r="IPQ20" s="21"/>
      <c r="IPR20" s="21"/>
      <c r="IPS20" s="21"/>
      <c r="IPT20" s="21"/>
      <c r="IPU20" s="21"/>
      <c r="IPV20" s="21"/>
      <c r="IPW20" s="21"/>
      <c r="IPX20" s="21"/>
      <c r="IPY20" s="21"/>
      <c r="IPZ20" s="21"/>
      <c r="IQA20" s="21"/>
      <c r="IQB20" s="21"/>
      <c r="IQC20" s="21"/>
      <c r="IQD20" s="21"/>
      <c r="IQE20" s="21"/>
      <c r="IQF20" s="21"/>
      <c r="IQG20" s="21"/>
      <c r="IQH20" s="21"/>
      <c r="IQI20" s="21"/>
      <c r="IQJ20" s="21"/>
      <c r="IQK20" s="21"/>
      <c r="IQL20" s="21"/>
      <c r="IQM20" s="21"/>
      <c r="IQN20" s="21"/>
      <c r="IQO20" s="21"/>
      <c r="IQP20" s="21"/>
      <c r="IQQ20" s="21"/>
      <c r="IQR20" s="21"/>
      <c r="IQS20" s="21"/>
      <c r="IQT20" s="21"/>
      <c r="IQU20" s="21"/>
      <c r="IQV20" s="21"/>
      <c r="IQW20" s="21"/>
      <c r="IQX20" s="21"/>
      <c r="IQY20" s="21"/>
      <c r="IQZ20" s="21"/>
      <c r="IRA20" s="21"/>
      <c r="IRB20" s="21"/>
      <c r="IRC20" s="21"/>
      <c r="IRD20" s="21"/>
      <c r="IRE20" s="21"/>
      <c r="IRF20" s="21"/>
      <c r="IRG20" s="21"/>
      <c r="IRH20" s="21"/>
      <c r="IRI20" s="21"/>
      <c r="IRJ20" s="21"/>
      <c r="IRK20" s="21"/>
      <c r="IRL20" s="21"/>
      <c r="IRM20" s="21"/>
      <c r="IRN20" s="21"/>
      <c r="IRO20" s="21"/>
      <c r="IRP20" s="21"/>
      <c r="IRQ20" s="21"/>
      <c r="IRR20" s="21"/>
      <c r="IRS20" s="21"/>
      <c r="IRT20" s="21"/>
      <c r="IRU20" s="21"/>
      <c r="IRV20" s="21"/>
      <c r="IRW20" s="21"/>
      <c r="IRX20" s="21"/>
      <c r="IRY20" s="21"/>
      <c r="IRZ20" s="21"/>
      <c r="ISA20" s="21"/>
      <c r="ISB20" s="21"/>
      <c r="ISC20" s="21"/>
      <c r="ISD20" s="21"/>
      <c r="ISE20" s="21"/>
      <c r="ISF20" s="21"/>
      <c r="ISG20" s="21"/>
      <c r="ISH20" s="21"/>
      <c r="ISI20" s="21"/>
      <c r="ISJ20" s="21"/>
      <c r="ISK20" s="21"/>
      <c r="ISL20" s="21"/>
      <c r="ISM20" s="21"/>
      <c r="ISN20" s="21"/>
      <c r="ISO20" s="21"/>
      <c r="ISP20" s="21"/>
      <c r="ISQ20" s="21"/>
      <c r="ISR20" s="21"/>
      <c r="ISS20" s="21"/>
      <c r="IST20" s="21"/>
      <c r="ISU20" s="21"/>
      <c r="ISV20" s="21"/>
      <c r="ISW20" s="21"/>
      <c r="ISX20" s="21"/>
      <c r="ISY20" s="21"/>
      <c r="ISZ20" s="21"/>
      <c r="ITA20" s="21"/>
      <c r="ITB20" s="21"/>
      <c r="ITC20" s="21"/>
      <c r="ITD20" s="21"/>
      <c r="ITE20" s="21"/>
      <c r="ITF20" s="21"/>
      <c r="ITG20" s="21"/>
      <c r="ITH20" s="21"/>
      <c r="ITI20" s="21"/>
      <c r="ITJ20" s="21"/>
      <c r="ITK20" s="21"/>
      <c r="ITL20" s="21"/>
      <c r="ITM20" s="21"/>
      <c r="ITN20" s="21"/>
      <c r="ITO20" s="21"/>
      <c r="ITP20" s="21"/>
      <c r="ITQ20" s="21"/>
      <c r="ITR20" s="21"/>
      <c r="ITS20" s="21"/>
      <c r="ITT20" s="21"/>
      <c r="ITU20" s="21"/>
      <c r="ITV20" s="21"/>
      <c r="ITW20" s="21"/>
      <c r="ITX20" s="21"/>
      <c r="ITY20" s="21"/>
      <c r="ITZ20" s="21"/>
      <c r="IUA20" s="21"/>
      <c r="IUB20" s="21"/>
      <c r="IUC20" s="21"/>
      <c r="IUD20" s="21"/>
      <c r="IUE20" s="21"/>
      <c r="IUF20" s="21"/>
      <c r="IUG20" s="21"/>
      <c r="IUH20" s="21"/>
      <c r="IUI20" s="21"/>
      <c r="IUJ20" s="21"/>
      <c r="IUK20" s="21"/>
      <c r="IUL20" s="21"/>
      <c r="IUM20" s="21"/>
      <c r="IUN20" s="21"/>
      <c r="IUO20" s="21"/>
      <c r="IUP20" s="21"/>
      <c r="IUQ20" s="21"/>
      <c r="IUR20" s="21"/>
      <c r="IUS20" s="21"/>
      <c r="IUT20" s="21"/>
      <c r="IUU20" s="21"/>
      <c r="IUV20" s="21"/>
      <c r="IUW20" s="21"/>
      <c r="IUX20" s="21"/>
      <c r="IUY20" s="21"/>
      <c r="IUZ20" s="21"/>
      <c r="IVA20" s="21"/>
      <c r="IVB20" s="21"/>
      <c r="IVC20" s="21"/>
      <c r="IVD20" s="21"/>
      <c r="IVE20" s="21"/>
      <c r="IVF20" s="21"/>
      <c r="IVG20" s="21"/>
      <c r="IVH20" s="21"/>
      <c r="IVI20" s="21"/>
      <c r="IVJ20" s="21"/>
      <c r="IVK20" s="21"/>
      <c r="IVL20" s="21"/>
      <c r="IVM20" s="21"/>
      <c r="IVN20" s="21"/>
      <c r="IVO20" s="21"/>
      <c r="IVP20" s="21"/>
      <c r="IVQ20" s="21"/>
      <c r="IVR20" s="21"/>
      <c r="IVS20" s="21"/>
      <c r="IVT20" s="21"/>
      <c r="IVU20" s="21"/>
      <c r="IVV20" s="21"/>
      <c r="IVW20" s="21"/>
      <c r="IVX20" s="21"/>
      <c r="IVY20" s="21"/>
      <c r="IVZ20" s="21"/>
      <c r="IWA20" s="21"/>
      <c r="IWB20" s="21"/>
      <c r="IWC20" s="21"/>
      <c r="IWD20" s="21"/>
      <c r="IWE20" s="21"/>
      <c r="IWF20" s="21"/>
      <c r="IWG20" s="21"/>
      <c r="IWH20" s="21"/>
      <c r="IWI20" s="21"/>
      <c r="IWJ20" s="21"/>
      <c r="IWK20" s="21"/>
      <c r="IWL20" s="21"/>
      <c r="IWM20" s="21"/>
      <c r="IWN20" s="21"/>
      <c r="IWO20" s="21"/>
      <c r="IWP20" s="21"/>
      <c r="IWQ20" s="21"/>
      <c r="IWR20" s="21"/>
      <c r="IWS20" s="21"/>
      <c r="IWT20" s="21"/>
      <c r="IWU20" s="21"/>
      <c r="IWV20" s="21"/>
      <c r="IWW20" s="21"/>
      <c r="IWX20" s="21"/>
      <c r="IWY20" s="21"/>
      <c r="IWZ20" s="21"/>
      <c r="IXA20" s="21"/>
      <c r="IXB20" s="21"/>
      <c r="IXC20" s="21"/>
      <c r="IXD20" s="21"/>
      <c r="IXE20" s="21"/>
      <c r="IXF20" s="21"/>
      <c r="IXG20" s="21"/>
      <c r="IXH20" s="21"/>
      <c r="IXI20" s="21"/>
      <c r="IXJ20" s="21"/>
      <c r="IXK20" s="21"/>
      <c r="IXL20" s="21"/>
      <c r="IXM20" s="21"/>
      <c r="IXN20" s="21"/>
      <c r="IXO20" s="21"/>
      <c r="IXP20" s="21"/>
      <c r="IXQ20" s="21"/>
      <c r="IXR20" s="21"/>
      <c r="IXS20" s="21"/>
      <c r="IXT20" s="21"/>
      <c r="IXU20" s="21"/>
      <c r="IXV20" s="21"/>
      <c r="IXW20" s="21"/>
      <c r="IXX20" s="21"/>
      <c r="IXY20" s="21"/>
      <c r="IXZ20" s="21"/>
      <c r="IYA20" s="21"/>
      <c r="IYB20" s="21"/>
      <c r="IYC20" s="21"/>
      <c r="IYD20" s="21"/>
      <c r="IYE20" s="21"/>
      <c r="IYF20" s="21"/>
      <c r="IYG20" s="21"/>
      <c r="IYH20" s="21"/>
      <c r="IYI20" s="21"/>
      <c r="IYJ20" s="21"/>
      <c r="IYK20" s="21"/>
      <c r="IYL20" s="21"/>
      <c r="IYM20" s="21"/>
      <c r="IYN20" s="21"/>
      <c r="IYO20" s="21"/>
      <c r="IYP20" s="21"/>
      <c r="IYQ20" s="21"/>
      <c r="IYR20" s="21"/>
      <c r="IYS20" s="21"/>
      <c r="IYT20" s="21"/>
      <c r="IYU20" s="21"/>
      <c r="IYV20" s="21"/>
      <c r="IYW20" s="21"/>
      <c r="IYX20" s="21"/>
      <c r="IYY20" s="21"/>
      <c r="IYZ20" s="21"/>
      <c r="IZA20" s="21"/>
      <c r="IZB20" s="21"/>
      <c r="IZC20" s="21"/>
      <c r="IZD20" s="21"/>
      <c r="IZE20" s="21"/>
      <c r="IZF20" s="21"/>
      <c r="IZG20" s="21"/>
      <c r="IZH20" s="21"/>
      <c r="IZI20" s="21"/>
      <c r="IZJ20" s="21"/>
      <c r="IZK20" s="21"/>
      <c r="IZL20" s="21"/>
      <c r="IZM20" s="21"/>
      <c r="IZN20" s="21"/>
      <c r="IZO20" s="21"/>
      <c r="IZP20" s="21"/>
      <c r="IZQ20" s="21"/>
      <c r="IZR20" s="21"/>
      <c r="IZS20" s="21"/>
      <c r="IZT20" s="21"/>
      <c r="IZU20" s="21"/>
      <c r="IZV20" s="21"/>
      <c r="IZW20" s="21"/>
      <c r="IZX20" s="21"/>
      <c r="IZY20" s="21"/>
      <c r="IZZ20" s="21"/>
      <c r="JAA20" s="21"/>
      <c r="JAB20" s="21"/>
      <c r="JAC20" s="21"/>
      <c r="JAD20" s="21"/>
      <c r="JAE20" s="21"/>
      <c r="JAF20" s="21"/>
      <c r="JAG20" s="21"/>
      <c r="JAH20" s="21"/>
      <c r="JAI20" s="21"/>
      <c r="JAJ20" s="21"/>
      <c r="JAK20" s="21"/>
      <c r="JAL20" s="21"/>
      <c r="JAM20" s="21"/>
      <c r="JAN20" s="21"/>
      <c r="JAO20" s="21"/>
      <c r="JAP20" s="21"/>
      <c r="JAQ20" s="21"/>
      <c r="JAR20" s="21"/>
      <c r="JAS20" s="21"/>
      <c r="JAT20" s="21"/>
      <c r="JAU20" s="21"/>
      <c r="JAV20" s="21"/>
      <c r="JAW20" s="21"/>
      <c r="JAX20" s="21"/>
      <c r="JAY20" s="21"/>
      <c r="JAZ20" s="21"/>
      <c r="JBA20" s="21"/>
      <c r="JBB20" s="21"/>
      <c r="JBC20" s="21"/>
      <c r="JBD20" s="21"/>
      <c r="JBE20" s="21"/>
      <c r="JBF20" s="21"/>
      <c r="JBG20" s="21"/>
      <c r="JBH20" s="21"/>
      <c r="JBI20" s="21"/>
      <c r="JBJ20" s="21"/>
      <c r="JBK20" s="21"/>
      <c r="JBL20" s="21"/>
      <c r="JBM20" s="21"/>
      <c r="JBN20" s="21"/>
      <c r="JBO20" s="21"/>
      <c r="JBP20" s="21"/>
      <c r="JBQ20" s="21"/>
      <c r="JBR20" s="21"/>
      <c r="JBS20" s="21"/>
      <c r="JBT20" s="21"/>
      <c r="JBU20" s="21"/>
      <c r="JBV20" s="21"/>
      <c r="JBW20" s="21"/>
      <c r="JBX20" s="21"/>
      <c r="JBY20" s="21"/>
      <c r="JBZ20" s="21"/>
      <c r="JCA20" s="21"/>
      <c r="JCB20" s="21"/>
      <c r="JCC20" s="21"/>
      <c r="JCD20" s="21"/>
      <c r="JCE20" s="21"/>
      <c r="JCF20" s="21"/>
      <c r="JCG20" s="21"/>
      <c r="JCH20" s="21"/>
      <c r="JCI20" s="21"/>
      <c r="JCJ20" s="21"/>
      <c r="JCK20" s="21"/>
      <c r="JCL20" s="21"/>
      <c r="JCM20" s="21"/>
      <c r="JCN20" s="21"/>
      <c r="JCO20" s="21"/>
      <c r="JCP20" s="21"/>
      <c r="JCQ20" s="21"/>
      <c r="JCR20" s="21"/>
      <c r="JCS20" s="21"/>
      <c r="JCT20" s="21"/>
      <c r="JCU20" s="21"/>
      <c r="JCV20" s="21"/>
      <c r="JCW20" s="21"/>
      <c r="JCX20" s="21"/>
      <c r="JCY20" s="21"/>
      <c r="JCZ20" s="21"/>
      <c r="JDA20" s="21"/>
      <c r="JDB20" s="21"/>
      <c r="JDC20" s="21"/>
      <c r="JDD20" s="21"/>
      <c r="JDE20" s="21"/>
      <c r="JDF20" s="21"/>
      <c r="JDG20" s="21"/>
      <c r="JDH20" s="21"/>
      <c r="JDI20" s="21"/>
      <c r="JDJ20" s="21"/>
      <c r="JDK20" s="21"/>
      <c r="JDL20" s="21"/>
      <c r="JDM20" s="21"/>
      <c r="JDN20" s="21"/>
      <c r="JDO20" s="21"/>
      <c r="JDP20" s="21"/>
      <c r="JDQ20" s="21"/>
      <c r="JDR20" s="21"/>
      <c r="JDS20" s="21"/>
      <c r="JDT20" s="21"/>
      <c r="JDU20" s="21"/>
      <c r="JDV20" s="21"/>
      <c r="JDW20" s="21"/>
      <c r="JDX20" s="21"/>
      <c r="JDY20" s="21"/>
      <c r="JDZ20" s="21"/>
      <c r="JEA20" s="21"/>
      <c r="JEB20" s="21"/>
      <c r="JEC20" s="21"/>
      <c r="JED20" s="21"/>
      <c r="JEE20" s="21"/>
      <c r="JEF20" s="21"/>
      <c r="JEG20" s="21"/>
      <c r="JEH20" s="21"/>
      <c r="JEI20" s="21"/>
      <c r="JEJ20" s="21"/>
      <c r="JEK20" s="21"/>
      <c r="JEL20" s="21"/>
      <c r="JEM20" s="21"/>
      <c r="JEN20" s="21"/>
      <c r="JEO20" s="21"/>
      <c r="JEP20" s="21"/>
      <c r="JEQ20" s="21"/>
      <c r="JER20" s="21"/>
      <c r="JES20" s="21"/>
      <c r="JET20" s="21"/>
      <c r="JEU20" s="21"/>
      <c r="JEV20" s="21"/>
      <c r="JEW20" s="21"/>
      <c r="JEX20" s="21"/>
      <c r="JEY20" s="21"/>
      <c r="JEZ20" s="21"/>
      <c r="JFA20" s="21"/>
      <c r="JFB20" s="21"/>
      <c r="JFC20" s="21"/>
      <c r="JFD20" s="21"/>
      <c r="JFE20" s="21"/>
      <c r="JFF20" s="21"/>
      <c r="JFG20" s="21"/>
      <c r="JFH20" s="21"/>
      <c r="JFI20" s="21"/>
      <c r="JFJ20" s="21"/>
      <c r="JFK20" s="21"/>
      <c r="JFL20" s="21"/>
      <c r="JFM20" s="21"/>
      <c r="JFN20" s="21"/>
      <c r="JFO20" s="21"/>
      <c r="JFP20" s="21"/>
      <c r="JFQ20" s="21"/>
      <c r="JFR20" s="21"/>
      <c r="JFS20" s="21"/>
      <c r="JFT20" s="21"/>
      <c r="JFU20" s="21"/>
      <c r="JFV20" s="21"/>
      <c r="JFW20" s="21"/>
      <c r="JFX20" s="21"/>
      <c r="JFY20" s="21"/>
      <c r="JFZ20" s="21"/>
      <c r="JGA20" s="21"/>
      <c r="JGB20" s="21"/>
      <c r="JGC20" s="21"/>
      <c r="JGD20" s="21"/>
      <c r="JGE20" s="21"/>
      <c r="JGF20" s="21"/>
      <c r="JGG20" s="21"/>
      <c r="JGH20" s="21"/>
      <c r="JGI20" s="21"/>
      <c r="JGJ20" s="21"/>
      <c r="JGK20" s="21"/>
      <c r="JGL20" s="21"/>
      <c r="JGM20" s="21"/>
      <c r="JGN20" s="21"/>
      <c r="JGO20" s="21"/>
      <c r="JGP20" s="21"/>
      <c r="JGQ20" s="21"/>
      <c r="JGR20" s="21"/>
      <c r="JGS20" s="21"/>
      <c r="JGT20" s="21"/>
      <c r="JGU20" s="21"/>
      <c r="JGV20" s="21"/>
      <c r="JGW20" s="21"/>
      <c r="JGX20" s="21"/>
      <c r="JGY20" s="21"/>
      <c r="JGZ20" s="21"/>
      <c r="JHA20" s="21"/>
      <c r="JHB20" s="21"/>
      <c r="JHC20" s="21"/>
      <c r="JHD20" s="21"/>
      <c r="JHE20" s="21"/>
      <c r="JHF20" s="21"/>
      <c r="JHG20" s="21"/>
      <c r="JHH20" s="21"/>
      <c r="JHI20" s="21"/>
      <c r="JHJ20" s="21"/>
      <c r="JHK20" s="21"/>
      <c r="JHL20" s="21"/>
      <c r="JHM20" s="21"/>
      <c r="JHN20" s="21"/>
      <c r="JHO20" s="21"/>
      <c r="JHP20" s="21"/>
      <c r="JHQ20" s="21"/>
      <c r="JHR20" s="21"/>
      <c r="JHS20" s="21"/>
      <c r="JHT20" s="21"/>
      <c r="JHU20" s="21"/>
      <c r="JHV20" s="21"/>
      <c r="JHW20" s="21"/>
      <c r="JHX20" s="21"/>
      <c r="JHY20" s="21"/>
      <c r="JHZ20" s="21"/>
      <c r="JIA20" s="21"/>
      <c r="JIB20" s="21"/>
      <c r="JIC20" s="21"/>
      <c r="JID20" s="21"/>
      <c r="JIE20" s="21"/>
      <c r="JIF20" s="21"/>
      <c r="JIG20" s="21"/>
      <c r="JIH20" s="21"/>
      <c r="JII20" s="21"/>
      <c r="JIJ20" s="21"/>
      <c r="JIK20" s="21"/>
      <c r="JIL20" s="21"/>
      <c r="JIM20" s="21"/>
      <c r="JIN20" s="21"/>
      <c r="JIO20" s="21"/>
      <c r="JIP20" s="21"/>
      <c r="JIQ20" s="21"/>
      <c r="JIR20" s="21"/>
      <c r="JIS20" s="21"/>
      <c r="JIT20" s="21"/>
      <c r="JIU20" s="21"/>
      <c r="JIV20" s="21"/>
      <c r="JIW20" s="21"/>
      <c r="JIX20" s="21"/>
      <c r="JIY20" s="21"/>
      <c r="JIZ20" s="21"/>
      <c r="JJA20" s="21"/>
      <c r="JJB20" s="21"/>
      <c r="JJC20" s="21"/>
      <c r="JJD20" s="21"/>
      <c r="JJE20" s="21"/>
      <c r="JJF20" s="21"/>
      <c r="JJG20" s="21"/>
      <c r="JJH20" s="21"/>
      <c r="JJI20" s="21"/>
      <c r="JJJ20" s="21"/>
      <c r="JJK20" s="21"/>
      <c r="JJL20" s="21"/>
      <c r="JJM20" s="21"/>
      <c r="JJN20" s="21"/>
      <c r="JJO20" s="21"/>
      <c r="JJP20" s="21"/>
      <c r="JJQ20" s="21"/>
      <c r="JJR20" s="21"/>
      <c r="JJS20" s="21"/>
      <c r="JJT20" s="21"/>
      <c r="JJU20" s="21"/>
      <c r="JJV20" s="21"/>
      <c r="JJW20" s="21"/>
      <c r="JJX20" s="21"/>
      <c r="JJY20" s="21"/>
      <c r="JJZ20" s="21"/>
      <c r="JKA20" s="21"/>
      <c r="JKB20" s="21"/>
      <c r="JKC20" s="21"/>
      <c r="JKD20" s="21"/>
      <c r="JKE20" s="21"/>
      <c r="JKF20" s="21"/>
      <c r="JKG20" s="21"/>
      <c r="JKH20" s="21"/>
      <c r="JKI20" s="21"/>
      <c r="JKJ20" s="21"/>
      <c r="JKK20" s="21"/>
      <c r="JKL20" s="21"/>
      <c r="JKM20" s="21"/>
      <c r="JKN20" s="21"/>
      <c r="JKO20" s="21"/>
      <c r="JKP20" s="21"/>
      <c r="JKQ20" s="21"/>
      <c r="JKR20" s="21"/>
      <c r="JKS20" s="21"/>
      <c r="JKT20" s="21"/>
      <c r="JKU20" s="21"/>
      <c r="JKV20" s="21"/>
      <c r="JKW20" s="21"/>
      <c r="JKX20" s="21"/>
      <c r="JKY20" s="21"/>
      <c r="JKZ20" s="21"/>
      <c r="JLA20" s="21"/>
      <c r="JLB20" s="21"/>
      <c r="JLC20" s="21"/>
      <c r="JLD20" s="21"/>
      <c r="JLE20" s="21"/>
      <c r="JLF20" s="21"/>
      <c r="JLG20" s="21"/>
      <c r="JLH20" s="21"/>
      <c r="JLI20" s="21"/>
      <c r="JLJ20" s="21"/>
      <c r="JLK20" s="21"/>
      <c r="JLL20" s="21"/>
      <c r="JLM20" s="21"/>
      <c r="JLN20" s="21"/>
      <c r="JLO20" s="21"/>
      <c r="JLP20" s="21"/>
      <c r="JLQ20" s="21"/>
      <c r="JLR20" s="21"/>
      <c r="JLS20" s="21"/>
      <c r="JLT20" s="21"/>
      <c r="JLU20" s="21"/>
      <c r="JLV20" s="21"/>
      <c r="JLW20" s="21"/>
      <c r="JLX20" s="21"/>
      <c r="JLY20" s="21"/>
      <c r="JLZ20" s="21"/>
      <c r="JMA20" s="21"/>
      <c r="JMB20" s="21"/>
      <c r="JMC20" s="21"/>
      <c r="JMD20" s="21"/>
      <c r="JME20" s="21"/>
      <c r="JMF20" s="21"/>
      <c r="JMG20" s="21"/>
      <c r="JMH20" s="21"/>
      <c r="JMI20" s="21"/>
      <c r="JMJ20" s="21"/>
      <c r="JMK20" s="21"/>
      <c r="JML20" s="21"/>
      <c r="JMM20" s="21"/>
      <c r="JMN20" s="21"/>
      <c r="JMO20" s="21"/>
      <c r="JMP20" s="21"/>
      <c r="JMQ20" s="21"/>
      <c r="JMR20" s="21"/>
      <c r="JMS20" s="21"/>
      <c r="JMT20" s="21"/>
      <c r="JMU20" s="21"/>
      <c r="JMV20" s="21"/>
      <c r="JMW20" s="21"/>
      <c r="JMX20" s="21"/>
      <c r="JMY20" s="21"/>
      <c r="JMZ20" s="21"/>
      <c r="JNA20" s="21"/>
      <c r="JNB20" s="21"/>
      <c r="JNC20" s="21"/>
      <c r="JND20" s="21"/>
      <c r="JNE20" s="21"/>
      <c r="JNF20" s="21"/>
      <c r="JNG20" s="21"/>
      <c r="JNH20" s="21"/>
      <c r="JNI20" s="21"/>
      <c r="JNJ20" s="21"/>
      <c r="JNK20" s="21"/>
      <c r="JNL20" s="21"/>
      <c r="JNM20" s="21"/>
      <c r="JNN20" s="21"/>
      <c r="JNO20" s="21"/>
      <c r="JNP20" s="21"/>
      <c r="JNQ20" s="21"/>
      <c r="JNR20" s="21"/>
      <c r="JNS20" s="21"/>
      <c r="JNT20" s="21"/>
      <c r="JNU20" s="21"/>
      <c r="JNV20" s="21"/>
      <c r="JNW20" s="21"/>
      <c r="JNX20" s="21"/>
      <c r="JNY20" s="21"/>
      <c r="JNZ20" s="21"/>
      <c r="JOA20" s="21"/>
      <c r="JOB20" s="21"/>
      <c r="JOC20" s="21"/>
      <c r="JOD20" s="21"/>
      <c r="JOE20" s="21"/>
      <c r="JOF20" s="21"/>
      <c r="JOG20" s="21"/>
      <c r="JOH20" s="21"/>
      <c r="JOI20" s="21"/>
      <c r="JOJ20" s="21"/>
      <c r="JOK20" s="21"/>
      <c r="JOL20" s="21"/>
      <c r="JOM20" s="21"/>
      <c r="JON20" s="21"/>
      <c r="JOO20" s="21"/>
      <c r="JOP20" s="21"/>
      <c r="JOQ20" s="21"/>
      <c r="JOR20" s="21"/>
      <c r="JOS20" s="21"/>
      <c r="JOT20" s="21"/>
      <c r="JOU20" s="21"/>
      <c r="JOV20" s="21"/>
      <c r="JOW20" s="21"/>
      <c r="JOX20" s="21"/>
      <c r="JOY20" s="21"/>
      <c r="JOZ20" s="21"/>
      <c r="JPA20" s="21"/>
      <c r="JPB20" s="21"/>
      <c r="JPC20" s="21"/>
      <c r="JPD20" s="21"/>
      <c r="JPE20" s="21"/>
      <c r="JPF20" s="21"/>
      <c r="JPG20" s="21"/>
      <c r="JPH20" s="21"/>
      <c r="JPI20" s="21"/>
      <c r="JPJ20" s="21"/>
      <c r="JPK20" s="21"/>
      <c r="JPL20" s="21"/>
      <c r="JPM20" s="21"/>
      <c r="JPN20" s="21"/>
      <c r="JPO20" s="21"/>
      <c r="JPP20" s="21"/>
      <c r="JPQ20" s="21"/>
      <c r="JPR20" s="21"/>
      <c r="JPS20" s="21"/>
      <c r="JPT20" s="21"/>
      <c r="JPU20" s="21"/>
      <c r="JPV20" s="21"/>
      <c r="JPW20" s="21"/>
      <c r="JPX20" s="21"/>
      <c r="JPY20" s="21"/>
      <c r="JPZ20" s="21"/>
      <c r="JQA20" s="21"/>
      <c r="JQB20" s="21"/>
      <c r="JQC20" s="21"/>
      <c r="JQD20" s="21"/>
      <c r="JQE20" s="21"/>
      <c r="JQF20" s="21"/>
      <c r="JQG20" s="21"/>
      <c r="JQH20" s="21"/>
      <c r="JQI20" s="21"/>
      <c r="JQJ20" s="21"/>
      <c r="JQK20" s="21"/>
      <c r="JQL20" s="21"/>
      <c r="JQM20" s="21"/>
      <c r="JQN20" s="21"/>
      <c r="JQO20" s="21"/>
      <c r="JQP20" s="21"/>
      <c r="JQQ20" s="21"/>
      <c r="JQR20" s="21"/>
      <c r="JQS20" s="21"/>
      <c r="JQT20" s="21"/>
      <c r="JQU20" s="21"/>
      <c r="JQV20" s="21"/>
      <c r="JQW20" s="21"/>
      <c r="JQX20" s="21"/>
      <c r="JQY20" s="21"/>
      <c r="JQZ20" s="21"/>
      <c r="JRA20" s="21"/>
      <c r="JRB20" s="21"/>
      <c r="JRC20" s="21"/>
      <c r="JRD20" s="21"/>
      <c r="JRE20" s="21"/>
      <c r="JRF20" s="21"/>
      <c r="JRG20" s="21"/>
      <c r="JRH20" s="21"/>
      <c r="JRI20" s="21"/>
      <c r="JRJ20" s="21"/>
      <c r="JRK20" s="21"/>
      <c r="JRL20" s="21"/>
      <c r="JRM20" s="21"/>
      <c r="JRN20" s="21"/>
      <c r="JRO20" s="21"/>
      <c r="JRP20" s="21"/>
      <c r="JRQ20" s="21"/>
      <c r="JRR20" s="21"/>
      <c r="JRS20" s="21"/>
      <c r="JRT20" s="21"/>
      <c r="JRU20" s="21"/>
      <c r="JRV20" s="21"/>
      <c r="JRW20" s="21"/>
      <c r="JRX20" s="21"/>
      <c r="JRY20" s="21"/>
      <c r="JRZ20" s="21"/>
      <c r="JSA20" s="21"/>
      <c r="JSB20" s="21"/>
      <c r="JSC20" s="21"/>
      <c r="JSD20" s="21"/>
      <c r="JSE20" s="21"/>
      <c r="JSF20" s="21"/>
      <c r="JSG20" s="21"/>
      <c r="JSH20" s="21"/>
      <c r="JSI20" s="21"/>
      <c r="JSJ20" s="21"/>
      <c r="JSK20" s="21"/>
      <c r="JSL20" s="21"/>
      <c r="JSM20" s="21"/>
      <c r="JSN20" s="21"/>
      <c r="JSO20" s="21"/>
      <c r="JSP20" s="21"/>
      <c r="JSQ20" s="21"/>
      <c r="JSR20" s="21"/>
      <c r="JSS20" s="21"/>
      <c r="JST20" s="21"/>
      <c r="JSU20" s="21"/>
      <c r="JSV20" s="21"/>
      <c r="JSW20" s="21"/>
      <c r="JSX20" s="21"/>
      <c r="JSY20" s="21"/>
      <c r="JSZ20" s="21"/>
      <c r="JTA20" s="21"/>
      <c r="JTB20" s="21"/>
      <c r="JTC20" s="21"/>
      <c r="JTD20" s="21"/>
      <c r="JTE20" s="21"/>
      <c r="JTF20" s="21"/>
      <c r="JTG20" s="21"/>
      <c r="JTH20" s="21"/>
      <c r="JTI20" s="21"/>
      <c r="JTJ20" s="21"/>
      <c r="JTK20" s="21"/>
      <c r="JTL20" s="21"/>
      <c r="JTM20" s="21"/>
      <c r="JTN20" s="21"/>
      <c r="JTO20" s="21"/>
      <c r="JTP20" s="21"/>
      <c r="JTQ20" s="21"/>
      <c r="JTR20" s="21"/>
      <c r="JTS20" s="21"/>
      <c r="JTT20" s="21"/>
      <c r="JTU20" s="21"/>
      <c r="JTV20" s="21"/>
      <c r="JTW20" s="21"/>
      <c r="JTX20" s="21"/>
      <c r="JTY20" s="21"/>
      <c r="JTZ20" s="21"/>
      <c r="JUA20" s="21"/>
      <c r="JUB20" s="21"/>
      <c r="JUC20" s="21"/>
      <c r="JUD20" s="21"/>
      <c r="JUE20" s="21"/>
      <c r="JUF20" s="21"/>
      <c r="JUG20" s="21"/>
      <c r="JUH20" s="21"/>
      <c r="JUI20" s="21"/>
      <c r="JUJ20" s="21"/>
      <c r="JUK20" s="21"/>
      <c r="JUL20" s="21"/>
      <c r="JUM20" s="21"/>
      <c r="JUN20" s="21"/>
      <c r="JUO20" s="21"/>
      <c r="JUP20" s="21"/>
      <c r="JUQ20" s="21"/>
      <c r="JUR20" s="21"/>
      <c r="JUS20" s="21"/>
      <c r="JUT20" s="21"/>
      <c r="JUU20" s="21"/>
      <c r="JUV20" s="21"/>
      <c r="JUW20" s="21"/>
      <c r="JUX20" s="21"/>
      <c r="JUY20" s="21"/>
      <c r="JUZ20" s="21"/>
      <c r="JVA20" s="21"/>
      <c r="JVB20" s="21"/>
      <c r="JVC20" s="21"/>
      <c r="JVD20" s="21"/>
      <c r="JVE20" s="21"/>
      <c r="JVF20" s="21"/>
      <c r="JVG20" s="21"/>
      <c r="JVH20" s="21"/>
      <c r="JVI20" s="21"/>
      <c r="JVJ20" s="21"/>
      <c r="JVK20" s="21"/>
      <c r="JVL20" s="21"/>
      <c r="JVM20" s="21"/>
      <c r="JVN20" s="21"/>
      <c r="JVO20" s="21"/>
      <c r="JVP20" s="21"/>
      <c r="JVQ20" s="21"/>
      <c r="JVR20" s="21"/>
      <c r="JVS20" s="21"/>
      <c r="JVT20" s="21"/>
      <c r="JVU20" s="21"/>
      <c r="JVV20" s="21"/>
      <c r="JVW20" s="21"/>
      <c r="JVX20" s="21"/>
      <c r="JVY20" s="21"/>
      <c r="JVZ20" s="21"/>
      <c r="JWA20" s="21"/>
      <c r="JWB20" s="21"/>
      <c r="JWC20" s="21"/>
      <c r="JWD20" s="21"/>
      <c r="JWE20" s="21"/>
      <c r="JWF20" s="21"/>
      <c r="JWG20" s="21"/>
      <c r="JWH20" s="21"/>
      <c r="JWI20" s="21"/>
      <c r="JWJ20" s="21"/>
      <c r="JWK20" s="21"/>
      <c r="JWL20" s="21"/>
      <c r="JWM20" s="21"/>
      <c r="JWN20" s="21"/>
      <c r="JWO20" s="21"/>
      <c r="JWP20" s="21"/>
      <c r="JWQ20" s="21"/>
      <c r="JWR20" s="21"/>
      <c r="JWS20" s="21"/>
      <c r="JWT20" s="21"/>
      <c r="JWU20" s="21"/>
      <c r="JWV20" s="21"/>
      <c r="JWW20" s="21"/>
      <c r="JWX20" s="21"/>
      <c r="JWY20" s="21"/>
      <c r="JWZ20" s="21"/>
      <c r="JXA20" s="21"/>
      <c r="JXB20" s="21"/>
      <c r="JXC20" s="21"/>
      <c r="JXD20" s="21"/>
      <c r="JXE20" s="21"/>
      <c r="JXF20" s="21"/>
      <c r="JXG20" s="21"/>
      <c r="JXH20" s="21"/>
      <c r="JXI20" s="21"/>
      <c r="JXJ20" s="21"/>
      <c r="JXK20" s="21"/>
      <c r="JXL20" s="21"/>
      <c r="JXM20" s="21"/>
      <c r="JXN20" s="21"/>
      <c r="JXO20" s="21"/>
      <c r="JXP20" s="21"/>
      <c r="JXQ20" s="21"/>
      <c r="JXR20" s="21"/>
      <c r="JXS20" s="21"/>
      <c r="JXT20" s="21"/>
      <c r="JXU20" s="21"/>
      <c r="JXV20" s="21"/>
      <c r="JXW20" s="21"/>
      <c r="JXX20" s="21"/>
      <c r="JXY20" s="21"/>
      <c r="JXZ20" s="21"/>
      <c r="JYA20" s="21"/>
      <c r="JYB20" s="21"/>
      <c r="JYC20" s="21"/>
      <c r="JYD20" s="21"/>
      <c r="JYE20" s="21"/>
      <c r="JYF20" s="21"/>
      <c r="JYG20" s="21"/>
      <c r="JYH20" s="21"/>
      <c r="JYI20" s="21"/>
      <c r="JYJ20" s="21"/>
      <c r="JYK20" s="21"/>
      <c r="JYL20" s="21"/>
      <c r="JYM20" s="21"/>
      <c r="JYN20" s="21"/>
      <c r="JYO20" s="21"/>
      <c r="JYP20" s="21"/>
      <c r="JYQ20" s="21"/>
      <c r="JYR20" s="21"/>
      <c r="JYS20" s="21"/>
      <c r="JYT20" s="21"/>
      <c r="JYU20" s="21"/>
      <c r="JYV20" s="21"/>
      <c r="JYW20" s="21"/>
      <c r="JYX20" s="21"/>
      <c r="JYY20" s="21"/>
      <c r="JYZ20" s="21"/>
      <c r="JZA20" s="21"/>
      <c r="JZB20" s="21"/>
      <c r="JZC20" s="21"/>
      <c r="JZD20" s="21"/>
      <c r="JZE20" s="21"/>
      <c r="JZF20" s="21"/>
      <c r="JZG20" s="21"/>
      <c r="JZH20" s="21"/>
      <c r="JZI20" s="21"/>
      <c r="JZJ20" s="21"/>
      <c r="JZK20" s="21"/>
      <c r="JZL20" s="21"/>
      <c r="JZM20" s="21"/>
      <c r="JZN20" s="21"/>
      <c r="JZO20" s="21"/>
      <c r="JZP20" s="21"/>
      <c r="JZQ20" s="21"/>
      <c r="JZR20" s="21"/>
      <c r="JZS20" s="21"/>
      <c r="JZT20" s="21"/>
      <c r="JZU20" s="21"/>
      <c r="JZV20" s="21"/>
      <c r="JZW20" s="21"/>
      <c r="JZX20" s="21"/>
      <c r="JZY20" s="21"/>
      <c r="JZZ20" s="21"/>
      <c r="KAA20" s="21"/>
      <c r="KAB20" s="21"/>
      <c r="KAC20" s="21"/>
      <c r="KAD20" s="21"/>
      <c r="KAE20" s="21"/>
      <c r="KAF20" s="21"/>
      <c r="KAG20" s="21"/>
      <c r="KAH20" s="21"/>
      <c r="KAI20" s="21"/>
      <c r="KAJ20" s="21"/>
      <c r="KAK20" s="21"/>
      <c r="KAL20" s="21"/>
      <c r="KAM20" s="21"/>
      <c r="KAN20" s="21"/>
      <c r="KAO20" s="21"/>
      <c r="KAP20" s="21"/>
      <c r="KAQ20" s="21"/>
      <c r="KAR20" s="21"/>
      <c r="KAS20" s="21"/>
      <c r="KAT20" s="21"/>
      <c r="KAU20" s="21"/>
      <c r="KAV20" s="21"/>
      <c r="KAW20" s="21"/>
      <c r="KAX20" s="21"/>
      <c r="KAY20" s="21"/>
      <c r="KAZ20" s="21"/>
      <c r="KBA20" s="21"/>
      <c r="KBB20" s="21"/>
      <c r="KBC20" s="21"/>
      <c r="KBD20" s="21"/>
      <c r="KBE20" s="21"/>
      <c r="KBF20" s="21"/>
      <c r="KBG20" s="21"/>
      <c r="KBH20" s="21"/>
      <c r="KBI20" s="21"/>
      <c r="KBJ20" s="21"/>
      <c r="KBK20" s="21"/>
      <c r="KBL20" s="21"/>
      <c r="KBM20" s="21"/>
      <c r="KBN20" s="21"/>
      <c r="KBO20" s="21"/>
      <c r="KBP20" s="21"/>
      <c r="KBQ20" s="21"/>
      <c r="KBR20" s="21"/>
      <c r="KBS20" s="21"/>
      <c r="KBT20" s="21"/>
      <c r="KBU20" s="21"/>
      <c r="KBV20" s="21"/>
      <c r="KBW20" s="21"/>
      <c r="KBX20" s="21"/>
      <c r="KBY20" s="21"/>
      <c r="KBZ20" s="21"/>
      <c r="KCA20" s="21"/>
      <c r="KCB20" s="21"/>
      <c r="KCC20" s="21"/>
      <c r="KCD20" s="21"/>
      <c r="KCE20" s="21"/>
      <c r="KCF20" s="21"/>
      <c r="KCG20" s="21"/>
      <c r="KCH20" s="21"/>
      <c r="KCI20" s="21"/>
      <c r="KCJ20" s="21"/>
      <c r="KCK20" s="21"/>
      <c r="KCL20" s="21"/>
      <c r="KCM20" s="21"/>
      <c r="KCN20" s="21"/>
      <c r="KCO20" s="21"/>
      <c r="KCP20" s="21"/>
      <c r="KCQ20" s="21"/>
      <c r="KCR20" s="21"/>
      <c r="KCS20" s="21"/>
      <c r="KCT20" s="21"/>
      <c r="KCU20" s="21"/>
      <c r="KCV20" s="21"/>
      <c r="KCW20" s="21"/>
      <c r="KCX20" s="21"/>
      <c r="KCY20" s="21"/>
      <c r="KCZ20" s="21"/>
      <c r="KDA20" s="21"/>
      <c r="KDB20" s="21"/>
      <c r="KDC20" s="21"/>
      <c r="KDD20" s="21"/>
      <c r="KDE20" s="21"/>
      <c r="KDF20" s="21"/>
      <c r="KDG20" s="21"/>
      <c r="KDH20" s="21"/>
      <c r="KDI20" s="21"/>
      <c r="KDJ20" s="21"/>
      <c r="KDK20" s="21"/>
      <c r="KDL20" s="21"/>
      <c r="KDM20" s="21"/>
      <c r="KDN20" s="21"/>
      <c r="KDO20" s="21"/>
      <c r="KDP20" s="21"/>
      <c r="KDQ20" s="21"/>
      <c r="KDR20" s="21"/>
      <c r="KDS20" s="21"/>
      <c r="KDT20" s="21"/>
      <c r="KDU20" s="21"/>
      <c r="KDV20" s="21"/>
      <c r="KDW20" s="21"/>
      <c r="KDX20" s="21"/>
      <c r="KDY20" s="21"/>
      <c r="KDZ20" s="21"/>
      <c r="KEA20" s="21"/>
      <c r="KEB20" s="21"/>
      <c r="KEC20" s="21"/>
      <c r="KED20" s="21"/>
      <c r="KEE20" s="21"/>
      <c r="KEF20" s="21"/>
      <c r="KEG20" s="21"/>
      <c r="KEH20" s="21"/>
      <c r="KEI20" s="21"/>
      <c r="KEJ20" s="21"/>
      <c r="KEK20" s="21"/>
      <c r="KEL20" s="21"/>
      <c r="KEM20" s="21"/>
      <c r="KEN20" s="21"/>
      <c r="KEO20" s="21"/>
      <c r="KEP20" s="21"/>
      <c r="KEQ20" s="21"/>
      <c r="KER20" s="21"/>
      <c r="KES20" s="21"/>
      <c r="KET20" s="21"/>
      <c r="KEU20" s="21"/>
      <c r="KEV20" s="21"/>
      <c r="KEW20" s="21"/>
      <c r="KEX20" s="21"/>
      <c r="KEY20" s="21"/>
      <c r="KEZ20" s="21"/>
      <c r="KFA20" s="21"/>
      <c r="KFB20" s="21"/>
      <c r="KFC20" s="21"/>
      <c r="KFD20" s="21"/>
      <c r="KFE20" s="21"/>
      <c r="KFF20" s="21"/>
      <c r="KFG20" s="21"/>
      <c r="KFH20" s="21"/>
      <c r="KFI20" s="21"/>
      <c r="KFJ20" s="21"/>
      <c r="KFK20" s="21"/>
      <c r="KFL20" s="21"/>
      <c r="KFM20" s="21"/>
      <c r="KFN20" s="21"/>
      <c r="KFO20" s="21"/>
      <c r="KFP20" s="21"/>
      <c r="KFQ20" s="21"/>
      <c r="KFR20" s="21"/>
      <c r="KFS20" s="21"/>
      <c r="KFT20" s="21"/>
      <c r="KFU20" s="21"/>
      <c r="KFV20" s="21"/>
      <c r="KFW20" s="21"/>
      <c r="KFX20" s="21"/>
      <c r="KFY20" s="21"/>
      <c r="KFZ20" s="21"/>
      <c r="KGA20" s="21"/>
      <c r="KGB20" s="21"/>
      <c r="KGC20" s="21"/>
      <c r="KGD20" s="21"/>
      <c r="KGE20" s="21"/>
      <c r="KGF20" s="21"/>
      <c r="KGG20" s="21"/>
      <c r="KGH20" s="21"/>
      <c r="KGI20" s="21"/>
      <c r="KGJ20" s="21"/>
      <c r="KGK20" s="21"/>
      <c r="KGL20" s="21"/>
      <c r="KGM20" s="21"/>
      <c r="KGN20" s="21"/>
      <c r="KGO20" s="21"/>
      <c r="KGP20" s="21"/>
      <c r="KGQ20" s="21"/>
      <c r="KGR20" s="21"/>
      <c r="KGS20" s="21"/>
      <c r="KGT20" s="21"/>
      <c r="KGU20" s="21"/>
      <c r="KGV20" s="21"/>
      <c r="KGW20" s="21"/>
      <c r="KGX20" s="21"/>
      <c r="KGY20" s="21"/>
      <c r="KGZ20" s="21"/>
      <c r="KHA20" s="21"/>
      <c r="KHB20" s="21"/>
      <c r="KHC20" s="21"/>
      <c r="KHD20" s="21"/>
      <c r="KHE20" s="21"/>
      <c r="KHF20" s="21"/>
      <c r="KHG20" s="21"/>
      <c r="KHH20" s="21"/>
      <c r="KHI20" s="21"/>
      <c r="KHJ20" s="21"/>
      <c r="KHK20" s="21"/>
      <c r="KHL20" s="21"/>
      <c r="KHM20" s="21"/>
      <c r="KHN20" s="21"/>
      <c r="KHO20" s="21"/>
      <c r="KHP20" s="21"/>
      <c r="KHQ20" s="21"/>
      <c r="KHR20" s="21"/>
      <c r="KHS20" s="21"/>
      <c r="KHT20" s="21"/>
      <c r="KHU20" s="21"/>
      <c r="KHV20" s="21"/>
      <c r="KHW20" s="21"/>
      <c r="KHX20" s="21"/>
      <c r="KHY20" s="21"/>
      <c r="KHZ20" s="21"/>
      <c r="KIA20" s="21"/>
      <c r="KIB20" s="21"/>
      <c r="KIC20" s="21"/>
      <c r="KID20" s="21"/>
      <c r="KIE20" s="21"/>
      <c r="KIF20" s="21"/>
      <c r="KIG20" s="21"/>
      <c r="KIH20" s="21"/>
      <c r="KII20" s="21"/>
      <c r="KIJ20" s="21"/>
      <c r="KIK20" s="21"/>
      <c r="KIL20" s="21"/>
      <c r="KIM20" s="21"/>
      <c r="KIN20" s="21"/>
      <c r="KIO20" s="21"/>
      <c r="KIP20" s="21"/>
      <c r="KIQ20" s="21"/>
      <c r="KIR20" s="21"/>
      <c r="KIS20" s="21"/>
      <c r="KIT20" s="21"/>
      <c r="KIU20" s="21"/>
      <c r="KIV20" s="21"/>
      <c r="KIW20" s="21"/>
      <c r="KIX20" s="21"/>
      <c r="KIY20" s="21"/>
      <c r="KIZ20" s="21"/>
      <c r="KJA20" s="21"/>
      <c r="KJB20" s="21"/>
      <c r="KJC20" s="21"/>
      <c r="KJD20" s="21"/>
      <c r="KJE20" s="21"/>
      <c r="KJF20" s="21"/>
      <c r="KJG20" s="21"/>
      <c r="KJH20" s="21"/>
      <c r="KJI20" s="21"/>
      <c r="KJJ20" s="21"/>
      <c r="KJK20" s="21"/>
      <c r="KJL20" s="21"/>
      <c r="KJM20" s="21"/>
      <c r="KJN20" s="21"/>
      <c r="KJO20" s="21"/>
      <c r="KJP20" s="21"/>
      <c r="KJQ20" s="21"/>
      <c r="KJR20" s="21"/>
      <c r="KJS20" s="21"/>
      <c r="KJT20" s="21"/>
      <c r="KJU20" s="21"/>
      <c r="KJV20" s="21"/>
      <c r="KJW20" s="21"/>
      <c r="KJX20" s="21"/>
      <c r="KJY20" s="21"/>
      <c r="KJZ20" s="21"/>
      <c r="KKA20" s="21"/>
      <c r="KKB20" s="21"/>
      <c r="KKC20" s="21"/>
      <c r="KKD20" s="21"/>
      <c r="KKE20" s="21"/>
      <c r="KKF20" s="21"/>
      <c r="KKG20" s="21"/>
      <c r="KKH20" s="21"/>
      <c r="KKI20" s="21"/>
      <c r="KKJ20" s="21"/>
      <c r="KKK20" s="21"/>
      <c r="KKL20" s="21"/>
      <c r="KKM20" s="21"/>
      <c r="KKN20" s="21"/>
      <c r="KKO20" s="21"/>
      <c r="KKP20" s="21"/>
      <c r="KKQ20" s="21"/>
      <c r="KKR20" s="21"/>
      <c r="KKS20" s="21"/>
      <c r="KKT20" s="21"/>
      <c r="KKU20" s="21"/>
      <c r="KKV20" s="21"/>
      <c r="KKW20" s="21"/>
      <c r="KKX20" s="21"/>
      <c r="KKY20" s="21"/>
      <c r="KKZ20" s="21"/>
      <c r="KLA20" s="21"/>
      <c r="KLB20" s="21"/>
      <c r="KLC20" s="21"/>
      <c r="KLD20" s="21"/>
      <c r="KLE20" s="21"/>
      <c r="KLF20" s="21"/>
      <c r="KLG20" s="21"/>
      <c r="KLH20" s="21"/>
      <c r="KLI20" s="21"/>
      <c r="KLJ20" s="21"/>
      <c r="KLK20" s="21"/>
      <c r="KLL20" s="21"/>
      <c r="KLM20" s="21"/>
      <c r="KLN20" s="21"/>
      <c r="KLO20" s="21"/>
      <c r="KLP20" s="21"/>
      <c r="KLQ20" s="21"/>
      <c r="KLR20" s="21"/>
      <c r="KLS20" s="21"/>
      <c r="KLT20" s="21"/>
      <c r="KLU20" s="21"/>
      <c r="KLV20" s="21"/>
      <c r="KLW20" s="21"/>
      <c r="KLX20" s="21"/>
      <c r="KLY20" s="21"/>
      <c r="KLZ20" s="21"/>
      <c r="KMA20" s="21"/>
      <c r="KMB20" s="21"/>
      <c r="KMC20" s="21"/>
      <c r="KMD20" s="21"/>
      <c r="KME20" s="21"/>
      <c r="KMF20" s="21"/>
      <c r="KMG20" s="21"/>
      <c r="KMH20" s="21"/>
      <c r="KMI20" s="21"/>
      <c r="KMJ20" s="21"/>
      <c r="KMK20" s="21"/>
      <c r="KML20" s="21"/>
      <c r="KMM20" s="21"/>
      <c r="KMN20" s="21"/>
      <c r="KMO20" s="21"/>
      <c r="KMP20" s="21"/>
      <c r="KMQ20" s="21"/>
      <c r="KMR20" s="21"/>
      <c r="KMS20" s="21"/>
      <c r="KMT20" s="21"/>
      <c r="KMU20" s="21"/>
      <c r="KMV20" s="21"/>
      <c r="KMW20" s="21"/>
      <c r="KMX20" s="21"/>
      <c r="KMY20" s="21"/>
      <c r="KMZ20" s="21"/>
      <c r="KNA20" s="21"/>
      <c r="KNB20" s="21"/>
      <c r="KNC20" s="21"/>
      <c r="KND20" s="21"/>
      <c r="KNE20" s="21"/>
      <c r="KNF20" s="21"/>
      <c r="KNG20" s="21"/>
      <c r="KNH20" s="21"/>
      <c r="KNI20" s="21"/>
      <c r="KNJ20" s="21"/>
      <c r="KNK20" s="21"/>
      <c r="KNL20" s="21"/>
      <c r="KNM20" s="21"/>
      <c r="KNN20" s="21"/>
      <c r="KNO20" s="21"/>
      <c r="KNP20" s="21"/>
      <c r="KNQ20" s="21"/>
      <c r="KNR20" s="21"/>
      <c r="KNS20" s="21"/>
      <c r="KNT20" s="21"/>
      <c r="KNU20" s="21"/>
      <c r="KNV20" s="21"/>
      <c r="KNW20" s="21"/>
      <c r="KNX20" s="21"/>
      <c r="KNY20" s="21"/>
      <c r="KNZ20" s="21"/>
      <c r="KOA20" s="21"/>
      <c r="KOB20" s="21"/>
      <c r="KOC20" s="21"/>
      <c r="KOD20" s="21"/>
      <c r="KOE20" s="21"/>
      <c r="KOF20" s="21"/>
      <c r="KOG20" s="21"/>
      <c r="KOH20" s="21"/>
      <c r="KOI20" s="21"/>
      <c r="KOJ20" s="21"/>
      <c r="KOK20" s="21"/>
      <c r="KOL20" s="21"/>
      <c r="KOM20" s="21"/>
      <c r="KON20" s="21"/>
      <c r="KOO20" s="21"/>
      <c r="KOP20" s="21"/>
      <c r="KOQ20" s="21"/>
      <c r="KOR20" s="21"/>
      <c r="KOS20" s="21"/>
      <c r="KOT20" s="21"/>
      <c r="KOU20" s="21"/>
      <c r="KOV20" s="21"/>
      <c r="KOW20" s="21"/>
      <c r="KOX20" s="21"/>
      <c r="KOY20" s="21"/>
      <c r="KOZ20" s="21"/>
      <c r="KPA20" s="21"/>
      <c r="KPB20" s="21"/>
      <c r="KPC20" s="21"/>
      <c r="KPD20" s="21"/>
      <c r="KPE20" s="21"/>
      <c r="KPF20" s="21"/>
      <c r="KPG20" s="21"/>
      <c r="KPH20" s="21"/>
      <c r="KPI20" s="21"/>
      <c r="KPJ20" s="21"/>
      <c r="KPK20" s="21"/>
      <c r="KPL20" s="21"/>
      <c r="KPM20" s="21"/>
      <c r="KPN20" s="21"/>
      <c r="KPO20" s="21"/>
      <c r="KPP20" s="21"/>
      <c r="KPQ20" s="21"/>
      <c r="KPR20" s="21"/>
      <c r="KPS20" s="21"/>
      <c r="KPT20" s="21"/>
      <c r="KPU20" s="21"/>
      <c r="KPV20" s="21"/>
      <c r="KPW20" s="21"/>
      <c r="KPX20" s="21"/>
      <c r="KPY20" s="21"/>
      <c r="KPZ20" s="21"/>
      <c r="KQA20" s="21"/>
      <c r="KQB20" s="21"/>
      <c r="KQC20" s="21"/>
      <c r="KQD20" s="21"/>
      <c r="KQE20" s="21"/>
      <c r="KQF20" s="21"/>
      <c r="KQG20" s="21"/>
      <c r="KQH20" s="21"/>
      <c r="KQI20" s="21"/>
      <c r="KQJ20" s="21"/>
      <c r="KQK20" s="21"/>
      <c r="KQL20" s="21"/>
      <c r="KQM20" s="21"/>
      <c r="KQN20" s="21"/>
      <c r="KQO20" s="21"/>
      <c r="KQP20" s="21"/>
      <c r="KQQ20" s="21"/>
      <c r="KQR20" s="21"/>
      <c r="KQS20" s="21"/>
      <c r="KQT20" s="21"/>
      <c r="KQU20" s="21"/>
      <c r="KQV20" s="21"/>
      <c r="KQW20" s="21"/>
      <c r="KQX20" s="21"/>
      <c r="KQY20" s="21"/>
      <c r="KQZ20" s="21"/>
      <c r="KRA20" s="21"/>
      <c r="KRB20" s="21"/>
      <c r="KRC20" s="21"/>
      <c r="KRD20" s="21"/>
      <c r="KRE20" s="21"/>
      <c r="KRF20" s="21"/>
      <c r="KRG20" s="21"/>
      <c r="KRH20" s="21"/>
      <c r="KRI20" s="21"/>
      <c r="KRJ20" s="21"/>
      <c r="KRK20" s="21"/>
      <c r="KRL20" s="21"/>
      <c r="KRM20" s="21"/>
      <c r="KRN20" s="21"/>
      <c r="KRO20" s="21"/>
      <c r="KRP20" s="21"/>
      <c r="KRQ20" s="21"/>
      <c r="KRR20" s="21"/>
      <c r="KRS20" s="21"/>
      <c r="KRT20" s="21"/>
      <c r="KRU20" s="21"/>
      <c r="KRV20" s="21"/>
      <c r="KRW20" s="21"/>
      <c r="KRX20" s="21"/>
      <c r="KRY20" s="21"/>
      <c r="KRZ20" s="21"/>
      <c r="KSA20" s="21"/>
      <c r="KSB20" s="21"/>
      <c r="KSC20" s="21"/>
      <c r="KSD20" s="21"/>
      <c r="KSE20" s="21"/>
      <c r="KSF20" s="21"/>
      <c r="KSG20" s="21"/>
      <c r="KSH20" s="21"/>
      <c r="KSI20" s="21"/>
      <c r="KSJ20" s="21"/>
      <c r="KSK20" s="21"/>
      <c r="KSL20" s="21"/>
      <c r="KSM20" s="21"/>
      <c r="KSN20" s="21"/>
      <c r="KSO20" s="21"/>
      <c r="KSP20" s="21"/>
      <c r="KSQ20" s="21"/>
      <c r="KSR20" s="21"/>
      <c r="KSS20" s="21"/>
      <c r="KST20" s="21"/>
      <c r="KSU20" s="21"/>
      <c r="KSV20" s="21"/>
      <c r="KSW20" s="21"/>
      <c r="KSX20" s="21"/>
      <c r="KSY20" s="21"/>
      <c r="KSZ20" s="21"/>
      <c r="KTA20" s="21"/>
      <c r="KTB20" s="21"/>
      <c r="KTC20" s="21"/>
      <c r="KTD20" s="21"/>
      <c r="KTE20" s="21"/>
      <c r="KTF20" s="21"/>
      <c r="KTG20" s="21"/>
      <c r="KTH20" s="21"/>
      <c r="KTI20" s="21"/>
      <c r="KTJ20" s="21"/>
      <c r="KTK20" s="21"/>
      <c r="KTL20" s="21"/>
      <c r="KTM20" s="21"/>
      <c r="KTN20" s="21"/>
      <c r="KTO20" s="21"/>
      <c r="KTP20" s="21"/>
      <c r="KTQ20" s="21"/>
      <c r="KTR20" s="21"/>
      <c r="KTS20" s="21"/>
      <c r="KTT20" s="21"/>
      <c r="KTU20" s="21"/>
      <c r="KTV20" s="21"/>
      <c r="KTW20" s="21"/>
      <c r="KTX20" s="21"/>
      <c r="KTY20" s="21"/>
      <c r="KTZ20" s="21"/>
      <c r="KUA20" s="21"/>
      <c r="KUB20" s="21"/>
      <c r="KUC20" s="21"/>
      <c r="KUD20" s="21"/>
      <c r="KUE20" s="21"/>
      <c r="KUF20" s="21"/>
      <c r="KUG20" s="21"/>
      <c r="KUH20" s="21"/>
      <c r="KUI20" s="21"/>
      <c r="KUJ20" s="21"/>
      <c r="KUK20" s="21"/>
      <c r="KUL20" s="21"/>
      <c r="KUM20" s="21"/>
      <c r="KUN20" s="21"/>
      <c r="KUO20" s="21"/>
      <c r="KUP20" s="21"/>
      <c r="KUQ20" s="21"/>
      <c r="KUR20" s="21"/>
      <c r="KUS20" s="21"/>
      <c r="KUT20" s="21"/>
      <c r="KUU20" s="21"/>
      <c r="KUV20" s="21"/>
      <c r="KUW20" s="21"/>
      <c r="KUX20" s="21"/>
      <c r="KUY20" s="21"/>
      <c r="KUZ20" s="21"/>
      <c r="KVA20" s="21"/>
      <c r="KVB20" s="21"/>
      <c r="KVC20" s="21"/>
      <c r="KVD20" s="21"/>
      <c r="KVE20" s="21"/>
      <c r="KVF20" s="21"/>
      <c r="KVG20" s="21"/>
      <c r="KVH20" s="21"/>
      <c r="KVI20" s="21"/>
      <c r="KVJ20" s="21"/>
      <c r="KVK20" s="21"/>
      <c r="KVL20" s="21"/>
      <c r="KVM20" s="21"/>
      <c r="KVN20" s="21"/>
      <c r="KVO20" s="21"/>
      <c r="KVP20" s="21"/>
      <c r="KVQ20" s="21"/>
      <c r="KVR20" s="21"/>
      <c r="KVS20" s="21"/>
      <c r="KVT20" s="21"/>
      <c r="KVU20" s="21"/>
      <c r="KVV20" s="21"/>
      <c r="KVW20" s="21"/>
      <c r="KVX20" s="21"/>
      <c r="KVY20" s="21"/>
      <c r="KVZ20" s="21"/>
      <c r="KWA20" s="21"/>
      <c r="KWB20" s="21"/>
      <c r="KWC20" s="21"/>
      <c r="KWD20" s="21"/>
      <c r="KWE20" s="21"/>
      <c r="KWF20" s="21"/>
      <c r="KWG20" s="21"/>
      <c r="KWH20" s="21"/>
      <c r="KWI20" s="21"/>
      <c r="KWJ20" s="21"/>
      <c r="KWK20" s="21"/>
      <c r="KWL20" s="21"/>
      <c r="KWM20" s="21"/>
      <c r="KWN20" s="21"/>
      <c r="KWO20" s="21"/>
      <c r="KWP20" s="21"/>
      <c r="KWQ20" s="21"/>
      <c r="KWR20" s="21"/>
      <c r="KWS20" s="21"/>
      <c r="KWT20" s="21"/>
      <c r="KWU20" s="21"/>
      <c r="KWV20" s="21"/>
      <c r="KWW20" s="21"/>
      <c r="KWX20" s="21"/>
      <c r="KWY20" s="21"/>
      <c r="KWZ20" s="21"/>
      <c r="KXA20" s="21"/>
      <c r="KXB20" s="21"/>
      <c r="KXC20" s="21"/>
      <c r="KXD20" s="21"/>
      <c r="KXE20" s="21"/>
      <c r="KXF20" s="21"/>
      <c r="KXG20" s="21"/>
      <c r="KXH20" s="21"/>
      <c r="KXI20" s="21"/>
      <c r="KXJ20" s="21"/>
      <c r="KXK20" s="21"/>
      <c r="KXL20" s="21"/>
      <c r="KXM20" s="21"/>
      <c r="KXN20" s="21"/>
      <c r="KXO20" s="21"/>
      <c r="KXP20" s="21"/>
      <c r="KXQ20" s="21"/>
      <c r="KXR20" s="21"/>
      <c r="KXS20" s="21"/>
      <c r="KXT20" s="21"/>
      <c r="KXU20" s="21"/>
      <c r="KXV20" s="21"/>
      <c r="KXW20" s="21"/>
      <c r="KXX20" s="21"/>
      <c r="KXY20" s="21"/>
      <c r="KXZ20" s="21"/>
      <c r="KYA20" s="21"/>
      <c r="KYB20" s="21"/>
      <c r="KYC20" s="21"/>
      <c r="KYD20" s="21"/>
      <c r="KYE20" s="21"/>
      <c r="KYF20" s="21"/>
      <c r="KYG20" s="21"/>
      <c r="KYH20" s="21"/>
      <c r="KYI20" s="21"/>
      <c r="KYJ20" s="21"/>
      <c r="KYK20" s="21"/>
      <c r="KYL20" s="21"/>
      <c r="KYM20" s="21"/>
      <c r="KYN20" s="21"/>
      <c r="KYO20" s="21"/>
      <c r="KYP20" s="21"/>
      <c r="KYQ20" s="21"/>
      <c r="KYR20" s="21"/>
      <c r="KYS20" s="21"/>
      <c r="KYT20" s="21"/>
      <c r="KYU20" s="21"/>
      <c r="KYV20" s="21"/>
      <c r="KYW20" s="21"/>
      <c r="KYX20" s="21"/>
      <c r="KYY20" s="21"/>
      <c r="KYZ20" s="21"/>
      <c r="KZA20" s="21"/>
      <c r="KZB20" s="21"/>
      <c r="KZC20" s="21"/>
      <c r="KZD20" s="21"/>
      <c r="KZE20" s="21"/>
      <c r="KZF20" s="21"/>
      <c r="KZG20" s="21"/>
      <c r="KZH20" s="21"/>
      <c r="KZI20" s="21"/>
      <c r="KZJ20" s="21"/>
      <c r="KZK20" s="21"/>
      <c r="KZL20" s="21"/>
      <c r="KZM20" s="21"/>
      <c r="KZN20" s="21"/>
      <c r="KZO20" s="21"/>
      <c r="KZP20" s="21"/>
      <c r="KZQ20" s="21"/>
      <c r="KZR20" s="21"/>
      <c r="KZS20" s="21"/>
      <c r="KZT20" s="21"/>
      <c r="KZU20" s="21"/>
      <c r="KZV20" s="21"/>
      <c r="KZW20" s="21"/>
      <c r="KZX20" s="21"/>
      <c r="KZY20" s="21"/>
      <c r="KZZ20" s="21"/>
      <c r="LAA20" s="21"/>
      <c r="LAB20" s="21"/>
      <c r="LAC20" s="21"/>
      <c r="LAD20" s="21"/>
      <c r="LAE20" s="21"/>
      <c r="LAF20" s="21"/>
      <c r="LAG20" s="21"/>
      <c r="LAH20" s="21"/>
      <c r="LAI20" s="21"/>
      <c r="LAJ20" s="21"/>
      <c r="LAK20" s="21"/>
      <c r="LAL20" s="21"/>
      <c r="LAM20" s="21"/>
      <c r="LAN20" s="21"/>
      <c r="LAO20" s="21"/>
      <c r="LAP20" s="21"/>
      <c r="LAQ20" s="21"/>
      <c r="LAR20" s="21"/>
      <c r="LAS20" s="21"/>
      <c r="LAT20" s="21"/>
      <c r="LAU20" s="21"/>
      <c r="LAV20" s="21"/>
      <c r="LAW20" s="21"/>
      <c r="LAX20" s="21"/>
      <c r="LAY20" s="21"/>
      <c r="LAZ20" s="21"/>
      <c r="LBA20" s="21"/>
      <c r="LBB20" s="21"/>
      <c r="LBC20" s="21"/>
      <c r="LBD20" s="21"/>
      <c r="LBE20" s="21"/>
      <c r="LBF20" s="21"/>
      <c r="LBG20" s="21"/>
      <c r="LBH20" s="21"/>
      <c r="LBI20" s="21"/>
      <c r="LBJ20" s="21"/>
      <c r="LBK20" s="21"/>
      <c r="LBL20" s="21"/>
      <c r="LBM20" s="21"/>
      <c r="LBN20" s="21"/>
      <c r="LBO20" s="21"/>
      <c r="LBP20" s="21"/>
      <c r="LBQ20" s="21"/>
      <c r="LBR20" s="21"/>
      <c r="LBS20" s="21"/>
      <c r="LBT20" s="21"/>
      <c r="LBU20" s="21"/>
      <c r="LBV20" s="21"/>
      <c r="LBW20" s="21"/>
      <c r="LBX20" s="21"/>
      <c r="LBY20" s="21"/>
      <c r="LBZ20" s="21"/>
      <c r="LCA20" s="21"/>
      <c r="LCB20" s="21"/>
      <c r="LCC20" s="21"/>
      <c r="LCD20" s="21"/>
      <c r="LCE20" s="21"/>
      <c r="LCF20" s="21"/>
      <c r="LCG20" s="21"/>
      <c r="LCH20" s="21"/>
      <c r="LCI20" s="21"/>
      <c r="LCJ20" s="21"/>
      <c r="LCK20" s="21"/>
      <c r="LCL20" s="21"/>
      <c r="LCM20" s="21"/>
      <c r="LCN20" s="21"/>
      <c r="LCO20" s="21"/>
      <c r="LCP20" s="21"/>
      <c r="LCQ20" s="21"/>
      <c r="LCR20" s="21"/>
      <c r="LCS20" s="21"/>
      <c r="LCT20" s="21"/>
      <c r="LCU20" s="21"/>
      <c r="LCV20" s="21"/>
      <c r="LCW20" s="21"/>
      <c r="LCX20" s="21"/>
      <c r="LCY20" s="21"/>
      <c r="LCZ20" s="21"/>
      <c r="LDA20" s="21"/>
      <c r="LDB20" s="21"/>
      <c r="LDC20" s="21"/>
      <c r="LDD20" s="21"/>
      <c r="LDE20" s="21"/>
      <c r="LDF20" s="21"/>
      <c r="LDG20" s="21"/>
      <c r="LDH20" s="21"/>
      <c r="LDI20" s="21"/>
      <c r="LDJ20" s="21"/>
      <c r="LDK20" s="21"/>
      <c r="LDL20" s="21"/>
      <c r="LDM20" s="21"/>
      <c r="LDN20" s="21"/>
      <c r="LDO20" s="21"/>
      <c r="LDP20" s="21"/>
      <c r="LDQ20" s="21"/>
      <c r="LDR20" s="21"/>
      <c r="LDS20" s="21"/>
      <c r="LDT20" s="21"/>
      <c r="LDU20" s="21"/>
      <c r="LDV20" s="21"/>
      <c r="LDW20" s="21"/>
      <c r="LDX20" s="21"/>
      <c r="LDY20" s="21"/>
      <c r="LDZ20" s="21"/>
      <c r="LEA20" s="21"/>
      <c r="LEB20" s="21"/>
      <c r="LEC20" s="21"/>
      <c r="LED20" s="21"/>
      <c r="LEE20" s="21"/>
      <c r="LEF20" s="21"/>
      <c r="LEG20" s="21"/>
      <c r="LEH20" s="21"/>
      <c r="LEI20" s="21"/>
      <c r="LEJ20" s="21"/>
      <c r="LEK20" s="21"/>
      <c r="LEL20" s="21"/>
      <c r="LEM20" s="21"/>
      <c r="LEN20" s="21"/>
      <c r="LEO20" s="21"/>
      <c r="LEP20" s="21"/>
      <c r="LEQ20" s="21"/>
      <c r="LER20" s="21"/>
      <c r="LES20" s="21"/>
      <c r="LET20" s="21"/>
      <c r="LEU20" s="21"/>
      <c r="LEV20" s="21"/>
      <c r="LEW20" s="21"/>
      <c r="LEX20" s="21"/>
      <c r="LEY20" s="21"/>
      <c r="LEZ20" s="21"/>
      <c r="LFA20" s="21"/>
      <c r="LFB20" s="21"/>
      <c r="LFC20" s="21"/>
      <c r="LFD20" s="21"/>
      <c r="LFE20" s="21"/>
      <c r="LFF20" s="21"/>
      <c r="LFG20" s="21"/>
      <c r="LFH20" s="21"/>
      <c r="LFI20" s="21"/>
      <c r="LFJ20" s="21"/>
      <c r="LFK20" s="21"/>
      <c r="LFL20" s="21"/>
      <c r="LFM20" s="21"/>
      <c r="LFN20" s="21"/>
      <c r="LFO20" s="21"/>
      <c r="LFP20" s="21"/>
      <c r="LFQ20" s="21"/>
      <c r="LFR20" s="21"/>
      <c r="LFS20" s="21"/>
      <c r="LFT20" s="21"/>
      <c r="LFU20" s="21"/>
      <c r="LFV20" s="21"/>
      <c r="LFW20" s="21"/>
      <c r="LFX20" s="21"/>
      <c r="LFY20" s="21"/>
      <c r="LFZ20" s="21"/>
      <c r="LGA20" s="21"/>
      <c r="LGB20" s="21"/>
      <c r="LGC20" s="21"/>
      <c r="LGD20" s="21"/>
      <c r="LGE20" s="21"/>
      <c r="LGF20" s="21"/>
      <c r="LGG20" s="21"/>
      <c r="LGH20" s="21"/>
      <c r="LGI20" s="21"/>
      <c r="LGJ20" s="21"/>
      <c r="LGK20" s="21"/>
      <c r="LGL20" s="21"/>
      <c r="LGM20" s="21"/>
      <c r="LGN20" s="21"/>
      <c r="LGO20" s="21"/>
      <c r="LGP20" s="21"/>
      <c r="LGQ20" s="21"/>
      <c r="LGR20" s="21"/>
      <c r="LGS20" s="21"/>
      <c r="LGT20" s="21"/>
      <c r="LGU20" s="21"/>
      <c r="LGV20" s="21"/>
      <c r="LGW20" s="21"/>
      <c r="LGX20" s="21"/>
      <c r="LGY20" s="21"/>
      <c r="LGZ20" s="21"/>
      <c r="LHA20" s="21"/>
      <c r="LHB20" s="21"/>
      <c r="LHC20" s="21"/>
      <c r="LHD20" s="21"/>
      <c r="LHE20" s="21"/>
      <c r="LHF20" s="21"/>
      <c r="LHG20" s="21"/>
      <c r="LHH20" s="21"/>
      <c r="LHI20" s="21"/>
      <c r="LHJ20" s="21"/>
      <c r="LHK20" s="21"/>
      <c r="LHL20" s="21"/>
      <c r="LHM20" s="21"/>
      <c r="LHN20" s="21"/>
      <c r="LHO20" s="21"/>
      <c r="LHP20" s="21"/>
      <c r="LHQ20" s="21"/>
      <c r="LHR20" s="21"/>
      <c r="LHS20" s="21"/>
      <c r="LHT20" s="21"/>
      <c r="LHU20" s="21"/>
      <c r="LHV20" s="21"/>
      <c r="LHW20" s="21"/>
      <c r="LHX20" s="21"/>
      <c r="LHY20" s="21"/>
      <c r="LHZ20" s="21"/>
      <c r="LIA20" s="21"/>
      <c r="LIB20" s="21"/>
      <c r="LIC20" s="21"/>
      <c r="LID20" s="21"/>
      <c r="LIE20" s="21"/>
      <c r="LIF20" s="21"/>
      <c r="LIG20" s="21"/>
      <c r="LIH20" s="21"/>
      <c r="LII20" s="21"/>
      <c r="LIJ20" s="21"/>
      <c r="LIK20" s="21"/>
      <c r="LIL20" s="21"/>
      <c r="LIM20" s="21"/>
      <c r="LIN20" s="21"/>
      <c r="LIO20" s="21"/>
      <c r="LIP20" s="21"/>
      <c r="LIQ20" s="21"/>
      <c r="LIR20" s="21"/>
      <c r="LIS20" s="21"/>
      <c r="LIT20" s="21"/>
      <c r="LIU20" s="21"/>
      <c r="LIV20" s="21"/>
      <c r="LIW20" s="21"/>
      <c r="LIX20" s="21"/>
      <c r="LIY20" s="21"/>
      <c r="LIZ20" s="21"/>
      <c r="LJA20" s="21"/>
      <c r="LJB20" s="21"/>
      <c r="LJC20" s="21"/>
      <c r="LJD20" s="21"/>
      <c r="LJE20" s="21"/>
      <c r="LJF20" s="21"/>
      <c r="LJG20" s="21"/>
      <c r="LJH20" s="21"/>
      <c r="LJI20" s="21"/>
      <c r="LJJ20" s="21"/>
      <c r="LJK20" s="21"/>
      <c r="LJL20" s="21"/>
      <c r="LJM20" s="21"/>
      <c r="LJN20" s="21"/>
      <c r="LJO20" s="21"/>
      <c r="LJP20" s="21"/>
      <c r="LJQ20" s="21"/>
      <c r="LJR20" s="21"/>
      <c r="LJS20" s="21"/>
      <c r="LJT20" s="21"/>
      <c r="LJU20" s="21"/>
      <c r="LJV20" s="21"/>
      <c r="LJW20" s="21"/>
      <c r="LJX20" s="21"/>
      <c r="LJY20" s="21"/>
      <c r="LJZ20" s="21"/>
      <c r="LKA20" s="21"/>
      <c r="LKB20" s="21"/>
      <c r="LKC20" s="21"/>
      <c r="LKD20" s="21"/>
      <c r="LKE20" s="21"/>
      <c r="LKF20" s="21"/>
      <c r="LKG20" s="21"/>
      <c r="LKH20" s="21"/>
      <c r="LKI20" s="21"/>
      <c r="LKJ20" s="21"/>
      <c r="LKK20" s="21"/>
      <c r="LKL20" s="21"/>
      <c r="LKM20" s="21"/>
      <c r="LKN20" s="21"/>
      <c r="LKO20" s="21"/>
      <c r="LKP20" s="21"/>
      <c r="LKQ20" s="21"/>
      <c r="LKR20" s="21"/>
      <c r="LKS20" s="21"/>
      <c r="LKT20" s="21"/>
      <c r="LKU20" s="21"/>
      <c r="LKV20" s="21"/>
      <c r="LKW20" s="21"/>
      <c r="LKX20" s="21"/>
      <c r="LKY20" s="21"/>
      <c r="LKZ20" s="21"/>
      <c r="LLA20" s="21"/>
      <c r="LLB20" s="21"/>
      <c r="LLC20" s="21"/>
      <c r="LLD20" s="21"/>
      <c r="LLE20" s="21"/>
      <c r="LLF20" s="21"/>
      <c r="LLG20" s="21"/>
      <c r="LLH20" s="21"/>
      <c r="LLI20" s="21"/>
      <c r="LLJ20" s="21"/>
      <c r="LLK20" s="21"/>
      <c r="LLL20" s="21"/>
      <c r="LLM20" s="21"/>
      <c r="LLN20" s="21"/>
      <c r="LLO20" s="21"/>
      <c r="LLP20" s="21"/>
      <c r="LLQ20" s="21"/>
      <c r="LLR20" s="21"/>
      <c r="LLS20" s="21"/>
      <c r="LLT20" s="21"/>
      <c r="LLU20" s="21"/>
      <c r="LLV20" s="21"/>
      <c r="LLW20" s="21"/>
      <c r="LLX20" s="21"/>
      <c r="LLY20" s="21"/>
      <c r="LLZ20" s="21"/>
      <c r="LMA20" s="21"/>
      <c r="LMB20" s="21"/>
      <c r="LMC20" s="21"/>
      <c r="LMD20" s="21"/>
      <c r="LME20" s="21"/>
      <c r="LMF20" s="21"/>
      <c r="LMG20" s="21"/>
      <c r="LMH20" s="21"/>
      <c r="LMI20" s="21"/>
      <c r="LMJ20" s="21"/>
      <c r="LMK20" s="21"/>
      <c r="LML20" s="21"/>
      <c r="LMM20" s="21"/>
      <c r="LMN20" s="21"/>
      <c r="LMO20" s="21"/>
      <c r="LMP20" s="21"/>
      <c r="LMQ20" s="21"/>
      <c r="LMR20" s="21"/>
      <c r="LMS20" s="21"/>
      <c r="LMT20" s="21"/>
      <c r="LMU20" s="21"/>
      <c r="LMV20" s="21"/>
      <c r="LMW20" s="21"/>
      <c r="LMX20" s="21"/>
      <c r="LMY20" s="21"/>
      <c r="LMZ20" s="21"/>
      <c r="LNA20" s="21"/>
      <c r="LNB20" s="21"/>
      <c r="LNC20" s="21"/>
      <c r="LND20" s="21"/>
      <c r="LNE20" s="21"/>
      <c r="LNF20" s="21"/>
      <c r="LNG20" s="21"/>
      <c r="LNH20" s="21"/>
      <c r="LNI20" s="21"/>
      <c r="LNJ20" s="21"/>
      <c r="LNK20" s="21"/>
      <c r="LNL20" s="21"/>
      <c r="LNM20" s="21"/>
      <c r="LNN20" s="21"/>
      <c r="LNO20" s="21"/>
      <c r="LNP20" s="21"/>
      <c r="LNQ20" s="21"/>
      <c r="LNR20" s="21"/>
      <c r="LNS20" s="21"/>
      <c r="LNT20" s="21"/>
      <c r="LNU20" s="21"/>
      <c r="LNV20" s="21"/>
      <c r="LNW20" s="21"/>
      <c r="LNX20" s="21"/>
      <c r="LNY20" s="21"/>
      <c r="LNZ20" s="21"/>
      <c r="LOA20" s="21"/>
      <c r="LOB20" s="21"/>
      <c r="LOC20" s="21"/>
      <c r="LOD20" s="21"/>
      <c r="LOE20" s="21"/>
      <c r="LOF20" s="21"/>
      <c r="LOG20" s="21"/>
      <c r="LOH20" s="21"/>
      <c r="LOI20" s="21"/>
      <c r="LOJ20" s="21"/>
      <c r="LOK20" s="21"/>
      <c r="LOL20" s="21"/>
      <c r="LOM20" s="21"/>
      <c r="LON20" s="21"/>
      <c r="LOO20" s="21"/>
      <c r="LOP20" s="21"/>
      <c r="LOQ20" s="21"/>
      <c r="LOR20" s="21"/>
      <c r="LOS20" s="21"/>
      <c r="LOT20" s="21"/>
      <c r="LOU20" s="21"/>
      <c r="LOV20" s="21"/>
      <c r="LOW20" s="21"/>
      <c r="LOX20" s="21"/>
      <c r="LOY20" s="21"/>
      <c r="LOZ20" s="21"/>
      <c r="LPA20" s="21"/>
      <c r="LPB20" s="21"/>
      <c r="LPC20" s="21"/>
      <c r="LPD20" s="21"/>
      <c r="LPE20" s="21"/>
      <c r="LPF20" s="21"/>
      <c r="LPG20" s="21"/>
      <c r="LPH20" s="21"/>
      <c r="LPI20" s="21"/>
      <c r="LPJ20" s="21"/>
      <c r="LPK20" s="21"/>
      <c r="LPL20" s="21"/>
      <c r="LPM20" s="21"/>
      <c r="LPN20" s="21"/>
      <c r="LPO20" s="21"/>
      <c r="LPP20" s="21"/>
      <c r="LPQ20" s="21"/>
      <c r="LPR20" s="21"/>
      <c r="LPS20" s="21"/>
      <c r="LPT20" s="21"/>
      <c r="LPU20" s="21"/>
      <c r="LPV20" s="21"/>
      <c r="LPW20" s="21"/>
      <c r="LPX20" s="21"/>
      <c r="LPY20" s="21"/>
      <c r="LPZ20" s="21"/>
      <c r="LQA20" s="21"/>
      <c r="LQB20" s="21"/>
      <c r="LQC20" s="21"/>
      <c r="LQD20" s="21"/>
      <c r="LQE20" s="21"/>
      <c r="LQF20" s="21"/>
      <c r="LQG20" s="21"/>
      <c r="LQH20" s="21"/>
      <c r="LQI20" s="21"/>
      <c r="LQJ20" s="21"/>
      <c r="LQK20" s="21"/>
      <c r="LQL20" s="21"/>
      <c r="LQM20" s="21"/>
      <c r="LQN20" s="21"/>
      <c r="LQO20" s="21"/>
      <c r="LQP20" s="21"/>
      <c r="LQQ20" s="21"/>
      <c r="LQR20" s="21"/>
      <c r="LQS20" s="21"/>
      <c r="LQT20" s="21"/>
      <c r="LQU20" s="21"/>
      <c r="LQV20" s="21"/>
      <c r="LQW20" s="21"/>
      <c r="LQX20" s="21"/>
      <c r="LQY20" s="21"/>
      <c r="LQZ20" s="21"/>
      <c r="LRA20" s="21"/>
      <c r="LRB20" s="21"/>
      <c r="LRC20" s="21"/>
      <c r="LRD20" s="21"/>
      <c r="LRE20" s="21"/>
      <c r="LRF20" s="21"/>
      <c r="LRG20" s="21"/>
      <c r="LRH20" s="21"/>
      <c r="LRI20" s="21"/>
      <c r="LRJ20" s="21"/>
      <c r="LRK20" s="21"/>
      <c r="LRL20" s="21"/>
      <c r="LRM20" s="21"/>
      <c r="LRN20" s="21"/>
      <c r="LRO20" s="21"/>
      <c r="LRP20" s="21"/>
      <c r="LRQ20" s="21"/>
      <c r="LRR20" s="21"/>
      <c r="LRS20" s="21"/>
      <c r="LRT20" s="21"/>
      <c r="LRU20" s="21"/>
      <c r="LRV20" s="21"/>
      <c r="LRW20" s="21"/>
      <c r="LRX20" s="21"/>
      <c r="LRY20" s="21"/>
      <c r="LRZ20" s="21"/>
      <c r="LSA20" s="21"/>
      <c r="LSB20" s="21"/>
      <c r="LSC20" s="21"/>
      <c r="LSD20" s="21"/>
      <c r="LSE20" s="21"/>
      <c r="LSF20" s="21"/>
      <c r="LSG20" s="21"/>
      <c r="LSH20" s="21"/>
      <c r="LSI20" s="21"/>
      <c r="LSJ20" s="21"/>
      <c r="LSK20" s="21"/>
      <c r="LSL20" s="21"/>
      <c r="LSM20" s="21"/>
      <c r="LSN20" s="21"/>
      <c r="LSO20" s="21"/>
      <c r="LSP20" s="21"/>
      <c r="LSQ20" s="21"/>
      <c r="LSR20" s="21"/>
      <c r="LSS20" s="21"/>
      <c r="LST20" s="21"/>
      <c r="LSU20" s="21"/>
      <c r="LSV20" s="21"/>
      <c r="LSW20" s="21"/>
      <c r="LSX20" s="21"/>
      <c r="LSY20" s="21"/>
      <c r="LSZ20" s="21"/>
      <c r="LTA20" s="21"/>
      <c r="LTB20" s="21"/>
      <c r="LTC20" s="21"/>
      <c r="LTD20" s="21"/>
      <c r="LTE20" s="21"/>
      <c r="LTF20" s="21"/>
      <c r="LTG20" s="21"/>
      <c r="LTH20" s="21"/>
      <c r="LTI20" s="21"/>
      <c r="LTJ20" s="21"/>
      <c r="LTK20" s="21"/>
      <c r="LTL20" s="21"/>
      <c r="LTM20" s="21"/>
      <c r="LTN20" s="21"/>
      <c r="LTO20" s="21"/>
      <c r="LTP20" s="21"/>
      <c r="LTQ20" s="21"/>
      <c r="LTR20" s="21"/>
      <c r="LTS20" s="21"/>
      <c r="LTT20" s="21"/>
      <c r="LTU20" s="21"/>
      <c r="LTV20" s="21"/>
      <c r="LTW20" s="21"/>
      <c r="LTX20" s="21"/>
      <c r="LTY20" s="21"/>
      <c r="LTZ20" s="21"/>
      <c r="LUA20" s="21"/>
      <c r="LUB20" s="21"/>
      <c r="LUC20" s="21"/>
      <c r="LUD20" s="21"/>
      <c r="LUE20" s="21"/>
      <c r="LUF20" s="21"/>
      <c r="LUG20" s="21"/>
      <c r="LUH20" s="21"/>
      <c r="LUI20" s="21"/>
      <c r="LUJ20" s="21"/>
      <c r="LUK20" s="21"/>
      <c r="LUL20" s="21"/>
      <c r="LUM20" s="21"/>
      <c r="LUN20" s="21"/>
      <c r="LUO20" s="21"/>
      <c r="LUP20" s="21"/>
      <c r="LUQ20" s="21"/>
      <c r="LUR20" s="21"/>
      <c r="LUS20" s="21"/>
      <c r="LUT20" s="21"/>
      <c r="LUU20" s="21"/>
      <c r="LUV20" s="21"/>
      <c r="LUW20" s="21"/>
      <c r="LUX20" s="21"/>
      <c r="LUY20" s="21"/>
      <c r="LUZ20" s="21"/>
      <c r="LVA20" s="21"/>
      <c r="LVB20" s="21"/>
      <c r="LVC20" s="21"/>
      <c r="LVD20" s="21"/>
      <c r="LVE20" s="21"/>
      <c r="LVF20" s="21"/>
      <c r="LVG20" s="21"/>
      <c r="LVH20" s="21"/>
      <c r="LVI20" s="21"/>
      <c r="LVJ20" s="21"/>
      <c r="LVK20" s="21"/>
      <c r="LVL20" s="21"/>
      <c r="LVM20" s="21"/>
      <c r="LVN20" s="21"/>
      <c r="LVO20" s="21"/>
      <c r="LVP20" s="21"/>
      <c r="LVQ20" s="21"/>
      <c r="LVR20" s="21"/>
      <c r="LVS20" s="21"/>
      <c r="LVT20" s="21"/>
      <c r="LVU20" s="21"/>
      <c r="LVV20" s="21"/>
      <c r="LVW20" s="21"/>
      <c r="LVX20" s="21"/>
      <c r="LVY20" s="21"/>
      <c r="LVZ20" s="21"/>
      <c r="LWA20" s="21"/>
      <c r="LWB20" s="21"/>
      <c r="LWC20" s="21"/>
      <c r="LWD20" s="21"/>
      <c r="LWE20" s="21"/>
      <c r="LWF20" s="21"/>
      <c r="LWG20" s="21"/>
      <c r="LWH20" s="21"/>
      <c r="LWI20" s="21"/>
      <c r="LWJ20" s="21"/>
      <c r="LWK20" s="21"/>
      <c r="LWL20" s="21"/>
      <c r="LWM20" s="21"/>
      <c r="LWN20" s="21"/>
      <c r="LWO20" s="21"/>
      <c r="LWP20" s="21"/>
      <c r="LWQ20" s="21"/>
      <c r="LWR20" s="21"/>
      <c r="LWS20" s="21"/>
      <c r="LWT20" s="21"/>
      <c r="LWU20" s="21"/>
      <c r="LWV20" s="21"/>
      <c r="LWW20" s="21"/>
      <c r="LWX20" s="21"/>
      <c r="LWY20" s="21"/>
      <c r="LWZ20" s="21"/>
      <c r="LXA20" s="21"/>
      <c r="LXB20" s="21"/>
      <c r="LXC20" s="21"/>
      <c r="LXD20" s="21"/>
      <c r="LXE20" s="21"/>
      <c r="LXF20" s="21"/>
      <c r="LXG20" s="21"/>
      <c r="LXH20" s="21"/>
      <c r="LXI20" s="21"/>
      <c r="LXJ20" s="21"/>
      <c r="LXK20" s="21"/>
      <c r="LXL20" s="21"/>
      <c r="LXM20" s="21"/>
      <c r="LXN20" s="21"/>
      <c r="LXO20" s="21"/>
      <c r="LXP20" s="21"/>
      <c r="LXQ20" s="21"/>
      <c r="LXR20" s="21"/>
      <c r="LXS20" s="21"/>
      <c r="LXT20" s="21"/>
      <c r="LXU20" s="21"/>
      <c r="LXV20" s="21"/>
      <c r="LXW20" s="21"/>
      <c r="LXX20" s="21"/>
      <c r="LXY20" s="21"/>
      <c r="LXZ20" s="21"/>
      <c r="LYA20" s="21"/>
      <c r="LYB20" s="21"/>
      <c r="LYC20" s="21"/>
      <c r="LYD20" s="21"/>
      <c r="LYE20" s="21"/>
      <c r="LYF20" s="21"/>
      <c r="LYG20" s="21"/>
      <c r="LYH20" s="21"/>
      <c r="LYI20" s="21"/>
      <c r="LYJ20" s="21"/>
      <c r="LYK20" s="21"/>
      <c r="LYL20" s="21"/>
      <c r="LYM20" s="21"/>
      <c r="LYN20" s="21"/>
      <c r="LYO20" s="21"/>
      <c r="LYP20" s="21"/>
      <c r="LYQ20" s="21"/>
      <c r="LYR20" s="21"/>
      <c r="LYS20" s="21"/>
      <c r="LYT20" s="21"/>
      <c r="LYU20" s="21"/>
      <c r="LYV20" s="21"/>
      <c r="LYW20" s="21"/>
      <c r="LYX20" s="21"/>
      <c r="LYY20" s="21"/>
      <c r="LYZ20" s="21"/>
      <c r="LZA20" s="21"/>
      <c r="LZB20" s="21"/>
      <c r="LZC20" s="21"/>
      <c r="LZD20" s="21"/>
      <c r="LZE20" s="21"/>
      <c r="LZF20" s="21"/>
      <c r="LZG20" s="21"/>
      <c r="LZH20" s="21"/>
      <c r="LZI20" s="21"/>
      <c r="LZJ20" s="21"/>
      <c r="LZK20" s="21"/>
      <c r="LZL20" s="21"/>
      <c r="LZM20" s="21"/>
      <c r="LZN20" s="21"/>
      <c r="LZO20" s="21"/>
      <c r="LZP20" s="21"/>
      <c r="LZQ20" s="21"/>
      <c r="LZR20" s="21"/>
      <c r="LZS20" s="21"/>
      <c r="LZT20" s="21"/>
      <c r="LZU20" s="21"/>
      <c r="LZV20" s="21"/>
      <c r="LZW20" s="21"/>
      <c r="LZX20" s="21"/>
      <c r="LZY20" s="21"/>
      <c r="LZZ20" s="21"/>
      <c r="MAA20" s="21"/>
      <c r="MAB20" s="21"/>
      <c r="MAC20" s="21"/>
      <c r="MAD20" s="21"/>
      <c r="MAE20" s="21"/>
      <c r="MAF20" s="21"/>
      <c r="MAG20" s="21"/>
      <c r="MAH20" s="21"/>
      <c r="MAI20" s="21"/>
      <c r="MAJ20" s="21"/>
      <c r="MAK20" s="21"/>
      <c r="MAL20" s="21"/>
      <c r="MAM20" s="21"/>
      <c r="MAN20" s="21"/>
      <c r="MAO20" s="21"/>
      <c r="MAP20" s="21"/>
      <c r="MAQ20" s="21"/>
      <c r="MAR20" s="21"/>
      <c r="MAS20" s="21"/>
      <c r="MAT20" s="21"/>
      <c r="MAU20" s="21"/>
      <c r="MAV20" s="21"/>
      <c r="MAW20" s="21"/>
      <c r="MAX20" s="21"/>
      <c r="MAY20" s="21"/>
      <c r="MAZ20" s="21"/>
      <c r="MBA20" s="21"/>
      <c r="MBB20" s="21"/>
      <c r="MBC20" s="21"/>
      <c r="MBD20" s="21"/>
      <c r="MBE20" s="21"/>
      <c r="MBF20" s="21"/>
      <c r="MBG20" s="21"/>
      <c r="MBH20" s="21"/>
      <c r="MBI20" s="21"/>
      <c r="MBJ20" s="21"/>
      <c r="MBK20" s="21"/>
      <c r="MBL20" s="21"/>
      <c r="MBM20" s="21"/>
      <c r="MBN20" s="21"/>
      <c r="MBO20" s="21"/>
      <c r="MBP20" s="21"/>
      <c r="MBQ20" s="21"/>
      <c r="MBR20" s="21"/>
      <c r="MBS20" s="21"/>
      <c r="MBT20" s="21"/>
      <c r="MBU20" s="21"/>
      <c r="MBV20" s="21"/>
      <c r="MBW20" s="21"/>
      <c r="MBX20" s="21"/>
      <c r="MBY20" s="21"/>
      <c r="MBZ20" s="21"/>
      <c r="MCA20" s="21"/>
      <c r="MCB20" s="21"/>
      <c r="MCC20" s="21"/>
      <c r="MCD20" s="21"/>
      <c r="MCE20" s="21"/>
      <c r="MCF20" s="21"/>
      <c r="MCG20" s="21"/>
      <c r="MCH20" s="21"/>
      <c r="MCI20" s="21"/>
      <c r="MCJ20" s="21"/>
      <c r="MCK20" s="21"/>
      <c r="MCL20" s="21"/>
      <c r="MCM20" s="21"/>
      <c r="MCN20" s="21"/>
      <c r="MCO20" s="21"/>
      <c r="MCP20" s="21"/>
      <c r="MCQ20" s="21"/>
      <c r="MCR20" s="21"/>
      <c r="MCS20" s="21"/>
      <c r="MCT20" s="21"/>
      <c r="MCU20" s="21"/>
      <c r="MCV20" s="21"/>
      <c r="MCW20" s="21"/>
      <c r="MCX20" s="21"/>
      <c r="MCY20" s="21"/>
      <c r="MCZ20" s="21"/>
      <c r="MDA20" s="21"/>
      <c r="MDB20" s="21"/>
      <c r="MDC20" s="21"/>
      <c r="MDD20" s="21"/>
      <c r="MDE20" s="21"/>
      <c r="MDF20" s="21"/>
      <c r="MDG20" s="21"/>
      <c r="MDH20" s="21"/>
      <c r="MDI20" s="21"/>
      <c r="MDJ20" s="21"/>
      <c r="MDK20" s="21"/>
      <c r="MDL20" s="21"/>
      <c r="MDM20" s="21"/>
      <c r="MDN20" s="21"/>
      <c r="MDO20" s="21"/>
      <c r="MDP20" s="21"/>
      <c r="MDQ20" s="21"/>
      <c r="MDR20" s="21"/>
      <c r="MDS20" s="21"/>
      <c r="MDT20" s="21"/>
      <c r="MDU20" s="21"/>
      <c r="MDV20" s="21"/>
      <c r="MDW20" s="21"/>
      <c r="MDX20" s="21"/>
      <c r="MDY20" s="21"/>
      <c r="MDZ20" s="21"/>
      <c r="MEA20" s="21"/>
      <c r="MEB20" s="21"/>
      <c r="MEC20" s="21"/>
      <c r="MED20" s="21"/>
      <c r="MEE20" s="21"/>
      <c r="MEF20" s="21"/>
      <c r="MEG20" s="21"/>
      <c r="MEH20" s="21"/>
      <c r="MEI20" s="21"/>
      <c r="MEJ20" s="21"/>
      <c r="MEK20" s="21"/>
      <c r="MEL20" s="21"/>
      <c r="MEM20" s="21"/>
      <c r="MEN20" s="21"/>
      <c r="MEO20" s="21"/>
      <c r="MEP20" s="21"/>
      <c r="MEQ20" s="21"/>
      <c r="MER20" s="21"/>
      <c r="MES20" s="21"/>
      <c r="MET20" s="21"/>
      <c r="MEU20" s="21"/>
      <c r="MEV20" s="21"/>
      <c r="MEW20" s="21"/>
      <c r="MEX20" s="21"/>
      <c r="MEY20" s="21"/>
      <c r="MEZ20" s="21"/>
      <c r="MFA20" s="21"/>
      <c r="MFB20" s="21"/>
      <c r="MFC20" s="21"/>
      <c r="MFD20" s="21"/>
      <c r="MFE20" s="21"/>
      <c r="MFF20" s="21"/>
      <c r="MFG20" s="21"/>
      <c r="MFH20" s="21"/>
      <c r="MFI20" s="21"/>
      <c r="MFJ20" s="21"/>
      <c r="MFK20" s="21"/>
      <c r="MFL20" s="21"/>
      <c r="MFM20" s="21"/>
      <c r="MFN20" s="21"/>
      <c r="MFO20" s="21"/>
      <c r="MFP20" s="21"/>
      <c r="MFQ20" s="21"/>
      <c r="MFR20" s="21"/>
      <c r="MFS20" s="21"/>
      <c r="MFT20" s="21"/>
      <c r="MFU20" s="21"/>
      <c r="MFV20" s="21"/>
      <c r="MFW20" s="21"/>
      <c r="MFX20" s="21"/>
      <c r="MFY20" s="21"/>
      <c r="MFZ20" s="21"/>
      <c r="MGA20" s="21"/>
      <c r="MGB20" s="21"/>
      <c r="MGC20" s="21"/>
      <c r="MGD20" s="21"/>
      <c r="MGE20" s="21"/>
      <c r="MGF20" s="21"/>
      <c r="MGG20" s="21"/>
      <c r="MGH20" s="21"/>
      <c r="MGI20" s="21"/>
      <c r="MGJ20" s="21"/>
      <c r="MGK20" s="21"/>
      <c r="MGL20" s="21"/>
      <c r="MGM20" s="21"/>
      <c r="MGN20" s="21"/>
      <c r="MGO20" s="21"/>
      <c r="MGP20" s="21"/>
      <c r="MGQ20" s="21"/>
      <c r="MGR20" s="21"/>
      <c r="MGS20" s="21"/>
      <c r="MGT20" s="21"/>
      <c r="MGU20" s="21"/>
      <c r="MGV20" s="21"/>
      <c r="MGW20" s="21"/>
      <c r="MGX20" s="21"/>
      <c r="MGY20" s="21"/>
      <c r="MGZ20" s="21"/>
      <c r="MHA20" s="21"/>
      <c r="MHB20" s="21"/>
      <c r="MHC20" s="21"/>
      <c r="MHD20" s="21"/>
      <c r="MHE20" s="21"/>
      <c r="MHF20" s="21"/>
      <c r="MHG20" s="21"/>
      <c r="MHH20" s="21"/>
      <c r="MHI20" s="21"/>
      <c r="MHJ20" s="21"/>
      <c r="MHK20" s="21"/>
      <c r="MHL20" s="21"/>
      <c r="MHM20" s="21"/>
      <c r="MHN20" s="21"/>
      <c r="MHO20" s="21"/>
      <c r="MHP20" s="21"/>
      <c r="MHQ20" s="21"/>
      <c r="MHR20" s="21"/>
      <c r="MHS20" s="21"/>
      <c r="MHT20" s="21"/>
      <c r="MHU20" s="21"/>
      <c r="MHV20" s="21"/>
      <c r="MHW20" s="21"/>
      <c r="MHX20" s="21"/>
      <c r="MHY20" s="21"/>
      <c r="MHZ20" s="21"/>
      <c r="MIA20" s="21"/>
      <c r="MIB20" s="21"/>
      <c r="MIC20" s="21"/>
      <c r="MID20" s="21"/>
      <c r="MIE20" s="21"/>
      <c r="MIF20" s="21"/>
      <c r="MIG20" s="21"/>
      <c r="MIH20" s="21"/>
      <c r="MII20" s="21"/>
      <c r="MIJ20" s="21"/>
      <c r="MIK20" s="21"/>
      <c r="MIL20" s="21"/>
      <c r="MIM20" s="21"/>
      <c r="MIN20" s="21"/>
      <c r="MIO20" s="21"/>
      <c r="MIP20" s="21"/>
      <c r="MIQ20" s="21"/>
      <c r="MIR20" s="21"/>
      <c r="MIS20" s="21"/>
      <c r="MIT20" s="21"/>
      <c r="MIU20" s="21"/>
      <c r="MIV20" s="21"/>
      <c r="MIW20" s="21"/>
      <c r="MIX20" s="21"/>
      <c r="MIY20" s="21"/>
      <c r="MIZ20" s="21"/>
      <c r="MJA20" s="21"/>
      <c r="MJB20" s="21"/>
      <c r="MJC20" s="21"/>
      <c r="MJD20" s="21"/>
      <c r="MJE20" s="21"/>
      <c r="MJF20" s="21"/>
      <c r="MJG20" s="21"/>
      <c r="MJH20" s="21"/>
      <c r="MJI20" s="21"/>
      <c r="MJJ20" s="21"/>
      <c r="MJK20" s="21"/>
      <c r="MJL20" s="21"/>
      <c r="MJM20" s="21"/>
      <c r="MJN20" s="21"/>
      <c r="MJO20" s="21"/>
      <c r="MJP20" s="21"/>
      <c r="MJQ20" s="21"/>
      <c r="MJR20" s="21"/>
      <c r="MJS20" s="21"/>
      <c r="MJT20" s="21"/>
      <c r="MJU20" s="21"/>
      <c r="MJV20" s="21"/>
      <c r="MJW20" s="21"/>
      <c r="MJX20" s="21"/>
      <c r="MJY20" s="21"/>
      <c r="MJZ20" s="21"/>
      <c r="MKA20" s="21"/>
      <c r="MKB20" s="21"/>
      <c r="MKC20" s="21"/>
      <c r="MKD20" s="21"/>
      <c r="MKE20" s="21"/>
      <c r="MKF20" s="21"/>
      <c r="MKG20" s="21"/>
      <c r="MKH20" s="21"/>
      <c r="MKI20" s="21"/>
      <c r="MKJ20" s="21"/>
      <c r="MKK20" s="21"/>
      <c r="MKL20" s="21"/>
      <c r="MKM20" s="21"/>
      <c r="MKN20" s="21"/>
      <c r="MKO20" s="21"/>
      <c r="MKP20" s="21"/>
      <c r="MKQ20" s="21"/>
      <c r="MKR20" s="21"/>
      <c r="MKS20" s="21"/>
      <c r="MKT20" s="21"/>
      <c r="MKU20" s="21"/>
      <c r="MKV20" s="21"/>
      <c r="MKW20" s="21"/>
      <c r="MKX20" s="21"/>
      <c r="MKY20" s="21"/>
      <c r="MKZ20" s="21"/>
      <c r="MLA20" s="21"/>
      <c r="MLB20" s="21"/>
      <c r="MLC20" s="21"/>
      <c r="MLD20" s="21"/>
      <c r="MLE20" s="21"/>
      <c r="MLF20" s="21"/>
      <c r="MLG20" s="21"/>
      <c r="MLH20" s="21"/>
      <c r="MLI20" s="21"/>
      <c r="MLJ20" s="21"/>
      <c r="MLK20" s="21"/>
      <c r="MLL20" s="21"/>
      <c r="MLM20" s="21"/>
      <c r="MLN20" s="21"/>
      <c r="MLO20" s="21"/>
      <c r="MLP20" s="21"/>
      <c r="MLQ20" s="21"/>
      <c r="MLR20" s="21"/>
      <c r="MLS20" s="21"/>
      <c r="MLT20" s="21"/>
      <c r="MLU20" s="21"/>
      <c r="MLV20" s="21"/>
      <c r="MLW20" s="21"/>
      <c r="MLX20" s="21"/>
      <c r="MLY20" s="21"/>
      <c r="MLZ20" s="21"/>
      <c r="MMA20" s="21"/>
      <c r="MMB20" s="21"/>
      <c r="MMC20" s="21"/>
      <c r="MMD20" s="21"/>
      <c r="MME20" s="21"/>
      <c r="MMF20" s="21"/>
      <c r="MMG20" s="21"/>
      <c r="MMH20" s="21"/>
      <c r="MMI20" s="21"/>
      <c r="MMJ20" s="21"/>
      <c r="MMK20" s="21"/>
      <c r="MML20" s="21"/>
      <c r="MMM20" s="21"/>
      <c r="MMN20" s="21"/>
      <c r="MMO20" s="21"/>
      <c r="MMP20" s="21"/>
      <c r="MMQ20" s="21"/>
      <c r="MMR20" s="21"/>
      <c r="MMS20" s="21"/>
      <c r="MMT20" s="21"/>
      <c r="MMU20" s="21"/>
      <c r="MMV20" s="21"/>
      <c r="MMW20" s="21"/>
      <c r="MMX20" s="21"/>
      <c r="MMY20" s="21"/>
      <c r="MMZ20" s="21"/>
      <c r="MNA20" s="21"/>
      <c r="MNB20" s="21"/>
      <c r="MNC20" s="21"/>
      <c r="MND20" s="21"/>
      <c r="MNE20" s="21"/>
      <c r="MNF20" s="21"/>
      <c r="MNG20" s="21"/>
      <c r="MNH20" s="21"/>
      <c r="MNI20" s="21"/>
      <c r="MNJ20" s="21"/>
      <c r="MNK20" s="21"/>
      <c r="MNL20" s="21"/>
      <c r="MNM20" s="21"/>
      <c r="MNN20" s="21"/>
      <c r="MNO20" s="21"/>
      <c r="MNP20" s="21"/>
      <c r="MNQ20" s="21"/>
      <c r="MNR20" s="21"/>
      <c r="MNS20" s="21"/>
      <c r="MNT20" s="21"/>
      <c r="MNU20" s="21"/>
      <c r="MNV20" s="21"/>
      <c r="MNW20" s="21"/>
      <c r="MNX20" s="21"/>
      <c r="MNY20" s="21"/>
      <c r="MNZ20" s="21"/>
      <c r="MOA20" s="21"/>
      <c r="MOB20" s="21"/>
      <c r="MOC20" s="21"/>
      <c r="MOD20" s="21"/>
      <c r="MOE20" s="21"/>
      <c r="MOF20" s="21"/>
      <c r="MOG20" s="21"/>
      <c r="MOH20" s="21"/>
      <c r="MOI20" s="21"/>
      <c r="MOJ20" s="21"/>
      <c r="MOK20" s="21"/>
      <c r="MOL20" s="21"/>
      <c r="MOM20" s="21"/>
      <c r="MON20" s="21"/>
      <c r="MOO20" s="21"/>
      <c r="MOP20" s="21"/>
      <c r="MOQ20" s="21"/>
      <c r="MOR20" s="21"/>
      <c r="MOS20" s="21"/>
      <c r="MOT20" s="21"/>
      <c r="MOU20" s="21"/>
      <c r="MOV20" s="21"/>
      <c r="MOW20" s="21"/>
      <c r="MOX20" s="21"/>
      <c r="MOY20" s="21"/>
      <c r="MOZ20" s="21"/>
      <c r="MPA20" s="21"/>
      <c r="MPB20" s="21"/>
      <c r="MPC20" s="21"/>
      <c r="MPD20" s="21"/>
      <c r="MPE20" s="21"/>
      <c r="MPF20" s="21"/>
      <c r="MPG20" s="21"/>
      <c r="MPH20" s="21"/>
      <c r="MPI20" s="21"/>
      <c r="MPJ20" s="21"/>
      <c r="MPK20" s="21"/>
      <c r="MPL20" s="21"/>
      <c r="MPM20" s="21"/>
      <c r="MPN20" s="21"/>
      <c r="MPO20" s="21"/>
      <c r="MPP20" s="21"/>
      <c r="MPQ20" s="21"/>
      <c r="MPR20" s="21"/>
      <c r="MPS20" s="21"/>
      <c r="MPT20" s="21"/>
      <c r="MPU20" s="21"/>
      <c r="MPV20" s="21"/>
      <c r="MPW20" s="21"/>
      <c r="MPX20" s="21"/>
      <c r="MPY20" s="21"/>
      <c r="MPZ20" s="21"/>
      <c r="MQA20" s="21"/>
      <c r="MQB20" s="21"/>
      <c r="MQC20" s="21"/>
      <c r="MQD20" s="21"/>
      <c r="MQE20" s="21"/>
      <c r="MQF20" s="21"/>
      <c r="MQG20" s="21"/>
      <c r="MQH20" s="21"/>
      <c r="MQI20" s="21"/>
      <c r="MQJ20" s="21"/>
      <c r="MQK20" s="21"/>
      <c r="MQL20" s="21"/>
      <c r="MQM20" s="21"/>
      <c r="MQN20" s="21"/>
      <c r="MQO20" s="21"/>
      <c r="MQP20" s="21"/>
      <c r="MQQ20" s="21"/>
      <c r="MQR20" s="21"/>
      <c r="MQS20" s="21"/>
      <c r="MQT20" s="21"/>
      <c r="MQU20" s="21"/>
      <c r="MQV20" s="21"/>
      <c r="MQW20" s="21"/>
      <c r="MQX20" s="21"/>
      <c r="MQY20" s="21"/>
      <c r="MQZ20" s="21"/>
      <c r="MRA20" s="21"/>
      <c r="MRB20" s="21"/>
      <c r="MRC20" s="21"/>
      <c r="MRD20" s="21"/>
      <c r="MRE20" s="21"/>
      <c r="MRF20" s="21"/>
      <c r="MRG20" s="21"/>
      <c r="MRH20" s="21"/>
      <c r="MRI20" s="21"/>
      <c r="MRJ20" s="21"/>
      <c r="MRK20" s="21"/>
      <c r="MRL20" s="21"/>
      <c r="MRM20" s="21"/>
      <c r="MRN20" s="21"/>
      <c r="MRO20" s="21"/>
      <c r="MRP20" s="21"/>
      <c r="MRQ20" s="21"/>
      <c r="MRR20" s="21"/>
      <c r="MRS20" s="21"/>
      <c r="MRT20" s="21"/>
      <c r="MRU20" s="21"/>
      <c r="MRV20" s="21"/>
      <c r="MRW20" s="21"/>
      <c r="MRX20" s="21"/>
      <c r="MRY20" s="21"/>
      <c r="MRZ20" s="21"/>
      <c r="MSA20" s="21"/>
      <c r="MSB20" s="21"/>
      <c r="MSC20" s="21"/>
      <c r="MSD20" s="21"/>
      <c r="MSE20" s="21"/>
      <c r="MSF20" s="21"/>
      <c r="MSG20" s="21"/>
      <c r="MSH20" s="21"/>
      <c r="MSI20" s="21"/>
      <c r="MSJ20" s="21"/>
      <c r="MSK20" s="21"/>
      <c r="MSL20" s="21"/>
      <c r="MSM20" s="21"/>
      <c r="MSN20" s="21"/>
      <c r="MSO20" s="21"/>
      <c r="MSP20" s="21"/>
      <c r="MSQ20" s="21"/>
      <c r="MSR20" s="21"/>
      <c r="MSS20" s="21"/>
      <c r="MST20" s="21"/>
      <c r="MSU20" s="21"/>
      <c r="MSV20" s="21"/>
      <c r="MSW20" s="21"/>
      <c r="MSX20" s="21"/>
      <c r="MSY20" s="21"/>
      <c r="MSZ20" s="21"/>
      <c r="MTA20" s="21"/>
      <c r="MTB20" s="21"/>
      <c r="MTC20" s="21"/>
      <c r="MTD20" s="21"/>
      <c r="MTE20" s="21"/>
      <c r="MTF20" s="21"/>
      <c r="MTG20" s="21"/>
      <c r="MTH20" s="21"/>
      <c r="MTI20" s="21"/>
      <c r="MTJ20" s="21"/>
      <c r="MTK20" s="21"/>
      <c r="MTL20" s="21"/>
      <c r="MTM20" s="21"/>
      <c r="MTN20" s="21"/>
      <c r="MTO20" s="21"/>
      <c r="MTP20" s="21"/>
      <c r="MTQ20" s="21"/>
      <c r="MTR20" s="21"/>
      <c r="MTS20" s="21"/>
      <c r="MTT20" s="21"/>
      <c r="MTU20" s="21"/>
      <c r="MTV20" s="21"/>
      <c r="MTW20" s="21"/>
      <c r="MTX20" s="21"/>
      <c r="MTY20" s="21"/>
      <c r="MTZ20" s="21"/>
      <c r="MUA20" s="21"/>
      <c r="MUB20" s="21"/>
      <c r="MUC20" s="21"/>
      <c r="MUD20" s="21"/>
      <c r="MUE20" s="21"/>
      <c r="MUF20" s="21"/>
      <c r="MUG20" s="21"/>
      <c r="MUH20" s="21"/>
      <c r="MUI20" s="21"/>
      <c r="MUJ20" s="21"/>
      <c r="MUK20" s="21"/>
      <c r="MUL20" s="21"/>
      <c r="MUM20" s="21"/>
      <c r="MUN20" s="21"/>
      <c r="MUO20" s="21"/>
      <c r="MUP20" s="21"/>
      <c r="MUQ20" s="21"/>
      <c r="MUR20" s="21"/>
      <c r="MUS20" s="21"/>
      <c r="MUT20" s="21"/>
      <c r="MUU20" s="21"/>
      <c r="MUV20" s="21"/>
      <c r="MUW20" s="21"/>
      <c r="MUX20" s="21"/>
      <c r="MUY20" s="21"/>
      <c r="MUZ20" s="21"/>
      <c r="MVA20" s="21"/>
      <c r="MVB20" s="21"/>
      <c r="MVC20" s="21"/>
      <c r="MVD20" s="21"/>
      <c r="MVE20" s="21"/>
      <c r="MVF20" s="21"/>
      <c r="MVG20" s="21"/>
      <c r="MVH20" s="21"/>
      <c r="MVI20" s="21"/>
      <c r="MVJ20" s="21"/>
      <c r="MVK20" s="21"/>
      <c r="MVL20" s="21"/>
      <c r="MVM20" s="21"/>
      <c r="MVN20" s="21"/>
      <c r="MVO20" s="21"/>
      <c r="MVP20" s="21"/>
      <c r="MVQ20" s="21"/>
      <c r="MVR20" s="21"/>
      <c r="MVS20" s="21"/>
      <c r="MVT20" s="21"/>
      <c r="MVU20" s="21"/>
      <c r="MVV20" s="21"/>
      <c r="MVW20" s="21"/>
      <c r="MVX20" s="21"/>
      <c r="MVY20" s="21"/>
      <c r="MVZ20" s="21"/>
      <c r="MWA20" s="21"/>
      <c r="MWB20" s="21"/>
      <c r="MWC20" s="21"/>
      <c r="MWD20" s="21"/>
      <c r="MWE20" s="21"/>
      <c r="MWF20" s="21"/>
      <c r="MWG20" s="21"/>
      <c r="MWH20" s="21"/>
      <c r="MWI20" s="21"/>
      <c r="MWJ20" s="21"/>
      <c r="MWK20" s="21"/>
      <c r="MWL20" s="21"/>
      <c r="MWM20" s="21"/>
      <c r="MWN20" s="21"/>
      <c r="MWO20" s="21"/>
      <c r="MWP20" s="21"/>
      <c r="MWQ20" s="21"/>
      <c r="MWR20" s="21"/>
      <c r="MWS20" s="21"/>
      <c r="MWT20" s="21"/>
      <c r="MWU20" s="21"/>
      <c r="MWV20" s="21"/>
      <c r="MWW20" s="21"/>
      <c r="MWX20" s="21"/>
      <c r="MWY20" s="21"/>
      <c r="MWZ20" s="21"/>
      <c r="MXA20" s="21"/>
      <c r="MXB20" s="21"/>
      <c r="MXC20" s="21"/>
      <c r="MXD20" s="21"/>
      <c r="MXE20" s="21"/>
      <c r="MXF20" s="21"/>
      <c r="MXG20" s="21"/>
      <c r="MXH20" s="21"/>
      <c r="MXI20" s="21"/>
      <c r="MXJ20" s="21"/>
      <c r="MXK20" s="21"/>
      <c r="MXL20" s="21"/>
      <c r="MXM20" s="21"/>
      <c r="MXN20" s="21"/>
      <c r="MXO20" s="21"/>
      <c r="MXP20" s="21"/>
      <c r="MXQ20" s="21"/>
      <c r="MXR20" s="21"/>
      <c r="MXS20" s="21"/>
      <c r="MXT20" s="21"/>
      <c r="MXU20" s="21"/>
      <c r="MXV20" s="21"/>
      <c r="MXW20" s="21"/>
      <c r="MXX20" s="21"/>
      <c r="MXY20" s="21"/>
      <c r="MXZ20" s="21"/>
      <c r="MYA20" s="21"/>
      <c r="MYB20" s="21"/>
      <c r="MYC20" s="21"/>
      <c r="MYD20" s="21"/>
      <c r="MYE20" s="21"/>
      <c r="MYF20" s="21"/>
      <c r="MYG20" s="21"/>
      <c r="MYH20" s="21"/>
      <c r="MYI20" s="21"/>
      <c r="MYJ20" s="21"/>
      <c r="MYK20" s="21"/>
      <c r="MYL20" s="21"/>
      <c r="MYM20" s="21"/>
      <c r="MYN20" s="21"/>
      <c r="MYO20" s="21"/>
      <c r="MYP20" s="21"/>
      <c r="MYQ20" s="21"/>
      <c r="MYR20" s="21"/>
      <c r="MYS20" s="21"/>
      <c r="MYT20" s="21"/>
      <c r="MYU20" s="21"/>
      <c r="MYV20" s="21"/>
      <c r="MYW20" s="21"/>
      <c r="MYX20" s="21"/>
      <c r="MYY20" s="21"/>
      <c r="MYZ20" s="21"/>
      <c r="MZA20" s="21"/>
      <c r="MZB20" s="21"/>
      <c r="MZC20" s="21"/>
      <c r="MZD20" s="21"/>
      <c r="MZE20" s="21"/>
      <c r="MZF20" s="21"/>
      <c r="MZG20" s="21"/>
      <c r="MZH20" s="21"/>
      <c r="MZI20" s="21"/>
      <c r="MZJ20" s="21"/>
      <c r="MZK20" s="21"/>
      <c r="MZL20" s="21"/>
      <c r="MZM20" s="21"/>
      <c r="MZN20" s="21"/>
      <c r="MZO20" s="21"/>
      <c r="MZP20" s="21"/>
      <c r="MZQ20" s="21"/>
      <c r="MZR20" s="21"/>
      <c r="MZS20" s="21"/>
      <c r="MZT20" s="21"/>
      <c r="MZU20" s="21"/>
      <c r="MZV20" s="21"/>
      <c r="MZW20" s="21"/>
      <c r="MZX20" s="21"/>
      <c r="MZY20" s="21"/>
      <c r="MZZ20" s="21"/>
      <c r="NAA20" s="21"/>
      <c r="NAB20" s="21"/>
      <c r="NAC20" s="21"/>
      <c r="NAD20" s="21"/>
      <c r="NAE20" s="21"/>
      <c r="NAF20" s="21"/>
      <c r="NAG20" s="21"/>
      <c r="NAH20" s="21"/>
      <c r="NAI20" s="21"/>
      <c r="NAJ20" s="21"/>
      <c r="NAK20" s="21"/>
      <c r="NAL20" s="21"/>
      <c r="NAM20" s="21"/>
      <c r="NAN20" s="21"/>
      <c r="NAO20" s="21"/>
      <c r="NAP20" s="21"/>
      <c r="NAQ20" s="21"/>
      <c r="NAR20" s="21"/>
      <c r="NAS20" s="21"/>
      <c r="NAT20" s="21"/>
      <c r="NAU20" s="21"/>
      <c r="NAV20" s="21"/>
      <c r="NAW20" s="21"/>
      <c r="NAX20" s="21"/>
      <c r="NAY20" s="21"/>
      <c r="NAZ20" s="21"/>
      <c r="NBA20" s="21"/>
      <c r="NBB20" s="21"/>
      <c r="NBC20" s="21"/>
      <c r="NBD20" s="21"/>
      <c r="NBE20" s="21"/>
      <c r="NBF20" s="21"/>
      <c r="NBG20" s="21"/>
      <c r="NBH20" s="21"/>
      <c r="NBI20" s="21"/>
      <c r="NBJ20" s="21"/>
      <c r="NBK20" s="21"/>
      <c r="NBL20" s="21"/>
      <c r="NBM20" s="21"/>
      <c r="NBN20" s="21"/>
      <c r="NBO20" s="21"/>
      <c r="NBP20" s="21"/>
      <c r="NBQ20" s="21"/>
      <c r="NBR20" s="21"/>
      <c r="NBS20" s="21"/>
      <c r="NBT20" s="21"/>
      <c r="NBU20" s="21"/>
      <c r="NBV20" s="21"/>
      <c r="NBW20" s="21"/>
      <c r="NBX20" s="21"/>
      <c r="NBY20" s="21"/>
      <c r="NBZ20" s="21"/>
      <c r="NCA20" s="21"/>
      <c r="NCB20" s="21"/>
      <c r="NCC20" s="21"/>
      <c r="NCD20" s="21"/>
      <c r="NCE20" s="21"/>
      <c r="NCF20" s="21"/>
      <c r="NCG20" s="21"/>
      <c r="NCH20" s="21"/>
      <c r="NCI20" s="21"/>
      <c r="NCJ20" s="21"/>
      <c r="NCK20" s="21"/>
      <c r="NCL20" s="21"/>
      <c r="NCM20" s="21"/>
      <c r="NCN20" s="21"/>
      <c r="NCO20" s="21"/>
      <c r="NCP20" s="21"/>
      <c r="NCQ20" s="21"/>
      <c r="NCR20" s="21"/>
      <c r="NCS20" s="21"/>
      <c r="NCT20" s="21"/>
      <c r="NCU20" s="21"/>
      <c r="NCV20" s="21"/>
      <c r="NCW20" s="21"/>
      <c r="NCX20" s="21"/>
      <c r="NCY20" s="21"/>
      <c r="NCZ20" s="21"/>
      <c r="NDA20" s="21"/>
      <c r="NDB20" s="21"/>
      <c r="NDC20" s="21"/>
      <c r="NDD20" s="21"/>
      <c r="NDE20" s="21"/>
      <c r="NDF20" s="21"/>
      <c r="NDG20" s="21"/>
      <c r="NDH20" s="21"/>
      <c r="NDI20" s="21"/>
      <c r="NDJ20" s="21"/>
      <c r="NDK20" s="21"/>
      <c r="NDL20" s="21"/>
      <c r="NDM20" s="21"/>
      <c r="NDN20" s="21"/>
      <c r="NDO20" s="21"/>
      <c r="NDP20" s="21"/>
      <c r="NDQ20" s="21"/>
      <c r="NDR20" s="21"/>
      <c r="NDS20" s="21"/>
      <c r="NDT20" s="21"/>
      <c r="NDU20" s="21"/>
      <c r="NDV20" s="21"/>
      <c r="NDW20" s="21"/>
      <c r="NDX20" s="21"/>
      <c r="NDY20" s="21"/>
      <c r="NDZ20" s="21"/>
      <c r="NEA20" s="21"/>
      <c r="NEB20" s="21"/>
      <c r="NEC20" s="21"/>
      <c r="NED20" s="21"/>
      <c r="NEE20" s="21"/>
      <c r="NEF20" s="21"/>
      <c r="NEG20" s="21"/>
      <c r="NEH20" s="21"/>
      <c r="NEI20" s="21"/>
      <c r="NEJ20" s="21"/>
      <c r="NEK20" s="21"/>
      <c r="NEL20" s="21"/>
      <c r="NEM20" s="21"/>
      <c r="NEN20" s="21"/>
      <c r="NEO20" s="21"/>
      <c r="NEP20" s="21"/>
      <c r="NEQ20" s="21"/>
      <c r="NER20" s="21"/>
      <c r="NES20" s="21"/>
      <c r="NET20" s="21"/>
      <c r="NEU20" s="21"/>
      <c r="NEV20" s="21"/>
      <c r="NEW20" s="21"/>
      <c r="NEX20" s="21"/>
      <c r="NEY20" s="21"/>
      <c r="NEZ20" s="21"/>
      <c r="NFA20" s="21"/>
      <c r="NFB20" s="21"/>
      <c r="NFC20" s="21"/>
      <c r="NFD20" s="21"/>
      <c r="NFE20" s="21"/>
      <c r="NFF20" s="21"/>
      <c r="NFG20" s="21"/>
      <c r="NFH20" s="21"/>
      <c r="NFI20" s="21"/>
      <c r="NFJ20" s="21"/>
      <c r="NFK20" s="21"/>
      <c r="NFL20" s="21"/>
      <c r="NFM20" s="21"/>
      <c r="NFN20" s="21"/>
      <c r="NFO20" s="21"/>
      <c r="NFP20" s="21"/>
      <c r="NFQ20" s="21"/>
      <c r="NFR20" s="21"/>
      <c r="NFS20" s="21"/>
      <c r="NFT20" s="21"/>
      <c r="NFU20" s="21"/>
      <c r="NFV20" s="21"/>
      <c r="NFW20" s="21"/>
      <c r="NFX20" s="21"/>
      <c r="NFY20" s="21"/>
      <c r="NFZ20" s="21"/>
      <c r="NGA20" s="21"/>
      <c r="NGB20" s="21"/>
      <c r="NGC20" s="21"/>
      <c r="NGD20" s="21"/>
      <c r="NGE20" s="21"/>
      <c r="NGF20" s="21"/>
      <c r="NGG20" s="21"/>
      <c r="NGH20" s="21"/>
      <c r="NGI20" s="21"/>
      <c r="NGJ20" s="21"/>
      <c r="NGK20" s="21"/>
      <c r="NGL20" s="21"/>
      <c r="NGM20" s="21"/>
      <c r="NGN20" s="21"/>
      <c r="NGO20" s="21"/>
      <c r="NGP20" s="21"/>
      <c r="NGQ20" s="21"/>
      <c r="NGR20" s="21"/>
      <c r="NGS20" s="21"/>
      <c r="NGT20" s="21"/>
      <c r="NGU20" s="21"/>
      <c r="NGV20" s="21"/>
      <c r="NGW20" s="21"/>
      <c r="NGX20" s="21"/>
      <c r="NGY20" s="21"/>
      <c r="NGZ20" s="21"/>
      <c r="NHA20" s="21"/>
      <c r="NHB20" s="21"/>
      <c r="NHC20" s="21"/>
      <c r="NHD20" s="21"/>
      <c r="NHE20" s="21"/>
      <c r="NHF20" s="21"/>
      <c r="NHG20" s="21"/>
      <c r="NHH20" s="21"/>
      <c r="NHI20" s="21"/>
      <c r="NHJ20" s="21"/>
      <c r="NHK20" s="21"/>
      <c r="NHL20" s="21"/>
      <c r="NHM20" s="21"/>
      <c r="NHN20" s="21"/>
      <c r="NHO20" s="21"/>
      <c r="NHP20" s="21"/>
      <c r="NHQ20" s="21"/>
      <c r="NHR20" s="21"/>
      <c r="NHS20" s="21"/>
      <c r="NHT20" s="21"/>
      <c r="NHU20" s="21"/>
      <c r="NHV20" s="21"/>
      <c r="NHW20" s="21"/>
      <c r="NHX20" s="21"/>
      <c r="NHY20" s="21"/>
      <c r="NHZ20" s="21"/>
      <c r="NIA20" s="21"/>
      <c r="NIB20" s="21"/>
      <c r="NIC20" s="21"/>
      <c r="NID20" s="21"/>
      <c r="NIE20" s="21"/>
      <c r="NIF20" s="21"/>
      <c r="NIG20" s="21"/>
      <c r="NIH20" s="21"/>
      <c r="NII20" s="21"/>
      <c r="NIJ20" s="21"/>
      <c r="NIK20" s="21"/>
      <c r="NIL20" s="21"/>
      <c r="NIM20" s="21"/>
      <c r="NIN20" s="21"/>
      <c r="NIO20" s="21"/>
      <c r="NIP20" s="21"/>
      <c r="NIQ20" s="21"/>
      <c r="NIR20" s="21"/>
      <c r="NIS20" s="21"/>
      <c r="NIT20" s="21"/>
      <c r="NIU20" s="21"/>
      <c r="NIV20" s="21"/>
      <c r="NIW20" s="21"/>
      <c r="NIX20" s="21"/>
      <c r="NIY20" s="21"/>
      <c r="NIZ20" s="21"/>
      <c r="NJA20" s="21"/>
      <c r="NJB20" s="21"/>
      <c r="NJC20" s="21"/>
      <c r="NJD20" s="21"/>
      <c r="NJE20" s="21"/>
      <c r="NJF20" s="21"/>
      <c r="NJG20" s="21"/>
      <c r="NJH20" s="21"/>
      <c r="NJI20" s="21"/>
      <c r="NJJ20" s="21"/>
      <c r="NJK20" s="21"/>
      <c r="NJL20" s="21"/>
      <c r="NJM20" s="21"/>
      <c r="NJN20" s="21"/>
      <c r="NJO20" s="21"/>
      <c r="NJP20" s="21"/>
      <c r="NJQ20" s="21"/>
      <c r="NJR20" s="21"/>
      <c r="NJS20" s="21"/>
      <c r="NJT20" s="21"/>
      <c r="NJU20" s="21"/>
      <c r="NJV20" s="21"/>
      <c r="NJW20" s="21"/>
      <c r="NJX20" s="21"/>
      <c r="NJY20" s="21"/>
      <c r="NJZ20" s="21"/>
      <c r="NKA20" s="21"/>
      <c r="NKB20" s="21"/>
      <c r="NKC20" s="21"/>
      <c r="NKD20" s="21"/>
      <c r="NKE20" s="21"/>
      <c r="NKF20" s="21"/>
      <c r="NKG20" s="21"/>
      <c r="NKH20" s="21"/>
      <c r="NKI20" s="21"/>
      <c r="NKJ20" s="21"/>
      <c r="NKK20" s="21"/>
      <c r="NKL20" s="21"/>
      <c r="NKM20" s="21"/>
      <c r="NKN20" s="21"/>
      <c r="NKO20" s="21"/>
      <c r="NKP20" s="21"/>
      <c r="NKQ20" s="21"/>
      <c r="NKR20" s="21"/>
      <c r="NKS20" s="21"/>
      <c r="NKT20" s="21"/>
      <c r="NKU20" s="21"/>
      <c r="NKV20" s="21"/>
      <c r="NKW20" s="21"/>
      <c r="NKX20" s="21"/>
      <c r="NKY20" s="21"/>
      <c r="NKZ20" s="21"/>
      <c r="NLA20" s="21"/>
      <c r="NLB20" s="21"/>
      <c r="NLC20" s="21"/>
      <c r="NLD20" s="21"/>
      <c r="NLE20" s="21"/>
      <c r="NLF20" s="21"/>
      <c r="NLG20" s="21"/>
      <c r="NLH20" s="21"/>
      <c r="NLI20" s="21"/>
      <c r="NLJ20" s="21"/>
      <c r="NLK20" s="21"/>
      <c r="NLL20" s="21"/>
      <c r="NLM20" s="21"/>
      <c r="NLN20" s="21"/>
      <c r="NLO20" s="21"/>
      <c r="NLP20" s="21"/>
      <c r="NLQ20" s="21"/>
      <c r="NLR20" s="21"/>
      <c r="NLS20" s="21"/>
      <c r="NLT20" s="21"/>
      <c r="NLU20" s="21"/>
      <c r="NLV20" s="21"/>
      <c r="NLW20" s="21"/>
      <c r="NLX20" s="21"/>
      <c r="NLY20" s="21"/>
      <c r="NLZ20" s="21"/>
      <c r="NMA20" s="21"/>
      <c r="NMB20" s="21"/>
      <c r="NMC20" s="21"/>
      <c r="NMD20" s="21"/>
      <c r="NME20" s="21"/>
      <c r="NMF20" s="21"/>
      <c r="NMG20" s="21"/>
      <c r="NMH20" s="21"/>
      <c r="NMI20" s="21"/>
      <c r="NMJ20" s="21"/>
      <c r="NMK20" s="21"/>
      <c r="NML20" s="21"/>
      <c r="NMM20" s="21"/>
      <c r="NMN20" s="21"/>
      <c r="NMO20" s="21"/>
      <c r="NMP20" s="21"/>
      <c r="NMQ20" s="21"/>
      <c r="NMR20" s="21"/>
      <c r="NMS20" s="21"/>
      <c r="NMT20" s="21"/>
      <c r="NMU20" s="21"/>
      <c r="NMV20" s="21"/>
      <c r="NMW20" s="21"/>
      <c r="NMX20" s="21"/>
      <c r="NMY20" s="21"/>
      <c r="NMZ20" s="21"/>
      <c r="NNA20" s="21"/>
      <c r="NNB20" s="21"/>
      <c r="NNC20" s="21"/>
      <c r="NND20" s="21"/>
      <c r="NNE20" s="21"/>
      <c r="NNF20" s="21"/>
      <c r="NNG20" s="21"/>
      <c r="NNH20" s="21"/>
      <c r="NNI20" s="21"/>
      <c r="NNJ20" s="21"/>
      <c r="NNK20" s="21"/>
      <c r="NNL20" s="21"/>
      <c r="NNM20" s="21"/>
      <c r="NNN20" s="21"/>
      <c r="NNO20" s="21"/>
      <c r="NNP20" s="21"/>
      <c r="NNQ20" s="21"/>
      <c r="NNR20" s="21"/>
      <c r="NNS20" s="21"/>
      <c r="NNT20" s="21"/>
      <c r="NNU20" s="21"/>
      <c r="NNV20" s="21"/>
      <c r="NNW20" s="21"/>
      <c r="NNX20" s="21"/>
      <c r="NNY20" s="21"/>
      <c r="NNZ20" s="21"/>
      <c r="NOA20" s="21"/>
      <c r="NOB20" s="21"/>
      <c r="NOC20" s="21"/>
      <c r="NOD20" s="21"/>
      <c r="NOE20" s="21"/>
      <c r="NOF20" s="21"/>
      <c r="NOG20" s="21"/>
      <c r="NOH20" s="21"/>
      <c r="NOI20" s="21"/>
      <c r="NOJ20" s="21"/>
      <c r="NOK20" s="21"/>
      <c r="NOL20" s="21"/>
      <c r="NOM20" s="21"/>
      <c r="NON20" s="21"/>
      <c r="NOO20" s="21"/>
      <c r="NOP20" s="21"/>
      <c r="NOQ20" s="21"/>
      <c r="NOR20" s="21"/>
      <c r="NOS20" s="21"/>
      <c r="NOT20" s="21"/>
      <c r="NOU20" s="21"/>
      <c r="NOV20" s="21"/>
      <c r="NOW20" s="21"/>
      <c r="NOX20" s="21"/>
      <c r="NOY20" s="21"/>
      <c r="NOZ20" s="21"/>
      <c r="NPA20" s="21"/>
      <c r="NPB20" s="21"/>
      <c r="NPC20" s="21"/>
      <c r="NPD20" s="21"/>
      <c r="NPE20" s="21"/>
      <c r="NPF20" s="21"/>
      <c r="NPG20" s="21"/>
      <c r="NPH20" s="21"/>
      <c r="NPI20" s="21"/>
      <c r="NPJ20" s="21"/>
      <c r="NPK20" s="21"/>
      <c r="NPL20" s="21"/>
      <c r="NPM20" s="21"/>
      <c r="NPN20" s="21"/>
      <c r="NPO20" s="21"/>
      <c r="NPP20" s="21"/>
      <c r="NPQ20" s="21"/>
      <c r="NPR20" s="21"/>
      <c r="NPS20" s="21"/>
      <c r="NPT20" s="21"/>
      <c r="NPU20" s="21"/>
      <c r="NPV20" s="21"/>
      <c r="NPW20" s="21"/>
      <c r="NPX20" s="21"/>
      <c r="NPY20" s="21"/>
      <c r="NPZ20" s="21"/>
      <c r="NQA20" s="21"/>
      <c r="NQB20" s="21"/>
      <c r="NQC20" s="21"/>
      <c r="NQD20" s="21"/>
      <c r="NQE20" s="21"/>
      <c r="NQF20" s="21"/>
      <c r="NQG20" s="21"/>
      <c r="NQH20" s="21"/>
      <c r="NQI20" s="21"/>
      <c r="NQJ20" s="21"/>
      <c r="NQK20" s="21"/>
      <c r="NQL20" s="21"/>
      <c r="NQM20" s="21"/>
      <c r="NQN20" s="21"/>
      <c r="NQO20" s="21"/>
      <c r="NQP20" s="21"/>
      <c r="NQQ20" s="21"/>
      <c r="NQR20" s="21"/>
      <c r="NQS20" s="21"/>
      <c r="NQT20" s="21"/>
      <c r="NQU20" s="21"/>
      <c r="NQV20" s="21"/>
      <c r="NQW20" s="21"/>
      <c r="NQX20" s="21"/>
      <c r="NQY20" s="21"/>
      <c r="NQZ20" s="21"/>
      <c r="NRA20" s="21"/>
      <c r="NRB20" s="21"/>
      <c r="NRC20" s="21"/>
      <c r="NRD20" s="21"/>
      <c r="NRE20" s="21"/>
      <c r="NRF20" s="21"/>
      <c r="NRG20" s="21"/>
      <c r="NRH20" s="21"/>
      <c r="NRI20" s="21"/>
      <c r="NRJ20" s="21"/>
      <c r="NRK20" s="21"/>
      <c r="NRL20" s="21"/>
      <c r="NRM20" s="21"/>
      <c r="NRN20" s="21"/>
      <c r="NRO20" s="21"/>
      <c r="NRP20" s="21"/>
      <c r="NRQ20" s="21"/>
      <c r="NRR20" s="21"/>
      <c r="NRS20" s="21"/>
      <c r="NRT20" s="21"/>
      <c r="NRU20" s="21"/>
      <c r="NRV20" s="21"/>
      <c r="NRW20" s="21"/>
      <c r="NRX20" s="21"/>
      <c r="NRY20" s="21"/>
      <c r="NRZ20" s="21"/>
      <c r="NSA20" s="21"/>
      <c r="NSB20" s="21"/>
      <c r="NSC20" s="21"/>
      <c r="NSD20" s="21"/>
      <c r="NSE20" s="21"/>
      <c r="NSF20" s="21"/>
      <c r="NSG20" s="21"/>
      <c r="NSH20" s="21"/>
      <c r="NSI20" s="21"/>
      <c r="NSJ20" s="21"/>
      <c r="NSK20" s="21"/>
      <c r="NSL20" s="21"/>
      <c r="NSM20" s="21"/>
      <c r="NSN20" s="21"/>
      <c r="NSO20" s="21"/>
      <c r="NSP20" s="21"/>
      <c r="NSQ20" s="21"/>
      <c r="NSR20" s="21"/>
      <c r="NSS20" s="21"/>
      <c r="NST20" s="21"/>
      <c r="NSU20" s="21"/>
      <c r="NSV20" s="21"/>
      <c r="NSW20" s="21"/>
      <c r="NSX20" s="21"/>
      <c r="NSY20" s="21"/>
      <c r="NSZ20" s="21"/>
      <c r="NTA20" s="21"/>
      <c r="NTB20" s="21"/>
      <c r="NTC20" s="21"/>
      <c r="NTD20" s="21"/>
      <c r="NTE20" s="21"/>
      <c r="NTF20" s="21"/>
      <c r="NTG20" s="21"/>
      <c r="NTH20" s="21"/>
      <c r="NTI20" s="21"/>
      <c r="NTJ20" s="21"/>
      <c r="NTK20" s="21"/>
      <c r="NTL20" s="21"/>
      <c r="NTM20" s="21"/>
      <c r="NTN20" s="21"/>
      <c r="NTO20" s="21"/>
      <c r="NTP20" s="21"/>
      <c r="NTQ20" s="21"/>
      <c r="NTR20" s="21"/>
      <c r="NTS20" s="21"/>
      <c r="NTT20" s="21"/>
      <c r="NTU20" s="21"/>
      <c r="NTV20" s="21"/>
      <c r="NTW20" s="21"/>
      <c r="NTX20" s="21"/>
      <c r="NTY20" s="21"/>
      <c r="NTZ20" s="21"/>
      <c r="NUA20" s="21"/>
      <c r="NUB20" s="21"/>
      <c r="NUC20" s="21"/>
      <c r="NUD20" s="21"/>
      <c r="NUE20" s="21"/>
      <c r="NUF20" s="21"/>
      <c r="NUG20" s="21"/>
      <c r="NUH20" s="21"/>
      <c r="NUI20" s="21"/>
      <c r="NUJ20" s="21"/>
      <c r="NUK20" s="21"/>
      <c r="NUL20" s="21"/>
      <c r="NUM20" s="21"/>
      <c r="NUN20" s="21"/>
      <c r="NUO20" s="21"/>
      <c r="NUP20" s="21"/>
      <c r="NUQ20" s="21"/>
      <c r="NUR20" s="21"/>
      <c r="NUS20" s="21"/>
      <c r="NUT20" s="21"/>
      <c r="NUU20" s="21"/>
      <c r="NUV20" s="21"/>
      <c r="NUW20" s="21"/>
      <c r="NUX20" s="21"/>
      <c r="NUY20" s="21"/>
      <c r="NUZ20" s="21"/>
      <c r="NVA20" s="21"/>
      <c r="NVB20" s="21"/>
      <c r="NVC20" s="21"/>
      <c r="NVD20" s="21"/>
      <c r="NVE20" s="21"/>
      <c r="NVF20" s="21"/>
      <c r="NVG20" s="21"/>
      <c r="NVH20" s="21"/>
      <c r="NVI20" s="21"/>
      <c r="NVJ20" s="21"/>
      <c r="NVK20" s="21"/>
      <c r="NVL20" s="21"/>
      <c r="NVM20" s="21"/>
      <c r="NVN20" s="21"/>
      <c r="NVO20" s="21"/>
      <c r="NVP20" s="21"/>
      <c r="NVQ20" s="21"/>
      <c r="NVR20" s="21"/>
      <c r="NVS20" s="21"/>
      <c r="NVT20" s="21"/>
      <c r="NVU20" s="21"/>
      <c r="NVV20" s="21"/>
      <c r="NVW20" s="21"/>
      <c r="NVX20" s="21"/>
      <c r="NVY20" s="21"/>
      <c r="NVZ20" s="21"/>
      <c r="NWA20" s="21"/>
      <c r="NWB20" s="21"/>
      <c r="NWC20" s="21"/>
      <c r="NWD20" s="21"/>
      <c r="NWE20" s="21"/>
      <c r="NWF20" s="21"/>
      <c r="NWG20" s="21"/>
      <c r="NWH20" s="21"/>
      <c r="NWI20" s="21"/>
      <c r="NWJ20" s="21"/>
      <c r="NWK20" s="21"/>
      <c r="NWL20" s="21"/>
      <c r="NWM20" s="21"/>
      <c r="NWN20" s="21"/>
      <c r="NWO20" s="21"/>
      <c r="NWP20" s="21"/>
      <c r="NWQ20" s="21"/>
      <c r="NWR20" s="21"/>
      <c r="NWS20" s="21"/>
      <c r="NWT20" s="21"/>
      <c r="NWU20" s="21"/>
      <c r="NWV20" s="21"/>
      <c r="NWW20" s="21"/>
      <c r="NWX20" s="21"/>
      <c r="NWY20" s="21"/>
      <c r="NWZ20" s="21"/>
      <c r="NXA20" s="21"/>
      <c r="NXB20" s="21"/>
      <c r="NXC20" s="21"/>
      <c r="NXD20" s="21"/>
      <c r="NXE20" s="21"/>
      <c r="NXF20" s="21"/>
      <c r="NXG20" s="21"/>
      <c r="NXH20" s="21"/>
      <c r="NXI20" s="21"/>
      <c r="NXJ20" s="21"/>
      <c r="NXK20" s="21"/>
      <c r="NXL20" s="21"/>
      <c r="NXM20" s="21"/>
      <c r="NXN20" s="21"/>
      <c r="NXO20" s="21"/>
      <c r="NXP20" s="21"/>
      <c r="NXQ20" s="21"/>
      <c r="NXR20" s="21"/>
      <c r="NXS20" s="21"/>
      <c r="NXT20" s="21"/>
      <c r="NXU20" s="21"/>
      <c r="NXV20" s="21"/>
      <c r="NXW20" s="21"/>
      <c r="NXX20" s="21"/>
      <c r="NXY20" s="21"/>
      <c r="NXZ20" s="21"/>
      <c r="NYA20" s="21"/>
      <c r="NYB20" s="21"/>
      <c r="NYC20" s="21"/>
      <c r="NYD20" s="21"/>
      <c r="NYE20" s="21"/>
      <c r="NYF20" s="21"/>
      <c r="NYG20" s="21"/>
      <c r="NYH20" s="21"/>
      <c r="NYI20" s="21"/>
      <c r="NYJ20" s="21"/>
      <c r="NYK20" s="21"/>
      <c r="NYL20" s="21"/>
      <c r="NYM20" s="21"/>
      <c r="NYN20" s="21"/>
      <c r="NYO20" s="21"/>
      <c r="NYP20" s="21"/>
      <c r="NYQ20" s="21"/>
      <c r="NYR20" s="21"/>
      <c r="NYS20" s="21"/>
      <c r="NYT20" s="21"/>
      <c r="NYU20" s="21"/>
      <c r="NYV20" s="21"/>
      <c r="NYW20" s="21"/>
      <c r="NYX20" s="21"/>
      <c r="NYY20" s="21"/>
      <c r="NYZ20" s="21"/>
      <c r="NZA20" s="21"/>
      <c r="NZB20" s="21"/>
      <c r="NZC20" s="21"/>
      <c r="NZD20" s="21"/>
      <c r="NZE20" s="21"/>
      <c r="NZF20" s="21"/>
      <c r="NZG20" s="21"/>
      <c r="NZH20" s="21"/>
      <c r="NZI20" s="21"/>
      <c r="NZJ20" s="21"/>
      <c r="NZK20" s="21"/>
      <c r="NZL20" s="21"/>
      <c r="NZM20" s="21"/>
      <c r="NZN20" s="21"/>
      <c r="NZO20" s="21"/>
      <c r="NZP20" s="21"/>
      <c r="NZQ20" s="21"/>
      <c r="NZR20" s="21"/>
      <c r="NZS20" s="21"/>
      <c r="NZT20" s="21"/>
      <c r="NZU20" s="21"/>
      <c r="NZV20" s="21"/>
      <c r="NZW20" s="21"/>
      <c r="NZX20" s="21"/>
      <c r="NZY20" s="21"/>
      <c r="NZZ20" s="21"/>
      <c r="OAA20" s="21"/>
      <c r="OAB20" s="21"/>
      <c r="OAC20" s="21"/>
      <c r="OAD20" s="21"/>
      <c r="OAE20" s="21"/>
      <c r="OAF20" s="21"/>
      <c r="OAG20" s="21"/>
      <c r="OAH20" s="21"/>
      <c r="OAI20" s="21"/>
      <c r="OAJ20" s="21"/>
      <c r="OAK20" s="21"/>
      <c r="OAL20" s="21"/>
      <c r="OAM20" s="21"/>
      <c r="OAN20" s="21"/>
      <c r="OAO20" s="21"/>
      <c r="OAP20" s="21"/>
      <c r="OAQ20" s="21"/>
      <c r="OAR20" s="21"/>
      <c r="OAS20" s="21"/>
      <c r="OAT20" s="21"/>
      <c r="OAU20" s="21"/>
      <c r="OAV20" s="21"/>
      <c r="OAW20" s="21"/>
      <c r="OAX20" s="21"/>
      <c r="OAY20" s="21"/>
      <c r="OAZ20" s="21"/>
      <c r="OBA20" s="21"/>
      <c r="OBB20" s="21"/>
      <c r="OBC20" s="21"/>
      <c r="OBD20" s="21"/>
      <c r="OBE20" s="21"/>
      <c r="OBF20" s="21"/>
      <c r="OBG20" s="21"/>
      <c r="OBH20" s="21"/>
      <c r="OBI20" s="21"/>
      <c r="OBJ20" s="21"/>
      <c r="OBK20" s="21"/>
      <c r="OBL20" s="21"/>
      <c r="OBM20" s="21"/>
      <c r="OBN20" s="21"/>
      <c r="OBO20" s="21"/>
      <c r="OBP20" s="21"/>
      <c r="OBQ20" s="21"/>
      <c r="OBR20" s="21"/>
      <c r="OBS20" s="21"/>
      <c r="OBT20" s="21"/>
      <c r="OBU20" s="21"/>
      <c r="OBV20" s="21"/>
      <c r="OBW20" s="21"/>
      <c r="OBX20" s="21"/>
      <c r="OBY20" s="21"/>
      <c r="OBZ20" s="21"/>
      <c r="OCA20" s="21"/>
      <c r="OCB20" s="21"/>
      <c r="OCC20" s="21"/>
      <c r="OCD20" s="21"/>
      <c r="OCE20" s="21"/>
      <c r="OCF20" s="21"/>
      <c r="OCG20" s="21"/>
      <c r="OCH20" s="21"/>
      <c r="OCI20" s="21"/>
      <c r="OCJ20" s="21"/>
      <c r="OCK20" s="21"/>
      <c r="OCL20" s="21"/>
      <c r="OCM20" s="21"/>
      <c r="OCN20" s="21"/>
      <c r="OCO20" s="21"/>
      <c r="OCP20" s="21"/>
      <c r="OCQ20" s="21"/>
      <c r="OCR20" s="21"/>
      <c r="OCS20" s="21"/>
      <c r="OCT20" s="21"/>
      <c r="OCU20" s="21"/>
      <c r="OCV20" s="21"/>
      <c r="OCW20" s="21"/>
      <c r="OCX20" s="21"/>
      <c r="OCY20" s="21"/>
      <c r="OCZ20" s="21"/>
      <c r="ODA20" s="21"/>
      <c r="ODB20" s="21"/>
      <c r="ODC20" s="21"/>
      <c r="ODD20" s="21"/>
      <c r="ODE20" s="21"/>
      <c r="ODF20" s="21"/>
      <c r="ODG20" s="21"/>
      <c r="ODH20" s="21"/>
      <c r="ODI20" s="21"/>
      <c r="ODJ20" s="21"/>
      <c r="ODK20" s="21"/>
      <c r="ODL20" s="21"/>
      <c r="ODM20" s="21"/>
      <c r="ODN20" s="21"/>
      <c r="ODO20" s="21"/>
      <c r="ODP20" s="21"/>
      <c r="ODQ20" s="21"/>
      <c r="ODR20" s="21"/>
      <c r="ODS20" s="21"/>
      <c r="ODT20" s="21"/>
      <c r="ODU20" s="21"/>
      <c r="ODV20" s="21"/>
      <c r="ODW20" s="21"/>
      <c r="ODX20" s="21"/>
      <c r="ODY20" s="21"/>
      <c r="ODZ20" s="21"/>
      <c r="OEA20" s="21"/>
      <c r="OEB20" s="21"/>
      <c r="OEC20" s="21"/>
      <c r="OED20" s="21"/>
      <c r="OEE20" s="21"/>
      <c r="OEF20" s="21"/>
      <c r="OEG20" s="21"/>
      <c r="OEH20" s="21"/>
      <c r="OEI20" s="21"/>
      <c r="OEJ20" s="21"/>
      <c r="OEK20" s="21"/>
      <c r="OEL20" s="21"/>
      <c r="OEM20" s="21"/>
      <c r="OEN20" s="21"/>
      <c r="OEO20" s="21"/>
      <c r="OEP20" s="21"/>
      <c r="OEQ20" s="21"/>
      <c r="OER20" s="21"/>
      <c r="OES20" s="21"/>
      <c r="OET20" s="21"/>
      <c r="OEU20" s="21"/>
      <c r="OEV20" s="21"/>
      <c r="OEW20" s="21"/>
      <c r="OEX20" s="21"/>
      <c r="OEY20" s="21"/>
      <c r="OEZ20" s="21"/>
      <c r="OFA20" s="21"/>
      <c r="OFB20" s="21"/>
      <c r="OFC20" s="21"/>
      <c r="OFD20" s="21"/>
      <c r="OFE20" s="21"/>
      <c r="OFF20" s="21"/>
      <c r="OFG20" s="21"/>
      <c r="OFH20" s="21"/>
      <c r="OFI20" s="21"/>
      <c r="OFJ20" s="21"/>
      <c r="OFK20" s="21"/>
      <c r="OFL20" s="21"/>
      <c r="OFM20" s="21"/>
      <c r="OFN20" s="21"/>
      <c r="OFO20" s="21"/>
      <c r="OFP20" s="21"/>
      <c r="OFQ20" s="21"/>
      <c r="OFR20" s="21"/>
      <c r="OFS20" s="21"/>
      <c r="OFT20" s="21"/>
      <c r="OFU20" s="21"/>
      <c r="OFV20" s="21"/>
      <c r="OFW20" s="21"/>
      <c r="OFX20" s="21"/>
      <c r="OFY20" s="21"/>
      <c r="OFZ20" s="21"/>
      <c r="OGA20" s="21"/>
      <c r="OGB20" s="21"/>
      <c r="OGC20" s="21"/>
      <c r="OGD20" s="21"/>
      <c r="OGE20" s="21"/>
      <c r="OGF20" s="21"/>
      <c r="OGG20" s="21"/>
      <c r="OGH20" s="21"/>
      <c r="OGI20" s="21"/>
      <c r="OGJ20" s="21"/>
      <c r="OGK20" s="21"/>
      <c r="OGL20" s="21"/>
      <c r="OGM20" s="21"/>
      <c r="OGN20" s="21"/>
      <c r="OGO20" s="21"/>
      <c r="OGP20" s="21"/>
      <c r="OGQ20" s="21"/>
      <c r="OGR20" s="21"/>
      <c r="OGS20" s="21"/>
      <c r="OGT20" s="21"/>
      <c r="OGU20" s="21"/>
      <c r="OGV20" s="21"/>
      <c r="OGW20" s="21"/>
      <c r="OGX20" s="21"/>
      <c r="OGY20" s="21"/>
      <c r="OGZ20" s="21"/>
      <c r="OHA20" s="21"/>
      <c r="OHB20" s="21"/>
      <c r="OHC20" s="21"/>
      <c r="OHD20" s="21"/>
      <c r="OHE20" s="21"/>
      <c r="OHF20" s="21"/>
      <c r="OHG20" s="21"/>
      <c r="OHH20" s="21"/>
      <c r="OHI20" s="21"/>
      <c r="OHJ20" s="21"/>
      <c r="OHK20" s="21"/>
      <c r="OHL20" s="21"/>
      <c r="OHM20" s="21"/>
      <c r="OHN20" s="21"/>
      <c r="OHO20" s="21"/>
      <c r="OHP20" s="21"/>
      <c r="OHQ20" s="21"/>
      <c r="OHR20" s="21"/>
      <c r="OHS20" s="21"/>
      <c r="OHT20" s="21"/>
      <c r="OHU20" s="21"/>
      <c r="OHV20" s="21"/>
      <c r="OHW20" s="21"/>
      <c r="OHX20" s="21"/>
      <c r="OHY20" s="21"/>
      <c r="OHZ20" s="21"/>
      <c r="OIA20" s="21"/>
      <c r="OIB20" s="21"/>
      <c r="OIC20" s="21"/>
      <c r="OID20" s="21"/>
      <c r="OIE20" s="21"/>
      <c r="OIF20" s="21"/>
      <c r="OIG20" s="21"/>
      <c r="OIH20" s="21"/>
      <c r="OII20" s="21"/>
      <c r="OIJ20" s="21"/>
      <c r="OIK20" s="21"/>
      <c r="OIL20" s="21"/>
      <c r="OIM20" s="21"/>
      <c r="OIN20" s="21"/>
      <c r="OIO20" s="21"/>
      <c r="OIP20" s="21"/>
      <c r="OIQ20" s="21"/>
      <c r="OIR20" s="21"/>
      <c r="OIS20" s="21"/>
      <c r="OIT20" s="21"/>
      <c r="OIU20" s="21"/>
      <c r="OIV20" s="21"/>
      <c r="OIW20" s="21"/>
      <c r="OIX20" s="21"/>
      <c r="OIY20" s="21"/>
      <c r="OIZ20" s="21"/>
      <c r="OJA20" s="21"/>
      <c r="OJB20" s="21"/>
      <c r="OJC20" s="21"/>
      <c r="OJD20" s="21"/>
      <c r="OJE20" s="21"/>
      <c r="OJF20" s="21"/>
      <c r="OJG20" s="21"/>
      <c r="OJH20" s="21"/>
      <c r="OJI20" s="21"/>
      <c r="OJJ20" s="21"/>
      <c r="OJK20" s="21"/>
      <c r="OJL20" s="21"/>
      <c r="OJM20" s="21"/>
      <c r="OJN20" s="21"/>
      <c r="OJO20" s="21"/>
      <c r="OJP20" s="21"/>
      <c r="OJQ20" s="21"/>
      <c r="OJR20" s="21"/>
      <c r="OJS20" s="21"/>
      <c r="OJT20" s="21"/>
      <c r="OJU20" s="21"/>
      <c r="OJV20" s="21"/>
      <c r="OJW20" s="21"/>
      <c r="OJX20" s="21"/>
      <c r="OJY20" s="21"/>
      <c r="OJZ20" s="21"/>
      <c r="OKA20" s="21"/>
      <c r="OKB20" s="21"/>
      <c r="OKC20" s="21"/>
      <c r="OKD20" s="21"/>
      <c r="OKE20" s="21"/>
      <c r="OKF20" s="21"/>
      <c r="OKG20" s="21"/>
      <c r="OKH20" s="21"/>
      <c r="OKI20" s="21"/>
      <c r="OKJ20" s="21"/>
      <c r="OKK20" s="21"/>
      <c r="OKL20" s="21"/>
      <c r="OKM20" s="21"/>
      <c r="OKN20" s="21"/>
      <c r="OKO20" s="21"/>
      <c r="OKP20" s="21"/>
      <c r="OKQ20" s="21"/>
      <c r="OKR20" s="21"/>
      <c r="OKS20" s="21"/>
      <c r="OKT20" s="21"/>
      <c r="OKU20" s="21"/>
      <c r="OKV20" s="21"/>
      <c r="OKW20" s="21"/>
      <c r="OKX20" s="21"/>
      <c r="OKY20" s="21"/>
      <c r="OKZ20" s="21"/>
      <c r="OLA20" s="21"/>
      <c r="OLB20" s="21"/>
      <c r="OLC20" s="21"/>
      <c r="OLD20" s="21"/>
      <c r="OLE20" s="21"/>
      <c r="OLF20" s="21"/>
      <c r="OLG20" s="21"/>
      <c r="OLH20" s="21"/>
      <c r="OLI20" s="21"/>
      <c r="OLJ20" s="21"/>
      <c r="OLK20" s="21"/>
      <c r="OLL20" s="21"/>
      <c r="OLM20" s="21"/>
      <c r="OLN20" s="21"/>
      <c r="OLO20" s="21"/>
      <c r="OLP20" s="21"/>
      <c r="OLQ20" s="21"/>
      <c r="OLR20" s="21"/>
      <c r="OLS20" s="21"/>
      <c r="OLT20" s="21"/>
      <c r="OLU20" s="21"/>
      <c r="OLV20" s="21"/>
      <c r="OLW20" s="21"/>
      <c r="OLX20" s="21"/>
      <c r="OLY20" s="21"/>
      <c r="OLZ20" s="21"/>
      <c r="OMA20" s="21"/>
      <c r="OMB20" s="21"/>
      <c r="OMC20" s="21"/>
      <c r="OMD20" s="21"/>
      <c r="OME20" s="21"/>
      <c r="OMF20" s="21"/>
      <c r="OMG20" s="21"/>
      <c r="OMH20" s="21"/>
      <c r="OMI20" s="21"/>
      <c r="OMJ20" s="21"/>
      <c r="OMK20" s="21"/>
      <c r="OML20" s="21"/>
      <c r="OMM20" s="21"/>
      <c r="OMN20" s="21"/>
      <c r="OMO20" s="21"/>
      <c r="OMP20" s="21"/>
      <c r="OMQ20" s="21"/>
      <c r="OMR20" s="21"/>
      <c r="OMS20" s="21"/>
      <c r="OMT20" s="21"/>
      <c r="OMU20" s="21"/>
      <c r="OMV20" s="21"/>
      <c r="OMW20" s="21"/>
      <c r="OMX20" s="21"/>
      <c r="OMY20" s="21"/>
      <c r="OMZ20" s="21"/>
      <c r="ONA20" s="21"/>
      <c r="ONB20" s="21"/>
      <c r="ONC20" s="21"/>
      <c r="OND20" s="21"/>
      <c r="ONE20" s="21"/>
      <c r="ONF20" s="21"/>
      <c r="ONG20" s="21"/>
      <c r="ONH20" s="21"/>
      <c r="ONI20" s="21"/>
      <c r="ONJ20" s="21"/>
      <c r="ONK20" s="21"/>
      <c r="ONL20" s="21"/>
      <c r="ONM20" s="21"/>
      <c r="ONN20" s="21"/>
      <c r="ONO20" s="21"/>
      <c r="ONP20" s="21"/>
      <c r="ONQ20" s="21"/>
      <c r="ONR20" s="21"/>
      <c r="ONS20" s="21"/>
      <c r="ONT20" s="21"/>
      <c r="ONU20" s="21"/>
      <c r="ONV20" s="21"/>
      <c r="ONW20" s="21"/>
      <c r="ONX20" s="21"/>
      <c r="ONY20" s="21"/>
      <c r="ONZ20" s="21"/>
      <c r="OOA20" s="21"/>
      <c r="OOB20" s="21"/>
      <c r="OOC20" s="21"/>
      <c r="OOD20" s="21"/>
      <c r="OOE20" s="21"/>
      <c r="OOF20" s="21"/>
      <c r="OOG20" s="21"/>
      <c r="OOH20" s="21"/>
      <c r="OOI20" s="21"/>
      <c r="OOJ20" s="21"/>
      <c r="OOK20" s="21"/>
      <c r="OOL20" s="21"/>
      <c r="OOM20" s="21"/>
      <c r="OON20" s="21"/>
      <c r="OOO20" s="21"/>
      <c r="OOP20" s="21"/>
      <c r="OOQ20" s="21"/>
      <c r="OOR20" s="21"/>
      <c r="OOS20" s="21"/>
      <c r="OOT20" s="21"/>
      <c r="OOU20" s="21"/>
      <c r="OOV20" s="21"/>
      <c r="OOW20" s="21"/>
      <c r="OOX20" s="21"/>
      <c r="OOY20" s="21"/>
      <c r="OOZ20" s="21"/>
      <c r="OPA20" s="21"/>
      <c r="OPB20" s="21"/>
      <c r="OPC20" s="21"/>
      <c r="OPD20" s="21"/>
      <c r="OPE20" s="21"/>
      <c r="OPF20" s="21"/>
      <c r="OPG20" s="21"/>
      <c r="OPH20" s="21"/>
      <c r="OPI20" s="21"/>
      <c r="OPJ20" s="21"/>
      <c r="OPK20" s="21"/>
      <c r="OPL20" s="21"/>
      <c r="OPM20" s="21"/>
      <c r="OPN20" s="21"/>
      <c r="OPO20" s="21"/>
      <c r="OPP20" s="21"/>
      <c r="OPQ20" s="21"/>
      <c r="OPR20" s="21"/>
      <c r="OPS20" s="21"/>
      <c r="OPT20" s="21"/>
      <c r="OPU20" s="21"/>
      <c r="OPV20" s="21"/>
      <c r="OPW20" s="21"/>
      <c r="OPX20" s="21"/>
      <c r="OPY20" s="21"/>
      <c r="OPZ20" s="21"/>
      <c r="OQA20" s="21"/>
      <c r="OQB20" s="21"/>
      <c r="OQC20" s="21"/>
      <c r="OQD20" s="21"/>
      <c r="OQE20" s="21"/>
      <c r="OQF20" s="21"/>
      <c r="OQG20" s="21"/>
      <c r="OQH20" s="21"/>
      <c r="OQI20" s="21"/>
      <c r="OQJ20" s="21"/>
      <c r="OQK20" s="21"/>
      <c r="OQL20" s="21"/>
      <c r="OQM20" s="21"/>
      <c r="OQN20" s="21"/>
      <c r="OQO20" s="21"/>
      <c r="OQP20" s="21"/>
      <c r="OQQ20" s="21"/>
      <c r="OQR20" s="21"/>
      <c r="OQS20" s="21"/>
      <c r="OQT20" s="21"/>
      <c r="OQU20" s="21"/>
      <c r="OQV20" s="21"/>
      <c r="OQW20" s="21"/>
      <c r="OQX20" s="21"/>
      <c r="OQY20" s="21"/>
      <c r="OQZ20" s="21"/>
      <c r="ORA20" s="21"/>
      <c r="ORB20" s="21"/>
      <c r="ORC20" s="21"/>
      <c r="ORD20" s="21"/>
      <c r="ORE20" s="21"/>
      <c r="ORF20" s="21"/>
      <c r="ORG20" s="21"/>
      <c r="ORH20" s="21"/>
      <c r="ORI20" s="21"/>
      <c r="ORJ20" s="21"/>
      <c r="ORK20" s="21"/>
      <c r="ORL20" s="21"/>
      <c r="ORM20" s="21"/>
      <c r="ORN20" s="21"/>
      <c r="ORO20" s="21"/>
      <c r="ORP20" s="21"/>
      <c r="ORQ20" s="21"/>
      <c r="ORR20" s="21"/>
      <c r="ORS20" s="21"/>
      <c r="ORT20" s="21"/>
      <c r="ORU20" s="21"/>
      <c r="ORV20" s="21"/>
      <c r="ORW20" s="21"/>
      <c r="ORX20" s="21"/>
      <c r="ORY20" s="21"/>
      <c r="ORZ20" s="21"/>
      <c r="OSA20" s="21"/>
      <c r="OSB20" s="21"/>
      <c r="OSC20" s="21"/>
      <c r="OSD20" s="21"/>
      <c r="OSE20" s="21"/>
      <c r="OSF20" s="21"/>
      <c r="OSG20" s="21"/>
      <c r="OSH20" s="21"/>
      <c r="OSI20" s="21"/>
      <c r="OSJ20" s="21"/>
      <c r="OSK20" s="21"/>
      <c r="OSL20" s="21"/>
      <c r="OSM20" s="21"/>
      <c r="OSN20" s="21"/>
      <c r="OSO20" s="21"/>
      <c r="OSP20" s="21"/>
      <c r="OSQ20" s="21"/>
      <c r="OSR20" s="21"/>
      <c r="OSS20" s="21"/>
      <c r="OST20" s="21"/>
      <c r="OSU20" s="21"/>
      <c r="OSV20" s="21"/>
      <c r="OSW20" s="21"/>
      <c r="OSX20" s="21"/>
      <c r="OSY20" s="21"/>
      <c r="OSZ20" s="21"/>
      <c r="OTA20" s="21"/>
      <c r="OTB20" s="21"/>
      <c r="OTC20" s="21"/>
      <c r="OTD20" s="21"/>
      <c r="OTE20" s="21"/>
      <c r="OTF20" s="21"/>
      <c r="OTG20" s="21"/>
      <c r="OTH20" s="21"/>
      <c r="OTI20" s="21"/>
      <c r="OTJ20" s="21"/>
      <c r="OTK20" s="21"/>
      <c r="OTL20" s="21"/>
      <c r="OTM20" s="21"/>
      <c r="OTN20" s="21"/>
      <c r="OTO20" s="21"/>
      <c r="OTP20" s="21"/>
      <c r="OTQ20" s="21"/>
      <c r="OTR20" s="21"/>
      <c r="OTS20" s="21"/>
      <c r="OTT20" s="21"/>
      <c r="OTU20" s="21"/>
      <c r="OTV20" s="21"/>
      <c r="OTW20" s="21"/>
      <c r="OTX20" s="21"/>
      <c r="OTY20" s="21"/>
      <c r="OTZ20" s="21"/>
      <c r="OUA20" s="21"/>
      <c r="OUB20" s="21"/>
      <c r="OUC20" s="21"/>
      <c r="OUD20" s="21"/>
      <c r="OUE20" s="21"/>
      <c r="OUF20" s="21"/>
      <c r="OUG20" s="21"/>
      <c r="OUH20" s="21"/>
      <c r="OUI20" s="21"/>
      <c r="OUJ20" s="21"/>
      <c r="OUK20" s="21"/>
      <c r="OUL20" s="21"/>
      <c r="OUM20" s="21"/>
      <c r="OUN20" s="21"/>
      <c r="OUO20" s="21"/>
      <c r="OUP20" s="21"/>
      <c r="OUQ20" s="21"/>
      <c r="OUR20" s="21"/>
      <c r="OUS20" s="21"/>
      <c r="OUT20" s="21"/>
      <c r="OUU20" s="21"/>
      <c r="OUV20" s="21"/>
      <c r="OUW20" s="21"/>
      <c r="OUX20" s="21"/>
      <c r="OUY20" s="21"/>
      <c r="OUZ20" s="21"/>
      <c r="OVA20" s="21"/>
      <c r="OVB20" s="21"/>
      <c r="OVC20" s="21"/>
      <c r="OVD20" s="21"/>
      <c r="OVE20" s="21"/>
      <c r="OVF20" s="21"/>
      <c r="OVG20" s="21"/>
      <c r="OVH20" s="21"/>
      <c r="OVI20" s="21"/>
      <c r="OVJ20" s="21"/>
      <c r="OVK20" s="21"/>
      <c r="OVL20" s="21"/>
      <c r="OVM20" s="21"/>
      <c r="OVN20" s="21"/>
      <c r="OVO20" s="21"/>
      <c r="OVP20" s="21"/>
      <c r="OVQ20" s="21"/>
      <c r="OVR20" s="21"/>
      <c r="OVS20" s="21"/>
      <c r="OVT20" s="21"/>
      <c r="OVU20" s="21"/>
      <c r="OVV20" s="21"/>
      <c r="OVW20" s="21"/>
      <c r="OVX20" s="21"/>
      <c r="OVY20" s="21"/>
      <c r="OVZ20" s="21"/>
      <c r="OWA20" s="21"/>
      <c r="OWB20" s="21"/>
      <c r="OWC20" s="21"/>
      <c r="OWD20" s="21"/>
      <c r="OWE20" s="21"/>
      <c r="OWF20" s="21"/>
      <c r="OWG20" s="21"/>
      <c r="OWH20" s="21"/>
      <c r="OWI20" s="21"/>
      <c r="OWJ20" s="21"/>
      <c r="OWK20" s="21"/>
      <c r="OWL20" s="21"/>
      <c r="OWM20" s="21"/>
      <c r="OWN20" s="21"/>
      <c r="OWO20" s="21"/>
      <c r="OWP20" s="21"/>
      <c r="OWQ20" s="21"/>
      <c r="OWR20" s="21"/>
      <c r="OWS20" s="21"/>
      <c r="OWT20" s="21"/>
      <c r="OWU20" s="21"/>
      <c r="OWV20" s="21"/>
      <c r="OWW20" s="21"/>
      <c r="OWX20" s="21"/>
      <c r="OWY20" s="21"/>
      <c r="OWZ20" s="21"/>
      <c r="OXA20" s="21"/>
      <c r="OXB20" s="21"/>
      <c r="OXC20" s="21"/>
      <c r="OXD20" s="21"/>
      <c r="OXE20" s="21"/>
      <c r="OXF20" s="21"/>
      <c r="OXG20" s="21"/>
      <c r="OXH20" s="21"/>
      <c r="OXI20" s="21"/>
      <c r="OXJ20" s="21"/>
      <c r="OXK20" s="21"/>
      <c r="OXL20" s="21"/>
      <c r="OXM20" s="21"/>
      <c r="OXN20" s="21"/>
      <c r="OXO20" s="21"/>
      <c r="OXP20" s="21"/>
      <c r="OXQ20" s="21"/>
      <c r="OXR20" s="21"/>
      <c r="OXS20" s="21"/>
      <c r="OXT20" s="21"/>
      <c r="OXU20" s="21"/>
      <c r="OXV20" s="21"/>
      <c r="OXW20" s="21"/>
      <c r="OXX20" s="21"/>
      <c r="OXY20" s="21"/>
      <c r="OXZ20" s="21"/>
      <c r="OYA20" s="21"/>
      <c r="OYB20" s="21"/>
      <c r="OYC20" s="21"/>
      <c r="OYD20" s="21"/>
      <c r="OYE20" s="21"/>
      <c r="OYF20" s="21"/>
      <c r="OYG20" s="21"/>
      <c r="OYH20" s="21"/>
      <c r="OYI20" s="21"/>
      <c r="OYJ20" s="21"/>
      <c r="OYK20" s="21"/>
      <c r="OYL20" s="21"/>
      <c r="OYM20" s="21"/>
      <c r="OYN20" s="21"/>
      <c r="OYO20" s="21"/>
      <c r="OYP20" s="21"/>
      <c r="OYQ20" s="21"/>
      <c r="OYR20" s="21"/>
      <c r="OYS20" s="21"/>
      <c r="OYT20" s="21"/>
      <c r="OYU20" s="21"/>
      <c r="OYV20" s="21"/>
      <c r="OYW20" s="21"/>
      <c r="OYX20" s="21"/>
      <c r="OYY20" s="21"/>
      <c r="OYZ20" s="21"/>
      <c r="OZA20" s="21"/>
      <c r="OZB20" s="21"/>
      <c r="OZC20" s="21"/>
      <c r="OZD20" s="21"/>
      <c r="OZE20" s="21"/>
      <c r="OZF20" s="21"/>
      <c r="OZG20" s="21"/>
      <c r="OZH20" s="21"/>
      <c r="OZI20" s="21"/>
      <c r="OZJ20" s="21"/>
      <c r="OZK20" s="21"/>
      <c r="OZL20" s="21"/>
      <c r="OZM20" s="21"/>
      <c r="OZN20" s="21"/>
      <c r="OZO20" s="21"/>
      <c r="OZP20" s="21"/>
      <c r="OZQ20" s="21"/>
      <c r="OZR20" s="21"/>
      <c r="OZS20" s="21"/>
      <c r="OZT20" s="21"/>
      <c r="OZU20" s="21"/>
      <c r="OZV20" s="21"/>
      <c r="OZW20" s="21"/>
      <c r="OZX20" s="21"/>
      <c r="OZY20" s="21"/>
      <c r="OZZ20" s="21"/>
      <c r="PAA20" s="21"/>
      <c r="PAB20" s="21"/>
      <c r="PAC20" s="21"/>
      <c r="PAD20" s="21"/>
      <c r="PAE20" s="21"/>
      <c r="PAF20" s="21"/>
      <c r="PAG20" s="21"/>
      <c r="PAH20" s="21"/>
      <c r="PAI20" s="21"/>
      <c r="PAJ20" s="21"/>
      <c r="PAK20" s="21"/>
      <c r="PAL20" s="21"/>
      <c r="PAM20" s="21"/>
      <c r="PAN20" s="21"/>
      <c r="PAO20" s="21"/>
      <c r="PAP20" s="21"/>
      <c r="PAQ20" s="21"/>
      <c r="PAR20" s="21"/>
      <c r="PAS20" s="21"/>
      <c r="PAT20" s="21"/>
      <c r="PAU20" s="21"/>
      <c r="PAV20" s="21"/>
      <c r="PAW20" s="21"/>
      <c r="PAX20" s="21"/>
      <c r="PAY20" s="21"/>
      <c r="PAZ20" s="21"/>
      <c r="PBA20" s="21"/>
      <c r="PBB20" s="21"/>
      <c r="PBC20" s="21"/>
      <c r="PBD20" s="21"/>
      <c r="PBE20" s="21"/>
      <c r="PBF20" s="21"/>
      <c r="PBG20" s="21"/>
      <c r="PBH20" s="21"/>
      <c r="PBI20" s="21"/>
      <c r="PBJ20" s="21"/>
      <c r="PBK20" s="21"/>
      <c r="PBL20" s="21"/>
      <c r="PBM20" s="21"/>
      <c r="PBN20" s="21"/>
      <c r="PBO20" s="21"/>
      <c r="PBP20" s="21"/>
      <c r="PBQ20" s="21"/>
      <c r="PBR20" s="21"/>
      <c r="PBS20" s="21"/>
      <c r="PBT20" s="21"/>
      <c r="PBU20" s="21"/>
      <c r="PBV20" s="21"/>
      <c r="PBW20" s="21"/>
      <c r="PBX20" s="21"/>
      <c r="PBY20" s="21"/>
      <c r="PBZ20" s="21"/>
      <c r="PCA20" s="21"/>
      <c r="PCB20" s="21"/>
      <c r="PCC20" s="21"/>
      <c r="PCD20" s="21"/>
      <c r="PCE20" s="21"/>
      <c r="PCF20" s="21"/>
      <c r="PCG20" s="21"/>
      <c r="PCH20" s="21"/>
      <c r="PCI20" s="21"/>
      <c r="PCJ20" s="21"/>
      <c r="PCK20" s="21"/>
      <c r="PCL20" s="21"/>
      <c r="PCM20" s="21"/>
      <c r="PCN20" s="21"/>
      <c r="PCO20" s="21"/>
      <c r="PCP20" s="21"/>
      <c r="PCQ20" s="21"/>
      <c r="PCR20" s="21"/>
      <c r="PCS20" s="21"/>
      <c r="PCT20" s="21"/>
      <c r="PCU20" s="21"/>
      <c r="PCV20" s="21"/>
      <c r="PCW20" s="21"/>
      <c r="PCX20" s="21"/>
      <c r="PCY20" s="21"/>
      <c r="PCZ20" s="21"/>
      <c r="PDA20" s="21"/>
      <c r="PDB20" s="21"/>
      <c r="PDC20" s="21"/>
      <c r="PDD20" s="21"/>
      <c r="PDE20" s="21"/>
      <c r="PDF20" s="21"/>
      <c r="PDG20" s="21"/>
      <c r="PDH20" s="21"/>
      <c r="PDI20" s="21"/>
      <c r="PDJ20" s="21"/>
      <c r="PDK20" s="21"/>
      <c r="PDL20" s="21"/>
      <c r="PDM20" s="21"/>
      <c r="PDN20" s="21"/>
      <c r="PDO20" s="21"/>
      <c r="PDP20" s="21"/>
      <c r="PDQ20" s="21"/>
      <c r="PDR20" s="21"/>
      <c r="PDS20" s="21"/>
      <c r="PDT20" s="21"/>
      <c r="PDU20" s="21"/>
      <c r="PDV20" s="21"/>
      <c r="PDW20" s="21"/>
      <c r="PDX20" s="21"/>
      <c r="PDY20" s="21"/>
      <c r="PDZ20" s="21"/>
      <c r="PEA20" s="21"/>
      <c r="PEB20" s="21"/>
      <c r="PEC20" s="21"/>
      <c r="PED20" s="21"/>
      <c r="PEE20" s="21"/>
      <c r="PEF20" s="21"/>
      <c r="PEG20" s="21"/>
      <c r="PEH20" s="21"/>
      <c r="PEI20" s="21"/>
      <c r="PEJ20" s="21"/>
      <c r="PEK20" s="21"/>
      <c r="PEL20" s="21"/>
      <c r="PEM20" s="21"/>
      <c r="PEN20" s="21"/>
      <c r="PEO20" s="21"/>
      <c r="PEP20" s="21"/>
      <c r="PEQ20" s="21"/>
      <c r="PER20" s="21"/>
      <c r="PES20" s="21"/>
      <c r="PET20" s="21"/>
      <c r="PEU20" s="21"/>
      <c r="PEV20" s="21"/>
      <c r="PEW20" s="21"/>
      <c r="PEX20" s="21"/>
      <c r="PEY20" s="21"/>
      <c r="PEZ20" s="21"/>
      <c r="PFA20" s="21"/>
      <c r="PFB20" s="21"/>
      <c r="PFC20" s="21"/>
      <c r="PFD20" s="21"/>
      <c r="PFE20" s="21"/>
      <c r="PFF20" s="21"/>
      <c r="PFG20" s="21"/>
      <c r="PFH20" s="21"/>
      <c r="PFI20" s="21"/>
      <c r="PFJ20" s="21"/>
      <c r="PFK20" s="21"/>
      <c r="PFL20" s="21"/>
      <c r="PFM20" s="21"/>
      <c r="PFN20" s="21"/>
      <c r="PFO20" s="21"/>
      <c r="PFP20" s="21"/>
      <c r="PFQ20" s="21"/>
      <c r="PFR20" s="21"/>
      <c r="PFS20" s="21"/>
      <c r="PFT20" s="21"/>
      <c r="PFU20" s="21"/>
      <c r="PFV20" s="21"/>
      <c r="PFW20" s="21"/>
      <c r="PFX20" s="21"/>
      <c r="PFY20" s="21"/>
      <c r="PFZ20" s="21"/>
      <c r="PGA20" s="21"/>
      <c r="PGB20" s="21"/>
      <c r="PGC20" s="21"/>
      <c r="PGD20" s="21"/>
      <c r="PGE20" s="21"/>
      <c r="PGF20" s="21"/>
      <c r="PGG20" s="21"/>
      <c r="PGH20" s="21"/>
      <c r="PGI20" s="21"/>
      <c r="PGJ20" s="21"/>
      <c r="PGK20" s="21"/>
      <c r="PGL20" s="21"/>
      <c r="PGM20" s="21"/>
      <c r="PGN20" s="21"/>
      <c r="PGO20" s="21"/>
      <c r="PGP20" s="21"/>
      <c r="PGQ20" s="21"/>
      <c r="PGR20" s="21"/>
      <c r="PGS20" s="21"/>
      <c r="PGT20" s="21"/>
      <c r="PGU20" s="21"/>
      <c r="PGV20" s="21"/>
      <c r="PGW20" s="21"/>
      <c r="PGX20" s="21"/>
      <c r="PGY20" s="21"/>
      <c r="PGZ20" s="21"/>
      <c r="PHA20" s="21"/>
      <c r="PHB20" s="21"/>
      <c r="PHC20" s="21"/>
      <c r="PHD20" s="21"/>
      <c r="PHE20" s="21"/>
      <c r="PHF20" s="21"/>
      <c r="PHG20" s="21"/>
      <c r="PHH20" s="21"/>
      <c r="PHI20" s="21"/>
      <c r="PHJ20" s="21"/>
      <c r="PHK20" s="21"/>
      <c r="PHL20" s="21"/>
      <c r="PHM20" s="21"/>
      <c r="PHN20" s="21"/>
      <c r="PHO20" s="21"/>
      <c r="PHP20" s="21"/>
      <c r="PHQ20" s="21"/>
      <c r="PHR20" s="21"/>
      <c r="PHS20" s="21"/>
      <c r="PHT20" s="21"/>
      <c r="PHU20" s="21"/>
      <c r="PHV20" s="21"/>
      <c r="PHW20" s="21"/>
      <c r="PHX20" s="21"/>
      <c r="PHY20" s="21"/>
      <c r="PHZ20" s="21"/>
      <c r="PIA20" s="21"/>
      <c r="PIB20" s="21"/>
      <c r="PIC20" s="21"/>
      <c r="PID20" s="21"/>
      <c r="PIE20" s="21"/>
      <c r="PIF20" s="21"/>
      <c r="PIG20" s="21"/>
      <c r="PIH20" s="21"/>
      <c r="PII20" s="21"/>
      <c r="PIJ20" s="21"/>
      <c r="PIK20" s="21"/>
      <c r="PIL20" s="21"/>
      <c r="PIM20" s="21"/>
      <c r="PIN20" s="21"/>
      <c r="PIO20" s="21"/>
      <c r="PIP20" s="21"/>
      <c r="PIQ20" s="21"/>
      <c r="PIR20" s="21"/>
      <c r="PIS20" s="21"/>
      <c r="PIT20" s="21"/>
      <c r="PIU20" s="21"/>
      <c r="PIV20" s="21"/>
      <c r="PIW20" s="21"/>
      <c r="PIX20" s="21"/>
      <c r="PIY20" s="21"/>
      <c r="PIZ20" s="21"/>
      <c r="PJA20" s="21"/>
      <c r="PJB20" s="21"/>
      <c r="PJC20" s="21"/>
      <c r="PJD20" s="21"/>
      <c r="PJE20" s="21"/>
      <c r="PJF20" s="21"/>
      <c r="PJG20" s="21"/>
      <c r="PJH20" s="21"/>
      <c r="PJI20" s="21"/>
      <c r="PJJ20" s="21"/>
      <c r="PJK20" s="21"/>
      <c r="PJL20" s="21"/>
      <c r="PJM20" s="21"/>
      <c r="PJN20" s="21"/>
      <c r="PJO20" s="21"/>
      <c r="PJP20" s="21"/>
      <c r="PJQ20" s="21"/>
      <c r="PJR20" s="21"/>
      <c r="PJS20" s="21"/>
      <c r="PJT20" s="21"/>
      <c r="PJU20" s="21"/>
      <c r="PJV20" s="21"/>
      <c r="PJW20" s="21"/>
      <c r="PJX20" s="21"/>
      <c r="PJY20" s="21"/>
      <c r="PJZ20" s="21"/>
      <c r="PKA20" s="21"/>
      <c r="PKB20" s="21"/>
      <c r="PKC20" s="21"/>
      <c r="PKD20" s="21"/>
      <c r="PKE20" s="21"/>
      <c r="PKF20" s="21"/>
      <c r="PKG20" s="21"/>
      <c r="PKH20" s="21"/>
      <c r="PKI20" s="21"/>
      <c r="PKJ20" s="21"/>
      <c r="PKK20" s="21"/>
      <c r="PKL20" s="21"/>
      <c r="PKM20" s="21"/>
      <c r="PKN20" s="21"/>
      <c r="PKO20" s="21"/>
      <c r="PKP20" s="21"/>
      <c r="PKQ20" s="21"/>
      <c r="PKR20" s="21"/>
      <c r="PKS20" s="21"/>
      <c r="PKT20" s="21"/>
      <c r="PKU20" s="21"/>
      <c r="PKV20" s="21"/>
      <c r="PKW20" s="21"/>
      <c r="PKX20" s="21"/>
      <c r="PKY20" s="21"/>
      <c r="PKZ20" s="21"/>
      <c r="PLA20" s="21"/>
      <c r="PLB20" s="21"/>
      <c r="PLC20" s="21"/>
      <c r="PLD20" s="21"/>
      <c r="PLE20" s="21"/>
      <c r="PLF20" s="21"/>
      <c r="PLG20" s="21"/>
      <c r="PLH20" s="21"/>
      <c r="PLI20" s="21"/>
      <c r="PLJ20" s="21"/>
      <c r="PLK20" s="21"/>
      <c r="PLL20" s="21"/>
      <c r="PLM20" s="21"/>
      <c r="PLN20" s="21"/>
      <c r="PLO20" s="21"/>
      <c r="PLP20" s="21"/>
      <c r="PLQ20" s="21"/>
      <c r="PLR20" s="21"/>
      <c r="PLS20" s="21"/>
      <c r="PLT20" s="21"/>
      <c r="PLU20" s="21"/>
      <c r="PLV20" s="21"/>
      <c r="PLW20" s="21"/>
      <c r="PLX20" s="21"/>
      <c r="PLY20" s="21"/>
      <c r="PLZ20" s="21"/>
      <c r="PMA20" s="21"/>
      <c r="PMB20" s="21"/>
      <c r="PMC20" s="21"/>
      <c r="PMD20" s="21"/>
      <c r="PME20" s="21"/>
      <c r="PMF20" s="21"/>
      <c r="PMG20" s="21"/>
      <c r="PMH20" s="21"/>
      <c r="PMI20" s="21"/>
      <c r="PMJ20" s="21"/>
      <c r="PMK20" s="21"/>
      <c r="PML20" s="21"/>
      <c r="PMM20" s="21"/>
      <c r="PMN20" s="21"/>
      <c r="PMO20" s="21"/>
      <c r="PMP20" s="21"/>
      <c r="PMQ20" s="21"/>
      <c r="PMR20" s="21"/>
      <c r="PMS20" s="21"/>
      <c r="PMT20" s="21"/>
      <c r="PMU20" s="21"/>
      <c r="PMV20" s="21"/>
      <c r="PMW20" s="21"/>
      <c r="PMX20" s="21"/>
      <c r="PMY20" s="21"/>
      <c r="PMZ20" s="21"/>
      <c r="PNA20" s="21"/>
      <c r="PNB20" s="21"/>
      <c r="PNC20" s="21"/>
      <c r="PND20" s="21"/>
      <c r="PNE20" s="21"/>
      <c r="PNF20" s="21"/>
      <c r="PNG20" s="21"/>
      <c r="PNH20" s="21"/>
      <c r="PNI20" s="21"/>
      <c r="PNJ20" s="21"/>
      <c r="PNK20" s="21"/>
      <c r="PNL20" s="21"/>
      <c r="PNM20" s="21"/>
      <c r="PNN20" s="21"/>
      <c r="PNO20" s="21"/>
      <c r="PNP20" s="21"/>
      <c r="PNQ20" s="21"/>
      <c r="PNR20" s="21"/>
      <c r="PNS20" s="21"/>
      <c r="PNT20" s="21"/>
      <c r="PNU20" s="21"/>
      <c r="PNV20" s="21"/>
      <c r="PNW20" s="21"/>
      <c r="PNX20" s="21"/>
      <c r="PNY20" s="21"/>
      <c r="PNZ20" s="21"/>
      <c r="POA20" s="21"/>
      <c r="POB20" s="21"/>
      <c r="POC20" s="21"/>
      <c r="POD20" s="21"/>
      <c r="POE20" s="21"/>
      <c r="POF20" s="21"/>
      <c r="POG20" s="21"/>
      <c r="POH20" s="21"/>
      <c r="POI20" s="21"/>
      <c r="POJ20" s="21"/>
      <c r="POK20" s="21"/>
      <c r="POL20" s="21"/>
      <c r="POM20" s="21"/>
      <c r="PON20" s="21"/>
      <c r="POO20" s="21"/>
      <c r="POP20" s="21"/>
      <c r="POQ20" s="21"/>
      <c r="POR20" s="21"/>
      <c r="POS20" s="21"/>
      <c r="POT20" s="21"/>
      <c r="POU20" s="21"/>
      <c r="POV20" s="21"/>
      <c r="POW20" s="21"/>
      <c r="POX20" s="21"/>
      <c r="POY20" s="21"/>
      <c r="POZ20" s="21"/>
      <c r="PPA20" s="21"/>
      <c r="PPB20" s="21"/>
      <c r="PPC20" s="21"/>
      <c r="PPD20" s="21"/>
      <c r="PPE20" s="21"/>
      <c r="PPF20" s="21"/>
      <c r="PPG20" s="21"/>
      <c r="PPH20" s="21"/>
      <c r="PPI20" s="21"/>
      <c r="PPJ20" s="21"/>
      <c r="PPK20" s="21"/>
      <c r="PPL20" s="21"/>
      <c r="PPM20" s="21"/>
      <c r="PPN20" s="21"/>
      <c r="PPO20" s="21"/>
      <c r="PPP20" s="21"/>
      <c r="PPQ20" s="21"/>
      <c r="PPR20" s="21"/>
      <c r="PPS20" s="21"/>
      <c r="PPT20" s="21"/>
      <c r="PPU20" s="21"/>
      <c r="PPV20" s="21"/>
      <c r="PPW20" s="21"/>
      <c r="PPX20" s="21"/>
      <c r="PPY20" s="21"/>
      <c r="PPZ20" s="21"/>
      <c r="PQA20" s="21"/>
      <c r="PQB20" s="21"/>
      <c r="PQC20" s="21"/>
      <c r="PQD20" s="21"/>
      <c r="PQE20" s="21"/>
      <c r="PQF20" s="21"/>
      <c r="PQG20" s="21"/>
      <c r="PQH20" s="21"/>
      <c r="PQI20" s="21"/>
      <c r="PQJ20" s="21"/>
      <c r="PQK20" s="21"/>
      <c r="PQL20" s="21"/>
      <c r="PQM20" s="21"/>
      <c r="PQN20" s="21"/>
      <c r="PQO20" s="21"/>
      <c r="PQP20" s="21"/>
      <c r="PQQ20" s="21"/>
      <c r="PQR20" s="21"/>
      <c r="PQS20" s="21"/>
      <c r="PQT20" s="21"/>
      <c r="PQU20" s="21"/>
      <c r="PQV20" s="21"/>
      <c r="PQW20" s="21"/>
      <c r="PQX20" s="21"/>
      <c r="PQY20" s="21"/>
      <c r="PQZ20" s="21"/>
      <c r="PRA20" s="21"/>
      <c r="PRB20" s="21"/>
      <c r="PRC20" s="21"/>
      <c r="PRD20" s="21"/>
      <c r="PRE20" s="21"/>
      <c r="PRF20" s="21"/>
      <c r="PRG20" s="21"/>
      <c r="PRH20" s="21"/>
      <c r="PRI20" s="21"/>
      <c r="PRJ20" s="21"/>
      <c r="PRK20" s="21"/>
      <c r="PRL20" s="21"/>
      <c r="PRM20" s="21"/>
      <c r="PRN20" s="21"/>
      <c r="PRO20" s="21"/>
      <c r="PRP20" s="21"/>
      <c r="PRQ20" s="21"/>
      <c r="PRR20" s="21"/>
      <c r="PRS20" s="21"/>
      <c r="PRT20" s="21"/>
      <c r="PRU20" s="21"/>
      <c r="PRV20" s="21"/>
      <c r="PRW20" s="21"/>
      <c r="PRX20" s="21"/>
      <c r="PRY20" s="21"/>
      <c r="PRZ20" s="21"/>
      <c r="PSA20" s="21"/>
      <c r="PSB20" s="21"/>
      <c r="PSC20" s="21"/>
      <c r="PSD20" s="21"/>
      <c r="PSE20" s="21"/>
      <c r="PSF20" s="21"/>
      <c r="PSG20" s="21"/>
      <c r="PSH20" s="21"/>
      <c r="PSI20" s="21"/>
      <c r="PSJ20" s="21"/>
      <c r="PSK20" s="21"/>
      <c r="PSL20" s="21"/>
      <c r="PSM20" s="21"/>
      <c r="PSN20" s="21"/>
      <c r="PSO20" s="21"/>
      <c r="PSP20" s="21"/>
      <c r="PSQ20" s="21"/>
      <c r="PSR20" s="21"/>
      <c r="PSS20" s="21"/>
      <c r="PST20" s="21"/>
      <c r="PSU20" s="21"/>
      <c r="PSV20" s="21"/>
      <c r="PSW20" s="21"/>
      <c r="PSX20" s="21"/>
      <c r="PSY20" s="21"/>
      <c r="PSZ20" s="21"/>
      <c r="PTA20" s="21"/>
      <c r="PTB20" s="21"/>
      <c r="PTC20" s="21"/>
      <c r="PTD20" s="21"/>
      <c r="PTE20" s="21"/>
      <c r="PTF20" s="21"/>
      <c r="PTG20" s="21"/>
      <c r="PTH20" s="21"/>
      <c r="PTI20" s="21"/>
      <c r="PTJ20" s="21"/>
      <c r="PTK20" s="21"/>
      <c r="PTL20" s="21"/>
      <c r="PTM20" s="21"/>
      <c r="PTN20" s="21"/>
      <c r="PTO20" s="21"/>
      <c r="PTP20" s="21"/>
      <c r="PTQ20" s="21"/>
      <c r="PTR20" s="21"/>
      <c r="PTS20" s="21"/>
      <c r="PTT20" s="21"/>
      <c r="PTU20" s="21"/>
      <c r="PTV20" s="21"/>
      <c r="PTW20" s="21"/>
      <c r="PTX20" s="21"/>
      <c r="PTY20" s="21"/>
      <c r="PTZ20" s="21"/>
      <c r="PUA20" s="21"/>
      <c r="PUB20" s="21"/>
      <c r="PUC20" s="21"/>
      <c r="PUD20" s="21"/>
      <c r="PUE20" s="21"/>
      <c r="PUF20" s="21"/>
      <c r="PUG20" s="21"/>
      <c r="PUH20" s="21"/>
      <c r="PUI20" s="21"/>
      <c r="PUJ20" s="21"/>
      <c r="PUK20" s="21"/>
      <c r="PUL20" s="21"/>
      <c r="PUM20" s="21"/>
      <c r="PUN20" s="21"/>
      <c r="PUO20" s="21"/>
      <c r="PUP20" s="21"/>
      <c r="PUQ20" s="21"/>
      <c r="PUR20" s="21"/>
      <c r="PUS20" s="21"/>
      <c r="PUT20" s="21"/>
      <c r="PUU20" s="21"/>
      <c r="PUV20" s="21"/>
      <c r="PUW20" s="21"/>
      <c r="PUX20" s="21"/>
      <c r="PUY20" s="21"/>
      <c r="PUZ20" s="21"/>
      <c r="PVA20" s="21"/>
      <c r="PVB20" s="21"/>
      <c r="PVC20" s="21"/>
      <c r="PVD20" s="21"/>
      <c r="PVE20" s="21"/>
      <c r="PVF20" s="21"/>
      <c r="PVG20" s="21"/>
      <c r="PVH20" s="21"/>
      <c r="PVI20" s="21"/>
      <c r="PVJ20" s="21"/>
      <c r="PVK20" s="21"/>
      <c r="PVL20" s="21"/>
      <c r="PVM20" s="21"/>
      <c r="PVN20" s="21"/>
      <c r="PVO20" s="21"/>
      <c r="PVP20" s="21"/>
      <c r="PVQ20" s="21"/>
      <c r="PVR20" s="21"/>
      <c r="PVS20" s="21"/>
      <c r="PVT20" s="21"/>
      <c r="PVU20" s="21"/>
      <c r="PVV20" s="21"/>
      <c r="PVW20" s="21"/>
      <c r="PVX20" s="21"/>
      <c r="PVY20" s="21"/>
      <c r="PVZ20" s="21"/>
      <c r="PWA20" s="21"/>
      <c r="PWB20" s="21"/>
      <c r="PWC20" s="21"/>
      <c r="PWD20" s="21"/>
      <c r="PWE20" s="21"/>
      <c r="PWF20" s="21"/>
      <c r="PWG20" s="21"/>
      <c r="PWH20" s="21"/>
      <c r="PWI20" s="21"/>
      <c r="PWJ20" s="21"/>
      <c r="PWK20" s="21"/>
      <c r="PWL20" s="21"/>
      <c r="PWM20" s="21"/>
      <c r="PWN20" s="21"/>
      <c r="PWO20" s="21"/>
      <c r="PWP20" s="21"/>
      <c r="PWQ20" s="21"/>
      <c r="PWR20" s="21"/>
      <c r="PWS20" s="21"/>
      <c r="PWT20" s="21"/>
      <c r="PWU20" s="21"/>
      <c r="PWV20" s="21"/>
      <c r="PWW20" s="21"/>
      <c r="PWX20" s="21"/>
      <c r="PWY20" s="21"/>
      <c r="PWZ20" s="21"/>
      <c r="PXA20" s="21"/>
      <c r="PXB20" s="21"/>
      <c r="PXC20" s="21"/>
      <c r="PXD20" s="21"/>
      <c r="PXE20" s="21"/>
      <c r="PXF20" s="21"/>
      <c r="PXG20" s="21"/>
      <c r="PXH20" s="21"/>
      <c r="PXI20" s="21"/>
      <c r="PXJ20" s="21"/>
      <c r="PXK20" s="21"/>
      <c r="PXL20" s="21"/>
      <c r="PXM20" s="21"/>
      <c r="PXN20" s="21"/>
      <c r="PXO20" s="21"/>
      <c r="PXP20" s="21"/>
      <c r="PXQ20" s="21"/>
      <c r="PXR20" s="21"/>
      <c r="PXS20" s="21"/>
      <c r="PXT20" s="21"/>
      <c r="PXU20" s="21"/>
      <c r="PXV20" s="21"/>
      <c r="PXW20" s="21"/>
      <c r="PXX20" s="21"/>
      <c r="PXY20" s="21"/>
      <c r="PXZ20" s="21"/>
      <c r="PYA20" s="21"/>
      <c r="PYB20" s="21"/>
      <c r="PYC20" s="21"/>
      <c r="PYD20" s="21"/>
      <c r="PYE20" s="21"/>
      <c r="PYF20" s="21"/>
      <c r="PYG20" s="21"/>
      <c r="PYH20" s="21"/>
      <c r="PYI20" s="21"/>
      <c r="PYJ20" s="21"/>
      <c r="PYK20" s="21"/>
      <c r="PYL20" s="21"/>
      <c r="PYM20" s="21"/>
      <c r="PYN20" s="21"/>
      <c r="PYO20" s="21"/>
      <c r="PYP20" s="21"/>
      <c r="PYQ20" s="21"/>
      <c r="PYR20" s="21"/>
      <c r="PYS20" s="21"/>
      <c r="PYT20" s="21"/>
      <c r="PYU20" s="21"/>
      <c r="PYV20" s="21"/>
      <c r="PYW20" s="21"/>
      <c r="PYX20" s="21"/>
      <c r="PYY20" s="21"/>
      <c r="PYZ20" s="21"/>
      <c r="PZA20" s="21"/>
      <c r="PZB20" s="21"/>
      <c r="PZC20" s="21"/>
      <c r="PZD20" s="21"/>
      <c r="PZE20" s="21"/>
      <c r="PZF20" s="21"/>
      <c r="PZG20" s="21"/>
      <c r="PZH20" s="21"/>
      <c r="PZI20" s="21"/>
      <c r="PZJ20" s="21"/>
      <c r="PZK20" s="21"/>
      <c r="PZL20" s="21"/>
      <c r="PZM20" s="21"/>
      <c r="PZN20" s="21"/>
      <c r="PZO20" s="21"/>
      <c r="PZP20" s="21"/>
      <c r="PZQ20" s="21"/>
      <c r="PZR20" s="21"/>
      <c r="PZS20" s="21"/>
      <c r="PZT20" s="21"/>
      <c r="PZU20" s="21"/>
      <c r="PZV20" s="21"/>
      <c r="PZW20" s="21"/>
      <c r="PZX20" s="21"/>
      <c r="PZY20" s="21"/>
      <c r="PZZ20" s="21"/>
      <c r="QAA20" s="21"/>
      <c r="QAB20" s="21"/>
      <c r="QAC20" s="21"/>
      <c r="QAD20" s="21"/>
      <c r="QAE20" s="21"/>
      <c r="QAF20" s="21"/>
      <c r="QAG20" s="21"/>
      <c r="QAH20" s="21"/>
      <c r="QAI20" s="21"/>
      <c r="QAJ20" s="21"/>
      <c r="QAK20" s="21"/>
      <c r="QAL20" s="21"/>
      <c r="QAM20" s="21"/>
      <c r="QAN20" s="21"/>
      <c r="QAO20" s="21"/>
      <c r="QAP20" s="21"/>
      <c r="QAQ20" s="21"/>
      <c r="QAR20" s="21"/>
      <c r="QAS20" s="21"/>
      <c r="QAT20" s="21"/>
      <c r="QAU20" s="21"/>
      <c r="QAV20" s="21"/>
      <c r="QAW20" s="21"/>
      <c r="QAX20" s="21"/>
      <c r="QAY20" s="21"/>
      <c r="QAZ20" s="21"/>
      <c r="QBA20" s="21"/>
      <c r="QBB20" s="21"/>
      <c r="QBC20" s="21"/>
      <c r="QBD20" s="21"/>
      <c r="QBE20" s="21"/>
      <c r="QBF20" s="21"/>
      <c r="QBG20" s="21"/>
      <c r="QBH20" s="21"/>
      <c r="QBI20" s="21"/>
      <c r="QBJ20" s="21"/>
      <c r="QBK20" s="21"/>
      <c r="QBL20" s="21"/>
      <c r="QBM20" s="21"/>
      <c r="QBN20" s="21"/>
      <c r="QBO20" s="21"/>
      <c r="QBP20" s="21"/>
      <c r="QBQ20" s="21"/>
      <c r="QBR20" s="21"/>
      <c r="QBS20" s="21"/>
      <c r="QBT20" s="21"/>
      <c r="QBU20" s="21"/>
      <c r="QBV20" s="21"/>
      <c r="QBW20" s="21"/>
      <c r="QBX20" s="21"/>
      <c r="QBY20" s="21"/>
      <c r="QBZ20" s="21"/>
      <c r="QCA20" s="21"/>
      <c r="QCB20" s="21"/>
      <c r="QCC20" s="21"/>
      <c r="QCD20" s="21"/>
      <c r="QCE20" s="21"/>
      <c r="QCF20" s="21"/>
      <c r="QCG20" s="21"/>
      <c r="QCH20" s="21"/>
      <c r="QCI20" s="21"/>
      <c r="QCJ20" s="21"/>
      <c r="QCK20" s="21"/>
      <c r="QCL20" s="21"/>
      <c r="QCM20" s="21"/>
      <c r="QCN20" s="21"/>
      <c r="QCO20" s="21"/>
      <c r="QCP20" s="21"/>
      <c r="QCQ20" s="21"/>
      <c r="QCR20" s="21"/>
      <c r="QCS20" s="21"/>
      <c r="QCT20" s="21"/>
      <c r="QCU20" s="21"/>
      <c r="QCV20" s="21"/>
      <c r="QCW20" s="21"/>
      <c r="QCX20" s="21"/>
      <c r="QCY20" s="21"/>
      <c r="QCZ20" s="21"/>
      <c r="QDA20" s="21"/>
      <c r="QDB20" s="21"/>
      <c r="QDC20" s="21"/>
      <c r="QDD20" s="21"/>
      <c r="QDE20" s="21"/>
      <c r="QDF20" s="21"/>
      <c r="QDG20" s="21"/>
      <c r="QDH20" s="21"/>
      <c r="QDI20" s="21"/>
      <c r="QDJ20" s="21"/>
      <c r="QDK20" s="21"/>
      <c r="QDL20" s="21"/>
      <c r="QDM20" s="21"/>
      <c r="QDN20" s="21"/>
      <c r="QDO20" s="21"/>
      <c r="QDP20" s="21"/>
      <c r="QDQ20" s="21"/>
      <c r="QDR20" s="21"/>
      <c r="QDS20" s="21"/>
      <c r="QDT20" s="21"/>
      <c r="QDU20" s="21"/>
      <c r="QDV20" s="21"/>
      <c r="QDW20" s="21"/>
      <c r="QDX20" s="21"/>
      <c r="QDY20" s="21"/>
      <c r="QDZ20" s="21"/>
      <c r="QEA20" s="21"/>
      <c r="QEB20" s="21"/>
      <c r="QEC20" s="21"/>
      <c r="QED20" s="21"/>
      <c r="QEE20" s="21"/>
      <c r="QEF20" s="21"/>
      <c r="QEG20" s="21"/>
      <c r="QEH20" s="21"/>
      <c r="QEI20" s="21"/>
      <c r="QEJ20" s="21"/>
      <c r="QEK20" s="21"/>
      <c r="QEL20" s="21"/>
      <c r="QEM20" s="21"/>
      <c r="QEN20" s="21"/>
      <c r="QEO20" s="21"/>
      <c r="QEP20" s="21"/>
      <c r="QEQ20" s="21"/>
      <c r="QER20" s="21"/>
      <c r="QES20" s="21"/>
      <c r="QET20" s="21"/>
      <c r="QEU20" s="21"/>
      <c r="QEV20" s="21"/>
      <c r="QEW20" s="21"/>
      <c r="QEX20" s="21"/>
      <c r="QEY20" s="21"/>
      <c r="QEZ20" s="21"/>
      <c r="QFA20" s="21"/>
      <c r="QFB20" s="21"/>
      <c r="QFC20" s="21"/>
      <c r="QFD20" s="21"/>
      <c r="QFE20" s="21"/>
      <c r="QFF20" s="21"/>
      <c r="QFG20" s="21"/>
      <c r="QFH20" s="21"/>
      <c r="QFI20" s="21"/>
      <c r="QFJ20" s="21"/>
      <c r="QFK20" s="21"/>
      <c r="QFL20" s="21"/>
      <c r="QFM20" s="21"/>
      <c r="QFN20" s="21"/>
      <c r="QFO20" s="21"/>
      <c r="QFP20" s="21"/>
      <c r="QFQ20" s="21"/>
      <c r="QFR20" s="21"/>
      <c r="QFS20" s="21"/>
      <c r="QFT20" s="21"/>
      <c r="QFU20" s="21"/>
      <c r="QFV20" s="21"/>
      <c r="QFW20" s="21"/>
      <c r="QFX20" s="21"/>
      <c r="QFY20" s="21"/>
      <c r="QFZ20" s="21"/>
      <c r="QGA20" s="21"/>
      <c r="QGB20" s="21"/>
      <c r="QGC20" s="21"/>
      <c r="QGD20" s="21"/>
      <c r="QGE20" s="21"/>
      <c r="QGF20" s="21"/>
      <c r="QGG20" s="21"/>
      <c r="QGH20" s="21"/>
      <c r="QGI20" s="21"/>
      <c r="QGJ20" s="21"/>
      <c r="QGK20" s="21"/>
      <c r="QGL20" s="21"/>
      <c r="QGM20" s="21"/>
      <c r="QGN20" s="21"/>
      <c r="QGO20" s="21"/>
      <c r="QGP20" s="21"/>
      <c r="QGQ20" s="21"/>
      <c r="QGR20" s="21"/>
      <c r="QGS20" s="21"/>
      <c r="QGT20" s="21"/>
      <c r="QGU20" s="21"/>
      <c r="QGV20" s="21"/>
      <c r="QGW20" s="21"/>
      <c r="QGX20" s="21"/>
      <c r="QGY20" s="21"/>
      <c r="QGZ20" s="21"/>
      <c r="QHA20" s="21"/>
      <c r="QHB20" s="21"/>
      <c r="QHC20" s="21"/>
      <c r="QHD20" s="21"/>
      <c r="QHE20" s="21"/>
      <c r="QHF20" s="21"/>
      <c r="QHG20" s="21"/>
      <c r="QHH20" s="21"/>
      <c r="QHI20" s="21"/>
      <c r="QHJ20" s="21"/>
      <c r="QHK20" s="21"/>
      <c r="QHL20" s="21"/>
      <c r="QHM20" s="21"/>
      <c r="QHN20" s="21"/>
      <c r="QHO20" s="21"/>
      <c r="QHP20" s="21"/>
      <c r="QHQ20" s="21"/>
      <c r="QHR20" s="21"/>
      <c r="QHS20" s="21"/>
      <c r="QHT20" s="21"/>
      <c r="QHU20" s="21"/>
      <c r="QHV20" s="21"/>
      <c r="QHW20" s="21"/>
      <c r="QHX20" s="21"/>
      <c r="QHY20" s="21"/>
      <c r="QHZ20" s="21"/>
      <c r="QIA20" s="21"/>
      <c r="QIB20" s="21"/>
      <c r="QIC20" s="21"/>
      <c r="QID20" s="21"/>
      <c r="QIE20" s="21"/>
      <c r="QIF20" s="21"/>
      <c r="QIG20" s="21"/>
      <c r="QIH20" s="21"/>
      <c r="QII20" s="21"/>
      <c r="QIJ20" s="21"/>
      <c r="QIK20" s="21"/>
      <c r="QIL20" s="21"/>
      <c r="QIM20" s="21"/>
      <c r="QIN20" s="21"/>
      <c r="QIO20" s="21"/>
      <c r="QIP20" s="21"/>
      <c r="QIQ20" s="21"/>
      <c r="QIR20" s="21"/>
      <c r="QIS20" s="21"/>
      <c r="QIT20" s="21"/>
      <c r="QIU20" s="21"/>
      <c r="QIV20" s="21"/>
      <c r="QIW20" s="21"/>
      <c r="QIX20" s="21"/>
      <c r="QIY20" s="21"/>
      <c r="QIZ20" s="21"/>
      <c r="QJA20" s="21"/>
      <c r="QJB20" s="21"/>
      <c r="QJC20" s="21"/>
      <c r="QJD20" s="21"/>
      <c r="QJE20" s="21"/>
      <c r="QJF20" s="21"/>
      <c r="QJG20" s="21"/>
      <c r="QJH20" s="21"/>
      <c r="QJI20" s="21"/>
      <c r="QJJ20" s="21"/>
      <c r="QJK20" s="21"/>
      <c r="QJL20" s="21"/>
      <c r="QJM20" s="21"/>
      <c r="QJN20" s="21"/>
      <c r="QJO20" s="21"/>
      <c r="QJP20" s="21"/>
      <c r="QJQ20" s="21"/>
      <c r="QJR20" s="21"/>
      <c r="QJS20" s="21"/>
      <c r="QJT20" s="21"/>
      <c r="QJU20" s="21"/>
      <c r="QJV20" s="21"/>
      <c r="QJW20" s="21"/>
      <c r="QJX20" s="21"/>
      <c r="QJY20" s="21"/>
      <c r="QJZ20" s="21"/>
      <c r="QKA20" s="21"/>
      <c r="QKB20" s="21"/>
      <c r="QKC20" s="21"/>
      <c r="QKD20" s="21"/>
      <c r="QKE20" s="21"/>
      <c r="QKF20" s="21"/>
      <c r="QKG20" s="21"/>
      <c r="QKH20" s="21"/>
      <c r="QKI20" s="21"/>
      <c r="QKJ20" s="21"/>
      <c r="QKK20" s="21"/>
      <c r="QKL20" s="21"/>
      <c r="QKM20" s="21"/>
      <c r="QKN20" s="21"/>
      <c r="QKO20" s="21"/>
      <c r="QKP20" s="21"/>
      <c r="QKQ20" s="21"/>
      <c r="QKR20" s="21"/>
      <c r="QKS20" s="21"/>
      <c r="QKT20" s="21"/>
      <c r="QKU20" s="21"/>
      <c r="QKV20" s="21"/>
      <c r="QKW20" s="21"/>
      <c r="QKX20" s="21"/>
      <c r="QKY20" s="21"/>
      <c r="QKZ20" s="21"/>
      <c r="QLA20" s="21"/>
      <c r="QLB20" s="21"/>
      <c r="QLC20" s="21"/>
      <c r="QLD20" s="21"/>
      <c r="QLE20" s="21"/>
      <c r="QLF20" s="21"/>
      <c r="QLG20" s="21"/>
      <c r="QLH20" s="21"/>
      <c r="QLI20" s="21"/>
      <c r="QLJ20" s="21"/>
      <c r="QLK20" s="21"/>
      <c r="QLL20" s="21"/>
      <c r="QLM20" s="21"/>
      <c r="QLN20" s="21"/>
      <c r="QLO20" s="21"/>
      <c r="QLP20" s="21"/>
      <c r="QLQ20" s="21"/>
      <c r="QLR20" s="21"/>
      <c r="QLS20" s="21"/>
      <c r="QLT20" s="21"/>
      <c r="QLU20" s="21"/>
      <c r="QLV20" s="21"/>
      <c r="QLW20" s="21"/>
      <c r="QLX20" s="21"/>
      <c r="QLY20" s="21"/>
      <c r="QLZ20" s="21"/>
      <c r="QMA20" s="21"/>
      <c r="QMB20" s="21"/>
      <c r="QMC20" s="21"/>
      <c r="QMD20" s="21"/>
      <c r="QME20" s="21"/>
      <c r="QMF20" s="21"/>
      <c r="QMG20" s="21"/>
      <c r="QMH20" s="21"/>
      <c r="QMI20" s="21"/>
      <c r="QMJ20" s="21"/>
      <c r="QMK20" s="21"/>
      <c r="QML20" s="21"/>
      <c r="QMM20" s="21"/>
      <c r="QMN20" s="21"/>
      <c r="QMO20" s="21"/>
      <c r="QMP20" s="21"/>
      <c r="QMQ20" s="21"/>
      <c r="QMR20" s="21"/>
      <c r="QMS20" s="21"/>
      <c r="QMT20" s="21"/>
      <c r="QMU20" s="21"/>
      <c r="QMV20" s="21"/>
      <c r="QMW20" s="21"/>
      <c r="QMX20" s="21"/>
      <c r="QMY20" s="21"/>
      <c r="QMZ20" s="21"/>
      <c r="QNA20" s="21"/>
      <c r="QNB20" s="21"/>
      <c r="QNC20" s="21"/>
      <c r="QND20" s="21"/>
      <c r="QNE20" s="21"/>
      <c r="QNF20" s="21"/>
      <c r="QNG20" s="21"/>
      <c r="QNH20" s="21"/>
      <c r="QNI20" s="21"/>
      <c r="QNJ20" s="21"/>
      <c r="QNK20" s="21"/>
      <c r="QNL20" s="21"/>
      <c r="QNM20" s="21"/>
      <c r="QNN20" s="21"/>
      <c r="QNO20" s="21"/>
      <c r="QNP20" s="21"/>
      <c r="QNQ20" s="21"/>
      <c r="QNR20" s="21"/>
      <c r="QNS20" s="21"/>
      <c r="QNT20" s="21"/>
      <c r="QNU20" s="21"/>
      <c r="QNV20" s="21"/>
      <c r="QNW20" s="21"/>
      <c r="QNX20" s="21"/>
      <c r="QNY20" s="21"/>
      <c r="QNZ20" s="21"/>
      <c r="QOA20" s="21"/>
      <c r="QOB20" s="21"/>
      <c r="QOC20" s="21"/>
      <c r="QOD20" s="21"/>
      <c r="QOE20" s="21"/>
      <c r="QOF20" s="21"/>
      <c r="QOG20" s="21"/>
      <c r="QOH20" s="21"/>
      <c r="QOI20" s="21"/>
      <c r="QOJ20" s="21"/>
      <c r="QOK20" s="21"/>
      <c r="QOL20" s="21"/>
      <c r="QOM20" s="21"/>
      <c r="QON20" s="21"/>
      <c r="QOO20" s="21"/>
      <c r="QOP20" s="21"/>
      <c r="QOQ20" s="21"/>
      <c r="QOR20" s="21"/>
      <c r="QOS20" s="21"/>
      <c r="QOT20" s="21"/>
      <c r="QOU20" s="21"/>
      <c r="QOV20" s="21"/>
      <c r="QOW20" s="21"/>
      <c r="QOX20" s="21"/>
      <c r="QOY20" s="21"/>
      <c r="QOZ20" s="21"/>
      <c r="QPA20" s="21"/>
      <c r="QPB20" s="21"/>
      <c r="QPC20" s="21"/>
      <c r="QPD20" s="21"/>
      <c r="QPE20" s="21"/>
      <c r="QPF20" s="21"/>
      <c r="QPG20" s="21"/>
      <c r="QPH20" s="21"/>
      <c r="QPI20" s="21"/>
      <c r="QPJ20" s="21"/>
      <c r="QPK20" s="21"/>
      <c r="QPL20" s="21"/>
      <c r="QPM20" s="21"/>
      <c r="QPN20" s="21"/>
      <c r="QPO20" s="21"/>
      <c r="QPP20" s="21"/>
      <c r="QPQ20" s="21"/>
      <c r="QPR20" s="21"/>
      <c r="QPS20" s="21"/>
      <c r="QPT20" s="21"/>
      <c r="QPU20" s="21"/>
      <c r="QPV20" s="21"/>
      <c r="QPW20" s="21"/>
      <c r="QPX20" s="21"/>
      <c r="QPY20" s="21"/>
      <c r="QPZ20" s="21"/>
      <c r="QQA20" s="21"/>
      <c r="QQB20" s="21"/>
      <c r="QQC20" s="21"/>
      <c r="QQD20" s="21"/>
      <c r="QQE20" s="21"/>
      <c r="QQF20" s="21"/>
      <c r="QQG20" s="21"/>
      <c r="QQH20" s="21"/>
      <c r="QQI20" s="21"/>
      <c r="QQJ20" s="21"/>
      <c r="QQK20" s="21"/>
      <c r="QQL20" s="21"/>
      <c r="QQM20" s="21"/>
      <c r="QQN20" s="21"/>
      <c r="QQO20" s="21"/>
      <c r="QQP20" s="21"/>
      <c r="QQQ20" s="21"/>
      <c r="QQR20" s="21"/>
      <c r="QQS20" s="21"/>
      <c r="QQT20" s="21"/>
      <c r="QQU20" s="21"/>
      <c r="QQV20" s="21"/>
      <c r="QQW20" s="21"/>
      <c r="QQX20" s="21"/>
      <c r="QQY20" s="21"/>
      <c r="QQZ20" s="21"/>
      <c r="QRA20" s="21"/>
      <c r="QRB20" s="21"/>
      <c r="QRC20" s="21"/>
      <c r="QRD20" s="21"/>
      <c r="QRE20" s="21"/>
      <c r="QRF20" s="21"/>
      <c r="QRG20" s="21"/>
      <c r="QRH20" s="21"/>
      <c r="QRI20" s="21"/>
      <c r="QRJ20" s="21"/>
      <c r="QRK20" s="21"/>
      <c r="QRL20" s="21"/>
      <c r="QRM20" s="21"/>
      <c r="QRN20" s="21"/>
      <c r="QRO20" s="21"/>
      <c r="QRP20" s="21"/>
      <c r="QRQ20" s="21"/>
      <c r="QRR20" s="21"/>
      <c r="QRS20" s="21"/>
      <c r="QRT20" s="21"/>
      <c r="QRU20" s="21"/>
      <c r="QRV20" s="21"/>
      <c r="QRW20" s="21"/>
      <c r="QRX20" s="21"/>
      <c r="QRY20" s="21"/>
      <c r="QRZ20" s="21"/>
      <c r="QSA20" s="21"/>
      <c r="QSB20" s="21"/>
      <c r="QSC20" s="21"/>
      <c r="QSD20" s="21"/>
      <c r="QSE20" s="21"/>
      <c r="QSF20" s="21"/>
      <c r="QSG20" s="21"/>
      <c r="QSH20" s="21"/>
      <c r="QSI20" s="21"/>
      <c r="QSJ20" s="21"/>
      <c r="QSK20" s="21"/>
      <c r="QSL20" s="21"/>
      <c r="QSM20" s="21"/>
      <c r="QSN20" s="21"/>
      <c r="QSO20" s="21"/>
      <c r="QSP20" s="21"/>
      <c r="QSQ20" s="21"/>
      <c r="QSR20" s="21"/>
      <c r="QSS20" s="21"/>
      <c r="QST20" s="21"/>
      <c r="QSU20" s="21"/>
      <c r="QSV20" s="21"/>
      <c r="QSW20" s="21"/>
      <c r="QSX20" s="21"/>
      <c r="QSY20" s="21"/>
      <c r="QSZ20" s="21"/>
      <c r="QTA20" s="21"/>
      <c r="QTB20" s="21"/>
      <c r="QTC20" s="21"/>
      <c r="QTD20" s="21"/>
      <c r="QTE20" s="21"/>
      <c r="QTF20" s="21"/>
      <c r="QTG20" s="21"/>
      <c r="QTH20" s="21"/>
      <c r="QTI20" s="21"/>
      <c r="QTJ20" s="21"/>
      <c r="QTK20" s="21"/>
      <c r="QTL20" s="21"/>
      <c r="QTM20" s="21"/>
      <c r="QTN20" s="21"/>
      <c r="QTO20" s="21"/>
      <c r="QTP20" s="21"/>
      <c r="QTQ20" s="21"/>
      <c r="QTR20" s="21"/>
      <c r="QTS20" s="21"/>
      <c r="QTT20" s="21"/>
      <c r="QTU20" s="21"/>
      <c r="QTV20" s="21"/>
      <c r="QTW20" s="21"/>
      <c r="QTX20" s="21"/>
      <c r="QTY20" s="21"/>
      <c r="QTZ20" s="21"/>
      <c r="QUA20" s="21"/>
      <c r="QUB20" s="21"/>
      <c r="QUC20" s="21"/>
      <c r="QUD20" s="21"/>
      <c r="QUE20" s="21"/>
      <c r="QUF20" s="21"/>
      <c r="QUG20" s="21"/>
      <c r="QUH20" s="21"/>
      <c r="QUI20" s="21"/>
      <c r="QUJ20" s="21"/>
      <c r="QUK20" s="21"/>
      <c r="QUL20" s="21"/>
      <c r="QUM20" s="21"/>
      <c r="QUN20" s="21"/>
      <c r="QUO20" s="21"/>
      <c r="QUP20" s="21"/>
      <c r="QUQ20" s="21"/>
      <c r="QUR20" s="21"/>
      <c r="QUS20" s="21"/>
      <c r="QUT20" s="21"/>
      <c r="QUU20" s="21"/>
      <c r="QUV20" s="21"/>
      <c r="QUW20" s="21"/>
      <c r="QUX20" s="21"/>
      <c r="QUY20" s="21"/>
      <c r="QUZ20" s="21"/>
      <c r="QVA20" s="21"/>
      <c r="QVB20" s="21"/>
      <c r="QVC20" s="21"/>
      <c r="QVD20" s="21"/>
      <c r="QVE20" s="21"/>
      <c r="QVF20" s="21"/>
      <c r="QVG20" s="21"/>
      <c r="QVH20" s="21"/>
      <c r="QVI20" s="21"/>
      <c r="QVJ20" s="21"/>
      <c r="QVK20" s="21"/>
      <c r="QVL20" s="21"/>
      <c r="QVM20" s="21"/>
      <c r="QVN20" s="21"/>
      <c r="QVO20" s="21"/>
      <c r="QVP20" s="21"/>
      <c r="QVQ20" s="21"/>
      <c r="QVR20" s="21"/>
      <c r="QVS20" s="21"/>
      <c r="QVT20" s="21"/>
      <c r="QVU20" s="21"/>
      <c r="QVV20" s="21"/>
      <c r="QVW20" s="21"/>
      <c r="QVX20" s="21"/>
      <c r="QVY20" s="21"/>
      <c r="QVZ20" s="21"/>
      <c r="QWA20" s="21"/>
      <c r="QWB20" s="21"/>
      <c r="QWC20" s="21"/>
      <c r="QWD20" s="21"/>
      <c r="QWE20" s="21"/>
      <c r="QWF20" s="21"/>
      <c r="QWG20" s="21"/>
      <c r="QWH20" s="21"/>
      <c r="QWI20" s="21"/>
      <c r="QWJ20" s="21"/>
      <c r="QWK20" s="21"/>
      <c r="QWL20" s="21"/>
      <c r="QWM20" s="21"/>
      <c r="QWN20" s="21"/>
      <c r="QWO20" s="21"/>
      <c r="QWP20" s="21"/>
      <c r="QWQ20" s="21"/>
      <c r="QWR20" s="21"/>
      <c r="QWS20" s="21"/>
      <c r="QWT20" s="21"/>
      <c r="QWU20" s="21"/>
      <c r="QWV20" s="21"/>
      <c r="QWW20" s="21"/>
      <c r="QWX20" s="21"/>
      <c r="QWY20" s="21"/>
      <c r="QWZ20" s="21"/>
      <c r="QXA20" s="21"/>
      <c r="QXB20" s="21"/>
      <c r="QXC20" s="21"/>
      <c r="QXD20" s="21"/>
      <c r="QXE20" s="21"/>
      <c r="QXF20" s="21"/>
      <c r="QXG20" s="21"/>
      <c r="QXH20" s="21"/>
      <c r="QXI20" s="21"/>
      <c r="QXJ20" s="21"/>
      <c r="QXK20" s="21"/>
      <c r="QXL20" s="21"/>
      <c r="QXM20" s="21"/>
      <c r="QXN20" s="21"/>
      <c r="QXO20" s="21"/>
      <c r="QXP20" s="21"/>
      <c r="QXQ20" s="21"/>
      <c r="QXR20" s="21"/>
      <c r="QXS20" s="21"/>
      <c r="QXT20" s="21"/>
      <c r="QXU20" s="21"/>
      <c r="QXV20" s="21"/>
      <c r="QXW20" s="21"/>
      <c r="QXX20" s="21"/>
      <c r="QXY20" s="21"/>
      <c r="QXZ20" s="21"/>
      <c r="QYA20" s="21"/>
      <c r="QYB20" s="21"/>
      <c r="QYC20" s="21"/>
      <c r="QYD20" s="21"/>
      <c r="QYE20" s="21"/>
      <c r="QYF20" s="21"/>
      <c r="QYG20" s="21"/>
      <c r="QYH20" s="21"/>
      <c r="QYI20" s="21"/>
      <c r="QYJ20" s="21"/>
      <c r="QYK20" s="21"/>
      <c r="QYL20" s="21"/>
      <c r="QYM20" s="21"/>
      <c r="QYN20" s="21"/>
      <c r="QYO20" s="21"/>
      <c r="QYP20" s="21"/>
      <c r="QYQ20" s="21"/>
      <c r="QYR20" s="21"/>
      <c r="QYS20" s="21"/>
      <c r="QYT20" s="21"/>
      <c r="QYU20" s="21"/>
      <c r="QYV20" s="21"/>
      <c r="QYW20" s="21"/>
      <c r="QYX20" s="21"/>
      <c r="QYY20" s="21"/>
      <c r="QYZ20" s="21"/>
      <c r="QZA20" s="21"/>
      <c r="QZB20" s="21"/>
      <c r="QZC20" s="21"/>
      <c r="QZD20" s="21"/>
      <c r="QZE20" s="21"/>
      <c r="QZF20" s="21"/>
      <c r="QZG20" s="21"/>
      <c r="QZH20" s="21"/>
      <c r="QZI20" s="21"/>
      <c r="QZJ20" s="21"/>
      <c r="QZK20" s="21"/>
      <c r="QZL20" s="21"/>
      <c r="QZM20" s="21"/>
      <c r="QZN20" s="21"/>
      <c r="QZO20" s="21"/>
      <c r="QZP20" s="21"/>
      <c r="QZQ20" s="21"/>
      <c r="QZR20" s="21"/>
      <c r="QZS20" s="21"/>
      <c r="QZT20" s="21"/>
      <c r="QZU20" s="21"/>
      <c r="QZV20" s="21"/>
      <c r="QZW20" s="21"/>
      <c r="QZX20" s="21"/>
      <c r="QZY20" s="21"/>
      <c r="QZZ20" s="21"/>
      <c r="RAA20" s="21"/>
      <c r="RAB20" s="21"/>
      <c r="RAC20" s="21"/>
      <c r="RAD20" s="21"/>
      <c r="RAE20" s="21"/>
      <c r="RAF20" s="21"/>
      <c r="RAG20" s="21"/>
      <c r="RAH20" s="21"/>
      <c r="RAI20" s="21"/>
      <c r="RAJ20" s="21"/>
      <c r="RAK20" s="21"/>
      <c r="RAL20" s="21"/>
      <c r="RAM20" s="21"/>
      <c r="RAN20" s="21"/>
      <c r="RAO20" s="21"/>
      <c r="RAP20" s="21"/>
      <c r="RAQ20" s="21"/>
      <c r="RAR20" s="21"/>
      <c r="RAS20" s="21"/>
      <c r="RAT20" s="21"/>
      <c r="RAU20" s="21"/>
      <c r="RAV20" s="21"/>
      <c r="RAW20" s="21"/>
      <c r="RAX20" s="21"/>
      <c r="RAY20" s="21"/>
      <c r="RAZ20" s="21"/>
      <c r="RBA20" s="21"/>
      <c r="RBB20" s="21"/>
      <c r="RBC20" s="21"/>
      <c r="RBD20" s="21"/>
      <c r="RBE20" s="21"/>
      <c r="RBF20" s="21"/>
      <c r="RBG20" s="21"/>
      <c r="RBH20" s="21"/>
      <c r="RBI20" s="21"/>
      <c r="RBJ20" s="21"/>
      <c r="RBK20" s="21"/>
      <c r="RBL20" s="21"/>
      <c r="RBM20" s="21"/>
      <c r="RBN20" s="21"/>
      <c r="RBO20" s="21"/>
      <c r="RBP20" s="21"/>
      <c r="RBQ20" s="21"/>
      <c r="RBR20" s="21"/>
      <c r="RBS20" s="21"/>
      <c r="RBT20" s="21"/>
      <c r="RBU20" s="21"/>
      <c r="RBV20" s="21"/>
      <c r="RBW20" s="21"/>
      <c r="RBX20" s="21"/>
      <c r="RBY20" s="21"/>
      <c r="RBZ20" s="21"/>
      <c r="RCA20" s="21"/>
      <c r="RCB20" s="21"/>
      <c r="RCC20" s="21"/>
      <c r="RCD20" s="21"/>
      <c r="RCE20" s="21"/>
      <c r="RCF20" s="21"/>
      <c r="RCG20" s="21"/>
      <c r="RCH20" s="21"/>
      <c r="RCI20" s="21"/>
      <c r="RCJ20" s="21"/>
      <c r="RCK20" s="21"/>
      <c r="RCL20" s="21"/>
      <c r="RCM20" s="21"/>
      <c r="RCN20" s="21"/>
      <c r="RCO20" s="21"/>
      <c r="RCP20" s="21"/>
      <c r="RCQ20" s="21"/>
      <c r="RCR20" s="21"/>
      <c r="RCS20" s="21"/>
      <c r="RCT20" s="21"/>
      <c r="RCU20" s="21"/>
      <c r="RCV20" s="21"/>
      <c r="RCW20" s="21"/>
      <c r="RCX20" s="21"/>
      <c r="RCY20" s="21"/>
      <c r="RCZ20" s="21"/>
      <c r="RDA20" s="21"/>
      <c r="RDB20" s="21"/>
      <c r="RDC20" s="21"/>
      <c r="RDD20" s="21"/>
      <c r="RDE20" s="21"/>
      <c r="RDF20" s="21"/>
      <c r="RDG20" s="21"/>
      <c r="RDH20" s="21"/>
      <c r="RDI20" s="21"/>
      <c r="RDJ20" s="21"/>
      <c r="RDK20" s="21"/>
      <c r="RDL20" s="21"/>
      <c r="RDM20" s="21"/>
      <c r="RDN20" s="21"/>
      <c r="RDO20" s="21"/>
      <c r="RDP20" s="21"/>
      <c r="RDQ20" s="21"/>
      <c r="RDR20" s="21"/>
      <c r="RDS20" s="21"/>
      <c r="RDT20" s="21"/>
      <c r="RDU20" s="21"/>
      <c r="RDV20" s="21"/>
      <c r="RDW20" s="21"/>
      <c r="RDX20" s="21"/>
      <c r="RDY20" s="21"/>
      <c r="RDZ20" s="21"/>
      <c r="REA20" s="21"/>
      <c r="REB20" s="21"/>
      <c r="REC20" s="21"/>
      <c r="RED20" s="21"/>
      <c r="REE20" s="21"/>
      <c r="REF20" s="21"/>
      <c r="REG20" s="21"/>
      <c r="REH20" s="21"/>
      <c r="REI20" s="21"/>
      <c r="REJ20" s="21"/>
      <c r="REK20" s="21"/>
      <c r="REL20" s="21"/>
      <c r="REM20" s="21"/>
      <c r="REN20" s="21"/>
      <c r="REO20" s="21"/>
      <c r="REP20" s="21"/>
      <c r="REQ20" s="21"/>
      <c r="RER20" s="21"/>
      <c r="RES20" s="21"/>
      <c r="RET20" s="21"/>
      <c r="REU20" s="21"/>
      <c r="REV20" s="21"/>
      <c r="REW20" s="21"/>
      <c r="REX20" s="21"/>
      <c r="REY20" s="21"/>
      <c r="REZ20" s="21"/>
      <c r="RFA20" s="21"/>
      <c r="RFB20" s="21"/>
      <c r="RFC20" s="21"/>
      <c r="RFD20" s="21"/>
      <c r="RFE20" s="21"/>
      <c r="RFF20" s="21"/>
      <c r="RFG20" s="21"/>
      <c r="RFH20" s="21"/>
      <c r="RFI20" s="21"/>
      <c r="RFJ20" s="21"/>
      <c r="RFK20" s="21"/>
      <c r="RFL20" s="21"/>
      <c r="RFM20" s="21"/>
      <c r="RFN20" s="21"/>
      <c r="RFO20" s="21"/>
      <c r="RFP20" s="21"/>
      <c r="RFQ20" s="21"/>
      <c r="RFR20" s="21"/>
      <c r="RFS20" s="21"/>
      <c r="RFT20" s="21"/>
      <c r="RFU20" s="21"/>
      <c r="RFV20" s="21"/>
      <c r="RFW20" s="21"/>
      <c r="RFX20" s="21"/>
      <c r="RFY20" s="21"/>
      <c r="RFZ20" s="21"/>
      <c r="RGA20" s="21"/>
      <c r="RGB20" s="21"/>
      <c r="RGC20" s="21"/>
      <c r="RGD20" s="21"/>
      <c r="RGE20" s="21"/>
      <c r="RGF20" s="21"/>
      <c r="RGG20" s="21"/>
      <c r="RGH20" s="21"/>
      <c r="RGI20" s="21"/>
      <c r="RGJ20" s="21"/>
      <c r="RGK20" s="21"/>
      <c r="RGL20" s="21"/>
      <c r="RGM20" s="21"/>
      <c r="RGN20" s="21"/>
      <c r="RGO20" s="21"/>
      <c r="RGP20" s="21"/>
      <c r="RGQ20" s="21"/>
      <c r="RGR20" s="21"/>
      <c r="RGS20" s="21"/>
      <c r="RGT20" s="21"/>
      <c r="RGU20" s="21"/>
      <c r="RGV20" s="21"/>
      <c r="RGW20" s="21"/>
      <c r="RGX20" s="21"/>
      <c r="RGY20" s="21"/>
      <c r="RGZ20" s="21"/>
      <c r="RHA20" s="21"/>
      <c r="RHB20" s="21"/>
      <c r="RHC20" s="21"/>
      <c r="RHD20" s="21"/>
      <c r="RHE20" s="21"/>
      <c r="RHF20" s="21"/>
      <c r="RHG20" s="21"/>
      <c r="RHH20" s="21"/>
      <c r="RHI20" s="21"/>
      <c r="RHJ20" s="21"/>
      <c r="RHK20" s="21"/>
      <c r="RHL20" s="21"/>
      <c r="RHM20" s="21"/>
      <c r="RHN20" s="21"/>
      <c r="RHO20" s="21"/>
      <c r="RHP20" s="21"/>
      <c r="RHQ20" s="21"/>
      <c r="RHR20" s="21"/>
      <c r="RHS20" s="21"/>
      <c r="RHT20" s="21"/>
      <c r="RHU20" s="21"/>
      <c r="RHV20" s="21"/>
      <c r="RHW20" s="21"/>
      <c r="RHX20" s="21"/>
      <c r="RHY20" s="21"/>
      <c r="RHZ20" s="21"/>
      <c r="RIA20" s="21"/>
      <c r="RIB20" s="21"/>
      <c r="RIC20" s="21"/>
      <c r="RID20" s="21"/>
      <c r="RIE20" s="21"/>
      <c r="RIF20" s="21"/>
      <c r="RIG20" s="21"/>
      <c r="RIH20" s="21"/>
      <c r="RII20" s="21"/>
      <c r="RIJ20" s="21"/>
      <c r="RIK20" s="21"/>
      <c r="RIL20" s="21"/>
      <c r="RIM20" s="21"/>
      <c r="RIN20" s="21"/>
      <c r="RIO20" s="21"/>
      <c r="RIP20" s="21"/>
      <c r="RIQ20" s="21"/>
      <c r="RIR20" s="21"/>
      <c r="RIS20" s="21"/>
      <c r="RIT20" s="21"/>
      <c r="RIU20" s="21"/>
      <c r="RIV20" s="21"/>
      <c r="RIW20" s="21"/>
      <c r="RIX20" s="21"/>
      <c r="RIY20" s="21"/>
      <c r="RIZ20" s="21"/>
      <c r="RJA20" s="21"/>
      <c r="RJB20" s="21"/>
      <c r="RJC20" s="21"/>
      <c r="RJD20" s="21"/>
      <c r="RJE20" s="21"/>
      <c r="RJF20" s="21"/>
      <c r="RJG20" s="21"/>
      <c r="RJH20" s="21"/>
      <c r="RJI20" s="21"/>
      <c r="RJJ20" s="21"/>
      <c r="RJK20" s="21"/>
      <c r="RJL20" s="21"/>
      <c r="RJM20" s="21"/>
      <c r="RJN20" s="21"/>
      <c r="RJO20" s="21"/>
      <c r="RJP20" s="21"/>
      <c r="RJQ20" s="21"/>
      <c r="RJR20" s="21"/>
      <c r="RJS20" s="21"/>
      <c r="RJT20" s="21"/>
      <c r="RJU20" s="21"/>
      <c r="RJV20" s="21"/>
      <c r="RJW20" s="21"/>
      <c r="RJX20" s="21"/>
      <c r="RJY20" s="21"/>
      <c r="RJZ20" s="21"/>
      <c r="RKA20" s="21"/>
      <c r="RKB20" s="21"/>
      <c r="RKC20" s="21"/>
      <c r="RKD20" s="21"/>
      <c r="RKE20" s="21"/>
      <c r="RKF20" s="21"/>
      <c r="RKG20" s="21"/>
      <c r="RKH20" s="21"/>
      <c r="RKI20" s="21"/>
      <c r="RKJ20" s="21"/>
      <c r="RKK20" s="21"/>
      <c r="RKL20" s="21"/>
      <c r="RKM20" s="21"/>
      <c r="RKN20" s="21"/>
      <c r="RKO20" s="21"/>
      <c r="RKP20" s="21"/>
      <c r="RKQ20" s="21"/>
      <c r="RKR20" s="21"/>
      <c r="RKS20" s="21"/>
      <c r="RKT20" s="21"/>
      <c r="RKU20" s="21"/>
      <c r="RKV20" s="21"/>
      <c r="RKW20" s="21"/>
      <c r="RKX20" s="21"/>
      <c r="RKY20" s="21"/>
      <c r="RKZ20" s="21"/>
      <c r="RLA20" s="21"/>
      <c r="RLB20" s="21"/>
      <c r="RLC20" s="21"/>
      <c r="RLD20" s="21"/>
      <c r="RLE20" s="21"/>
      <c r="RLF20" s="21"/>
      <c r="RLG20" s="21"/>
      <c r="RLH20" s="21"/>
      <c r="RLI20" s="21"/>
      <c r="RLJ20" s="21"/>
      <c r="RLK20" s="21"/>
      <c r="RLL20" s="21"/>
      <c r="RLM20" s="21"/>
      <c r="RLN20" s="21"/>
      <c r="RLO20" s="21"/>
      <c r="RLP20" s="21"/>
      <c r="RLQ20" s="21"/>
      <c r="RLR20" s="21"/>
      <c r="RLS20" s="21"/>
      <c r="RLT20" s="21"/>
      <c r="RLU20" s="21"/>
      <c r="RLV20" s="21"/>
      <c r="RLW20" s="21"/>
      <c r="RLX20" s="21"/>
      <c r="RLY20" s="21"/>
      <c r="RLZ20" s="21"/>
      <c r="RMA20" s="21"/>
      <c r="RMB20" s="21"/>
      <c r="RMC20" s="21"/>
      <c r="RMD20" s="21"/>
      <c r="RME20" s="21"/>
      <c r="RMF20" s="21"/>
      <c r="RMG20" s="21"/>
      <c r="RMH20" s="21"/>
      <c r="RMI20" s="21"/>
      <c r="RMJ20" s="21"/>
      <c r="RMK20" s="21"/>
      <c r="RML20" s="21"/>
      <c r="RMM20" s="21"/>
      <c r="RMN20" s="21"/>
      <c r="RMO20" s="21"/>
      <c r="RMP20" s="21"/>
      <c r="RMQ20" s="21"/>
      <c r="RMR20" s="21"/>
      <c r="RMS20" s="21"/>
      <c r="RMT20" s="21"/>
      <c r="RMU20" s="21"/>
      <c r="RMV20" s="21"/>
      <c r="RMW20" s="21"/>
      <c r="RMX20" s="21"/>
      <c r="RMY20" s="21"/>
      <c r="RMZ20" s="21"/>
      <c r="RNA20" s="21"/>
      <c r="RNB20" s="21"/>
      <c r="RNC20" s="21"/>
      <c r="RND20" s="21"/>
      <c r="RNE20" s="21"/>
      <c r="RNF20" s="21"/>
      <c r="RNG20" s="21"/>
      <c r="RNH20" s="21"/>
      <c r="RNI20" s="21"/>
      <c r="RNJ20" s="21"/>
      <c r="RNK20" s="21"/>
      <c r="RNL20" s="21"/>
      <c r="RNM20" s="21"/>
      <c r="RNN20" s="21"/>
      <c r="RNO20" s="21"/>
      <c r="RNP20" s="21"/>
      <c r="RNQ20" s="21"/>
      <c r="RNR20" s="21"/>
      <c r="RNS20" s="21"/>
      <c r="RNT20" s="21"/>
      <c r="RNU20" s="21"/>
      <c r="RNV20" s="21"/>
      <c r="RNW20" s="21"/>
      <c r="RNX20" s="21"/>
      <c r="RNY20" s="21"/>
      <c r="RNZ20" s="21"/>
      <c r="ROA20" s="21"/>
      <c r="ROB20" s="21"/>
      <c r="ROC20" s="21"/>
      <c r="ROD20" s="21"/>
      <c r="ROE20" s="21"/>
      <c r="ROF20" s="21"/>
      <c r="ROG20" s="21"/>
      <c r="ROH20" s="21"/>
      <c r="ROI20" s="21"/>
      <c r="ROJ20" s="21"/>
      <c r="ROK20" s="21"/>
      <c r="ROL20" s="21"/>
      <c r="ROM20" s="21"/>
      <c r="RON20" s="21"/>
      <c r="ROO20" s="21"/>
      <c r="ROP20" s="21"/>
      <c r="ROQ20" s="21"/>
      <c r="ROR20" s="21"/>
      <c r="ROS20" s="21"/>
      <c r="ROT20" s="21"/>
      <c r="ROU20" s="21"/>
      <c r="ROV20" s="21"/>
      <c r="ROW20" s="21"/>
      <c r="ROX20" s="21"/>
      <c r="ROY20" s="21"/>
      <c r="ROZ20" s="21"/>
      <c r="RPA20" s="21"/>
      <c r="RPB20" s="21"/>
      <c r="RPC20" s="21"/>
      <c r="RPD20" s="21"/>
      <c r="RPE20" s="21"/>
      <c r="RPF20" s="21"/>
      <c r="RPG20" s="21"/>
      <c r="RPH20" s="21"/>
      <c r="RPI20" s="21"/>
      <c r="RPJ20" s="21"/>
      <c r="RPK20" s="21"/>
      <c r="RPL20" s="21"/>
      <c r="RPM20" s="21"/>
      <c r="RPN20" s="21"/>
      <c r="RPO20" s="21"/>
      <c r="RPP20" s="21"/>
      <c r="RPQ20" s="21"/>
      <c r="RPR20" s="21"/>
      <c r="RPS20" s="21"/>
      <c r="RPT20" s="21"/>
      <c r="RPU20" s="21"/>
      <c r="RPV20" s="21"/>
      <c r="RPW20" s="21"/>
      <c r="RPX20" s="21"/>
      <c r="RPY20" s="21"/>
      <c r="RPZ20" s="21"/>
      <c r="RQA20" s="21"/>
      <c r="RQB20" s="21"/>
      <c r="RQC20" s="21"/>
      <c r="RQD20" s="21"/>
      <c r="RQE20" s="21"/>
      <c r="RQF20" s="21"/>
      <c r="RQG20" s="21"/>
      <c r="RQH20" s="21"/>
      <c r="RQI20" s="21"/>
      <c r="RQJ20" s="21"/>
      <c r="RQK20" s="21"/>
      <c r="RQL20" s="21"/>
      <c r="RQM20" s="21"/>
      <c r="RQN20" s="21"/>
      <c r="RQO20" s="21"/>
      <c r="RQP20" s="21"/>
      <c r="RQQ20" s="21"/>
      <c r="RQR20" s="21"/>
      <c r="RQS20" s="21"/>
      <c r="RQT20" s="21"/>
      <c r="RQU20" s="21"/>
      <c r="RQV20" s="21"/>
      <c r="RQW20" s="21"/>
      <c r="RQX20" s="21"/>
      <c r="RQY20" s="21"/>
      <c r="RQZ20" s="21"/>
      <c r="RRA20" s="21"/>
      <c r="RRB20" s="21"/>
      <c r="RRC20" s="21"/>
      <c r="RRD20" s="21"/>
      <c r="RRE20" s="21"/>
      <c r="RRF20" s="21"/>
      <c r="RRG20" s="21"/>
      <c r="RRH20" s="21"/>
      <c r="RRI20" s="21"/>
      <c r="RRJ20" s="21"/>
      <c r="RRK20" s="21"/>
      <c r="RRL20" s="21"/>
      <c r="RRM20" s="21"/>
      <c r="RRN20" s="21"/>
      <c r="RRO20" s="21"/>
      <c r="RRP20" s="21"/>
      <c r="RRQ20" s="21"/>
      <c r="RRR20" s="21"/>
      <c r="RRS20" s="21"/>
      <c r="RRT20" s="21"/>
      <c r="RRU20" s="21"/>
      <c r="RRV20" s="21"/>
      <c r="RRW20" s="21"/>
      <c r="RRX20" s="21"/>
      <c r="RRY20" s="21"/>
      <c r="RRZ20" s="21"/>
      <c r="RSA20" s="21"/>
      <c r="RSB20" s="21"/>
      <c r="RSC20" s="21"/>
      <c r="RSD20" s="21"/>
      <c r="RSE20" s="21"/>
      <c r="RSF20" s="21"/>
      <c r="RSG20" s="21"/>
      <c r="RSH20" s="21"/>
      <c r="RSI20" s="21"/>
      <c r="RSJ20" s="21"/>
      <c r="RSK20" s="21"/>
      <c r="RSL20" s="21"/>
      <c r="RSM20" s="21"/>
      <c r="RSN20" s="21"/>
      <c r="RSO20" s="21"/>
      <c r="RSP20" s="21"/>
      <c r="RSQ20" s="21"/>
      <c r="RSR20" s="21"/>
      <c r="RSS20" s="21"/>
      <c r="RST20" s="21"/>
      <c r="RSU20" s="21"/>
      <c r="RSV20" s="21"/>
      <c r="RSW20" s="21"/>
      <c r="RSX20" s="21"/>
      <c r="RSY20" s="21"/>
      <c r="RSZ20" s="21"/>
      <c r="RTA20" s="21"/>
      <c r="RTB20" s="21"/>
      <c r="RTC20" s="21"/>
      <c r="RTD20" s="21"/>
      <c r="RTE20" s="21"/>
      <c r="RTF20" s="21"/>
      <c r="RTG20" s="21"/>
      <c r="RTH20" s="21"/>
      <c r="RTI20" s="21"/>
      <c r="RTJ20" s="21"/>
      <c r="RTK20" s="21"/>
      <c r="RTL20" s="21"/>
      <c r="RTM20" s="21"/>
      <c r="RTN20" s="21"/>
      <c r="RTO20" s="21"/>
      <c r="RTP20" s="21"/>
      <c r="RTQ20" s="21"/>
      <c r="RTR20" s="21"/>
      <c r="RTS20" s="21"/>
      <c r="RTT20" s="21"/>
      <c r="RTU20" s="21"/>
      <c r="RTV20" s="21"/>
      <c r="RTW20" s="21"/>
      <c r="RTX20" s="21"/>
      <c r="RTY20" s="21"/>
      <c r="RTZ20" s="21"/>
      <c r="RUA20" s="21"/>
      <c r="RUB20" s="21"/>
      <c r="RUC20" s="21"/>
      <c r="RUD20" s="21"/>
      <c r="RUE20" s="21"/>
      <c r="RUF20" s="21"/>
      <c r="RUG20" s="21"/>
      <c r="RUH20" s="21"/>
      <c r="RUI20" s="21"/>
      <c r="RUJ20" s="21"/>
      <c r="RUK20" s="21"/>
      <c r="RUL20" s="21"/>
      <c r="RUM20" s="21"/>
      <c r="RUN20" s="21"/>
      <c r="RUO20" s="21"/>
      <c r="RUP20" s="21"/>
      <c r="RUQ20" s="21"/>
      <c r="RUR20" s="21"/>
      <c r="RUS20" s="21"/>
      <c r="RUT20" s="21"/>
      <c r="RUU20" s="21"/>
      <c r="RUV20" s="21"/>
      <c r="RUW20" s="21"/>
      <c r="RUX20" s="21"/>
      <c r="RUY20" s="21"/>
      <c r="RUZ20" s="21"/>
      <c r="RVA20" s="21"/>
      <c r="RVB20" s="21"/>
      <c r="RVC20" s="21"/>
      <c r="RVD20" s="21"/>
      <c r="RVE20" s="21"/>
      <c r="RVF20" s="21"/>
      <c r="RVG20" s="21"/>
      <c r="RVH20" s="21"/>
      <c r="RVI20" s="21"/>
      <c r="RVJ20" s="21"/>
      <c r="RVK20" s="21"/>
      <c r="RVL20" s="21"/>
      <c r="RVM20" s="21"/>
      <c r="RVN20" s="21"/>
      <c r="RVO20" s="21"/>
      <c r="RVP20" s="21"/>
      <c r="RVQ20" s="21"/>
      <c r="RVR20" s="21"/>
      <c r="RVS20" s="21"/>
      <c r="RVT20" s="21"/>
      <c r="RVU20" s="21"/>
      <c r="RVV20" s="21"/>
      <c r="RVW20" s="21"/>
      <c r="RVX20" s="21"/>
      <c r="RVY20" s="21"/>
      <c r="RVZ20" s="21"/>
      <c r="RWA20" s="21"/>
      <c r="RWB20" s="21"/>
      <c r="RWC20" s="21"/>
      <c r="RWD20" s="21"/>
      <c r="RWE20" s="21"/>
      <c r="RWF20" s="21"/>
      <c r="RWG20" s="21"/>
      <c r="RWH20" s="21"/>
      <c r="RWI20" s="21"/>
      <c r="RWJ20" s="21"/>
      <c r="RWK20" s="21"/>
      <c r="RWL20" s="21"/>
      <c r="RWM20" s="21"/>
      <c r="RWN20" s="21"/>
      <c r="RWO20" s="21"/>
      <c r="RWP20" s="21"/>
      <c r="RWQ20" s="21"/>
      <c r="RWR20" s="21"/>
      <c r="RWS20" s="21"/>
      <c r="RWT20" s="21"/>
      <c r="RWU20" s="21"/>
      <c r="RWV20" s="21"/>
      <c r="RWW20" s="21"/>
      <c r="RWX20" s="21"/>
      <c r="RWY20" s="21"/>
      <c r="RWZ20" s="21"/>
      <c r="RXA20" s="21"/>
      <c r="RXB20" s="21"/>
      <c r="RXC20" s="21"/>
      <c r="RXD20" s="21"/>
      <c r="RXE20" s="21"/>
      <c r="RXF20" s="21"/>
      <c r="RXG20" s="21"/>
      <c r="RXH20" s="21"/>
      <c r="RXI20" s="21"/>
      <c r="RXJ20" s="21"/>
      <c r="RXK20" s="21"/>
      <c r="RXL20" s="21"/>
      <c r="RXM20" s="21"/>
      <c r="RXN20" s="21"/>
      <c r="RXO20" s="21"/>
      <c r="RXP20" s="21"/>
      <c r="RXQ20" s="21"/>
      <c r="RXR20" s="21"/>
      <c r="RXS20" s="21"/>
      <c r="RXT20" s="21"/>
      <c r="RXU20" s="21"/>
      <c r="RXV20" s="21"/>
      <c r="RXW20" s="21"/>
      <c r="RXX20" s="21"/>
      <c r="RXY20" s="21"/>
      <c r="RXZ20" s="21"/>
      <c r="RYA20" s="21"/>
      <c r="RYB20" s="21"/>
      <c r="RYC20" s="21"/>
      <c r="RYD20" s="21"/>
      <c r="RYE20" s="21"/>
      <c r="RYF20" s="21"/>
      <c r="RYG20" s="21"/>
      <c r="RYH20" s="21"/>
      <c r="RYI20" s="21"/>
      <c r="RYJ20" s="21"/>
      <c r="RYK20" s="21"/>
      <c r="RYL20" s="21"/>
      <c r="RYM20" s="21"/>
      <c r="RYN20" s="21"/>
      <c r="RYO20" s="21"/>
      <c r="RYP20" s="21"/>
      <c r="RYQ20" s="21"/>
      <c r="RYR20" s="21"/>
      <c r="RYS20" s="21"/>
      <c r="RYT20" s="21"/>
      <c r="RYU20" s="21"/>
      <c r="RYV20" s="21"/>
      <c r="RYW20" s="21"/>
      <c r="RYX20" s="21"/>
      <c r="RYY20" s="21"/>
      <c r="RYZ20" s="21"/>
      <c r="RZA20" s="21"/>
      <c r="RZB20" s="21"/>
      <c r="RZC20" s="21"/>
      <c r="RZD20" s="21"/>
      <c r="RZE20" s="21"/>
      <c r="RZF20" s="21"/>
      <c r="RZG20" s="21"/>
      <c r="RZH20" s="21"/>
      <c r="RZI20" s="21"/>
      <c r="RZJ20" s="21"/>
      <c r="RZK20" s="21"/>
      <c r="RZL20" s="21"/>
      <c r="RZM20" s="21"/>
      <c r="RZN20" s="21"/>
      <c r="RZO20" s="21"/>
      <c r="RZP20" s="21"/>
      <c r="RZQ20" s="21"/>
      <c r="RZR20" s="21"/>
      <c r="RZS20" s="21"/>
      <c r="RZT20" s="21"/>
      <c r="RZU20" s="21"/>
      <c r="RZV20" s="21"/>
      <c r="RZW20" s="21"/>
      <c r="RZX20" s="21"/>
      <c r="RZY20" s="21"/>
      <c r="RZZ20" s="21"/>
      <c r="SAA20" s="21"/>
      <c r="SAB20" s="21"/>
      <c r="SAC20" s="21"/>
      <c r="SAD20" s="21"/>
      <c r="SAE20" s="21"/>
      <c r="SAF20" s="21"/>
      <c r="SAG20" s="21"/>
      <c r="SAH20" s="21"/>
      <c r="SAI20" s="21"/>
      <c r="SAJ20" s="21"/>
      <c r="SAK20" s="21"/>
      <c r="SAL20" s="21"/>
      <c r="SAM20" s="21"/>
      <c r="SAN20" s="21"/>
      <c r="SAO20" s="21"/>
      <c r="SAP20" s="21"/>
      <c r="SAQ20" s="21"/>
      <c r="SAR20" s="21"/>
      <c r="SAS20" s="21"/>
      <c r="SAT20" s="21"/>
      <c r="SAU20" s="21"/>
      <c r="SAV20" s="21"/>
      <c r="SAW20" s="21"/>
      <c r="SAX20" s="21"/>
      <c r="SAY20" s="21"/>
      <c r="SAZ20" s="21"/>
      <c r="SBA20" s="21"/>
      <c r="SBB20" s="21"/>
      <c r="SBC20" s="21"/>
      <c r="SBD20" s="21"/>
      <c r="SBE20" s="21"/>
      <c r="SBF20" s="21"/>
      <c r="SBG20" s="21"/>
      <c r="SBH20" s="21"/>
      <c r="SBI20" s="21"/>
      <c r="SBJ20" s="21"/>
      <c r="SBK20" s="21"/>
      <c r="SBL20" s="21"/>
      <c r="SBM20" s="21"/>
      <c r="SBN20" s="21"/>
      <c r="SBO20" s="21"/>
      <c r="SBP20" s="21"/>
      <c r="SBQ20" s="21"/>
      <c r="SBR20" s="21"/>
      <c r="SBS20" s="21"/>
      <c r="SBT20" s="21"/>
      <c r="SBU20" s="21"/>
      <c r="SBV20" s="21"/>
      <c r="SBW20" s="21"/>
      <c r="SBX20" s="21"/>
      <c r="SBY20" s="21"/>
      <c r="SBZ20" s="21"/>
      <c r="SCA20" s="21"/>
      <c r="SCB20" s="21"/>
      <c r="SCC20" s="21"/>
      <c r="SCD20" s="21"/>
      <c r="SCE20" s="21"/>
      <c r="SCF20" s="21"/>
      <c r="SCG20" s="21"/>
      <c r="SCH20" s="21"/>
      <c r="SCI20" s="21"/>
      <c r="SCJ20" s="21"/>
      <c r="SCK20" s="21"/>
      <c r="SCL20" s="21"/>
      <c r="SCM20" s="21"/>
      <c r="SCN20" s="21"/>
      <c r="SCO20" s="21"/>
      <c r="SCP20" s="21"/>
      <c r="SCQ20" s="21"/>
      <c r="SCR20" s="21"/>
      <c r="SCS20" s="21"/>
      <c r="SCT20" s="21"/>
      <c r="SCU20" s="21"/>
      <c r="SCV20" s="21"/>
      <c r="SCW20" s="21"/>
      <c r="SCX20" s="21"/>
      <c r="SCY20" s="21"/>
      <c r="SCZ20" s="21"/>
      <c r="SDA20" s="21"/>
      <c r="SDB20" s="21"/>
      <c r="SDC20" s="21"/>
      <c r="SDD20" s="21"/>
      <c r="SDE20" s="21"/>
      <c r="SDF20" s="21"/>
      <c r="SDG20" s="21"/>
      <c r="SDH20" s="21"/>
      <c r="SDI20" s="21"/>
      <c r="SDJ20" s="21"/>
      <c r="SDK20" s="21"/>
      <c r="SDL20" s="21"/>
      <c r="SDM20" s="21"/>
      <c r="SDN20" s="21"/>
      <c r="SDO20" s="21"/>
      <c r="SDP20" s="21"/>
      <c r="SDQ20" s="21"/>
      <c r="SDR20" s="21"/>
      <c r="SDS20" s="21"/>
      <c r="SDT20" s="21"/>
      <c r="SDU20" s="21"/>
      <c r="SDV20" s="21"/>
      <c r="SDW20" s="21"/>
      <c r="SDX20" s="21"/>
      <c r="SDY20" s="21"/>
      <c r="SDZ20" s="21"/>
      <c r="SEA20" s="21"/>
      <c r="SEB20" s="21"/>
      <c r="SEC20" s="21"/>
      <c r="SED20" s="21"/>
      <c r="SEE20" s="21"/>
      <c r="SEF20" s="21"/>
      <c r="SEG20" s="21"/>
      <c r="SEH20" s="21"/>
      <c r="SEI20" s="21"/>
      <c r="SEJ20" s="21"/>
      <c r="SEK20" s="21"/>
      <c r="SEL20" s="21"/>
      <c r="SEM20" s="21"/>
      <c r="SEN20" s="21"/>
      <c r="SEO20" s="21"/>
      <c r="SEP20" s="21"/>
      <c r="SEQ20" s="21"/>
      <c r="SER20" s="21"/>
      <c r="SES20" s="21"/>
      <c r="SET20" s="21"/>
      <c r="SEU20" s="21"/>
      <c r="SEV20" s="21"/>
      <c r="SEW20" s="21"/>
      <c r="SEX20" s="21"/>
      <c r="SEY20" s="21"/>
      <c r="SEZ20" s="21"/>
      <c r="SFA20" s="21"/>
      <c r="SFB20" s="21"/>
      <c r="SFC20" s="21"/>
      <c r="SFD20" s="21"/>
      <c r="SFE20" s="21"/>
      <c r="SFF20" s="21"/>
      <c r="SFG20" s="21"/>
      <c r="SFH20" s="21"/>
      <c r="SFI20" s="21"/>
      <c r="SFJ20" s="21"/>
      <c r="SFK20" s="21"/>
      <c r="SFL20" s="21"/>
      <c r="SFM20" s="21"/>
      <c r="SFN20" s="21"/>
      <c r="SFO20" s="21"/>
      <c r="SFP20" s="21"/>
      <c r="SFQ20" s="21"/>
      <c r="SFR20" s="21"/>
      <c r="SFS20" s="21"/>
      <c r="SFT20" s="21"/>
      <c r="SFU20" s="21"/>
      <c r="SFV20" s="21"/>
      <c r="SFW20" s="21"/>
      <c r="SFX20" s="21"/>
      <c r="SFY20" s="21"/>
      <c r="SFZ20" s="21"/>
      <c r="SGA20" s="21"/>
      <c r="SGB20" s="21"/>
      <c r="SGC20" s="21"/>
      <c r="SGD20" s="21"/>
      <c r="SGE20" s="21"/>
      <c r="SGF20" s="21"/>
      <c r="SGG20" s="21"/>
      <c r="SGH20" s="21"/>
      <c r="SGI20" s="21"/>
      <c r="SGJ20" s="21"/>
      <c r="SGK20" s="21"/>
      <c r="SGL20" s="21"/>
      <c r="SGM20" s="21"/>
      <c r="SGN20" s="21"/>
      <c r="SGO20" s="21"/>
      <c r="SGP20" s="21"/>
      <c r="SGQ20" s="21"/>
      <c r="SGR20" s="21"/>
      <c r="SGS20" s="21"/>
      <c r="SGT20" s="21"/>
      <c r="SGU20" s="21"/>
      <c r="SGV20" s="21"/>
      <c r="SGW20" s="21"/>
      <c r="SGX20" s="21"/>
      <c r="SGY20" s="21"/>
      <c r="SGZ20" s="21"/>
      <c r="SHA20" s="21"/>
      <c r="SHB20" s="21"/>
      <c r="SHC20" s="21"/>
      <c r="SHD20" s="21"/>
      <c r="SHE20" s="21"/>
      <c r="SHF20" s="21"/>
      <c r="SHG20" s="21"/>
      <c r="SHH20" s="21"/>
      <c r="SHI20" s="21"/>
      <c r="SHJ20" s="21"/>
      <c r="SHK20" s="21"/>
      <c r="SHL20" s="21"/>
      <c r="SHM20" s="21"/>
      <c r="SHN20" s="21"/>
      <c r="SHO20" s="21"/>
      <c r="SHP20" s="21"/>
      <c r="SHQ20" s="21"/>
      <c r="SHR20" s="21"/>
      <c r="SHS20" s="21"/>
      <c r="SHT20" s="21"/>
      <c r="SHU20" s="21"/>
      <c r="SHV20" s="21"/>
      <c r="SHW20" s="21"/>
      <c r="SHX20" s="21"/>
      <c r="SHY20" s="21"/>
      <c r="SHZ20" s="21"/>
      <c r="SIA20" s="21"/>
      <c r="SIB20" s="21"/>
      <c r="SIC20" s="21"/>
      <c r="SID20" s="21"/>
      <c r="SIE20" s="21"/>
      <c r="SIF20" s="21"/>
      <c r="SIG20" s="21"/>
      <c r="SIH20" s="21"/>
      <c r="SII20" s="21"/>
      <c r="SIJ20" s="21"/>
      <c r="SIK20" s="21"/>
      <c r="SIL20" s="21"/>
      <c r="SIM20" s="21"/>
      <c r="SIN20" s="21"/>
      <c r="SIO20" s="21"/>
      <c r="SIP20" s="21"/>
      <c r="SIQ20" s="21"/>
      <c r="SIR20" s="21"/>
      <c r="SIS20" s="21"/>
      <c r="SIT20" s="21"/>
      <c r="SIU20" s="21"/>
      <c r="SIV20" s="21"/>
      <c r="SIW20" s="21"/>
      <c r="SIX20" s="21"/>
      <c r="SIY20" s="21"/>
      <c r="SIZ20" s="21"/>
      <c r="SJA20" s="21"/>
      <c r="SJB20" s="21"/>
      <c r="SJC20" s="21"/>
      <c r="SJD20" s="21"/>
      <c r="SJE20" s="21"/>
      <c r="SJF20" s="21"/>
      <c r="SJG20" s="21"/>
      <c r="SJH20" s="21"/>
      <c r="SJI20" s="21"/>
      <c r="SJJ20" s="21"/>
      <c r="SJK20" s="21"/>
      <c r="SJL20" s="21"/>
      <c r="SJM20" s="21"/>
      <c r="SJN20" s="21"/>
      <c r="SJO20" s="21"/>
      <c r="SJP20" s="21"/>
      <c r="SJQ20" s="21"/>
      <c r="SJR20" s="21"/>
      <c r="SJS20" s="21"/>
      <c r="SJT20" s="21"/>
      <c r="SJU20" s="21"/>
      <c r="SJV20" s="21"/>
      <c r="SJW20" s="21"/>
      <c r="SJX20" s="21"/>
      <c r="SJY20" s="21"/>
      <c r="SJZ20" s="21"/>
      <c r="SKA20" s="21"/>
      <c r="SKB20" s="21"/>
      <c r="SKC20" s="21"/>
      <c r="SKD20" s="21"/>
      <c r="SKE20" s="21"/>
      <c r="SKF20" s="21"/>
      <c r="SKG20" s="21"/>
      <c r="SKH20" s="21"/>
      <c r="SKI20" s="21"/>
      <c r="SKJ20" s="21"/>
      <c r="SKK20" s="21"/>
      <c r="SKL20" s="21"/>
      <c r="SKM20" s="21"/>
      <c r="SKN20" s="21"/>
      <c r="SKO20" s="21"/>
      <c r="SKP20" s="21"/>
      <c r="SKQ20" s="21"/>
      <c r="SKR20" s="21"/>
      <c r="SKS20" s="21"/>
      <c r="SKT20" s="21"/>
      <c r="SKU20" s="21"/>
      <c r="SKV20" s="21"/>
      <c r="SKW20" s="21"/>
      <c r="SKX20" s="21"/>
      <c r="SKY20" s="21"/>
      <c r="SKZ20" s="21"/>
      <c r="SLA20" s="21"/>
      <c r="SLB20" s="21"/>
      <c r="SLC20" s="21"/>
      <c r="SLD20" s="21"/>
      <c r="SLE20" s="21"/>
      <c r="SLF20" s="21"/>
      <c r="SLG20" s="21"/>
      <c r="SLH20" s="21"/>
      <c r="SLI20" s="21"/>
      <c r="SLJ20" s="21"/>
      <c r="SLK20" s="21"/>
      <c r="SLL20" s="21"/>
      <c r="SLM20" s="21"/>
      <c r="SLN20" s="21"/>
      <c r="SLO20" s="21"/>
      <c r="SLP20" s="21"/>
      <c r="SLQ20" s="21"/>
      <c r="SLR20" s="21"/>
      <c r="SLS20" s="21"/>
      <c r="SLT20" s="21"/>
      <c r="SLU20" s="21"/>
      <c r="SLV20" s="21"/>
      <c r="SLW20" s="21"/>
      <c r="SLX20" s="21"/>
      <c r="SLY20" s="21"/>
      <c r="SLZ20" s="21"/>
      <c r="SMA20" s="21"/>
      <c r="SMB20" s="21"/>
      <c r="SMC20" s="21"/>
      <c r="SMD20" s="21"/>
      <c r="SME20" s="21"/>
      <c r="SMF20" s="21"/>
      <c r="SMG20" s="21"/>
      <c r="SMH20" s="21"/>
      <c r="SMI20" s="21"/>
      <c r="SMJ20" s="21"/>
      <c r="SMK20" s="21"/>
      <c r="SML20" s="21"/>
      <c r="SMM20" s="21"/>
      <c r="SMN20" s="21"/>
      <c r="SMO20" s="21"/>
      <c r="SMP20" s="21"/>
      <c r="SMQ20" s="21"/>
      <c r="SMR20" s="21"/>
      <c r="SMS20" s="21"/>
      <c r="SMT20" s="21"/>
      <c r="SMU20" s="21"/>
      <c r="SMV20" s="21"/>
      <c r="SMW20" s="21"/>
      <c r="SMX20" s="21"/>
      <c r="SMY20" s="21"/>
      <c r="SMZ20" s="21"/>
      <c r="SNA20" s="21"/>
      <c r="SNB20" s="21"/>
      <c r="SNC20" s="21"/>
      <c r="SND20" s="21"/>
      <c r="SNE20" s="21"/>
      <c r="SNF20" s="21"/>
      <c r="SNG20" s="21"/>
      <c r="SNH20" s="21"/>
      <c r="SNI20" s="21"/>
      <c r="SNJ20" s="21"/>
      <c r="SNK20" s="21"/>
      <c r="SNL20" s="21"/>
      <c r="SNM20" s="21"/>
      <c r="SNN20" s="21"/>
      <c r="SNO20" s="21"/>
      <c r="SNP20" s="21"/>
      <c r="SNQ20" s="21"/>
      <c r="SNR20" s="21"/>
      <c r="SNS20" s="21"/>
      <c r="SNT20" s="21"/>
      <c r="SNU20" s="21"/>
      <c r="SNV20" s="21"/>
      <c r="SNW20" s="21"/>
      <c r="SNX20" s="21"/>
      <c r="SNY20" s="21"/>
      <c r="SNZ20" s="21"/>
      <c r="SOA20" s="21"/>
      <c r="SOB20" s="21"/>
      <c r="SOC20" s="21"/>
      <c r="SOD20" s="21"/>
      <c r="SOE20" s="21"/>
      <c r="SOF20" s="21"/>
      <c r="SOG20" s="21"/>
      <c r="SOH20" s="21"/>
      <c r="SOI20" s="21"/>
      <c r="SOJ20" s="21"/>
      <c r="SOK20" s="21"/>
      <c r="SOL20" s="21"/>
      <c r="SOM20" s="21"/>
      <c r="SON20" s="21"/>
      <c r="SOO20" s="21"/>
      <c r="SOP20" s="21"/>
      <c r="SOQ20" s="21"/>
      <c r="SOR20" s="21"/>
      <c r="SOS20" s="21"/>
      <c r="SOT20" s="21"/>
      <c r="SOU20" s="21"/>
      <c r="SOV20" s="21"/>
      <c r="SOW20" s="21"/>
      <c r="SOX20" s="21"/>
      <c r="SOY20" s="21"/>
      <c r="SOZ20" s="21"/>
      <c r="SPA20" s="21"/>
      <c r="SPB20" s="21"/>
      <c r="SPC20" s="21"/>
      <c r="SPD20" s="21"/>
      <c r="SPE20" s="21"/>
      <c r="SPF20" s="21"/>
      <c r="SPG20" s="21"/>
      <c r="SPH20" s="21"/>
      <c r="SPI20" s="21"/>
      <c r="SPJ20" s="21"/>
      <c r="SPK20" s="21"/>
      <c r="SPL20" s="21"/>
      <c r="SPM20" s="21"/>
      <c r="SPN20" s="21"/>
      <c r="SPO20" s="21"/>
      <c r="SPP20" s="21"/>
      <c r="SPQ20" s="21"/>
      <c r="SPR20" s="21"/>
      <c r="SPS20" s="21"/>
      <c r="SPT20" s="21"/>
      <c r="SPU20" s="21"/>
      <c r="SPV20" s="21"/>
      <c r="SPW20" s="21"/>
      <c r="SPX20" s="21"/>
      <c r="SPY20" s="21"/>
      <c r="SPZ20" s="21"/>
      <c r="SQA20" s="21"/>
      <c r="SQB20" s="21"/>
      <c r="SQC20" s="21"/>
      <c r="SQD20" s="21"/>
      <c r="SQE20" s="21"/>
      <c r="SQF20" s="21"/>
      <c r="SQG20" s="21"/>
      <c r="SQH20" s="21"/>
      <c r="SQI20" s="21"/>
      <c r="SQJ20" s="21"/>
      <c r="SQK20" s="21"/>
      <c r="SQL20" s="21"/>
      <c r="SQM20" s="21"/>
      <c r="SQN20" s="21"/>
      <c r="SQO20" s="21"/>
      <c r="SQP20" s="21"/>
      <c r="SQQ20" s="21"/>
      <c r="SQR20" s="21"/>
      <c r="SQS20" s="21"/>
      <c r="SQT20" s="21"/>
      <c r="SQU20" s="21"/>
      <c r="SQV20" s="21"/>
      <c r="SQW20" s="21"/>
      <c r="SQX20" s="21"/>
      <c r="SQY20" s="21"/>
      <c r="SQZ20" s="21"/>
      <c r="SRA20" s="21"/>
      <c r="SRB20" s="21"/>
      <c r="SRC20" s="21"/>
      <c r="SRD20" s="21"/>
      <c r="SRE20" s="21"/>
      <c r="SRF20" s="21"/>
      <c r="SRG20" s="21"/>
      <c r="SRH20" s="21"/>
      <c r="SRI20" s="21"/>
      <c r="SRJ20" s="21"/>
      <c r="SRK20" s="21"/>
      <c r="SRL20" s="21"/>
      <c r="SRM20" s="21"/>
      <c r="SRN20" s="21"/>
      <c r="SRO20" s="21"/>
      <c r="SRP20" s="21"/>
      <c r="SRQ20" s="21"/>
      <c r="SRR20" s="21"/>
      <c r="SRS20" s="21"/>
      <c r="SRT20" s="21"/>
      <c r="SRU20" s="21"/>
      <c r="SRV20" s="21"/>
      <c r="SRW20" s="21"/>
      <c r="SRX20" s="21"/>
      <c r="SRY20" s="21"/>
      <c r="SRZ20" s="21"/>
      <c r="SSA20" s="21"/>
      <c r="SSB20" s="21"/>
      <c r="SSC20" s="21"/>
      <c r="SSD20" s="21"/>
      <c r="SSE20" s="21"/>
      <c r="SSF20" s="21"/>
      <c r="SSG20" s="21"/>
      <c r="SSH20" s="21"/>
      <c r="SSI20" s="21"/>
      <c r="SSJ20" s="21"/>
      <c r="SSK20" s="21"/>
      <c r="SSL20" s="21"/>
      <c r="SSM20" s="21"/>
      <c r="SSN20" s="21"/>
      <c r="SSO20" s="21"/>
      <c r="SSP20" s="21"/>
      <c r="SSQ20" s="21"/>
      <c r="SSR20" s="21"/>
      <c r="SSS20" s="21"/>
      <c r="SST20" s="21"/>
      <c r="SSU20" s="21"/>
      <c r="SSV20" s="21"/>
      <c r="SSW20" s="21"/>
      <c r="SSX20" s="21"/>
      <c r="SSY20" s="21"/>
      <c r="SSZ20" s="21"/>
      <c r="STA20" s="21"/>
      <c r="STB20" s="21"/>
      <c r="STC20" s="21"/>
      <c r="STD20" s="21"/>
      <c r="STE20" s="21"/>
      <c r="STF20" s="21"/>
      <c r="STG20" s="21"/>
      <c r="STH20" s="21"/>
      <c r="STI20" s="21"/>
      <c r="STJ20" s="21"/>
      <c r="STK20" s="21"/>
      <c r="STL20" s="21"/>
      <c r="STM20" s="21"/>
      <c r="STN20" s="21"/>
      <c r="STO20" s="21"/>
      <c r="STP20" s="21"/>
      <c r="STQ20" s="21"/>
      <c r="STR20" s="21"/>
      <c r="STS20" s="21"/>
      <c r="STT20" s="21"/>
      <c r="STU20" s="21"/>
      <c r="STV20" s="21"/>
      <c r="STW20" s="21"/>
      <c r="STX20" s="21"/>
      <c r="STY20" s="21"/>
      <c r="STZ20" s="21"/>
      <c r="SUA20" s="21"/>
      <c r="SUB20" s="21"/>
      <c r="SUC20" s="21"/>
      <c r="SUD20" s="21"/>
      <c r="SUE20" s="21"/>
      <c r="SUF20" s="21"/>
      <c r="SUG20" s="21"/>
      <c r="SUH20" s="21"/>
      <c r="SUI20" s="21"/>
      <c r="SUJ20" s="21"/>
      <c r="SUK20" s="21"/>
      <c r="SUL20" s="21"/>
      <c r="SUM20" s="21"/>
      <c r="SUN20" s="21"/>
      <c r="SUO20" s="21"/>
      <c r="SUP20" s="21"/>
      <c r="SUQ20" s="21"/>
      <c r="SUR20" s="21"/>
      <c r="SUS20" s="21"/>
      <c r="SUT20" s="21"/>
      <c r="SUU20" s="21"/>
      <c r="SUV20" s="21"/>
      <c r="SUW20" s="21"/>
      <c r="SUX20" s="21"/>
      <c r="SUY20" s="21"/>
      <c r="SUZ20" s="21"/>
      <c r="SVA20" s="21"/>
      <c r="SVB20" s="21"/>
      <c r="SVC20" s="21"/>
      <c r="SVD20" s="21"/>
      <c r="SVE20" s="21"/>
      <c r="SVF20" s="21"/>
      <c r="SVG20" s="21"/>
      <c r="SVH20" s="21"/>
      <c r="SVI20" s="21"/>
      <c r="SVJ20" s="21"/>
      <c r="SVK20" s="21"/>
      <c r="SVL20" s="21"/>
      <c r="SVM20" s="21"/>
      <c r="SVN20" s="21"/>
      <c r="SVO20" s="21"/>
      <c r="SVP20" s="21"/>
      <c r="SVQ20" s="21"/>
      <c r="SVR20" s="21"/>
      <c r="SVS20" s="21"/>
      <c r="SVT20" s="21"/>
      <c r="SVU20" s="21"/>
      <c r="SVV20" s="21"/>
      <c r="SVW20" s="21"/>
      <c r="SVX20" s="21"/>
      <c r="SVY20" s="21"/>
      <c r="SVZ20" s="21"/>
      <c r="SWA20" s="21"/>
      <c r="SWB20" s="21"/>
      <c r="SWC20" s="21"/>
      <c r="SWD20" s="21"/>
      <c r="SWE20" s="21"/>
      <c r="SWF20" s="21"/>
      <c r="SWG20" s="21"/>
      <c r="SWH20" s="21"/>
      <c r="SWI20" s="21"/>
      <c r="SWJ20" s="21"/>
      <c r="SWK20" s="21"/>
      <c r="SWL20" s="21"/>
      <c r="SWM20" s="21"/>
      <c r="SWN20" s="21"/>
      <c r="SWO20" s="21"/>
      <c r="SWP20" s="21"/>
      <c r="SWQ20" s="21"/>
      <c r="SWR20" s="21"/>
      <c r="SWS20" s="21"/>
      <c r="SWT20" s="21"/>
      <c r="SWU20" s="21"/>
      <c r="SWV20" s="21"/>
      <c r="SWW20" s="21"/>
      <c r="SWX20" s="21"/>
      <c r="SWY20" s="21"/>
      <c r="SWZ20" s="21"/>
      <c r="SXA20" s="21"/>
      <c r="SXB20" s="21"/>
      <c r="SXC20" s="21"/>
      <c r="SXD20" s="21"/>
      <c r="SXE20" s="21"/>
      <c r="SXF20" s="21"/>
      <c r="SXG20" s="21"/>
      <c r="SXH20" s="21"/>
      <c r="SXI20" s="21"/>
      <c r="SXJ20" s="21"/>
      <c r="SXK20" s="21"/>
      <c r="SXL20" s="21"/>
      <c r="SXM20" s="21"/>
      <c r="SXN20" s="21"/>
      <c r="SXO20" s="21"/>
      <c r="SXP20" s="21"/>
      <c r="SXQ20" s="21"/>
      <c r="SXR20" s="21"/>
      <c r="SXS20" s="21"/>
      <c r="SXT20" s="21"/>
      <c r="SXU20" s="21"/>
      <c r="SXV20" s="21"/>
      <c r="SXW20" s="21"/>
      <c r="SXX20" s="21"/>
      <c r="SXY20" s="21"/>
      <c r="SXZ20" s="21"/>
      <c r="SYA20" s="21"/>
      <c r="SYB20" s="21"/>
      <c r="SYC20" s="21"/>
      <c r="SYD20" s="21"/>
      <c r="SYE20" s="21"/>
      <c r="SYF20" s="21"/>
      <c r="SYG20" s="21"/>
      <c r="SYH20" s="21"/>
      <c r="SYI20" s="21"/>
      <c r="SYJ20" s="21"/>
      <c r="SYK20" s="21"/>
      <c r="SYL20" s="21"/>
      <c r="SYM20" s="21"/>
      <c r="SYN20" s="21"/>
      <c r="SYO20" s="21"/>
      <c r="SYP20" s="21"/>
      <c r="SYQ20" s="21"/>
      <c r="SYR20" s="21"/>
      <c r="SYS20" s="21"/>
      <c r="SYT20" s="21"/>
      <c r="SYU20" s="21"/>
      <c r="SYV20" s="21"/>
      <c r="SYW20" s="21"/>
      <c r="SYX20" s="21"/>
      <c r="SYY20" s="21"/>
      <c r="SYZ20" s="21"/>
      <c r="SZA20" s="21"/>
      <c r="SZB20" s="21"/>
      <c r="SZC20" s="21"/>
      <c r="SZD20" s="21"/>
      <c r="SZE20" s="21"/>
      <c r="SZF20" s="21"/>
      <c r="SZG20" s="21"/>
      <c r="SZH20" s="21"/>
      <c r="SZI20" s="21"/>
      <c r="SZJ20" s="21"/>
      <c r="SZK20" s="21"/>
      <c r="SZL20" s="21"/>
      <c r="SZM20" s="21"/>
      <c r="SZN20" s="21"/>
      <c r="SZO20" s="21"/>
      <c r="SZP20" s="21"/>
      <c r="SZQ20" s="21"/>
      <c r="SZR20" s="21"/>
      <c r="SZS20" s="21"/>
      <c r="SZT20" s="21"/>
      <c r="SZU20" s="21"/>
      <c r="SZV20" s="21"/>
      <c r="SZW20" s="21"/>
      <c r="SZX20" s="21"/>
      <c r="SZY20" s="21"/>
      <c r="SZZ20" s="21"/>
      <c r="TAA20" s="21"/>
      <c r="TAB20" s="21"/>
      <c r="TAC20" s="21"/>
      <c r="TAD20" s="21"/>
      <c r="TAE20" s="21"/>
      <c r="TAF20" s="21"/>
      <c r="TAG20" s="21"/>
      <c r="TAH20" s="21"/>
      <c r="TAI20" s="21"/>
      <c r="TAJ20" s="21"/>
      <c r="TAK20" s="21"/>
      <c r="TAL20" s="21"/>
      <c r="TAM20" s="21"/>
      <c r="TAN20" s="21"/>
      <c r="TAO20" s="21"/>
      <c r="TAP20" s="21"/>
      <c r="TAQ20" s="21"/>
      <c r="TAR20" s="21"/>
      <c r="TAS20" s="21"/>
      <c r="TAT20" s="21"/>
      <c r="TAU20" s="21"/>
      <c r="TAV20" s="21"/>
      <c r="TAW20" s="21"/>
      <c r="TAX20" s="21"/>
      <c r="TAY20" s="21"/>
      <c r="TAZ20" s="21"/>
      <c r="TBA20" s="21"/>
      <c r="TBB20" s="21"/>
      <c r="TBC20" s="21"/>
      <c r="TBD20" s="21"/>
      <c r="TBE20" s="21"/>
      <c r="TBF20" s="21"/>
      <c r="TBG20" s="21"/>
      <c r="TBH20" s="21"/>
      <c r="TBI20" s="21"/>
      <c r="TBJ20" s="21"/>
      <c r="TBK20" s="21"/>
      <c r="TBL20" s="21"/>
      <c r="TBM20" s="21"/>
      <c r="TBN20" s="21"/>
      <c r="TBO20" s="21"/>
      <c r="TBP20" s="21"/>
      <c r="TBQ20" s="21"/>
      <c r="TBR20" s="21"/>
      <c r="TBS20" s="21"/>
      <c r="TBT20" s="21"/>
      <c r="TBU20" s="21"/>
      <c r="TBV20" s="21"/>
      <c r="TBW20" s="21"/>
      <c r="TBX20" s="21"/>
      <c r="TBY20" s="21"/>
      <c r="TBZ20" s="21"/>
      <c r="TCA20" s="21"/>
      <c r="TCB20" s="21"/>
      <c r="TCC20" s="21"/>
      <c r="TCD20" s="21"/>
      <c r="TCE20" s="21"/>
      <c r="TCF20" s="21"/>
      <c r="TCG20" s="21"/>
      <c r="TCH20" s="21"/>
      <c r="TCI20" s="21"/>
      <c r="TCJ20" s="21"/>
      <c r="TCK20" s="21"/>
      <c r="TCL20" s="21"/>
      <c r="TCM20" s="21"/>
      <c r="TCN20" s="21"/>
      <c r="TCO20" s="21"/>
      <c r="TCP20" s="21"/>
      <c r="TCQ20" s="21"/>
      <c r="TCR20" s="21"/>
      <c r="TCS20" s="21"/>
      <c r="TCT20" s="21"/>
      <c r="TCU20" s="21"/>
      <c r="TCV20" s="21"/>
      <c r="TCW20" s="21"/>
      <c r="TCX20" s="21"/>
      <c r="TCY20" s="21"/>
      <c r="TCZ20" s="21"/>
      <c r="TDA20" s="21"/>
      <c r="TDB20" s="21"/>
      <c r="TDC20" s="21"/>
      <c r="TDD20" s="21"/>
      <c r="TDE20" s="21"/>
      <c r="TDF20" s="21"/>
      <c r="TDG20" s="21"/>
      <c r="TDH20" s="21"/>
      <c r="TDI20" s="21"/>
      <c r="TDJ20" s="21"/>
      <c r="TDK20" s="21"/>
      <c r="TDL20" s="21"/>
      <c r="TDM20" s="21"/>
      <c r="TDN20" s="21"/>
      <c r="TDO20" s="21"/>
      <c r="TDP20" s="21"/>
      <c r="TDQ20" s="21"/>
      <c r="TDR20" s="21"/>
      <c r="TDS20" s="21"/>
      <c r="TDT20" s="21"/>
      <c r="TDU20" s="21"/>
      <c r="TDV20" s="21"/>
      <c r="TDW20" s="21"/>
      <c r="TDX20" s="21"/>
      <c r="TDY20" s="21"/>
      <c r="TDZ20" s="21"/>
      <c r="TEA20" s="21"/>
      <c r="TEB20" s="21"/>
      <c r="TEC20" s="21"/>
      <c r="TED20" s="21"/>
      <c r="TEE20" s="21"/>
      <c r="TEF20" s="21"/>
      <c r="TEG20" s="21"/>
      <c r="TEH20" s="21"/>
      <c r="TEI20" s="21"/>
      <c r="TEJ20" s="21"/>
      <c r="TEK20" s="21"/>
      <c r="TEL20" s="21"/>
      <c r="TEM20" s="21"/>
      <c r="TEN20" s="21"/>
      <c r="TEO20" s="21"/>
      <c r="TEP20" s="21"/>
      <c r="TEQ20" s="21"/>
      <c r="TER20" s="21"/>
      <c r="TES20" s="21"/>
      <c r="TET20" s="21"/>
      <c r="TEU20" s="21"/>
      <c r="TEV20" s="21"/>
      <c r="TEW20" s="21"/>
      <c r="TEX20" s="21"/>
      <c r="TEY20" s="21"/>
      <c r="TEZ20" s="21"/>
      <c r="TFA20" s="21"/>
      <c r="TFB20" s="21"/>
      <c r="TFC20" s="21"/>
      <c r="TFD20" s="21"/>
      <c r="TFE20" s="21"/>
      <c r="TFF20" s="21"/>
      <c r="TFG20" s="21"/>
      <c r="TFH20" s="21"/>
      <c r="TFI20" s="21"/>
      <c r="TFJ20" s="21"/>
      <c r="TFK20" s="21"/>
      <c r="TFL20" s="21"/>
      <c r="TFM20" s="21"/>
      <c r="TFN20" s="21"/>
      <c r="TFO20" s="21"/>
      <c r="TFP20" s="21"/>
      <c r="TFQ20" s="21"/>
      <c r="TFR20" s="21"/>
      <c r="TFS20" s="21"/>
      <c r="TFT20" s="21"/>
      <c r="TFU20" s="21"/>
      <c r="TFV20" s="21"/>
      <c r="TFW20" s="21"/>
      <c r="TFX20" s="21"/>
      <c r="TFY20" s="21"/>
      <c r="TFZ20" s="21"/>
      <c r="TGA20" s="21"/>
      <c r="TGB20" s="21"/>
      <c r="TGC20" s="21"/>
      <c r="TGD20" s="21"/>
      <c r="TGE20" s="21"/>
      <c r="TGF20" s="21"/>
      <c r="TGG20" s="21"/>
      <c r="TGH20" s="21"/>
      <c r="TGI20" s="21"/>
      <c r="TGJ20" s="21"/>
      <c r="TGK20" s="21"/>
      <c r="TGL20" s="21"/>
      <c r="TGM20" s="21"/>
      <c r="TGN20" s="21"/>
      <c r="TGO20" s="21"/>
      <c r="TGP20" s="21"/>
      <c r="TGQ20" s="21"/>
      <c r="TGR20" s="21"/>
      <c r="TGS20" s="21"/>
      <c r="TGT20" s="21"/>
      <c r="TGU20" s="21"/>
      <c r="TGV20" s="21"/>
      <c r="TGW20" s="21"/>
      <c r="TGX20" s="21"/>
      <c r="TGY20" s="21"/>
      <c r="TGZ20" s="21"/>
      <c r="THA20" s="21"/>
      <c r="THB20" s="21"/>
      <c r="THC20" s="21"/>
      <c r="THD20" s="21"/>
      <c r="THE20" s="21"/>
      <c r="THF20" s="21"/>
      <c r="THG20" s="21"/>
      <c r="THH20" s="21"/>
      <c r="THI20" s="21"/>
      <c r="THJ20" s="21"/>
      <c r="THK20" s="21"/>
      <c r="THL20" s="21"/>
      <c r="THM20" s="21"/>
      <c r="THN20" s="21"/>
      <c r="THO20" s="21"/>
      <c r="THP20" s="21"/>
      <c r="THQ20" s="21"/>
      <c r="THR20" s="21"/>
      <c r="THS20" s="21"/>
      <c r="THT20" s="21"/>
      <c r="THU20" s="21"/>
      <c r="THV20" s="21"/>
      <c r="THW20" s="21"/>
      <c r="THX20" s="21"/>
      <c r="THY20" s="21"/>
      <c r="THZ20" s="21"/>
      <c r="TIA20" s="21"/>
      <c r="TIB20" s="21"/>
      <c r="TIC20" s="21"/>
      <c r="TID20" s="21"/>
      <c r="TIE20" s="21"/>
      <c r="TIF20" s="21"/>
      <c r="TIG20" s="21"/>
      <c r="TIH20" s="21"/>
      <c r="TII20" s="21"/>
      <c r="TIJ20" s="21"/>
      <c r="TIK20" s="21"/>
      <c r="TIL20" s="21"/>
      <c r="TIM20" s="21"/>
      <c r="TIN20" s="21"/>
      <c r="TIO20" s="21"/>
      <c r="TIP20" s="21"/>
      <c r="TIQ20" s="21"/>
      <c r="TIR20" s="21"/>
      <c r="TIS20" s="21"/>
      <c r="TIT20" s="21"/>
      <c r="TIU20" s="21"/>
      <c r="TIV20" s="21"/>
      <c r="TIW20" s="21"/>
      <c r="TIX20" s="21"/>
      <c r="TIY20" s="21"/>
      <c r="TIZ20" s="21"/>
      <c r="TJA20" s="21"/>
      <c r="TJB20" s="21"/>
      <c r="TJC20" s="21"/>
      <c r="TJD20" s="21"/>
      <c r="TJE20" s="21"/>
      <c r="TJF20" s="21"/>
      <c r="TJG20" s="21"/>
      <c r="TJH20" s="21"/>
      <c r="TJI20" s="21"/>
      <c r="TJJ20" s="21"/>
      <c r="TJK20" s="21"/>
      <c r="TJL20" s="21"/>
      <c r="TJM20" s="21"/>
      <c r="TJN20" s="21"/>
      <c r="TJO20" s="21"/>
      <c r="TJP20" s="21"/>
      <c r="TJQ20" s="21"/>
      <c r="TJR20" s="21"/>
      <c r="TJS20" s="21"/>
      <c r="TJT20" s="21"/>
      <c r="TJU20" s="21"/>
      <c r="TJV20" s="21"/>
      <c r="TJW20" s="21"/>
      <c r="TJX20" s="21"/>
      <c r="TJY20" s="21"/>
      <c r="TJZ20" s="21"/>
      <c r="TKA20" s="21"/>
      <c r="TKB20" s="21"/>
      <c r="TKC20" s="21"/>
      <c r="TKD20" s="21"/>
      <c r="TKE20" s="21"/>
      <c r="TKF20" s="21"/>
      <c r="TKG20" s="21"/>
      <c r="TKH20" s="21"/>
      <c r="TKI20" s="21"/>
      <c r="TKJ20" s="21"/>
      <c r="TKK20" s="21"/>
      <c r="TKL20" s="21"/>
      <c r="TKM20" s="21"/>
      <c r="TKN20" s="21"/>
      <c r="TKO20" s="21"/>
      <c r="TKP20" s="21"/>
      <c r="TKQ20" s="21"/>
      <c r="TKR20" s="21"/>
      <c r="TKS20" s="21"/>
      <c r="TKT20" s="21"/>
      <c r="TKU20" s="21"/>
      <c r="TKV20" s="21"/>
      <c r="TKW20" s="21"/>
      <c r="TKX20" s="21"/>
      <c r="TKY20" s="21"/>
      <c r="TKZ20" s="21"/>
      <c r="TLA20" s="21"/>
      <c r="TLB20" s="21"/>
      <c r="TLC20" s="21"/>
      <c r="TLD20" s="21"/>
      <c r="TLE20" s="21"/>
      <c r="TLF20" s="21"/>
      <c r="TLG20" s="21"/>
      <c r="TLH20" s="21"/>
      <c r="TLI20" s="21"/>
      <c r="TLJ20" s="21"/>
      <c r="TLK20" s="21"/>
      <c r="TLL20" s="21"/>
      <c r="TLM20" s="21"/>
      <c r="TLN20" s="21"/>
      <c r="TLO20" s="21"/>
      <c r="TLP20" s="21"/>
      <c r="TLQ20" s="21"/>
      <c r="TLR20" s="21"/>
      <c r="TLS20" s="21"/>
      <c r="TLT20" s="21"/>
      <c r="TLU20" s="21"/>
      <c r="TLV20" s="21"/>
      <c r="TLW20" s="21"/>
      <c r="TLX20" s="21"/>
      <c r="TLY20" s="21"/>
      <c r="TLZ20" s="21"/>
      <c r="TMA20" s="21"/>
      <c r="TMB20" s="21"/>
      <c r="TMC20" s="21"/>
      <c r="TMD20" s="21"/>
      <c r="TME20" s="21"/>
      <c r="TMF20" s="21"/>
      <c r="TMG20" s="21"/>
      <c r="TMH20" s="21"/>
      <c r="TMI20" s="21"/>
      <c r="TMJ20" s="21"/>
      <c r="TMK20" s="21"/>
      <c r="TML20" s="21"/>
      <c r="TMM20" s="21"/>
      <c r="TMN20" s="21"/>
      <c r="TMO20" s="21"/>
      <c r="TMP20" s="21"/>
      <c r="TMQ20" s="21"/>
      <c r="TMR20" s="21"/>
      <c r="TMS20" s="21"/>
      <c r="TMT20" s="21"/>
      <c r="TMU20" s="21"/>
      <c r="TMV20" s="21"/>
      <c r="TMW20" s="21"/>
      <c r="TMX20" s="21"/>
      <c r="TMY20" s="21"/>
      <c r="TMZ20" s="21"/>
      <c r="TNA20" s="21"/>
      <c r="TNB20" s="21"/>
      <c r="TNC20" s="21"/>
      <c r="TND20" s="21"/>
      <c r="TNE20" s="21"/>
      <c r="TNF20" s="21"/>
      <c r="TNG20" s="21"/>
      <c r="TNH20" s="21"/>
      <c r="TNI20" s="21"/>
      <c r="TNJ20" s="21"/>
      <c r="TNK20" s="21"/>
      <c r="TNL20" s="21"/>
      <c r="TNM20" s="21"/>
      <c r="TNN20" s="21"/>
      <c r="TNO20" s="21"/>
      <c r="TNP20" s="21"/>
      <c r="TNQ20" s="21"/>
      <c r="TNR20" s="21"/>
      <c r="TNS20" s="21"/>
      <c r="TNT20" s="21"/>
      <c r="TNU20" s="21"/>
      <c r="TNV20" s="21"/>
      <c r="TNW20" s="21"/>
      <c r="TNX20" s="21"/>
      <c r="TNY20" s="21"/>
      <c r="TNZ20" s="21"/>
      <c r="TOA20" s="21"/>
      <c r="TOB20" s="21"/>
      <c r="TOC20" s="21"/>
      <c r="TOD20" s="21"/>
      <c r="TOE20" s="21"/>
      <c r="TOF20" s="21"/>
      <c r="TOG20" s="21"/>
      <c r="TOH20" s="21"/>
      <c r="TOI20" s="21"/>
      <c r="TOJ20" s="21"/>
      <c r="TOK20" s="21"/>
      <c r="TOL20" s="21"/>
      <c r="TOM20" s="21"/>
      <c r="TON20" s="21"/>
      <c r="TOO20" s="21"/>
      <c r="TOP20" s="21"/>
      <c r="TOQ20" s="21"/>
      <c r="TOR20" s="21"/>
      <c r="TOS20" s="21"/>
      <c r="TOT20" s="21"/>
      <c r="TOU20" s="21"/>
      <c r="TOV20" s="21"/>
      <c r="TOW20" s="21"/>
      <c r="TOX20" s="21"/>
      <c r="TOY20" s="21"/>
      <c r="TOZ20" s="21"/>
      <c r="TPA20" s="21"/>
      <c r="TPB20" s="21"/>
      <c r="TPC20" s="21"/>
      <c r="TPD20" s="21"/>
      <c r="TPE20" s="21"/>
      <c r="TPF20" s="21"/>
      <c r="TPG20" s="21"/>
      <c r="TPH20" s="21"/>
      <c r="TPI20" s="21"/>
      <c r="TPJ20" s="21"/>
      <c r="TPK20" s="21"/>
      <c r="TPL20" s="21"/>
      <c r="TPM20" s="21"/>
      <c r="TPN20" s="21"/>
      <c r="TPO20" s="21"/>
      <c r="TPP20" s="21"/>
      <c r="TPQ20" s="21"/>
      <c r="TPR20" s="21"/>
      <c r="TPS20" s="21"/>
      <c r="TPT20" s="21"/>
      <c r="TPU20" s="21"/>
      <c r="TPV20" s="21"/>
      <c r="TPW20" s="21"/>
      <c r="TPX20" s="21"/>
      <c r="TPY20" s="21"/>
      <c r="TPZ20" s="21"/>
      <c r="TQA20" s="21"/>
      <c r="TQB20" s="21"/>
      <c r="TQC20" s="21"/>
      <c r="TQD20" s="21"/>
      <c r="TQE20" s="21"/>
      <c r="TQF20" s="21"/>
      <c r="TQG20" s="21"/>
      <c r="TQH20" s="21"/>
      <c r="TQI20" s="21"/>
      <c r="TQJ20" s="21"/>
      <c r="TQK20" s="21"/>
      <c r="TQL20" s="21"/>
      <c r="TQM20" s="21"/>
      <c r="TQN20" s="21"/>
      <c r="TQO20" s="21"/>
      <c r="TQP20" s="21"/>
      <c r="TQQ20" s="21"/>
      <c r="TQR20" s="21"/>
      <c r="TQS20" s="21"/>
      <c r="TQT20" s="21"/>
      <c r="TQU20" s="21"/>
      <c r="TQV20" s="21"/>
      <c r="TQW20" s="21"/>
      <c r="TQX20" s="21"/>
      <c r="TQY20" s="21"/>
      <c r="TQZ20" s="21"/>
      <c r="TRA20" s="21"/>
      <c r="TRB20" s="21"/>
      <c r="TRC20" s="21"/>
      <c r="TRD20" s="21"/>
      <c r="TRE20" s="21"/>
      <c r="TRF20" s="21"/>
      <c r="TRG20" s="21"/>
      <c r="TRH20" s="21"/>
      <c r="TRI20" s="21"/>
      <c r="TRJ20" s="21"/>
      <c r="TRK20" s="21"/>
      <c r="TRL20" s="21"/>
      <c r="TRM20" s="21"/>
      <c r="TRN20" s="21"/>
      <c r="TRO20" s="21"/>
      <c r="TRP20" s="21"/>
      <c r="TRQ20" s="21"/>
      <c r="TRR20" s="21"/>
      <c r="TRS20" s="21"/>
      <c r="TRT20" s="21"/>
      <c r="TRU20" s="21"/>
      <c r="TRV20" s="21"/>
      <c r="TRW20" s="21"/>
      <c r="TRX20" s="21"/>
      <c r="TRY20" s="21"/>
      <c r="TRZ20" s="21"/>
      <c r="TSA20" s="21"/>
      <c r="TSB20" s="21"/>
      <c r="TSC20" s="21"/>
      <c r="TSD20" s="21"/>
      <c r="TSE20" s="21"/>
      <c r="TSF20" s="21"/>
      <c r="TSG20" s="21"/>
      <c r="TSH20" s="21"/>
      <c r="TSI20" s="21"/>
      <c r="TSJ20" s="21"/>
      <c r="TSK20" s="21"/>
      <c r="TSL20" s="21"/>
      <c r="TSM20" s="21"/>
      <c r="TSN20" s="21"/>
      <c r="TSO20" s="21"/>
      <c r="TSP20" s="21"/>
      <c r="TSQ20" s="21"/>
      <c r="TSR20" s="21"/>
      <c r="TSS20" s="21"/>
      <c r="TST20" s="21"/>
      <c r="TSU20" s="21"/>
      <c r="TSV20" s="21"/>
      <c r="TSW20" s="21"/>
      <c r="TSX20" s="21"/>
      <c r="TSY20" s="21"/>
      <c r="TSZ20" s="21"/>
      <c r="TTA20" s="21"/>
      <c r="TTB20" s="21"/>
      <c r="TTC20" s="21"/>
      <c r="TTD20" s="21"/>
      <c r="TTE20" s="21"/>
      <c r="TTF20" s="21"/>
      <c r="TTG20" s="21"/>
      <c r="TTH20" s="21"/>
      <c r="TTI20" s="21"/>
      <c r="TTJ20" s="21"/>
      <c r="TTK20" s="21"/>
      <c r="TTL20" s="21"/>
      <c r="TTM20" s="21"/>
      <c r="TTN20" s="21"/>
      <c r="TTO20" s="21"/>
      <c r="TTP20" s="21"/>
      <c r="TTQ20" s="21"/>
      <c r="TTR20" s="21"/>
      <c r="TTS20" s="21"/>
      <c r="TTT20" s="21"/>
      <c r="TTU20" s="21"/>
      <c r="TTV20" s="21"/>
      <c r="TTW20" s="21"/>
      <c r="TTX20" s="21"/>
      <c r="TTY20" s="21"/>
      <c r="TTZ20" s="21"/>
      <c r="TUA20" s="21"/>
      <c r="TUB20" s="21"/>
      <c r="TUC20" s="21"/>
      <c r="TUD20" s="21"/>
      <c r="TUE20" s="21"/>
      <c r="TUF20" s="21"/>
      <c r="TUG20" s="21"/>
      <c r="TUH20" s="21"/>
      <c r="TUI20" s="21"/>
      <c r="TUJ20" s="21"/>
      <c r="TUK20" s="21"/>
      <c r="TUL20" s="21"/>
      <c r="TUM20" s="21"/>
      <c r="TUN20" s="21"/>
      <c r="TUO20" s="21"/>
      <c r="TUP20" s="21"/>
      <c r="TUQ20" s="21"/>
      <c r="TUR20" s="21"/>
      <c r="TUS20" s="21"/>
      <c r="TUT20" s="21"/>
      <c r="TUU20" s="21"/>
      <c r="TUV20" s="21"/>
      <c r="TUW20" s="21"/>
      <c r="TUX20" s="21"/>
      <c r="TUY20" s="21"/>
      <c r="TUZ20" s="21"/>
      <c r="TVA20" s="21"/>
      <c r="TVB20" s="21"/>
      <c r="TVC20" s="21"/>
      <c r="TVD20" s="21"/>
      <c r="TVE20" s="21"/>
      <c r="TVF20" s="21"/>
      <c r="TVG20" s="21"/>
      <c r="TVH20" s="21"/>
      <c r="TVI20" s="21"/>
      <c r="TVJ20" s="21"/>
      <c r="TVK20" s="21"/>
      <c r="TVL20" s="21"/>
      <c r="TVM20" s="21"/>
      <c r="TVN20" s="21"/>
      <c r="TVO20" s="21"/>
      <c r="TVP20" s="21"/>
      <c r="TVQ20" s="21"/>
      <c r="TVR20" s="21"/>
      <c r="TVS20" s="21"/>
      <c r="TVT20" s="21"/>
      <c r="TVU20" s="21"/>
      <c r="TVV20" s="21"/>
      <c r="TVW20" s="21"/>
      <c r="TVX20" s="21"/>
      <c r="TVY20" s="21"/>
      <c r="TVZ20" s="21"/>
      <c r="TWA20" s="21"/>
      <c r="TWB20" s="21"/>
      <c r="TWC20" s="21"/>
      <c r="TWD20" s="21"/>
      <c r="TWE20" s="21"/>
      <c r="TWF20" s="21"/>
      <c r="TWG20" s="21"/>
      <c r="TWH20" s="21"/>
      <c r="TWI20" s="21"/>
      <c r="TWJ20" s="21"/>
      <c r="TWK20" s="21"/>
      <c r="TWL20" s="21"/>
      <c r="TWM20" s="21"/>
      <c r="TWN20" s="21"/>
      <c r="TWO20" s="21"/>
      <c r="TWP20" s="21"/>
      <c r="TWQ20" s="21"/>
      <c r="TWR20" s="21"/>
      <c r="TWS20" s="21"/>
      <c r="TWT20" s="21"/>
      <c r="TWU20" s="21"/>
      <c r="TWV20" s="21"/>
      <c r="TWW20" s="21"/>
      <c r="TWX20" s="21"/>
      <c r="TWY20" s="21"/>
      <c r="TWZ20" s="21"/>
      <c r="TXA20" s="21"/>
      <c r="TXB20" s="21"/>
      <c r="TXC20" s="21"/>
      <c r="TXD20" s="21"/>
      <c r="TXE20" s="21"/>
      <c r="TXF20" s="21"/>
      <c r="TXG20" s="21"/>
      <c r="TXH20" s="21"/>
      <c r="TXI20" s="21"/>
      <c r="TXJ20" s="21"/>
      <c r="TXK20" s="21"/>
      <c r="TXL20" s="21"/>
      <c r="TXM20" s="21"/>
      <c r="TXN20" s="21"/>
      <c r="TXO20" s="21"/>
      <c r="TXP20" s="21"/>
      <c r="TXQ20" s="21"/>
      <c r="TXR20" s="21"/>
      <c r="TXS20" s="21"/>
      <c r="TXT20" s="21"/>
      <c r="TXU20" s="21"/>
      <c r="TXV20" s="21"/>
      <c r="TXW20" s="21"/>
      <c r="TXX20" s="21"/>
      <c r="TXY20" s="21"/>
      <c r="TXZ20" s="21"/>
      <c r="TYA20" s="21"/>
      <c r="TYB20" s="21"/>
      <c r="TYC20" s="21"/>
      <c r="TYD20" s="21"/>
      <c r="TYE20" s="21"/>
      <c r="TYF20" s="21"/>
      <c r="TYG20" s="21"/>
      <c r="TYH20" s="21"/>
      <c r="TYI20" s="21"/>
      <c r="TYJ20" s="21"/>
      <c r="TYK20" s="21"/>
      <c r="TYL20" s="21"/>
      <c r="TYM20" s="21"/>
      <c r="TYN20" s="21"/>
      <c r="TYO20" s="21"/>
      <c r="TYP20" s="21"/>
      <c r="TYQ20" s="21"/>
      <c r="TYR20" s="21"/>
      <c r="TYS20" s="21"/>
      <c r="TYT20" s="21"/>
      <c r="TYU20" s="21"/>
      <c r="TYV20" s="21"/>
      <c r="TYW20" s="21"/>
      <c r="TYX20" s="21"/>
      <c r="TYY20" s="21"/>
      <c r="TYZ20" s="21"/>
      <c r="TZA20" s="21"/>
      <c r="TZB20" s="21"/>
      <c r="TZC20" s="21"/>
      <c r="TZD20" s="21"/>
      <c r="TZE20" s="21"/>
      <c r="TZF20" s="21"/>
      <c r="TZG20" s="21"/>
      <c r="TZH20" s="21"/>
      <c r="TZI20" s="21"/>
      <c r="TZJ20" s="21"/>
      <c r="TZK20" s="21"/>
      <c r="TZL20" s="21"/>
      <c r="TZM20" s="21"/>
      <c r="TZN20" s="21"/>
      <c r="TZO20" s="21"/>
      <c r="TZP20" s="21"/>
      <c r="TZQ20" s="21"/>
      <c r="TZR20" s="21"/>
      <c r="TZS20" s="21"/>
      <c r="TZT20" s="21"/>
      <c r="TZU20" s="21"/>
      <c r="TZV20" s="21"/>
      <c r="TZW20" s="21"/>
      <c r="TZX20" s="21"/>
      <c r="TZY20" s="21"/>
      <c r="TZZ20" s="21"/>
      <c r="UAA20" s="21"/>
      <c r="UAB20" s="21"/>
      <c r="UAC20" s="21"/>
      <c r="UAD20" s="21"/>
      <c r="UAE20" s="21"/>
      <c r="UAF20" s="21"/>
      <c r="UAG20" s="21"/>
      <c r="UAH20" s="21"/>
      <c r="UAI20" s="21"/>
      <c r="UAJ20" s="21"/>
      <c r="UAK20" s="21"/>
      <c r="UAL20" s="21"/>
      <c r="UAM20" s="21"/>
      <c r="UAN20" s="21"/>
      <c r="UAO20" s="21"/>
      <c r="UAP20" s="21"/>
      <c r="UAQ20" s="21"/>
      <c r="UAR20" s="21"/>
      <c r="UAS20" s="21"/>
      <c r="UAT20" s="21"/>
      <c r="UAU20" s="21"/>
      <c r="UAV20" s="21"/>
      <c r="UAW20" s="21"/>
      <c r="UAX20" s="21"/>
      <c r="UAY20" s="21"/>
      <c r="UAZ20" s="21"/>
      <c r="UBA20" s="21"/>
      <c r="UBB20" s="21"/>
      <c r="UBC20" s="21"/>
      <c r="UBD20" s="21"/>
      <c r="UBE20" s="21"/>
      <c r="UBF20" s="21"/>
      <c r="UBG20" s="21"/>
      <c r="UBH20" s="21"/>
      <c r="UBI20" s="21"/>
      <c r="UBJ20" s="21"/>
      <c r="UBK20" s="21"/>
      <c r="UBL20" s="21"/>
      <c r="UBM20" s="21"/>
      <c r="UBN20" s="21"/>
      <c r="UBO20" s="21"/>
      <c r="UBP20" s="21"/>
      <c r="UBQ20" s="21"/>
      <c r="UBR20" s="21"/>
      <c r="UBS20" s="21"/>
      <c r="UBT20" s="21"/>
      <c r="UBU20" s="21"/>
      <c r="UBV20" s="21"/>
      <c r="UBW20" s="21"/>
      <c r="UBX20" s="21"/>
      <c r="UBY20" s="21"/>
      <c r="UBZ20" s="21"/>
      <c r="UCA20" s="21"/>
      <c r="UCB20" s="21"/>
      <c r="UCC20" s="21"/>
      <c r="UCD20" s="21"/>
      <c r="UCE20" s="21"/>
      <c r="UCF20" s="21"/>
      <c r="UCG20" s="21"/>
      <c r="UCH20" s="21"/>
      <c r="UCI20" s="21"/>
      <c r="UCJ20" s="21"/>
      <c r="UCK20" s="21"/>
      <c r="UCL20" s="21"/>
      <c r="UCM20" s="21"/>
      <c r="UCN20" s="21"/>
      <c r="UCO20" s="21"/>
      <c r="UCP20" s="21"/>
      <c r="UCQ20" s="21"/>
      <c r="UCR20" s="21"/>
      <c r="UCS20" s="21"/>
      <c r="UCT20" s="21"/>
      <c r="UCU20" s="21"/>
      <c r="UCV20" s="21"/>
      <c r="UCW20" s="21"/>
      <c r="UCX20" s="21"/>
      <c r="UCY20" s="21"/>
      <c r="UCZ20" s="21"/>
      <c r="UDA20" s="21"/>
      <c r="UDB20" s="21"/>
      <c r="UDC20" s="21"/>
      <c r="UDD20" s="21"/>
      <c r="UDE20" s="21"/>
      <c r="UDF20" s="21"/>
      <c r="UDG20" s="21"/>
      <c r="UDH20" s="21"/>
      <c r="UDI20" s="21"/>
      <c r="UDJ20" s="21"/>
      <c r="UDK20" s="21"/>
      <c r="UDL20" s="21"/>
      <c r="UDM20" s="21"/>
      <c r="UDN20" s="21"/>
      <c r="UDO20" s="21"/>
      <c r="UDP20" s="21"/>
      <c r="UDQ20" s="21"/>
      <c r="UDR20" s="21"/>
      <c r="UDS20" s="21"/>
      <c r="UDT20" s="21"/>
      <c r="UDU20" s="21"/>
      <c r="UDV20" s="21"/>
      <c r="UDW20" s="21"/>
      <c r="UDX20" s="21"/>
      <c r="UDY20" s="21"/>
      <c r="UDZ20" s="21"/>
      <c r="UEA20" s="21"/>
      <c r="UEB20" s="21"/>
      <c r="UEC20" s="21"/>
      <c r="UED20" s="21"/>
      <c r="UEE20" s="21"/>
      <c r="UEF20" s="21"/>
      <c r="UEG20" s="21"/>
      <c r="UEH20" s="21"/>
      <c r="UEI20" s="21"/>
      <c r="UEJ20" s="21"/>
      <c r="UEK20" s="21"/>
      <c r="UEL20" s="21"/>
      <c r="UEM20" s="21"/>
      <c r="UEN20" s="21"/>
      <c r="UEO20" s="21"/>
      <c r="UEP20" s="21"/>
      <c r="UEQ20" s="21"/>
      <c r="UER20" s="21"/>
      <c r="UES20" s="21"/>
      <c r="UET20" s="21"/>
      <c r="UEU20" s="21"/>
      <c r="UEV20" s="21"/>
      <c r="UEW20" s="21"/>
      <c r="UEX20" s="21"/>
      <c r="UEY20" s="21"/>
      <c r="UEZ20" s="21"/>
      <c r="UFA20" s="21"/>
      <c r="UFB20" s="21"/>
      <c r="UFC20" s="21"/>
      <c r="UFD20" s="21"/>
      <c r="UFE20" s="21"/>
      <c r="UFF20" s="21"/>
      <c r="UFG20" s="21"/>
      <c r="UFH20" s="21"/>
      <c r="UFI20" s="21"/>
      <c r="UFJ20" s="21"/>
      <c r="UFK20" s="21"/>
      <c r="UFL20" s="21"/>
      <c r="UFM20" s="21"/>
      <c r="UFN20" s="21"/>
      <c r="UFO20" s="21"/>
      <c r="UFP20" s="21"/>
      <c r="UFQ20" s="21"/>
      <c r="UFR20" s="21"/>
      <c r="UFS20" s="21"/>
      <c r="UFT20" s="21"/>
      <c r="UFU20" s="21"/>
      <c r="UFV20" s="21"/>
      <c r="UFW20" s="21"/>
      <c r="UFX20" s="21"/>
      <c r="UFY20" s="21"/>
      <c r="UFZ20" s="21"/>
      <c r="UGA20" s="21"/>
      <c r="UGB20" s="21"/>
      <c r="UGC20" s="21"/>
      <c r="UGD20" s="21"/>
      <c r="UGE20" s="21"/>
      <c r="UGF20" s="21"/>
      <c r="UGG20" s="21"/>
      <c r="UGH20" s="21"/>
      <c r="UGI20" s="21"/>
      <c r="UGJ20" s="21"/>
      <c r="UGK20" s="21"/>
      <c r="UGL20" s="21"/>
      <c r="UGM20" s="21"/>
      <c r="UGN20" s="21"/>
      <c r="UGO20" s="21"/>
      <c r="UGP20" s="21"/>
      <c r="UGQ20" s="21"/>
      <c r="UGR20" s="21"/>
      <c r="UGS20" s="21"/>
      <c r="UGT20" s="21"/>
      <c r="UGU20" s="21"/>
      <c r="UGV20" s="21"/>
      <c r="UGW20" s="21"/>
      <c r="UGX20" s="21"/>
      <c r="UGY20" s="21"/>
      <c r="UGZ20" s="21"/>
      <c r="UHA20" s="21"/>
      <c r="UHB20" s="21"/>
      <c r="UHC20" s="21"/>
      <c r="UHD20" s="21"/>
      <c r="UHE20" s="21"/>
      <c r="UHF20" s="21"/>
      <c r="UHG20" s="21"/>
      <c r="UHH20" s="21"/>
      <c r="UHI20" s="21"/>
      <c r="UHJ20" s="21"/>
      <c r="UHK20" s="21"/>
      <c r="UHL20" s="21"/>
      <c r="UHM20" s="21"/>
      <c r="UHN20" s="21"/>
      <c r="UHO20" s="21"/>
      <c r="UHP20" s="21"/>
      <c r="UHQ20" s="21"/>
      <c r="UHR20" s="21"/>
      <c r="UHS20" s="21"/>
      <c r="UHT20" s="21"/>
      <c r="UHU20" s="21"/>
      <c r="UHV20" s="21"/>
      <c r="UHW20" s="21"/>
      <c r="UHX20" s="21"/>
      <c r="UHY20" s="21"/>
      <c r="UHZ20" s="21"/>
      <c r="UIA20" s="21"/>
      <c r="UIB20" s="21"/>
      <c r="UIC20" s="21"/>
      <c r="UID20" s="21"/>
      <c r="UIE20" s="21"/>
      <c r="UIF20" s="21"/>
      <c r="UIG20" s="21"/>
      <c r="UIH20" s="21"/>
      <c r="UII20" s="21"/>
      <c r="UIJ20" s="21"/>
      <c r="UIK20" s="21"/>
      <c r="UIL20" s="21"/>
      <c r="UIM20" s="21"/>
      <c r="UIN20" s="21"/>
      <c r="UIO20" s="21"/>
      <c r="UIP20" s="21"/>
      <c r="UIQ20" s="21"/>
      <c r="UIR20" s="21"/>
      <c r="UIS20" s="21"/>
      <c r="UIT20" s="21"/>
      <c r="UIU20" s="21"/>
      <c r="UIV20" s="21"/>
      <c r="UIW20" s="21"/>
      <c r="UIX20" s="21"/>
      <c r="UIY20" s="21"/>
      <c r="UIZ20" s="21"/>
      <c r="UJA20" s="21"/>
      <c r="UJB20" s="21"/>
      <c r="UJC20" s="21"/>
      <c r="UJD20" s="21"/>
      <c r="UJE20" s="21"/>
      <c r="UJF20" s="21"/>
      <c r="UJG20" s="21"/>
      <c r="UJH20" s="21"/>
      <c r="UJI20" s="21"/>
      <c r="UJJ20" s="21"/>
      <c r="UJK20" s="21"/>
      <c r="UJL20" s="21"/>
      <c r="UJM20" s="21"/>
      <c r="UJN20" s="21"/>
      <c r="UJO20" s="21"/>
      <c r="UJP20" s="21"/>
      <c r="UJQ20" s="21"/>
      <c r="UJR20" s="21"/>
      <c r="UJS20" s="21"/>
      <c r="UJT20" s="21"/>
      <c r="UJU20" s="21"/>
      <c r="UJV20" s="21"/>
      <c r="UJW20" s="21"/>
      <c r="UJX20" s="21"/>
      <c r="UJY20" s="21"/>
      <c r="UJZ20" s="21"/>
      <c r="UKA20" s="21"/>
      <c r="UKB20" s="21"/>
      <c r="UKC20" s="21"/>
      <c r="UKD20" s="21"/>
      <c r="UKE20" s="21"/>
      <c r="UKF20" s="21"/>
      <c r="UKG20" s="21"/>
      <c r="UKH20" s="21"/>
      <c r="UKI20" s="21"/>
      <c r="UKJ20" s="21"/>
      <c r="UKK20" s="21"/>
      <c r="UKL20" s="21"/>
      <c r="UKM20" s="21"/>
      <c r="UKN20" s="21"/>
      <c r="UKO20" s="21"/>
      <c r="UKP20" s="21"/>
      <c r="UKQ20" s="21"/>
      <c r="UKR20" s="21"/>
      <c r="UKS20" s="21"/>
      <c r="UKT20" s="21"/>
      <c r="UKU20" s="21"/>
      <c r="UKV20" s="21"/>
      <c r="UKW20" s="21"/>
      <c r="UKX20" s="21"/>
      <c r="UKY20" s="21"/>
      <c r="UKZ20" s="21"/>
      <c r="ULA20" s="21"/>
      <c r="ULB20" s="21"/>
      <c r="ULC20" s="21"/>
      <c r="ULD20" s="21"/>
      <c r="ULE20" s="21"/>
      <c r="ULF20" s="21"/>
      <c r="ULG20" s="21"/>
      <c r="ULH20" s="21"/>
      <c r="ULI20" s="21"/>
      <c r="ULJ20" s="21"/>
      <c r="ULK20" s="21"/>
      <c r="ULL20" s="21"/>
      <c r="ULM20" s="21"/>
      <c r="ULN20" s="21"/>
      <c r="ULO20" s="21"/>
      <c r="ULP20" s="21"/>
      <c r="ULQ20" s="21"/>
      <c r="ULR20" s="21"/>
      <c r="ULS20" s="21"/>
      <c r="ULT20" s="21"/>
      <c r="ULU20" s="21"/>
      <c r="ULV20" s="21"/>
      <c r="ULW20" s="21"/>
      <c r="ULX20" s="21"/>
      <c r="ULY20" s="21"/>
      <c r="ULZ20" s="21"/>
      <c r="UMA20" s="21"/>
      <c r="UMB20" s="21"/>
      <c r="UMC20" s="21"/>
      <c r="UMD20" s="21"/>
      <c r="UME20" s="21"/>
      <c r="UMF20" s="21"/>
      <c r="UMG20" s="21"/>
      <c r="UMH20" s="21"/>
      <c r="UMI20" s="21"/>
      <c r="UMJ20" s="21"/>
      <c r="UMK20" s="21"/>
      <c r="UML20" s="21"/>
      <c r="UMM20" s="21"/>
      <c r="UMN20" s="21"/>
      <c r="UMO20" s="21"/>
      <c r="UMP20" s="21"/>
      <c r="UMQ20" s="21"/>
      <c r="UMR20" s="21"/>
      <c r="UMS20" s="21"/>
      <c r="UMT20" s="21"/>
      <c r="UMU20" s="21"/>
      <c r="UMV20" s="21"/>
      <c r="UMW20" s="21"/>
      <c r="UMX20" s="21"/>
      <c r="UMY20" s="21"/>
      <c r="UMZ20" s="21"/>
      <c r="UNA20" s="21"/>
      <c r="UNB20" s="21"/>
      <c r="UNC20" s="21"/>
      <c r="UND20" s="21"/>
      <c r="UNE20" s="21"/>
      <c r="UNF20" s="21"/>
      <c r="UNG20" s="21"/>
      <c r="UNH20" s="21"/>
      <c r="UNI20" s="21"/>
      <c r="UNJ20" s="21"/>
      <c r="UNK20" s="21"/>
      <c r="UNL20" s="21"/>
      <c r="UNM20" s="21"/>
      <c r="UNN20" s="21"/>
      <c r="UNO20" s="21"/>
      <c r="UNP20" s="21"/>
      <c r="UNQ20" s="21"/>
      <c r="UNR20" s="21"/>
      <c r="UNS20" s="21"/>
      <c r="UNT20" s="21"/>
      <c r="UNU20" s="21"/>
      <c r="UNV20" s="21"/>
      <c r="UNW20" s="21"/>
      <c r="UNX20" s="21"/>
      <c r="UNY20" s="21"/>
      <c r="UNZ20" s="21"/>
      <c r="UOA20" s="21"/>
      <c r="UOB20" s="21"/>
      <c r="UOC20" s="21"/>
      <c r="UOD20" s="21"/>
      <c r="UOE20" s="21"/>
      <c r="UOF20" s="21"/>
      <c r="UOG20" s="21"/>
      <c r="UOH20" s="21"/>
      <c r="UOI20" s="21"/>
      <c r="UOJ20" s="21"/>
      <c r="UOK20" s="21"/>
      <c r="UOL20" s="21"/>
      <c r="UOM20" s="21"/>
      <c r="UON20" s="21"/>
      <c r="UOO20" s="21"/>
      <c r="UOP20" s="21"/>
      <c r="UOQ20" s="21"/>
      <c r="UOR20" s="21"/>
      <c r="UOS20" s="21"/>
      <c r="UOT20" s="21"/>
      <c r="UOU20" s="21"/>
      <c r="UOV20" s="21"/>
      <c r="UOW20" s="21"/>
      <c r="UOX20" s="21"/>
      <c r="UOY20" s="21"/>
      <c r="UOZ20" s="21"/>
      <c r="UPA20" s="21"/>
      <c r="UPB20" s="21"/>
      <c r="UPC20" s="21"/>
      <c r="UPD20" s="21"/>
      <c r="UPE20" s="21"/>
      <c r="UPF20" s="21"/>
      <c r="UPG20" s="21"/>
      <c r="UPH20" s="21"/>
      <c r="UPI20" s="21"/>
      <c r="UPJ20" s="21"/>
      <c r="UPK20" s="21"/>
      <c r="UPL20" s="21"/>
      <c r="UPM20" s="21"/>
      <c r="UPN20" s="21"/>
      <c r="UPO20" s="21"/>
      <c r="UPP20" s="21"/>
      <c r="UPQ20" s="21"/>
      <c r="UPR20" s="21"/>
      <c r="UPS20" s="21"/>
      <c r="UPT20" s="21"/>
      <c r="UPU20" s="21"/>
      <c r="UPV20" s="21"/>
      <c r="UPW20" s="21"/>
      <c r="UPX20" s="21"/>
      <c r="UPY20" s="21"/>
      <c r="UPZ20" s="21"/>
      <c r="UQA20" s="21"/>
      <c r="UQB20" s="21"/>
      <c r="UQC20" s="21"/>
      <c r="UQD20" s="21"/>
      <c r="UQE20" s="21"/>
      <c r="UQF20" s="21"/>
      <c r="UQG20" s="21"/>
      <c r="UQH20" s="21"/>
      <c r="UQI20" s="21"/>
      <c r="UQJ20" s="21"/>
      <c r="UQK20" s="21"/>
      <c r="UQL20" s="21"/>
      <c r="UQM20" s="21"/>
      <c r="UQN20" s="21"/>
      <c r="UQO20" s="21"/>
      <c r="UQP20" s="21"/>
      <c r="UQQ20" s="21"/>
      <c r="UQR20" s="21"/>
      <c r="UQS20" s="21"/>
      <c r="UQT20" s="21"/>
      <c r="UQU20" s="21"/>
      <c r="UQV20" s="21"/>
      <c r="UQW20" s="21"/>
      <c r="UQX20" s="21"/>
      <c r="UQY20" s="21"/>
      <c r="UQZ20" s="21"/>
      <c r="URA20" s="21"/>
      <c r="URB20" s="21"/>
      <c r="URC20" s="21"/>
      <c r="URD20" s="21"/>
      <c r="URE20" s="21"/>
      <c r="URF20" s="21"/>
      <c r="URG20" s="21"/>
      <c r="URH20" s="21"/>
      <c r="URI20" s="21"/>
      <c r="URJ20" s="21"/>
      <c r="URK20" s="21"/>
      <c r="URL20" s="21"/>
      <c r="URM20" s="21"/>
      <c r="URN20" s="21"/>
      <c r="URO20" s="21"/>
      <c r="URP20" s="21"/>
      <c r="URQ20" s="21"/>
      <c r="URR20" s="21"/>
      <c r="URS20" s="21"/>
      <c r="URT20" s="21"/>
      <c r="URU20" s="21"/>
      <c r="URV20" s="21"/>
      <c r="URW20" s="21"/>
      <c r="URX20" s="21"/>
      <c r="URY20" s="21"/>
      <c r="URZ20" s="21"/>
      <c r="USA20" s="21"/>
      <c r="USB20" s="21"/>
      <c r="USC20" s="21"/>
      <c r="USD20" s="21"/>
      <c r="USE20" s="21"/>
      <c r="USF20" s="21"/>
      <c r="USG20" s="21"/>
      <c r="USH20" s="21"/>
      <c r="USI20" s="21"/>
      <c r="USJ20" s="21"/>
      <c r="USK20" s="21"/>
      <c r="USL20" s="21"/>
      <c r="USM20" s="21"/>
      <c r="USN20" s="21"/>
      <c r="USO20" s="21"/>
      <c r="USP20" s="21"/>
      <c r="USQ20" s="21"/>
      <c r="USR20" s="21"/>
      <c r="USS20" s="21"/>
      <c r="UST20" s="21"/>
      <c r="USU20" s="21"/>
      <c r="USV20" s="21"/>
      <c r="USW20" s="21"/>
      <c r="USX20" s="21"/>
      <c r="USY20" s="21"/>
      <c r="USZ20" s="21"/>
      <c r="UTA20" s="21"/>
      <c r="UTB20" s="21"/>
      <c r="UTC20" s="21"/>
      <c r="UTD20" s="21"/>
      <c r="UTE20" s="21"/>
      <c r="UTF20" s="21"/>
      <c r="UTG20" s="21"/>
      <c r="UTH20" s="21"/>
      <c r="UTI20" s="21"/>
      <c r="UTJ20" s="21"/>
      <c r="UTK20" s="21"/>
      <c r="UTL20" s="21"/>
      <c r="UTM20" s="21"/>
      <c r="UTN20" s="21"/>
      <c r="UTO20" s="21"/>
      <c r="UTP20" s="21"/>
      <c r="UTQ20" s="21"/>
      <c r="UTR20" s="21"/>
      <c r="UTS20" s="21"/>
      <c r="UTT20" s="21"/>
      <c r="UTU20" s="21"/>
      <c r="UTV20" s="21"/>
      <c r="UTW20" s="21"/>
      <c r="UTX20" s="21"/>
      <c r="UTY20" s="21"/>
      <c r="UTZ20" s="21"/>
      <c r="UUA20" s="21"/>
      <c r="UUB20" s="21"/>
      <c r="UUC20" s="21"/>
      <c r="UUD20" s="21"/>
      <c r="UUE20" s="21"/>
      <c r="UUF20" s="21"/>
      <c r="UUG20" s="21"/>
      <c r="UUH20" s="21"/>
      <c r="UUI20" s="21"/>
      <c r="UUJ20" s="21"/>
      <c r="UUK20" s="21"/>
      <c r="UUL20" s="21"/>
      <c r="UUM20" s="21"/>
      <c r="UUN20" s="21"/>
      <c r="UUO20" s="21"/>
      <c r="UUP20" s="21"/>
      <c r="UUQ20" s="21"/>
      <c r="UUR20" s="21"/>
      <c r="UUS20" s="21"/>
      <c r="UUT20" s="21"/>
      <c r="UUU20" s="21"/>
      <c r="UUV20" s="21"/>
      <c r="UUW20" s="21"/>
      <c r="UUX20" s="21"/>
      <c r="UUY20" s="21"/>
      <c r="UUZ20" s="21"/>
      <c r="UVA20" s="21"/>
      <c r="UVB20" s="21"/>
      <c r="UVC20" s="21"/>
      <c r="UVD20" s="21"/>
      <c r="UVE20" s="21"/>
      <c r="UVF20" s="21"/>
      <c r="UVG20" s="21"/>
      <c r="UVH20" s="21"/>
      <c r="UVI20" s="21"/>
      <c r="UVJ20" s="21"/>
      <c r="UVK20" s="21"/>
      <c r="UVL20" s="21"/>
      <c r="UVM20" s="21"/>
      <c r="UVN20" s="21"/>
      <c r="UVO20" s="21"/>
      <c r="UVP20" s="21"/>
      <c r="UVQ20" s="21"/>
      <c r="UVR20" s="21"/>
      <c r="UVS20" s="21"/>
      <c r="UVT20" s="21"/>
      <c r="UVU20" s="21"/>
      <c r="UVV20" s="21"/>
      <c r="UVW20" s="21"/>
      <c r="UVX20" s="21"/>
      <c r="UVY20" s="21"/>
      <c r="UVZ20" s="21"/>
      <c r="UWA20" s="21"/>
      <c r="UWB20" s="21"/>
      <c r="UWC20" s="21"/>
      <c r="UWD20" s="21"/>
      <c r="UWE20" s="21"/>
      <c r="UWF20" s="21"/>
      <c r="UWG20" s="21"/>
      <c r="UWH20" s="21"/>
      <c r="UWI20" s="21"/>
      <c r="UWJ20" s="21"/>
      <c r="UWK20" s="21"/>
      <c r="UWL20" s="21"/>
      <c r="UWM20" s="21"/>
      <c r="UWN20" s="21"/>
      <c r="UWO20" s="21"/>
      <c r="UWP20" s="21"/>
      <c r="UWQ20" s="21"/>
      <c r="UWR20" s="21"/>
      <c r="UWS20" s="21"/>
      <c r="UWT20" s="21"/>
      <c r="UWU20" s="21"/>
      <c r="UWV20" s="21"/>
      <c r="UWW20" s="21"/>
      <c r="UWX20" s="21"/>
      <c r="UWY20" s="21"/>
      <c r="UWZ20" s="21"/>
      <c r="UXA20" s="21"/>
      <c r="UXB20" s="21"/>
      <c r="UXC20" s="21"/>
      <c r="UXD20" s="21"/>
      <c r="UXE20" s="21"/>
      <c r="UXF20" s="21"/>
      <c r="UXG20" s="21"/>
      <c r="UXH20" s="21"/>
      <c r="UXI20" s="21"/>
      <c r="UXJ20" s="21"/>
      <c r="UXK20" s="21"/>
      <c r="UXL20" s="21"/>
      <c r="UXM20" s="21"/>
      <c r="UXN20" s="21"/>
      <c r="UXO20" s="21"/>
      <c r="UXP20" s="21"/>
      <c r="UXQ20" s="21"/>
      <c r="UXR20" s="21"/>
      <c r="UXS20" s="21"/>
      <c r="UXT20" s="21"/>
      <c r="UXU20" s="21"/>
      <c r="UXV20" s="21"/>
      <c r="UXW20" s="21"/>
      <c r="UXX20" s="21"/>
      <c r="UXY20" s="21"/>
      <c r="UXZ20" s="21"/>
      <c r="UYA20" s="21"/>
      <c r="UYB20" s="21"/>
      <c r="UYC20" s="21"/>
      <c r="UYD20" s="21"/>
      <c r="UYE20" s="21"/>
      <c r="UYF20" s="21"/>
      <c r="UYG20" s="21"/>
      <c r="UYH20" s="21"/>
      <c r="UYI20" s="21"/>
      <c r="UYJ20" s="21"/>
      <c r="UYK20" s="21"/>
      <c r="UYL20" s="21"/>
      <c r="UYM20" s="21"/>
      <c r="UYN20" s="21"/>
      <c r="UYO20" s="21"/>
      <c r="UYP20" s="21"/>
      <c r="UYQ20" s="21"/>
      <c r="UYR20" s="21"/>
      <c r="UYS20" s="21"/>
      <c r="UYT20" s="21"/>
      <c r="UYU20" s="21"/>
      <c r="UYV20" s="21"/>
      <c r="UYW20" s="21"/>
      <c r="UYX20" s="21"/>
      <c r="UYY20" s="21"/>
      <c r="UYZ20" s="21"/>
      <c r="UZA20" s="21"/>
      <c r="UZB20" s="21"/>
      <c r="UZC20" s="21"/>
      <c r="UZD20" s="21"/>
      <c r="UZE20" s="21"/>
      <c r="UZF20" s="21"/>
      <c r="UZG20" s="21"/>
      <c r="UZH20" s="21"/>
      <c r="UZI20" s="21"/>
      <c r="UZJ20" s="21"/>
      <c r="UZK20" s="21"/>
      <c r="UZL20" s="21"/>
      <c r="UZM20" s="21"/>
      <c r="UZN20" s="21"/>
      <c r="UZO20" s="21"/>
      <c r="UZP20" s="21"/>
      <c r="UZQ20" s="21"/>
      <c r="UZR20" s="21"/>
      <c r="UZS20" s="21"/>
      <c r="UZT20" s="21"/>
      <c r="UZU20" s="21"/>
      <c r="UZV20" s="21"/>
      <c r="UZW20" s="21"/>
      <c r="UZX20" s="21"/>
      <c r="UZY20" s="21"/>
      <c r="UZZ20" s="21"/>
      <c r="VAA20" s="21"/>
      <c r="VAB20" s="21"/>
      <c r="VAC20" s="21"/>
      <c r="VAD20" s="21"/>
      <c r="VAE20" s="21"/>
      <c r="VAF20" s="21"/>
      <c r="VAG20" s="21"/>
      <c r="VAH20" s="21"/>
      <c r="VAI20" s="21"/>
      <c r="VAJ20" s="21"/>
      <c r="VAK20" s="21"/>
      <c r="VAL20" s="21"/>
      <c r="VAM20" s="21"/>
      <c r="VAN20" s="21"/>
      <c r="VAO20" s="21"/>
      <c r="VAP20" s="21"/>
      <c r="VAQ20" s="21"/>
      <c r="VAR20" s="21"/>
      <c r="VAS20" s="21"/>
      <c r="VAT20" s="21"/>
      <c r="VAU20" s="21"/>
      <c r="VAV20" s="21"/>
      <c r="VAW20" s="21"/>
      <c r="VAX20" s="21"/>
      <c r="VAY20" s="21"/>
      <c r="VAZ20" s="21"/>
      <c r="VBA20" s="21"/>
      <c r="VBB20" s="21"/>
      <c r="VBC20" s="21"/>
      <c r="VBD20" s="21"/>
      <c r="VBE20" s="21"/>
      <c r="VBF20" s="21"/>
      <c r="VBG20" s="21"/>
      <c r="VBH20" s="21"/>
      <c r="VBI20" s="21"/>
      <c r="VBJ20" s="21"/>
      <c r="VBK20" s="21"/>
      <c r="VBL20" s="21"/>
      <c r="VBM20" s="21"/>
      <c r="VBN20" s="21"/>
      <c r="VBO20" s="21"/>
      <c r="VBP20" s="21"/>
      <c r="VBQ20" s="21"/>
      <c r="VBR20" s="21"/>
      <c r="VBS20" s="21"/>
      <c r="VBT20" s="21"/>
      <c r="VBU20" s="21"/>
      <c r="VBV20" s="21"/>
      <c r="VBW20" s="21"/>
      <c r="VBX20" s="21"/>
      <c r="VBY20" s="21"/>
      <c r="VBZ20" s="21"/>
      <c r="VCA20" s="21"/>
      <c r="VCB20" s="21"/>
      <c r="VCC20" s="21"/>
      <c r="VCD20" s="21"/>
      <c r="VCE20" s="21"/>
      <c r="VCF20" s="21"/>
      <c r="VCG20" s="21"/>
      <c r="VCH20" s="21"/>
      <c r="VCI20" s="21"/>
      <c r="VCJ20" s="21"/>
      <c r="VCK20" s="21"/>
      <c r="VCL20" s="21"/>
      <c r="VCM20" s="21"/>
      <c r="VCN20" s="21"/>
      <c r="VCO20" s="21"/>
      <c r="VCP20" s="21"/>
      <c r="VCQ20" s="21"/>
      <c r="VCR20" s="21"/>
      <c r="VCS20" s="21"/>
      <c r="VCT20" s="21"/>
      <c r="VCU20" s="21"/>
      <c r="VCV20" s="21"/>
      <c r="VCW20" s="21"/>
      <c r="VCX20" s="21"/>
      <c r="VCY20" s="21"/>
      <c r="VCZ20" s="21"/>
      <c r="VDA20" s="21"/>
      <c r="VDB20" s="21"/>
      <c r="VDC20" s="21"/>
      <c r="VDD20" s="21"/>
      <c r="VDE20" s="21"/>
      <c r="VDF20" s="21"/>
      <c r="VDG20" s="21"/>
      <c r="VDH20" s="21"/>
      <c r="VDI20" s="21"/>
      <c r="VDJ20" s="21"/>
      <c r="VDK20" s="21"/>
      <c r="VDL20" s="21"/>
      <c r="VDM20" s="21"/>
      <c r="VDN20" s="21"/>
      <c r="VDO20" s="21"/>
      <c r="VDP20" s="21"/>
      <c r="VDQ20" s="21"/>
      <c r="VDR20" s="21"/>
      <c r="VDS20" s="21"/>
      <c r="VDT20" s="21"/>
      <c r="VDU20" s="21"/>
      <c r="VDV20" s="21"/>
      <c r="VDW20" s="21"/>
      <c r="VDX20" s="21"/>
      <c r="VDY20" s="21"/>
      <c r="VDZ20" s="21"/>
      <c r="VEA20" s="21"/>
      <c r="VEB20" s="21"/>
      <c r="VEC20" s="21"/>
      <c r="VED20" s="21"/>
      <c r="VEE20" s="21"/>
      <c r="VEF20" s="21"/>
      <c r="VEG20" s="21"/>
      <c r="VEH20" s="21"/>
      <c r="VEI20" s="21"/>
      <c r="VEJ20" s="21"/>
      <c r="VEK20" s="21"/>
      <c r="VEL20" s="21"/>
      <c r="VEM20" s="21"/>
      <c r="VEN20" s="21"/>
      <c r="VEO20" s="21"/>
      <c r="VEP20" s="21"/>
      <c r="VEQ20" s="21"/>
      <c r="VER20" s="21"/>
      <c r="VES20" s="21"/>
      <c r="VET20" s="21"/>
      <c r="VEU20" s="21"/>
      <c r="VEV20" s="21"/>
      <c r="VEW20" s="21"/>
      <c r="VEX20" s="21"/>
      <c r="VEY20" s="21"/>
      <c r="VEZ20" s="21"/>
      <c r="VFA20" s="21"/>
      <c r="VFB20" s="21"/>
      <c r="VFC20" s="21"/>
      <c r="VFD20" s="21"/>
      <c r="VFE20" s="21"/>
      <c r="VFF20" s="21"/>
      <c r="VFG20" s="21"/>
      <c r="VFH20" s="21"/>
      <c r="VFI20" s="21"/>
      <c r="VFJ20" s="21"/>
      <c r="VFK20" s="21"/>
      <c r="VFL20" s="21"/>
      <c r="VFM20" s="21"/>
      <c r="VFN20" s="21"/>
      <c r="VFO20" s="21"/>
      <c r="VFP20" s="21"/>
      <c r="VFQ20" s="21"/>
      <c r="VFR20" s="21"/>
      <c r="VFS20" s="21"/>
      <c r="VFT20" s="21"/>
      <c r="VFU20" s="21"/>
      <c r="VFV20" s="21"/>
      <c r="VFW20" s="21"/>
      <c r="VFX20" s="21"/>
      <c r="VFY20" s="21"/>
      <c r="VFZ20" s="21"/>
      <c r="VGA20" s="21"/>
      <c r="VGB20" s="21"/>
      <c r="VGC20" s="21"/>
      <c r="VGD20" s="21"/>
      <c r="VGE20" s="21"/>
      <c r="VGF20" s="21"/>
      <c r="VGG20" s="21"/>
      <c r="VGH20" s="21"/>
      <c r="VGI20" s="21"/>
      <c r="VGJ20" s="21"/>
      <c r="VGK20" s="21"/>
      <c r="VGL20" s="21"/>
      <c r="VGM20" s="21"/>
      <c r="VGN20" s="21"/>
      <c r="VGO20" s="21"/>
      <c r="VGP20" s="21"/>
      <c r="VGQ20" s="21"/>
      <c r="VGR20" s="21"/>
      <c r="VGS20" s="21"/>
      <c r="VGT20" s="21"/>
      <c r="VGU20" s="21"/>
      <c r="VGV20" s="21"/>
      <c r="VGW20" s="21"/>
      <c r="VGX20" s="21"/>
      <c r="VGY20" s="21"/>
      <c r="VGZ20" s="21"/>
      <c r="VHA20" s="21"/>
      <c r="VHB20" s="21"/>
      <c r="VHC20" s="21"/>
      <c r="VHD20" s="21"/>
      <c r="VHE20" s="21"/>
      <c r="VHF20" s="21"/>
      <c r="VHG20" s="21"/>
      <c r="VHH20" s="21"/>
      <c r="VHI20" s="21"/>
      <c r="VHJ20" s="21"/>
      <c r="VHK20" s="21"/>
      <c r="VHL20" s="21"/>
      <c r="VHM20" s="21"/>
      <c r="VHN20" s="21"/>
      <c r="VHO20" s="21"/>
      <c r="VHP20" s="21"/>
      <c r="VHQ20" s="21"/>
      <c r="VHR20" s="21"/>
      <c r="VHS20" s="21"/>
      <c r="VHT20" s="21"/>
      <c r="VHU20" s="21"/>
      <c r="VHV20" s="21"/>
      <c r="VHW20" s="21"/>
      <c r="VHX20" s="21"/>
      <c r="VHY20" s="21"/>
      <c r="VHZ20" s="21"/>
      <c r="VIA20" s="21"/>
      <c r="VIB20" s="21"/>
      <c r="VIC20" s="21"/>
      <c r="VID20" s="21"/>
      <c r="VIE20" s="21"/>
      <c r="VIF20" s="21"/>
      <c r="VIG20" s="21"/>
      <c r="VIH20" s="21"/>
      <c r="VII20" s="21"/>
      <c r="VIJ20" s="21"/>
      <c r="VIK20" s="21"/>
      <c r="VIL20" s="21"/>
      <c r="VIM20" s="21"/>
      <c r="VIN20" s="21"/>
      <c r="VIO20" s="21"/>
      <c r="VIP20" s="21"/>
      <c r="VIQ20" s="21"/>
      <c r="VIR20" s="21"/>
      <c r="VIS20" s="21"/>
      <c r="VIT20" s="21"/>
      <c r="VIU20" s="21"/>
      <c r="VIV20" s="21"/>
      <c r="VIW20" s="21"/>
      <c r="VIX20" s="21"/>
      <c r="VIY20" s="21"/>
      <c r="VIZ20" s="21"/>
      <c r="VJA20" s="21"/>
      <c r="VJB20" s="21"/>
      <c r="VJC20" s="21"/>
      <c r="VJD20" s="21"/>
      <c r="VJE20" s="21"/>
      <c r="VJF20" s="21"/>
      <c r="VJG20" s="21"/>
      <c r="VJH20" s="21"/>
      <c r="VJI20" s="21"/>
      <c r="VJJ20" s="21"/>
      <c r="VJK20" s="21"/>
      <c r="VJL20" s="21"/>
      <c r="VJM20" s="21"/>
      <c r="VJN20" s="21"/>
      <c r="VJO20" s="21"/>
      <c r="VJP20" s="21"/>
      <c r="VJQ20" s="21"/>
      <c r="VJR20" s="21"/>
      <c r="VJS20" s="21"/>
      <c r="VJT20" s="21"/>
      <c r="VJU20" s="21"/>
      <c r="VJV20" s="21"/>
      <c r="VJW20" s="21"/>
      <c r="VJX20" s="21"/>
      <c r="VJY20" s="21"/>
      <c r="VJZ20" s="21"/>
      <c r="VKA20" s="21"/>
      <c r="VKB20" s="21"/>
      <c r="VKC20" s="21"/>
      <c r="VKD20" s="21"/>
      <c r="VKE20" s="21"/>
      <c r="VKF20" s="21"/>
      <c r="VKG20" s="21"/>
      <c r="VKH20" s="21"/>
      <c r="VKI20" s="21"/>
      <c r="VKJ20" s="21"/>
      <c r="VKK20" s="21"/>
      <c r="VKL20" s="21"/>
      <c r="VKM20" s="21"/>
      <c r="VKN20" s="21"/>
      <c r="VKO20" s="21"/>
      <c r="VKP20" s="21"/>
      <c r="VKQ20" s="21"/>
      <c r="VKR20" s="21"/>
      <c r="VKS20" s="21"/>
      <c r="VKT20" s="21"/>
      <c r="VKU20" s="21"/>
      <c r="VKV20" s="21"/>
      <c r="VKW20" s="21"/>
      <c r="VKX20" s="21"/>
      <c r="VKY20" s="21"/>
      <c r="VKZ20" s="21"/>
      <c r="VLA20" s="21"/>
      <c r="VLB20" s="21"/>
      <c r="VLC20" s="21"/>
      <c r="VLD20" s="21"/>
      <c r="VLE20" s="21"/>
      <c r="VLF20" s="21"/>
      <c r="VLG20" s="21"/>
      <c r="VLH20" s="21"/>
      <c r="VLI20" s="21"/>
      <c r="VLJ20" s="21"/>
      <c r="VLK20" s="21"/>
      <c r="VLL20" s="21"/>
      <c r="VLM20" s="21"/>
      <c r="VLN20" s="21"/>
      <c r="VLO20" s="21"/>
      <c r="VLP20" s="21"/>
      <c r="VLQ20" s="21"/>
      <c r="VLR20" s="21"/>
      <c r="VLS20" s="21"/>
      <c r="VLT20" s="21"/>
      <c r="VLU20" s="21"/>
      <c r="VLV20" s="21"/>
      <c r="VLW20" s="21"/>
      <c r="VLX20" s="21"/>
      <c r="VLY20" s="21"/>
      <c r="VLZ20" s="21"/>
      <c r="VMA20" s="21"/>
      <c r="VMB20" s="21"/>
      <c r="VMC20" s="21"/>
      <c r="VMD20" s="21"/>
      <c r="VME20" s="21"/>
      <c r="VMF20" s="21"/>
      <c r="VMG20" s="21"/>
      <c r="VMH20" s="21"/>
      <c r="VMI20" s="21"/>
      <c r="VMJ20" s="21"/>
      <c r="VMK20" s="21"/>
      <c r="VML20" s="21"/>
      <c r="VMM20" s="21"/>
      <c r="VMN20" s="21"/>
      <c r="VMO20" s="21"/>
      <c r="VMP20" s="21"/>
      <c r="VMQ20" s="21"/>
      <c r="VMR20" s="21"/>
      <c r="VMS20" s="21"/>
      <c r="VMT20" s="21"/>
      <c r="VMU20" s="21"/>
      <c r="VMV20" s="21"/>
      <c r="VMW20" s="21"/>
      <c r="VMX20" s="21"/>
      <c r="VMY20" s="21"/>
      <c r="VMZ20" s="21"/>
      <c r="VNA20" s="21"/>
      <c r="VNB20" s="21"/>
      <c r="VNC20" s="21"/>
      <c r="VND20" s="21"/>
      <c r="VNE20" s="21"/>
      <c r="VNF20" s="21"/>
      <c r="VNG20" s="21"/>
      <c r="VNH20" s="21"/>
      <c r="VNI20" s="21"/>
      <c r="VNJ20" s="21"/>
      <c r="VNK20" s="21"/>
      <c r="VNL20" s="21"/>
      <c r="VNM20" s="21"/>
      <c r="VNN20" s="21"/>
      <c r="VNO20" s="21"/>
      <c r="VNP20" s="21"/>
      <c r="VNQ20" s="21"/>
      <c r="VNR20" s="21"/>
      <c r="VNS20" s="21"/>
      <c r="VNT20" s="21"/>
      <c r="VNU20" s="21"/>
      <c r="VNV20" s="21"/>
      <c r="VNW20" s="21"/>
      <c r="VNX20" s="21"/>
      <c r="VNY20" s="21"/>
      <c r="VNZ20" s="21"/>
      <c r="VOA20" s="21"/>
      <c r="VOB20" s="21"/>
      <c r="VOC20" s="21"/>
      <c r="VOD20" s="21"/>
      <c r="VOE20" s="21"/>
      <c r="VOF20" s="21"/>
      <c r="VOG20" s="21"/>
      <c r="VOH20" s="21"/>
      <c r="VOI20" s="21"/>
      <c r="VOJ20" s="21"/>
      <c r="VOK20" s="21"/>
      <c r="VOL20" s="21"/>
      <c r="VOM20" s="21"/>
      <c r="VON20" s="21"/>
      <c r="VOO20" s="21"/>
      <c r="VOP20" s="21"/>
      <c r="VOQ20" s="21"/>
      <c r="VOR20" s="21"/>
      <c r="VOS20" s="21"/>
      <c r="VOT20" s="21"/>
      <c r="VOU20" s="21"/>
      <c r="VOV20" s="21"/>
      <c r="VOW20" s="21"/>
      <c r="VOX20" s="21"/>
      <c r="VOY20" s="21"/>
      <c r="VOZ20" s="21"/>
      <c r="VPA20" s="21"/>
      <c r="VPB20" s="21"/>
      <c r="VPC20" s="21"/>
      <c r="VPD20" s="21"/>
      <c r="VPE20" s="21"/>
      <c r="VPF20" s="21"/>
      <c r="VPG20" s="21"/>
      <c r="VPH20" s="21"/>
      <c r="VPI20" s="21"/>
      <c r="VPJ20" s="21"/>
      <c r="VPK20" s="21"/>
      <c r="VPL20" s="21"/>
      <c r="VPM20" s="21"/>
      <c r="VPN20" s="21"/>
      <c r="VPO20" s="21"/>
      <c r="VPP20" s="21"/>
      <c r="VPQ20" s="21"/>
      <c r="VPR20" s="21"/>
      <c r="VPS20" s="21"/>
      <c r="VPT20" s="21"/>
      <c r="VPU20" s="21"/>
      <c r="VPV20" s="21"/>
      <c r="VPW20" s="21"/>
      <c r="VPX20" s="21"/>
      <c r="VPY20" s="21"/>
      <c r="VPZ20" s="21"/>
      <c r="VQA20" s="21"/>
      <c r="VQB20" s="21"/>
      <c r="VQC20" s="21"/>
      <c r="VQD20" s="21"/>
      <c r="VQE20" s="21"/>
      <c r="VQF20" s="21"/>
      <c r="VQG20" s="21"/>
      <c r="VQH20" s="21"/>
      <c r="VQI20" s="21"/>
      <c r="VQJ20" s="21"/>
      <c r="VQK20" s="21"/>
      <c r="VQL20" s="21"/>
      <c r="VQM20" s="21"/>
      <c r="VQN20" s="21"/>
      <c r="VQO20" s="21"/>
      <c r="VQP20" s="21"/>
      <c r="VQQ20" s="21"/>
      <c r="VQR20" s="21"/>
      <c r="VQS20" s="21"/>
      <c r="VQT20" s="21"/>
      <c r="VQU20" s="21"/>
      <c r="VQV20" s="21"/>
      <c r="VQW20" s="21"/>
      <c r="VQX20" s="21"/>
      <c r="VQY20" s="21"/>
      <c r="VQZ20" s="21"/>
      <c r="VRA20" s="21"/>
      <c r="VRB20" s="21"/>
      <c r="VRC20" s="21"/>
      <c r="VRD20" s="21"/>
      <c r="VRE20" s="21"/>
      <c r="VRF20" s="21"/>
      <c r="VRG20" s="21"/>
      <c r="VRH20" s="21"/>
      <c r="VRI20" s="21"/>
      <c r="VRJ20" s="21"/>
      <c r="VRK20" s="21"/>
      <c r="VRL20" s="21"/>
      <c r="VRM20" s="21"/>
      <c r="VRN20" s="21"/>
      <c r="VRO20" s="21"/>
      <c r="VRP20" s="21"/>
      <c r="VRQ20" s="21"/>
      <c r="VRR20" s="21"/>
      <c r="VRS20" s="21"/>
      <c r="VRT20" s="21"/>
      <c r="VRU20" s="21"/>
      <c r="VRV20" s="21"/>
      <c r="VRW20" s="21"/>
      <c r="VRX20" s="21"/>
      <c r="VRY20" s="21"/>
      <c r="VRZ20" s="21"/>
      <c r="VSA20" s="21"/>
      <c r="VSB20" s="21"/>
      <c r="VSC20" s="21"/>
      <c r="VSD20" s="21"/>
      <c r="VSE20" s="21"/>
      <c r="VSF20" s="21"/>
      <c r="VSG20" s="21"/>
      <c r="VSH20" s="21"/>
      <c r="VSI20" s="21"/>
      <c r="VSJ20" s="21"/>
      <c r="VSK20" s="21"/>
      <c r="VSL20" s="21"/>
      <c r="VSM20" s="21"/>
      <c r="VSN20" s="21"/>
      <c r="VSO20" s="21"/>
      <c r="VSP20" s="21"/>
      <c r="VSQ20" s="21"/>
      <c r="VSR20" s="21"/>
      <c r="VSS20" s="21"/>
      <c r="VST20" s="21"/>
      <c r="VSU20" s="21"/>
      <c r="VSV20" s="21"/>
      <c r="VSW20" s="21"/>
      <c r="VSX20" s="21"/>
      <c r="VSY20" s="21"/>
      <c r="VSZ20" s="21"/>
      <c r="VTA20" s="21"/>
      <c r="VTB20" s="21"/>
      <c r="VTC20" s="21"/>
      <c r="VTD20" s="21"/>
      <c r="VTE20" s="21"/>
      <c r="VTF20" s="21"/>
      <c r="VTG20" s="21"/>
      <c r="VTH20" s="21"/>
      <c r="VTI20" s="21"/>
      <c r="VTJ20" s="21"/>
      <c r="VTK20" s="21"/>
      <c r="VTL20" s="21"/>
      <c r="VTM20" s="21"/>
      <c r="VTN20" s="21"/>
      <c r="VTO20" s="21"/>
      <c r="VTP20" s="21"/>
      <c r="VTQ20" s="21"/>
      <c r="VTR20" s="21"/>
      <c r="VTS20" s="21"/>
      <c r="VTT20" s="21"/>
      <c r="VTU20" s="21"/>
      <c r="VTV20" s="21"/>
      <c r="VTW20" s="21"/>
      <c r="VTX20" s="21"/>
      <c r="VTY20" s="21"/>
      <c r="VTZ20" s="21"/>
      <c r="VUA20" s="21"/>
      <c r="VUB20" s="21"/>
      <c r="VUC20" s="21"/>
      <c r="VUD20" s="21"/>
      <c r="VUE20" s="21"/>
      <c r="VUF20" s="21"/>
      <c r="VUG20" s="21"/>
      <c r="VUH20" s="21"/>
      <c r="VUI20" s="21"/>
      <c r="VUJ20" s="21"/>
      <c r="VUK20" s="21"/>
      <c r="VUL20" s="21"/>
      <c r="VUM20" s="21"/>
      <c r="VUN20" s="21"/>
      <c r="VUO20" s="21"/>
      <c r="VUP20" s="21"/>
      <c r="VUQ20" s="21"/>
      <c r="VUR20" s="21"/>
      <c r="VUS20" s="21"/>
      <c r="VUT20" s="21"/>
      <c r="VUU20" s="21"/>
      <c r="VUV20" s="21"/>
      <c r="VUW20" s="21"/>
      <c r="VUX20" s="21"/>
      <c r="VUY20" s="21"/>
      <c r="VUZ20" s="21"/>
      <c r="VVA20" s="21"/>
      <c r="VVB20" s="21"/>
      <c r="VVC20" s="21"/>
      <c r="VVD20" s="21"/>
      <c r="VVE20" s="21"/>
      <c r="VVF20" s="21"/>
      <c r="VVG20" s="21"/>
      <c r="VVH20" s="21"/>
      <c r="VVI20" s="21"/>
      <c r="VVJ20" s="21"/>
      <c r="VVK20" s="21"/>
      <c r="VVL20" s="21"/>
      <c r="VVM20" s="21"/>
      <c r="VVN20" s="21"/>
      <c r="VVO20" s="21"/>
      <c r="VVP20" s="21"/>
      <c r="VVQ20" s="21"/>
      <c r="VVR20" s="21"/>
      <c r="VVS20" s="21"/>
      <c r="VVT20" s="21"/>
      <c r="VVU20" s="21"/>
      <c r="VVV20" s="21"/>
      <c r="VVW20" s="21"/>
      <c r="VVX20" s="21"/>
      <c r="VVY20" s="21"/>
      <c r="VVZ20" s="21"/>
      <c r="VWA20" s="21"/>
      <c r="VWB20" s="21"/>
      <c r="VWC20" s="21"/>
      <c r="VWD20" s="21"/>
      <c r="VWE20" s="21"/>
      <c r="VWF20" s="21"/>
      <c r="VWG20" s="21"/>
      <c r="VWH20" s="21"/>
      <c r="VWI20" s="21"/>
      <c r="VWJ20" s="21"/>
      <c r="VWK20" s="21"/>
      <c r="VWL20" s="21"/>
      <c r="VWM20" s="21"/>
      <c r="VWN20" s="21"/>
      <c r="VWO20" s="21"/>
      <c r="VWP20" s="21"/>
      <c r="VWQ20" s="21"/>
      <c r="VWR20" s="21"/>
      <c r="VWS20" s="21"/>
      <c r="VWT20" s="21"/>
      <c r="VWU20" s="21"/>
      <c r="VWV20" s="21"/>
      <c r="VWW20" s="21"/>
      <c r="VWX20" s="21"/>
      <c r="VWY20" s="21"/>
      <c r="VWZ20" s="21"/>
      <c r="VXA20" s="21"/>
      <c r="VXB20" s="21"/>
      <c r="VXC20" s="21"/>
      <c r="VXD20" s="21"/>
      <c r="VXE20" s="21"/>
      <c r="VXF20" s="21"/>
      <c r="VXG20" s="21"/>
      <c r="VXH20" s="21"/>
      <c r="VXI20" s="21"/>
      <c r="VXJ20" s="21"/>
      <c r="VXK20" s="21"/>
      <c r="VXL20" s="21"/>
      <c r="VXM20" s="21"/>
      <c r="VXN20" s="21"/>
      <c r="VXO20" s="21"/>
      <c r="VXP20" s="21"/>
      <c r="VXQ20" s="21"/>
      <c r="VXR20" s="21"/>
      <c r="VXS20" s="21"/>
      <c r="VXT20" s="21"/>
      <c r="VXU20" s="21"/>
      <c r="VXV20" s="21"/>
      <c r="VXW20" s="21"/>
      <c r="VXX20" s="21"/>
      <c r="VXY20" s="21"/>
      <c r="VXZ20" s="21"/>
      <c r="VYA20" s="21"/>
      <c r="VYB20" s="21"/>
      <c r="VYC20" s="21"/>
      <c r="VYD20" s="21"/>
      <c r="VYE20" s="21"/>
      <c r="VYF20" s="21"/>
      <c r="VYG20" s="21"/>
      <c r="VYH20" s="21"/>
      <c r="VYI20" s="21"/>
      <c r="VYJ20" s="21"/>
      <c r="VYK20" s="21"/>
      <c r="VYL20" s="21"/>
      <c r="VYM20" s="21"/>
      <c r="VYN20" s="21"/>
      <c r="VYO20" s="21"/>
      <c r="VYP20" s="21"/>
      <c r="VYQ20" s="21"/>
      <c r="VYR20" s="21"/>
      <c r="VYS20" s="21"/>
      <c r="VYT20" s="21"/>
      <c r="VYU20" s="21"/>
      <c r="VYV20" s="21"/>
      <c r="VYW20" s="21"/>
      <c r="VYX20" s="21"/>
      <c r="VYY20" s="21"/>
      <c r="VYZ20" s="21"/>
      <c r="VZA20" s="21"/>
      <c r="VZB20" s="21"/>
      <c r="VZC20" s="21"/>
      <c r="VZD20" s="21"/>
      <c r="VZE20" s="21"/>
      <c r="VZF20" s="21"/>
      <c r="VZG20" s="21"/>
      <c r="VZH20" s="21"/>
      <c r="VZI20" s="21"/>
      <c r="VZJ20" s="21"/>
      <c r="VZK20" s="21"/>
      <c r="VZL20" s="21"/>
      <c r="VZM20" s="21"/>
      <c r="VZN20" s="21"/>
      <c r="VZO20" s="21"/>
      <c r="VZP20" s="21"/>
      <c r="VZQ20" s="21"/>
      <c r="VZR20" s="21"/>
      <c r="VZS20" s="21"/>
      <c r="VZT20" s="21"/>
      <c r="VZU20" s="21"/>
      <c r="VZV20" s="21"/>
      <c r="VZW20" s="21"/>
      <c r="VZX20" s="21"/>
      <c r="VZY20" s="21"/>
      <c r="VZZ20" s="21"/>
      <c r="WAA20" s="21"/>
      <c r="WAB20" s="21"/>
      <c r="WAC20" s="21"/>
      <c r="WAD20" s="21"/>
      <c r="WAE20" s="21"/>
      <c r="WAF20" s="21"/>
      <c r="WAG20" s="21"/>
      <c r="WAH20" s="21"/>
      <c r="WAI20" s="21"/>
      <c r="WAJ20" s="21"/>
      <c r="WAK20" s="21"/>
      <c r="WAL20" s="21"/>
      <c r="WAM20" s="21"/>
      <c r="WAN20" s="21"/>
      <c r="WAO20" s="21"/>
      <c r="WAP20" s="21"/>
      <c r="WAQ20" s="21"/>
      <c r="WAR20" s="21"/>
      <c r="WAS20" s="21"/>
      <c r="WAT20" s="21"/>
      <c r="WAU20" s="21"/>
      <c r="WAV20" s="21"/>
      <c r="WAW20" s="21"/>
      <c r="WAX20" s="21"/>
      <c r="WAY20" s="21"/>
      <c r="WAZ20" s="21"/>
      <c r="WBA20" s="21"/>
      <c r="WBB20" s="21"/>
      <c r="WBC20" s="21"/>
      <c r="WBD20" s="21"/>
      <c r="WBE20" s="21"/>
      <c r="WBF20" s="21"/>
      <c r="WBG20" s="21"/>
      <c r="WBH20" s="21"/>
      <c r="WBI20" s="21"/>
      <c r="WBJ20" s="21"/>
      <c r="WBK20" s="21"/>
      <c r="WBL20" s="21"/>
      <c r="WBM20" s="21"/>
      <c r="WBN20" s="21"/>
      <c r="WBO20" s="21"/>
      <c r="WBP20" s="21"/>
      <c r="WBQ20" s="21"/>
      <c r="WBR20" s="21"/>
      <c r="WBS20" s="21"/>
      <c r="WBT20" s="21"/>
      <c r="WBU20" s="21"/>
      <c r="WBV20" s="21"/>
      <c r="WBW20" s="21"/>
      <c r="WBX20" s="21"/>
      <c r="WBY20" s="21"/>
      <c r="WBZ20" s="21"/>
      <c r="WCA20" s="21"/>
      <c r="WCB20" s="21"/>
      <c r="WCC20" s="21"/>
      <c r="WCD20" s="21"/>
      <c r="WCE20" s="21"/>
      <c r="WCF20" s="21"/>
      <c r="WCG20" s="21"/>
      <c r="WCH20" s="21"/>
      <c r="WCI20" s="21"/>
      <c r="WCJ20" s="21"/>
      <c r="WCK20" s="21"/>
      <c r="WCL20" s="21"/>
      <c r="WCM20" s="21"/>
      <c r="WCN20" s="21"/>
      <c r="WCO20" s="21"/>
      <c r="WCP20" s="21"/>
      <c r="WCQ20" s="21"/>
      <c r="WCR20" s="21"/>
      <c r="WCS20" s="21"/>
      <c r="WCT20" s="21"/>
      <c r="WCU20" s="21"/>
      <c r="WCV20" s="21"/>
      <c r="WCW20" s="21"/>
      <c r="WCX20" s="21"/>
      <c r="WCY20" s="21"/>
      <c r="WCZ20" s="21"/>
      <c r="WDA20" s="21"/>
      <c r="WDB20" s="21"/>
      <c r="WDC20" s="21"/>
      <c r="WDD20" s="21"/>
      <c r="WDE20" s="21"/>
      <c r="WDF20" s="21"/>
      <c r="WDG20" s="21"/>
      <c r="WDH20" s="21"/>
      <c r="WDI20" s="21"/>
      <c r="WDJ20" s="21"/>
      <c r="WDK20" s="21"/>
      <c r="WDL20" s="21"/>
      <c r="WDM20" s="21"/>
      <c r="WDN20" s="21"/>
      <c r="WDO20" s="21"/>
      <c r="WDP20" s="21"/>
      <c r="WDQ20" s="21"/>
      <c r="WDR20" s="21"/>
      <c r="WDS20" s="21"/>
      <c r="WDT20" s="21"/>
      <c r="WDU20" s="21"/>
      <c r="WDV20" s="21"/>
      <c r="WDW20" s="21"/>
      <c r="WDX20" s="21"/>
      <c r="WDY20" s="21"/>
      <c r="WDZ20" s="21"/>
      <c r="WEA20" s="21"/>
      <c r="WEB20" s="21"/>
      <c r="WEC20" s="21"/>
      <c r="WED20" s="21"/>
      <c r="WEE20" s="21"/>
      <c r="WEF20" s="21"/>
      <c r="WEG20" s="21"/>
      <c r="WEH20" s="21"/>
      <c r="WEI20" s="21"/>
      <c r="WEJ20" s="21"/>
      <c r="WEK20" s="21"/>
      <c r="WEL20" s="21"/>
      <c r="WEM20" s="21"/>
      <c r="WEN20" s="21"/>
      <c r="WEO20" s="21"/>
      <c r="WEP20" s="21"/>
      <c r="WEQ20" s="21"/>
      <c r="WER20" s="21"/>
      <c r="WES20" s="21"/>
      <c r="WET20" s="21"/>
      <c r="WEU20" s="21"/>
      <c r="WEV20" s="21"/>
      <c r="WEW20" s="21"/>
      <c r="WEX20" s="21"/>
      <c r="WEY20" s="21"/>
      <c r="WEZ20" s="21"/>
      <c r="WFA20" s="21"/>
      <c r="WFB20" s="21"/>
      <c r="WFC20" s="21"/>
      <c r="WFD20" s="21"/>
      <c r="WFE20" s="21"/>
      <c r="WFF20" s="21"/>
      <c r="WFG20" s="21"/>
      <c r="WFH20" s="21"/>
      <c r="WFI20" s="21"/>
      <c r="WFJ20" s="21"/>
      <c r="WFK20" s="21"/>
      <c r="WFL20" s="21"/>
      <c r="WFM20" s="21"/>
      <c r="WFN20" s="21"/>
      <c r="WFO20" s="21"/>
      <c r="WFP20" s="21"/>
      <c r="WFQ20" s="21"/>
      <c r="WFR20" s="21"/>
      <c r="WFS20" s="21"/>
      <c r="WFT20" s="21"/>
      <c r="WFU20" s="21"/>
      <c r="WFV20" s="21"/>
      <c r="WFW20" s="21"/>
      <c r="WFX20" s="21"/>
      <c r="WFY20" s="21"/>
      <c r="WFZ20" s="21"/>
      <c r="WGA20" s="21"/>
      <c r="WGB20" s="21"/>
      <c r="WGC20" s="21"/>
      <c r="WGD20" s="21"/>
      <c r="WGE20" s="21"/>
      <c r="WGF20" s="21"/>
      <c r="WGG20" s="21"/>
      <c r="WGH20" s="21"/>
      <c r="WGI20" s="21"/>
      <c r="WGJ20" s="21"/>
      <c r="WGK20" s="21"/>
      <c r="WGL20" s="21"/>
      <c r="WGM20" s="21"/>
      <c r="WGN20" s="21"/>
      <c r="WGO20" s="21"/>
      <c r="WGP20" s="21"/>
      <c r="WGQ20" s="21"/>
      <c r="WGR20" s="21"/>
      <c r="WGS20" s="21"/>
      <c r="WGT20" s="21"/>
      <c r="WGU20" s="21"/>
      <c r="WGV20" s="21"/>
      <c r="WGW20" s="21"/>
      <c r="WGX20" s="21"/>
      <c r="WGY20" s="21"/>
      <c r="WGZ20" s="21"/>
      <c r="WHA20" s="21"/>
      <c r="WHB20" s="21"/>
      <c r="WHC20" s="21"/>
      <c r="WHD20" s="21"/>
      <c r="WHE20" s="21"/>
      <c r="WHF20" s="21"/>
      <c r="WHG20" s="21"/>
      <c r="WHH20" s="21"/>
      <c r="WHI20" s="21"/>
      <c r="WHJ20" s="21"/>
      <c r="WHK20" s="21"/>
      <c r="WHL20" s="21"/>
      <c r="WHM20" s="21"/>
      <c r="WHN20" s="21"/>
      <c r="WHO20" s="21"/>
      <c r="WHP20" s="21"/>
      <c r="WHQ20" s="21"/>
      <c r="WHR20" s="21"/>
      <c r="WHS20" s="21"/>
      <c r="WHT20" s="21"/>
      <c r="WHU20" s="21"/>
      <c r="WHV20" s="21"/>
      <c r="WHW20" s="21"/>
      <c r="WHX20" s="21"/>
      <c r="WHY20" s="21"/>
      <c r="WHZ20" s="21"/>
      <c r="WIA20" s="21"/>
      <c r="WIB20" s="21"/>
      <c r="WIC20" s="21"/>
      <c r="WID20" s="21"/>
      <c r="WIE20" s="21"/>
      <c r="WIF20" s="21"/>
      <c r="WIG20" s="21"/>
      <c r="WIH20" s="21"/>
      <c r="WII20" s="21"/>
      <c r="WIJ20" s="21"/>
      <c r="WIK20" s="21"/>
      <c r="WIL20" s="21"/>
      <c r="WIM20" s="21"/>
      <c r="WIN20" s="21"/>
      <c r="WIO20" s="21"/>
      <c r="WIP20" s="21"/>
      <c r="WIQ20" s="21"/>
      <c r="WIR20" s="21"/>
      <c r="WIS20" s="21"/>
      <c r="WIT20" s="21"/>
      <c r="WIU20" s="21"/>
      <c r="WIV20" s="21"/>
      <c r="WIW20" s="21"/>
      <c r="WIX20" s="21"/>
      <c r="WIY20" s="21"/>
      <c r="WIZ20" s="21"/>
      <c r="WJA20" s="21"/>
      <c r="WJB20" s="21"/>
      <c r="WJC20" s="21"/>
      <c r="WJD20" s="21"/>
      <c r="WJE20" s="21"/>
      <c r="WJF20" s="21"/>
      <c r="WJG20" s="21"/>
      <c r="WJH20" s="21"/>
      <c r="WJI20" s="21"/>
      <c r="WJJ20" s="21"/>
      <c r="WJK20" s="21"/>
      <c r="WJL20" s="21"/>
      <c r="WJM20" s="21"/>
      <c r="WJN20" s="21"/>
      <c r="WJO20" s="21"/>
      <c r="WJP20" s="21"/>
      <c r="WJQ20" s="21"/>
      <c r="WJR20" s="21"/>
      <c r="WJS20" s="21"/>
      <c r="WJT20" s="21"/>
      <c r="WJU20" s="21"/>
      <c r="WJV20" s="21"/>
      <c r="WJW20" s="21"/>
      <c r="WJX20" s="21"/>
      <c r="WJY20" s="21"/>
      <c r="WJZ20" s="21"/>
      <c r="WKA20" s="21"/>
      <c r="WKB20" s="21"/>
      <c r="WKC20" s="21"/>
      <c r="WKD20" s="21"/>
      <c r="WKE20" s="21"/>
      <c r="WKF20" s="21"/>
      <c r="WKG20" s="21"/>
      <c r="WKH20" s="21"/>
      <c r="WKI20" s="21"/>
      <c r="WKJ20" s="21"/>
      <c r="WKK20" s="21"/>
      <c r="WKL20" s="21"/>
      <c r="WKM20" s="21"/>
      <c r="WKN20" s="21"/>
      <c r="WKO20" s="21"/>
      <c r="WKP20" s="21"/>
      <c r="WKQ20" s="21"/>
      <c r="WKR20" s="21"/>
      <c r="WKS20" s="21"/>
      <c r="WKT20" s="21"/>
      <c r="WKU20" s="21"/>
      <c r="WKV20" s="21"/>
      <c r="WKW20" s="21"/>
      <c r="WKX20" s="21"/>
      <c r="WKY20" s="21"/>
      <c r="WKZ20" s="21"/>
      <c r="WLA20" s="21"/>
      <c r="WLB20" s="21"/>
      <c r="WLC20" s="21"/>
      <c r="WLD20" s="21"/>
      <c r="WLE20" s="21"/>
      <c r="WLF20" s="21"/>
      <c r="WLG20" s="21"/>
      <c r="WLH20" s="21"/>
      <c r="WLI20" s="21"/>
      <c r="WLJ20" s="21"/>
      <c r="WLK20" s="21"/>
      <c r="WLL20" s="21"/>
      <c r="WLM20" s="21"/>
      <c r="WLN20" s="21"/>
      <c r="WLO20" s="21"/>
      <c r="WLP20" s="21"/>
      <c r="WLQ20" s="21"/>
      <c r="WLR20" s="21"/>
      <c r="WLS20" s="21"/>
      <c r="WLT20" s="21"/>
      <c r="WLU20" s="21"/>
      <c r="WLV20" s="21"/>
      <c r="WLW20" s="21"/>
      <c r="WLX20" s="21"/>
      <c r="WLY20" s="21"/>
      <c r="WLZ20" s="21"/>
      <c r="WMA20" s="21"/>
      <c r="WMB20" s="21"/>
      <c r="WMC20" s="21"/>
      <c r="WMD20" s="21"/>
      <c r="WME20" s="21"/>
      <c r="WMF20" s="21"/>
      <c r="WMG20" s="21"/>
      <c r="WMH20" s="21"/>
      <c r="WMI20" s="21"/>
      <c r="WMJ20" s="21"/>
      <c r="WMK20" s="21"/>
      <c r="WML20" s="21"/>
      <c r="WMM20" s="21"/>
      <c r="WMN20" s="21"/>
      <c r="WMO20" s="21"/>
      <c r="WMP20" s="21"/>
      <c r="WMQ20" s="21"/>
      <c r="WMR20" s="21"/>
      <c r="WMS20" s="21"/>
      <c r="WMT20" s="21"/>
      <c r="WMU20" s="21"/>
      <c r="WMV20" s="21"/>
      <c r="WMW20" s="21"/>
      <c r="WMX20" s="21"/>
      <c r="WMY20" s="21"/>
      <c r="WMZ20" s="21"/>
      <c r="WNA20" s="21"/>
      <c r="WNB20" s="21"/>
      <c r="WNC20" s="21"/>
      <c r="WND20" s="21"/>
      <c r="WNE20" s="21"/>
      <c r="WNF20" s="21"/>
      <c r="WNG20" s="21"/>
      <c r="WNH20" s="21"/>
      <c r="WNI20" s="21"/>
      <c r="WNJ20" s="21"/>
      <c r="WNK20" s="21"/>
      <c r="WNL20" s="21"/>
      <c r="WNM20" s="21"/>
      <c r="WNN20" s="21"/>
      <c r="WNO20" s="21"/>
      <c r="WNP20" s="21"/>
      <c r="WNQ20" s="21"/>
      <c r="WNR20" s="21"/>
      <c r="WNS20" s="21"/>
      <c r="WNT20" s="21"/>
      <c r="WNU20" s="21"/>
      <c r="WNV20" s="21"/>
      <c r="WNW20" s="21"/>
      <c r="WNX20" s="21"/>
      <c r="WNY20" s="21"/>
      <c r="WNZ20" s="21"/>
      <c r="WOA20" s="21"/>
      <c r="WOB20" s="21"/>
      <c r="WOC20" s="21"/>
      <c r="WOD20" s="21"/>
      <c r="WOE20" s="21"/>
      <c r="WOF20" s="21"/>
      <c r="WOG20" s="21"/>
      <c r="WOH20" s="21"/>
      <c r="WOI20" s="21"/>
      <c r="WOJ20" s="21"/>
      <c r="WOK20" s="21"/>
      <c r="WOL20" s="21"/>
      <c r="WOM20" s="21"/>
      <c r="WON20" s="21"/>
      <c r="WOO20" s="21"/>
      <c r="WOP20" s="21"/>
      <c r="WOQ20" s="21"/>
      <c r="WOR20" s="21"/>
      <c r="WOS20" s="21"/>
      <c r="WOT20" s="21"/>
      <c r="WOU20" s="21"/>
      <c r="WOV20" s="21"/>
      <c r="WOW20" s="21"/>
      <c r="WOX20" s="21"/>
      <c r="WOY20" s="21"/>
      <c r="WOZ20" s="21"/>
      <c r="WPA20" s="21"/>
      <c r="WPB20" s="21"/>
      <c r="WPC20" s="21"/>
      <c r="WPD20" s="21"/>
      <c r="WPE20" s="21"/>
      <c r="WPF20" s="21"/>
      <c r="WPG20" s="21"/>
      <c r="WPH20" s="21"/>
      <c r="WPI20" s="21"/>
      <c r="WPJ20" s="21"/>
      <c r="WPK20" s="21"/>
      <c r="WPL20" s="21"/>
      <c r="WPM20" s="21"/>
      <c r="WPN20" s="21"/>
      <c r="WPO20" s="21"/>
      <c r="WPP20" s="21"/>
      <c r="WPQ20" s="21"/>
      <c r="WPR20" s="21"/>
      <c r="WPS20" s="21"/>
      <c r="WPT20" s="21"/>
      <c r="WPU20" s="21"/>
      <c r="WPV20" s="21"/>
      <c r="WPW20" s="21"/>
      <c r="WPX20" s="21"/>
      <c r="WPY20" s="21"/>
      <c r="WPZ20" s="21"/>
      <c r="WQA20" s="21"/>
      <c r="WQB20" s="21"/>
      <c r="WQC20" s="21"/>
      <c r="WQD20" s="21"/>
      <c r="WQE20" s="21"/>
      <c r="WQF20" s="21"/>
      <c r="WQG20" s="21"/>
      <c r="WQH20" s="21"/>
      <c r="WQI20" s="21"/>
      <c r="WQJ20" s="21"/>
      <c r="WQK20" s="21"/>
      <c r="WQL20" s="21"/>
      <c r="WQM20" s="21"/>
      <c r="WQN20" s="21"/>
      <c r="WQO20" s="21"/>
      <c r="WQP20" s="21"/>
      <c r="WQQ20" s="21"/>
      <c r="WQR20" s="21"/>
      <c r="WQS20" s="21"/>
      <c r="WQT20" s="21"/>
      <c r="WQU20" s="21"/>
      <c r="WQV20" s="21"/>
      <c r="WQW20" s="21"/>
      <c r="WQX20" s="21"/>
      <c r="WQY20" s="21"/>
      <c r="WQZ20" s="21"/>
      <c r="WRA20" s="21"/>
      <c r="WRB20" s="21"/>
      <c r="WRC20" s="21"/>
      <c r="WRD20" s="21"/>
      <c r="WRE20" s="21"/>
      <c r="WRF20" s="21"/>
      <c r="WRG20" s="21"/>
      <c r="WRH20" s="21"/>
      <c r="WRI20" s="21"/>
      <c r="WRJ20" s="21"/>
      <c r="WRK20" s="21"/>
      <c r="WRL20" s="21"/>
      <c r="WRM20" s="21"/>
      <c r="WRN20" s="21"/>
      <c r="WRO20" s="21"/>
      <c r="WRP20" s="21"/>
      <c r="WRQ20" s="21"/>
      <c r="WRR20" s="21"/>
      <c r="WRS20" s="21"/>
      <c r="WRT20" s="21"/>
      <c r="WRU20" s="21"/>
      <c r="WRV20" s="21"/>
      <c r="WRW20" s="21"/>
      <c r="WRX20" s="21"/>
      <c r="WRY20" s="21"/>
      <c r="WRZ20" s="21"/>
      <c r="WSA20" s="21"/>
      <c r="WSB20" s="21"/>
      <c r="WSC20" s="21"/>
      <c r="WSD20" s="21"/>
      <c r="WSE20" s="21"/>
      <c r="WSF20" s="21"/>
      <c r="WSG20" s="21"/>
      <c r="WSH20" s="21"/>
      <c r="WSI20" s="21"/>
      <c r="WSJ20" s="21"/>
      <c r="WSK20" s="21"/>
      <c r="WSL20" s="21"/>
      <c r="WSM20" s="21"/>
      <c r="WSN20" s="21"/>
      <c r="WSO20" s="21"/>
      <c r="WSP20" s="21"/>
      <c r="WSQ20" s="21"/>
      <c r="WSR20" s="21"/>
      <c r="WSS20" s="21"/>
      <c r="WST20" s="21"/>
      <c r="WSU20" s="21"/>
      <c r="WSV20" s="21"/>
      <c r="WSW20" s="21"/>
      <c r="WSX20" s="21"/>
      <c r="WSY20" s="21"/>
      <c r="WSZ20" s="21"/>
      <c r="WTA20" s="21"/>
      <c r="WTB20" s="21"/>
      <c r="WTC20" s="21"/>
      <c r="WTD20" s="21"/>
      <c r="WTE20" s="21"/>
      <c r="WTF20" s="21"/>
      <c r="WTG20" s="21"/>
      <c r="WTH20" s="21"/>
      <c r="WTI20" s="21"/>
      <c r="WTJ20" s="21"/>
      <c r="WTK20" s="21"/>
      <c r="WTL20" s="21"/>
      <c r="WTM20" s="21"/>
      <c r="WTN20" s="21"/>
      <c r="WTO20" s="21"/>
      <c r="WTP20" s="21"/>
      <c r="WTQ20" s="21"/>
      <c r="WTR20" s="21"/>
      <c r="WTS20" s="21"/>
      <c r="WTT20" s="21"/>
      <c r="WTU20" s="21"/>
      <c r="WTV20" s="21"/>
      <c r="WTW20" s="21"/>
      <c r="WTX20" s="21"/>
      <c r="WTY20" s="21"/>
      <c r="WTZ20" s="21"/>
      <c r="WUA20" s="21"/>
      <c r="WUB20" s="21"/>
      <c r="WUC20" s="21"/>
      <c r="WUD20" s="21"/>
      <c r="WUE20" s="21"/>
      <c r="WUF20" s="21"/>
      <c r="WUG20" s="21"/>
      <c r="WUH20" s="21"/>
      <c r="WUI20" s="21"/>
      <c r="WUJ20" s="21"/>
      <c r="WUK20" s="21"/>
      <c r="WUL20" s="21"/>
      <c r="WUM20" s="21"/>
      <c r="WUN20" s="21"/>
      <c r="WUO20" s="21"/>
      <c r="WUP20" s="21"/>
      <c r="WUQ20" s="21"/>
      <c r="WUR20" s="21"/>
      <c r="WUS20" s="21"/>
      <c r="WUT20" s="21"/>
      <c r="WUU20" s="21"/>
      <c r="WUV20" s="21"/>
      <c r="WUW20" s="21"/>
      <c r="WUX20" s="21"/>
      <c r="WUY20" s="21"/>
      <c r="WUZ20" s="21"/>
      <c r="WVA20" s="21"/>
      <c r="WVB20" s="21"/>
      <c r="WVC20" s="21"/>
      <c r="WVD20" s="21"/>
      <c r="WVE20" s="21"/>
      <c r="WVF20" s="21"/>
      <c r="WVG20" s="21"/>
      <c r="WVH20" s="21"/>
      <c r="WVI20" s="21"/>
      <c r="WVJ20" s="21"/>
      <c r="WVK20" s="21"/>
      <c r="WVL20" s="21"/>
      <c r="WVM20" s="21"/>
      <c r="WVN20" s="21"/>
      <c r="WVO20" s="21"/>
      <c r="WVP20" s="21"/>
      <c r="WVQ20" s="21"/>
      <c r="WVR20" s="21"/>
      <c r="WVS20" s="21"/>
      <c r="WVT20" s="21"/>
      <c r="WVU20" s="21"/>
      <c r="WVV20" s="21"/>
      <c r="WVW20" s="21"/>
      <c r="WVX20" s="21"/>
      <c r="WVY20" s="21"/>
      <c r="WVZ20" s="21"/>
      <c r="WWA20" s="21"/>
      <c r="WWB20" s="21"/>
      <c r="WWC20" s="21"/>
      <c r="WWD20" s="21"/>
      <c r="WWE20" s="21"/>
      <c r="WWF20" s="21"/>
      <c r="WWG20" s="21"/>
      <c r="WWH20" s="21"/>
      <c r="WWI20" s="21"/>
      <c r="WWJ20" s="21"/>
      <c r="WWK20" s="21"/>
      <c r="WWL20" s="21"/>
      <c r="WWM20" s="21"/>
      <c r="WWN20" s="21"/>
      <c r="WWO20" s="21"/>
      <c r="WWP20" s="21"/>
      <c r="WWQ20" s="21"/>
      <c r="WWR20" s="21"/>
      <c r="WWS20" s="21"/>
      <c r="WWT20" s="21"/>
      <c r="WWU20" s="21"/>
      <c r="WWV20" s="21"/>
      <c r="WWW20" s="21"/>
      <c r="WWX20" s="21"/>
      <c r="WWY20" s="21"/>
      <c r="WWZ20" s="21"/>
      <c r="WXA20" s="21"/>
      <c r="WXB20" s="21"/>
      <c r="WXC20" s="21"/>
      <c r="WXD20" s="21"/>
      <c r="WXE20" s="21"/>
      <c r="WXF20" s="21"/>
      <c r="WXG20" s="21"/>
      <c r="WXH20" s="21"/>
      <c r="WXI20" s="21"/>
      <c r="WXJ20" s="21"/>
      <c r="WXK20" s="21"/>
      <c r="WXL20" s="21"/>
      <c r="WXM20" s="21"/>
      <c r="WXN20" s="21"/>
      <c r="WXO20" s="21"/>
      <c r="WXP20" s="21"/>
      <c r="WXQ20" s="21"/>
      <c r="WXR20" s="21"/>
      <c r="WXS20" s="21"/>
      <c r="WXT20" s="21"/>
      <c r="WXU20" s="21"/>
      <c r="WXV20" s="21"/>
      <c r="WXW20" s="21"/>
      <c r="WXX20" s="21"/>
      <c r="WXY20" s="21"/>
      <c r="WXZ20" s="21"/>
      <c r="WYA20" s="21"/>
      <c r="WYB20" s="21"/>
      <c r="WYC20" s="21"/>
      <c r="WYD20" s="21"/>
      <c r="WYE20" s="21"/>
      <c r="WYF20" s="21"/>
      <c r="WYG20" s="21"/>
      <c r="WYH20" s="21"/>
      <c r="WYI20" s="21"/>
      <c r="WYJ20" s="21"/>
      <c r="WYK20" s="21"/>
      <c r="WYL20" s="21"/>
      <c r="WYM20" s="21"/>
      <c r="WYN20" s="21"/>
      <c r="WYO20" s="21"/>
      <c r="WYP20" s="21"/>
      <c r="WYQ20" s="21"/>
      <c r="WYR20" s="21"/>
      <c r="WYS20" s="21"/>
      <c r="WYT20" s="21"/>
      <c r="WYU20" s="21"/>
      <c r="WYV20" s="21"/>
      <c r="WYW20" s="21"/>
      <c r="WYX20" s="21"/>
      <c r="WYY20" s="21"/>
      <c r="WYZ20" s="21"/>
      <c r="WZA20" s="21"/>
      <c r="WZB20" s="21"/>
      <c r="WZC20" s="21"/>
      <c r="WZD20" s="21"/>
      <c r="WZE20" s="21"/>
      <c r="WZF20" s="21"/>
      <c r="WZG20" s="21"/>
      <c r="WZH20" s="21"/>
      <c r="WZI20" s="21"/>
      <c r="WZJ20" s="21"/>
      <c r="WZK20" s="21"/>
      <c r="WZL20" s="21"/>
      <c r="WZM20" s="21"/>
      <c r="WZN20" s="21"/>
      <c r="WZO20" s="21"/>
      <c r="WZP20" s="21"/>
      <c r="WZQ20" s="21"/>
      <c r="WZR20" s="21"/>
      <c r="WZS20" s="21"/>
      <c r="WZT20" s="21"/>
      <c r="WZU20" s="21"/>
      <c r="WZV20" s="21"/>
      <c r="WZW20" s="21"/>
      <c r="WZX20" s="21"/>
      <c r="WZY20" s="21"/>
      <c r="WZZ20" s="21"/>
      <c r="XAA20" s="21"/>
      <c r="XAB20" s="21"/>
      <c r="XAC20" s="21"/>
      <c r="XAD20" s="21"/>
      <c r="XAE20" s="21"/>
      <c r="XAF20" s="21"/>
      <c r="XAG20" s="21"/>
      <c r="XAH20" s="21"/>
      <c r="XAI20" s="21"/>
      <c r="XAJ20" s="21"/>
      <c r="XAK20" s="21"/>
      <c r="XAL20" s="21"/>
      <c r="XAM20" s="21"/>
      <c r="XAN20" s="21"/>
      <c r="XAO20" s="21"/>
      <c r="XAP20" s="21"/>
      <c r="XAQ20" s="21"/>
      <c r="XAR20" s="21"/>
      <c r="XAS20" s="21"/>
      <c r="XAT20" s="21"/>
      <c r="XAU20" s="21"/>
      <c r="XAV20" s="21"/>
      <c r="XAW20" s="21"/>
      <c r="XAX20" s="21"/>
      <c r="XAY20" s="21"/>
      <c r="XAZ20" s="21"/>
      <c r="XBA20" s="21"/>
      <c r="XBB20" s="21"/>
      <c r="XBC20" s="21"/>
      <c r="XBD20" s="21"/>
      <c r="XBE20" s="21"/>
      <c r="XBF20" s="21"/>
      <c r="XBG20" s="21"/>
      <c r="XBH20" s="21"/>
      <c r="XBI20" s="21"/>
      <c r="XBJ20" s="21"/>
      <c r="XBK20" s="21"/>
      <c r="XBL20" s="21"/>
      <c r="XBM20" s="21"/>
      <c r="XBN20" s="21"/>
      <c r="XBO20" s="21"/>
      <c r="XBP20" s="21"/>
      <c r="XBQ20" s="21"/>
      <c r="XBR20" s="21"/>
      <c r="XBS20" s="21"/>
      <c r="XBT20" s="21"/>
      <c r="XBU20" s="21"/>
      <c r="XBV20" s="21"/>
      <c r="XBW20" s="21"/>
      <c r="XBX20" s="21"/>
      <c r="XBY20" s="21"/>
      <c r="XBZ20" s="21"/>
      <c r="XCA20" s="21"/>
      <c r="XCB20" s="21"/>
      <c r="XCC20" s="21"/>
      <c r="XCD20" s="21"/>
      <c r="XCE20" s="21"/>
      <c r="XCF20" s="21"/>
      <c r="XCG20" s="21"/>
      <c r="XCH20" s="21"/>
      <c r="XCI20" s="21"/>
      <c r="XCJ20" s="21"/>
      <c r="XCK20" s="21"/>
      <c r="XCL20" s="21"/>
      <c r="XCM20" s="21"/>
      <c r="XCN20" s="21"/>
      <c r="XCO20" s="21"/>
      <c r="XCP20" s="21"/>
      <c r="XCQ20" s="21"/>
      <c r="XCR20" s="21"/>
      <c r="XCS20" s="21"/>
      <c r="XCT20" s="21"/>
      <c r="XCU20" s="21"/>
      <c r="XCV20" s="21"/>
      <c r="XCW20" s="21"/>
      <c r="XCX20" s="21"/>
      <c r="XCY20" s="21"/>
      <c r="XCZ20" s="21"/>
      <c r="XDA20" s="21"/>
      <c r="XDB20" s="21"/>
      <c r="XDC20" s="21"/>
      <c r="XDD20" s="21"/>
      <c r="XDE20" s="21"/>
      <c r="XDF20" s="21"/>
      <c r="XDG20" s="21"/>
      <c r="XDH20" s="21"/>
      <c r="XDI20" s="21"/>
      <c r="XDJ20" s="21"/>
      <c r="XDK20" s="21"/>
      <c r="XDL20" s="21"/>
      <c r="XDM20" s="21"/>
    </row>
    <row r="21" spans="2:16341" s="102" customFormat="1" ht="34.5" customHeight="1">
      <c r="B21" s="15"/>
      <c r="C21" s="229"/>
      <c r="D21" s="229"/>
      <c r="E21" s="229"/>
      <c r="F21" s="229"/>
      <c r="G21" s="229"/>
      <c r="H21" s="229"/>
      <c r="I21" s="229"/>
      <c r="J21" s="229"/>
      <c r="K21" s="229"/>
      <c r="L21" s="229"/>
      <c r="M21" s="229"/>
      <c r="N21" s="229"/>
      <c r="O21" s="229"/>
      <c r="P21" s="229"/>
      <c r="Q21" s="229"/>
      <c r="R21" s="229"/>
      <c r="S21" s="21"/>
      <c r="T21" s="21"/>
      <c r="U21" s="21"/>
      <c r="V21" s="214"/>
      <c r="W21" s="174"/>
      <c r="X21" s="172"/>
      <c r="Y21" s="347"/>
      <c r="Z21" s="178"/>
      <c r="AA21" s="344"/>
      <c r="AB21" s="176"/>
      <c r="AC21" s="177"/>
      <c r="AD21" s="215" t="str">
        <f t="shared" si="6"/>
        <v>.</v>
      </c>
      <c r="AE21" s="21"/>
      <c r="AF21" s="21"/>
      <c r="AG21" s="21"/>
      <c r="AH21" s="21"/>
      <c r="AI21" s="21"/>
      <c r="AJ21" s="21"/>
      <c r="AK21" s="21"/>
      <c r="AL21" s="21"/>
      <c r="AM21" s="21"/>
      <c r="AN21" s="21"/>
      <c r="AO21" s="21"/>
      <c r="AP21" s="21"/>
      <c r="AQ21" s="21"/>
      <c r="AR21" s="21"/>
      <c r="AS21" s="21"/>
      <c r="AT21" s="21"/>
      <c r="AU21" s="21"/>
      <c r="AV21" s="21"/>
      <c r="AW21" s="21"/>
      <c r="AX21" s="21"/>
      <c r="AY21" s="21"/>
      <c r="AZ21" s="21"/>
      <c r="BA21" s="21"/>
      <c r="BB21" s="21"/>
      <c r="BC21" s="21"/>
      <c r="BD21" s="21"/>
      <c r="BE21" s="21"/>
      <c r="BF21" s="21"/>
      <c r="BG21" s="21"/>
      <c r="BH21" s="21"/>
      <c r="BI21" s="21"/>
      <c r="BJ21" s="21"/>
      <c r="BK21" s="21"/>
      <c r="BL21" s="21"/>
      <c r="BM21" s="21"/>
      <c r="BN21" s="21"/>
      <c r="BO21" s="21"/>
      <c r="BP21" s="21"/>
      <c r="BQ21" s="21"/>
      <c r="BR21" s="21"/>
      <c r="BS21" s="21"/>
      <c r="BT21" s="21"/>
      <c r="BU21" s="21"/>
      <c r="BV21" s="21"/>
      <c r="BW21" s="21"/>
      <c r="BX21" s="21"/>
      <c r="BY21" s="21"/>
      <c r="BZ21" s="21"/>
      <c r="CA21" s="21"/>
      <c r="CB21" s="21"/>
      <c r="CC21" s="21"/>
      <c r="CD21" s="21"/>
      <c r="CE21" s="21"/>
      <c r="CF21" s="21"/>
      <c r="CG21" s="21"/>
      <c r="CH21" s="21"/>
      <c r="CI21" s="21"/>
      <c r="CJ21" s="21"/>
      <c r="CK21" s="21"/>
      <c r="CL21" s="21"/>
      <c r="CM21" s="21"/>
      <c r="CN21" s="21"/>
      <c r="CO21" s="21"/>
      <c r="CP21" s="21"/>
      <c r="CQ21" s="21"/>
      <c r="CR21" s="21"/>
      <c r="CS21" s="21"/>
      <c r="CT21" s="21"/>
      <c r="CU21" s="21"/>
      <c r="CV21" s="21"/>
      <c r="CW21" s="21"/>
      <c r="CX21" s="21"/>
      <c r="CY21" s="21"/>
      <c r="CZ21" s="21"/>
      <c r="DA21" s="21"/>
      <c r="DB21" s="21"/>
      <c r="DC21" s="21"/>
      <c r="DD21" s="21"/>
      <c r="DE21" s="21"/>
      <c r="DF21" s="21"/>
      <c r="DG21" s="21"/>
      <c r="DH21" s="21"/>
      <c r="DI21" s="21"/>
      <c r="DJ21" s="21"/>
      <c r="DK21" s="21"/>
      <c r="DL21" s="21"/>
      <c r="DM21" s="21"/>
      <c r="DN21" s="21"/>
      <c r="DO21" s="21"/>
      <c r="DP21" s="21"/>
      <c r="DQ21" s="21"/>
      <c r="DR21" s="21"/>
      <c r="DS21" s="21"/>
      <c r="DT21" s="21"/>
      <c r="DU21" s="21"/>
      <c r="DV21" s="21"/>
      <c r="DW21" s="21"/>
      <c r="DX21" s="21"/>
      <c r="DY21" s="21"/>
      <c r="DZ21" s="21"/>
      <c r="EA21" s="21"/>
      <c r="EB21" s="21"/>
      <c r="EC21" s="21"/>
      <c r="ED21" s="21"/>
      <c r="EE21" s="21"/>
      <c r="EF21" s="21"/>
      <c r="EG21" s="21"/>
      <c r="EH21" s="21"/>
      <c r="EI21" s="21"/>
      <c r="EJ21" s="21"/>
      <c r="EK21" s="21"/>
      <c r="EL21" s="21"/>
      <c r="EM21" s="21"/>
      <c r="EN21" s="21"/>
      <c r="EO21" s="21"/>
      <c r="EP21" s="21"/>
      <c r="EQ21" s="21"/>
      <c r="ER21" s="21"/>
      <c r="ES21" s="21"/>
      <c r="ET21" s="21"/>
      <c r="EU21" s="21"/>
      <c r="EV21" s="21"/>
      <c r="EW21" s="21"/>
      <c r="EX21" s="21"/>
      <c r="EY21" s="21"/>
      <c r="EZ21" s="21"/>
      <c r="FA21" s="21"/>
      <c r="FB21" s="21"/>
      <c r="FC21" s="21"/>
      <c r="FD21" s="21"/>
      <c r="FE21" s="21"/>
      <c r="FF21" s="21"/>
      <c r="FG21" s="21"/>
      <c r="FH21" s="21"/>
      <c r="FI21" s="21"/>
      <c r="FJ21" s="21"/>
      <c r="FK21" s="21"/>
      <c r="FL21" s="21"/>
      <c r="FM21" s="21"/>
      <c r="FN21" s="21"/>
      <c r="FO21" s="21"/>
      <c r="FP21" s="21"/>
      <c r="FQ21" s="21"/>
      <c r="FR21" s="21"/>
      <c r="FS21" s="21"/>
      <c r="FT21" s="21"/>
      <c r="FU21" s="21"/>
      <c r="FV21" s="21"/>
      <c r="FW21" s="21"/>
      <c r="FX21" s="21"/>
      <c r="FY21" s="21"/>
      <c r="FZ21" s="21"/>
      <c r="GA21" s="21"/>
      <c r="GB21" s="21"/>
      <c r="GC21" s="21"/>
      <c r="GD21" s="21"/>
      <c r="GE21" s="21"/>
      <c r="GF21" s="21"/>
      <c r="GG21" s="21"/>
      <c r="GH21" s="21"/>
      <c r="GI21" s="21"/>
      <c r="GJ21" s="21"/>
      <c r="GK21" s="21"/>
      <c r="GL21" s="21"/>
      <c r="GM21" s="21"/>
      <c r="GN21" s="21"/>
      <c r="GO21" s="21"/>
      <c r="GP21" s="21"/>
      <c r="GQ21" s="21"/>
      <c r="GR21" s="21"/>
      <c r="GS21" s="21"/>
      <c r="GT21" s="21"/>
      <c r="GU21" s="21"/>
      <c r="GV21" s="21"/>
      <c r="GW21" s="21"/>
      <c r="GX21" s="21"/>
      <c r="GY21" s="21"/>
      <c r="GZ21" s="21"/>
      <c r="HA21" s="21"/>
      <c r="HB21" s="21"/>
      <c r="HC21" s="21"/>
      <c r="HD21" s="21"/>
      <c r="HE21" s="21"/>
      <c r="HF21" s="21"/>
      <c r="HG21" s="21"/>
      <c r="HH21" s="21"/>
      <c r="HI21" s="21"/>
      <c r="HJ21" s="21"/>
      <c r="HK21" s="21"/>
      <c r="HL21" s="21"/>
      <c r="HM21" s="21"/>
      <c r="HN21" s="21"/>
      <c r="HO21" s="21"/>
      <c r="HP21" s="21"/>
      <c r="HQ21" s="21"/>
      <c r="HR21" s="21"/>
      <c r="HS21" s="21"/>
      <c r="HT21" s="21"/>
      <c r="HU21" s="21"/>
      <c r="HV21" s="21"/>
      <c r="HW21" s="21"/>
      <c r="HX21" s="21"/>
      <c r="HY21" s="21"/>
      <c r="HZ21" s="21"/>
      <c r="IA21" s="21"/>
      <c r="IB21" s="21"/>
      <c r="IC21" s="21"/>
      <c r="ID21" s="21"/>
      <c r="IE21" s="21"/>
      <c r="IF21" s="21"/>
      <c r="IG21" s="21"/>
      <c r="IH21" s="21"/>
      <c r="II21" s="21"/>
      <c r="IJ21" s="21"/>
      <c r="IK21" s="21"/>
      <c r="IL21" s="21"/>
      <c r="IM21" s="21"/>
      <c r="IN21" s="21"/>
      <c r="IO21" s="21"/>
      <c r="IP21" s="21"/>
      <c r="IQ21" s="21"/>
      <c r="IR21" s="21"/>
      <c r="IS21" s="21"/>
      <c r="IT21" s="21"/>
      <c r="IU21" s="21"/>
      <c r="IV21" s="21"/>
      <c r="IW21" s="21"/>
      <c r="IX21" s="21"/>
      <c r="IY21" s="21"/>
      <c r="IZ21" s="21"/>
      <c r="JA21" s="21"/>
      <c r="JB21" s="21"/>
      <c r="JC21" s="21"/>
      <c r="JD21" s="21"/>
      <c r="JE21" s="21"/>
      <c r="JF21" s="21"/>
      <c r="JG21" s="21"/>
      <c r="JH21" s="21"/>
      <c r="JI21" s="21"/>
      <c r="JJ21" s="21"/>
      <c r="JK21" s="21"/>
      <c r="JL21" s="21"/>
      <c r="JM21" s="21"/>
      <c r="JN21" s="21"/>
      <c r="JO21" s="21"/>
      <c r="JP21" s="21"/>
      <c r="JQ21" s="21"/>
      <c r="JR21" s="21"/>
      <c r="JS21" s="21"/>
      <c r="JT21" s="21"/>
      <c r="JU21" s="21"/>
      <c r="JV21" s="21"/>
      <c r="JW21" s="21"/>
      <c r="JX21" s="21"/>
      <c r="JY21" s="21"/>
      <c r="JZ21" s="21"/>
      <c r="KA21" s="21"/>
      <c r="KB21" s="21"/>
      <c r="KC21" s="21"/>
      <c r="KD21" s="21"/>
      <c r="KE21" s="21"/>
      <c r="KF21" s="21"/>
      <c r="KG21" s="21"/>
      <c r="KH21" s="21"/>
      <c r="KI21" s="21"/>
      <c r="KJ21" s="21"/>
      <c r="KK21" s="21"/>
      <c r="KL21" s="21"/>
      <c r="KM21" s="21"/>
      <c r="KN21" s="21"/>
      <c r="KO21" s="21"/>
      <c r="KP21" s="21"/>
      <c r="KQ21" s="21"/>
      <c r="KR21" s="21"/>
      <c r="KS21" s="21"/>
      <c r="KT21" s="21"/>
      <c r="KU21" s="21"/>
      <c r="KV21" s="21"/>
      <c r="KW21" s="21"/>
      <c r="KX21" s="21"/>
      <c r="KY21" s="21"/>
      <c r="KZ21" s="21"/>
      <c r="LA21" s="21"/>
      <c r="LB21" s="21"/>
      <c r="LC21" s="21"/>
      <c r="LD21" s="21"/>
      <c r="LE21" s="21"/>
      <c r="LF21" s="21"/>
      <c r="LG21" s="21"/>
      <c r="LH21" s="21"/>
      <c r="LI21" s="21"/>
      <c r="LJ21" s="21"/>
      <c r="LK21" s="21"/>
      <c r="LL21" s="21"/>
      <c r="LM21" s="21"/>
      <c r="LN21" s="21"/>
      <c r="LO21" s="21"/>
      <c r="LP21" s="21"/>
      <c r="LQ21" s="21"/>
      <c r="LR21" s="21"/>
      <c r="LS21" s="21"/>
      <c r="LT21" s="21"/>
      <c r="LU21" s="21"/>
      <c r="LV21" s="21"/>
      <c r="LW21" s="21"/>
      <c r="LX21" s="21"/>
      <c r="LY21" s="21"/>
      <c r="LZ21" s="21"/>
      <c r="MA21" s="21"/>
      <c r="MB21" s="21"/>
      <c r="MC21" s="21"/>
      <c r="MD21" s="21"/>
      <c r="ME21" s="21"/>
      <c r="MF21" s="21"/>
      <c r="MG21" s="21"/>
      <c r="MH21" s="21"/>
      <c r="MI21" s="21"/>
      <c r="MJ21" s="21"/>
      <c r="MK21" s="21"/>
      <c r="ML21" s="21"/>
      <c r="MM21" s="21"/>
      <c r="MN21" s="21"/>
      <c r="MO21" s="21"/>
      <c r="MP21" s="21"/>
      <c r="MQ21" s="21"/>
      <c r="MR21" s="21"/>
      <c r="MS21" s="21"/>
      <c r="MT21" s="21"/>
      <c r="MU21" s="21"/>
      <c r="MV21" s="21"/>
      <c r="MW21" s="21"/>
      <c r="MX21" s="21"/>
      <c r="MY21" s="21"/>
      <c r="MZ21" s="21"/>
      <c r="NA21" s="21"/>
      <c r="NB21" s="21"/>
      <c r="NC21" s="21"/>
      <c r="ND21" s="21"/>
      <c r="NE21" s="21"/>
      <c r="NF21" s="21"/>
      <c r="NG21" s="21"/>
      <c r="NH21" s="21"/>
      <c r="NI21" s="21"/>
      <c r="NJ21" s="21"/>
      <c r="NK21" s="21"/>
      <c r="NL21" s="21"/>
      <c r="NM21" s="21"/>
      <c r="NN21" s="21"/>
      <c r="NO21" s="21"/>
      <c r="NP21" s="21"/>
      <c r="NQ21" s="21"/>
      <c r="NR21" s="21"/>
      <c r="NS21" s="21"/>
      <c r="NT21" s="21"/>
      <c r="NU21" s="21"/>
      <c r="NV21" s="21"/>
      <c r="NW21" s="21"/>
      <c r="NX21" s="21"/>
      <c r="NY21" s="21"/>
      <c r="NZ21" s="21"/>
      <c r="OA21" s="21"/>
      <c r="OB21" s="21"/>
      <c r="OC21" s="21"/>
      <c r="OD21" s="21"/>
      <c r="OE21" s="21"/>
      <c r="OF21" s="21"/>
      <c r="OG21" s="21"/>
      <c r="OH21" s="21"/>
      <c r="OI21" s="21"/>
      <c r="OJ21" s="21"/>
      <c r="OK21" s="21"/>
      <c r="OL21" s="21"/>
      <c r="OM21" s="21"/>
      <c r="ON21" s="21"/>
      <c r="OO21" s="21"/>
      <c r="OP21" s="21"/>
      <c r="OQ21" s="21"/>
      <c r="OR21" s="21"/>
      <c r="OS21" s="21"/>
      <c r="OT21" s="21"/>
      <c r="OU21" s="21"/>
      <c r="OV21" s="21"/>
      <c r="OW21" s="21"/>
      <c r="OX21" s="21"/>
      <c r="OY21" s="21"/>
      <c r="OZ21" s="21"/>
      <c r="PA21" s="21"/>
      <c r="PB21" s="21"/>
      <c r="PC21" s="21"/>
      <c r="PD21" s="21"/>
      <c r="PE21" s="21"/>
      <c r="PF21" s="21"/>
      <c r="PG21" s="21"/>
      <c r="PH21" s="21"/>
      <c r="PI21" s="21"/>
      <c r="PJ21" s="21"/>
      <c r="PK21" s="21"/>
      <c r="PL21" s="21"/>
      <c r="PM21" s="21"/>
      <c r="PN21" s="21"/>
      <c r="PO21" s="21"/>
      <c r="PP21" s="21"/>
      <c r="PQ21" s="21"/>
      <c r="PR21" s="21"/>
      <c r="PS21" s="21"/>
      <c r="PT21" s="21"/>
      <c r="PU21" s="21"/>
      <c r="PV21" s="21"/>
      <c r="PW21" s="21"/>
      <c r="PX21" s="21"/>
      <c r="PY21" s="21"/>
      <c r="PZ21" s="21"/>
      <c r="QA21" s="21"/>
      <c r="QB21" s="21"/>
      <c r="QC21" s="21"/>
      <c r="QD21" s="21"/>
      <c r="QE21" s="21"/>
      <c r="QF21" s="21"/>
      <c r="QG21" s="21"/>
      <c r="QH21" s="21"/>
      <c r="QI21" s="21"/>
      <c r="QJ21" s="21"/>
      <c r="QK21" s="21"/>
      <c r="QL21" s="21"/>
      <c r="QM21" s="21"/>
      <c r="QN21" s="21"/>
      <c r="QO21" s="21"/>
      <c r="QP21" s="21"/>
      <c r="QQ21" s="21"/>
      <c r="QR21" s="21"/>
      <c r="QS21" s="21"/>
      <c r="QT21" s="21"/>
      <c r="QU21" s="21"/>
      <c r="QV21" s="21"/>
      <c r="QW21" s="21"/>
      <c r="QX21" s="21"/>
      <c r="QY21" s="21"/>
      <c r="QZ21" s="21"/>
      <c r="RA21" s="21"/>
      <c r="RB21" s="21"/>
      <c r="RC21" s="21"/>
      <c r="RD21" s="21"/>
      <c r="RE21" s="21"/>
      <c r="RF21" s="21"/>
      <c r="RG21" s="21"/>
      <c r="RH21" s="21"/>
      <c r="RI21" s="21"/>
      <c r="RJ21" s="21"/>
      <c r="RK21" s="21"/>
      <c r="RL21" s="21"/>
      <c r="RM21" s="21"/>
      <c r="RN21" s="21"/>
      <c r="RO21" s="21"/>
      <c r="RP21" s="21"/>
      <c r="RQ21" s="21"/>
      <c r="RR21" s="21"/>
      <c r="RS21" s="21"/>
      <c r="RT21" s="21"/>
      <c r="RU21" s="21"/>
      <c r="RV21" s="21"/>
      <c r="RW21" s="21"/>
      <c r="RX21" s="21"/>
      <c r="RY21" s="21"/>
      <c r="RZ21" s="21"/>
      <c r="SA21" s="21"/>
      <c r="SB21" s="21"/>
      <c r="SC21" s="21"/>
      <c r="SD21" s="21"/>
      <c r="SE21" s="21"/>
      <c r="SF21" s="21"/>
      <c r="SG21" s="21"/>
      <c r="SH21" s="21"/>
      <c r="SI21" s="21"/>
      <c r="SJ21" s="21"/>
      <c r="SK21" s="21"/>
      <c r="SL21" s="21"/>
      <c r="SM21" s="21"/>
      <c r="SN21" s="21"/>
      <c r="SO21" s="21"/>
      <c r="SP21" s="21"/>
      <c r="SQ21" s="21"/>
      <c r="SR21" s="21"/>
      <c r="SS21" s="21"/>
      <c r="ST21" s="21"/>
      <c r="SU21" s="21"/>
      <c r="SV21" s="21"/>
      <c r="SW21" s="21"/>
      <c r="SX21" s="21"/>
      <c r="SY21" s="21"/>
      <c r="SZ21" s="21"/>
      <c r="TA21" s="21"/>
      <c r="TB21" s="21"/>
      <c r="TC21" s="21"/>
      <c r="TD21" s="21"/>
      <c r="TE21" s="21"/>
      <c r="TF21" s="21"/>
      <c r="TG21" s="21"/>
      <c r="TH21" s="21"/>
      <c r="TI21" s="21"/>
      <c r="TJ21" s="21"/>
      <c r="TK21" s="21"/>
      <c r="TL21" s="21"/>
      <c r="TM21" s="21"/>
      <c r="TN21" s="21"/>
      <c r="TO21" s="21"/>
      <c r="TP21" s="21"/>
      <c r="TQ21" s="21"/>
      <c r="TR21" s="21"/>
      <c r="TS21" s="21"/>
      <c r="TT21" s="21"/>
      <c r="TU21" s="21"/>
      <c r="TV21" s="21"/>
      <c r="TW21" s="21"/>
      <c r="TX21" s="21"/>
      <c r="TY21" s="21"/>
      <c r="TZ21" s="21"/>
      <c r="UA21" s="21"/>
      <c r="UB21" s="21"/>
      <c r="UC21" s="21"/>
      <c r="UD21" s="21"/>
      <c r="UE21" s="21"/>
      <c r="UF21" s="21"/>
      <c r="UG21" s="21"/>
      <c r="UH21" s="21"/>
      <c r="UI21" s="21"/>
      <c r="UJ21" s="21"/>
      <c r="UK21" s="21"/>
      <c r="UL21" s="21"/>
      <c r="UM21" s="21"/>
      <c r="UN21" s="21"/>
      <c r="UO21" s="21"/>
      <c r="UP21" s="21"/>
      <c r="UQ21" s="21"/>
      <c r="UR21" s="21"/>
      <c r="US21" s="21"/>
      <c r="UT21" s="21"/>
      <c r="UU21" s="21"/>
      <c r="UV21" s="21"/>
      <c r="UW21" s="21"/>
      <c r="UX21" s="21"/>
      <c r="UY21" s="21"/>
      <c r="UZ21" s="21"/>
      <c r="VA21" s="21"/>
      <c r="VB21" s="21"/>
      <c r="VC21" s="21"/>
      <c r="VD21" s="21"/>
      <c r="VE21" s="21"/>
      <c r="VF21" s="21"/>
      <c r="VG21" s="21"/>
      <c r="VH21" s="21"/>
      <c r="VI21" s="21"/>
      <c r="VJ21" s="21"/>
      <c r="VK21" s="21"/>
      <c r="VL21" s="21"/>
      <c r="VM21" s="21"/>
      <c r="VN21" s="21"/>
      <c r="VO21" s="21"/>
      <c r="VP21" s="21"/>
      <c r="VQ21" s="21"/>
      <c r="VR21" s="21"/>
      <c r="VS21" s="21"/>
      <c r="VT21" s="21"/>
      <c r="VU21" s="21"/>
      <c r="VV21" s="21"/>
      <c r="VW21" s="21"/>
      <c r="VX21" s="21"/>
      <c r="VY21" s="21"/>
      <c r="VZ21" s="21"/>
      <c r="WA21" s="21"/>
      <c r="WB21" s="21"/>
      <c r="WC21" s="21"/>
      <c r="WD21" s="21"/>
      <c r="WE21" s="21"/>
      <c r="WF21" s="21"/>
      <c r="WG21" s="21"/>
      <c r="WH21" s="21"/>
      <c r="WI21" s="21"/>
      <c r="WJ21" s="21"/>
      <c r="WK21" s="21"/>
      <c r="WL21" s="21"/>
      <c r="WM21" s="21"/>
      <c r="WN21" s="21"/>
      <c r="WO21" s="21"/>
      <c r="WP21" s="21"/>
      <c r="WQ21" s="21"/>
      <c r="WR21" s="21"/>
      <c r="WS21" s="21"/>
      <c r="WT21" s="21"/>
      <c r="WU21" s="21"/>
      <c r="WV21" s="21"/>
      <c r="WW21" s="21"/>
      <c r="WX21" s="21"/>
      <c r="WY21" s="21"/>
      <c r="WZ21" s="21"/>
      <c r="XA21" s="21"/>
      <c r="XB21" s="21"/>
      <c r="XC21" s="21"/>
      <c r="XD21" s="21"/>
      <c r="XE21" s="21"/>
      <c r="XF21" s="21"/>
      <c r="XG21" s="21"/>
      <c r="XH21" s="21"/>
      <c r="XI21" s="21"/>
      <c r="XJ21" s="21"/>
      <c r="XK21" s="21"/>
      <c r="XL21" s="21"/>
      <c r="XM21" s="21"/>
      <c r="XN21" s="21"/>
      <c r="XO21" s="21"/>
      <c r="XP21" s="21"/>
      <c r="XQ21" s="21"/>
      <c r="XR21" s="21"/>
      <c r="XS21" s="21"/>
      <c r="XT21" s="21"/>
      <c r="XU21" s="21"/>
      <c r="XV21" s="21"/>
      <c r="XW21" s="21"/>
      <c r="XX21" s="21"/>
      <c r="XY21" s="21"/>
      <c r="XZ21" s="21"/>
      <c r="YA21" s="21"/>
      <c r="YB21" s="21"/>
      <c r="YC21" s="21"/>
      <c r="YD21" s="21"/>
      <c r="YE21" s="21"/>
      <c r="YF21" s="21"/>
      <c r="YG21" s="21"/>
      <c r="YH21" s="21"/>
      <c r="YI21" s="21"/>
      <c r="YJ21" s="21"/>
      <c r="YK21" s="21"/>
      <c r="YL21" s="21"/>
      <c r="YM21" s="21"/>
      <c r="YN21" s="21"/>
      <c r="YO21" s="21"/>
      <c r="YP21" s="21"/>
      <c r="YQ21" s="21"/>
      <c r="YR21" s="21"/>
      <c r="YS21" s="21"/>
      <c r="YT21" s="21"/>
      <c r="YU21" s="21"/>
      <c r="YV21" s="21"/>
      <c r="YW21" s="21"/>
      <c r="YX21" s="21"/>
      <c r="YY21" s="21"/>
      <c r="YZ21" s="21"/>
      <c r="ZA21" s="21"/>
      <c r="ZB21" s="21"/>
      <c r="ZC21" s="21"/>
      <c r="ZD21" s="21"/>
      <c r="ZE21" s="21"/>
      <c r="ZF21" s="21"/>
      <c r="ZG21" s="21"/>
      <c r="ZH21" s="21"/>
      <c r="ZI21" s="21"/>
      <c r="ZJ21" s="21"/>
      <c r="ZK21" s="21"/>
      <c r="ZL21" s="21"/>
      <c r="ZM21" s="21"/>
      <c r="ZN21" s="21"/>
      <c r="ZO21" s="21"/>
      <c r="ZP21" s="21"/>
      <c r="ZQ21" s="21"/>
      <c r="ZR21" s="21"/>
      <c r="ZS21" s="21"/>
      <c r="ZT21" s="21"/>
      <c r="ZU21" s="21"/>
      <c r="ZV21" s="21"/>
      <c r="ZW21" s="21"/>
      <c r="ZX21" s="21"/>
      <c r="ZY21" s="21"/>
      <c r="ZZ21" s="21"/>
      <c r="AAA21" s="21"/>
      <c r="AAB21" s="21"/>
      <c r="AAC21" s="21"/>
      <c r="AAD21" s="21"/>
      <c r="AAE21" s="21"/>
      <c r="AAF21" s="21"/>
      <c r="AAG21" s="21"/>
      <c r="AAH21" s="21"/>
      <c r="AAI21" s="21"/>
      <c r="AAJ21" s="21"/>
      <c r="AAK21" s="21"/>
      <c r="AAL21" s="21"/>
      <c r="AAM21" s="21"/>
      <c r="AAN21" s="21"/>
      <c r="AAO21" s="21"/>
      <c r="AAP21" s="21"/>
      <c r="AAQ21" s="21"/>
      <c r="AAR21" s="21"/>
      <c r="AAS21" s="21"/>
      <c r="AAT21" s="21"/>
      <c r="AAU21" s="21"/>
      <c r="AAV21" s="21"/>
      <c r="AAW21" s="21"/>
      <c r="AAX21" s="21"/>
      <c r="AAY21" s="21"/>
      <c r="AAZ21" s="21"/>
      <c r="ABA21" s="21"/>
      <c r="ABB21" s="21"/>
      <c r="ABC21" s="21"/>
      <c r="ABD21" s="21"/>
      <c r="ABE21" s="21"/>
      <c r="ABF21" s="21"/>
      <c r="ABG21" s="21"/>
      <c r="ABH21" s="21"/>
      <c r="ABI21" s="21"/>
      <c r="ABJ21" s="21"/>
      <c r="ABK21" s="21"/>
      <c r="ABL21" s="21"/>
      <c r="ABM21" s="21"/>
      <c r="ABN21" s="21"/>
      <c r="ABO21" s="21"/>
      <c r="ABP21" s="21"/>
      <c r="ABQ21" s="21"/>
      <c r="ABR21" s="21"/>
      <c r="ABS21" s="21"/>
      <c r="ABT21" s="21"/>
      <c r="ABU21" s="21"/>
      <c r="ABV21" s="21"/>
      <c r="ABW21" s="21"/>
      <c r="ABX21" s="21"/>
      <c r="ABY21" s="21"/>
      <c r="ABZ21" s="21"/>
      <c r="ACA21" s="21"/>
      <c r="ACB21" s="21"/>
      <c r="ACC21" s="21"/>
      <c r="ACD21" s="21"/>
      <c r="ACE21" s="21"/>
      <c r="ACF21" s="21"/>
      <c r="ACG21" s="21"/>
      <c r="ACH21" s="21"/>
      <c r="ACI21" s="21"/>
      <c r="ACJ21" s="21"/>
      <c r="ACK21" s="21"/>
      <c r="ACL21" s="21"/>
      <c r="ACM21" s="21"/>
      <c r="ACN21" s="21"/>
      <c r="ACO21" s="21"/>
      <c r="ACP21" s="21"/>
      <c r="ACQ21" s="21"/>
      <c r="ACR21" s="21"/>
      <c r="ACS21" s="21"/>
      <c r="ACT21" s="21"/>
      <c r="ACU21" s="21"/>
      <c r="ACV21" s="21"/>
      <c r="ACW21" s="21"/>
      <c r="ACX21" s="21"/>
      <c r="ACY21" s="21"/>
      <c r="ACZ21" s="21"/>
      <c r="ADA21" s="21"/>
      <c r="ADB21" s="21"/>
      <c r="ADC21" s="21"/>
      <c r="ADD21" s="21"/>
      <c r="ADE21" s="21"/>
      <c r="ADF21" s="21"/>
      <c r="ADG21" s="21"/>
      <c r="ADH21" s="21"/>
      <c r="ADI21" s="21"/>
      <c r="ADJ21" s="21"/>
      <c r="ADK21" s="21"/>
      <c r="ADL21" s="21"/>
      <c r="ADM21" s="21"/>
      <c r="ADN21" s="21"/>
      <c r="ADO21" s="21"/>
      <c r="ADP21" s="21"/>
      <c r="ADQ21" s="21"/>
      <c r="ADR21" s="21"/>
      <c r="ADS21" s="21"/>
      <c r="ADT21" s="21"/>
      <c r="ADU21" s="21"/>
      <c r="ADV21" s="21"/>
      <c r="ADW21" s="21"/>
      <c r="ADX21" s="21"/>
      <c r="ADY21" s="21"/>
      <c r="ADZ21" s="21"/>
      <c r="AEA21" s="21"/>
      <c r="AEB21" s="21"/>
      <c r="AEC21" s="21"/>
      <c r="AED21" s="21"/>
      <c r="AEE21" s="21"/>
      <c r="AEF21" s="21"/>
      <c r="AEG21" s="21"/>
      <c r="AEH21" s="21"/>
      <c r="AEI21" s="21"/>
      <c r="AEJ21" s="21"/>
      <c r="AEK21" s="21"/>
      <c r="AEL21" s="21"/>
      <c r="AEM21" s="21"/>
      <c r="AEN21" s="21"/>
      <c r="AEO21" s="21"/>
      <c r="AEP21" s="21"/>
      <c r="AEQ21" s="21"/>
      <c r="AER21" s="21"/>
      <c r="AES21" s="21"/>
      <c r="AET21" s="21"/>
      <c r="AEU21" s="21"/>
      <c r="AEV21" s="21"/>
      <c r="AEW21" s="21"/>
      <c r="AEX21" s="21"/>
      <c r="AEY21" s="21"/>
      <c r="AEZ21" s="21"/>
      <c r="AFA21" s="21"/>
      <c r="AFB21" s="21"/>
      <c r="AFC21" s="21"/>
      <c r="AFD21" s="21"/>
      <c r="AFE21" s="21"/>
      <c r="AFF21" s="21"/>
      <c r="AFG21" s="21"/>
      <c r="AFH21" s="21"/>
      <c r="AFI21" s="21"/>
      <c r="AFJ21" s="21"/>
      <c r="AFK21" s="21"/>
      <c r="AFL21" s="21"/>
      <c r="AFM21" s="21"/>
      <c r="AFN21" s="21"/>
      <c r="AFO21" s="21"/>
      <c r="AFP21" s="21"/>
      <c r="AFQ21" s="21"/>
      <c r="AFR21" s="21"/>
      <c r="AFS21" s="21"/>
      <c r="AFT21" s="21"/>
      <c r="AFU21" s="21"/>
      <c r="AFV21" s="21"/>
      <c r="AFW21" s="21"/>
      <c r="AFX21" s="21"/>
      <c r="AFY21" s="21"/>
      <c r="AFZ21" s="21"/>
      <c r="AGA21" s="21"/>
      <c r="AGB21" s="21"/>
      <c r="AGC21" s="21"/>
      <c r="AGD21" s="21"/>
      <c r="AGE21" s="21"/>
      <c r="AGF21" s="21"/>
      <c r="AGG21" s="21"/>
      <c r="AGH21" s="21"/>
      <c r="AGI21" s="21"/>
      <c r="AGJ21" s="21"/>
      <c r="AGK21" s="21"/>
      <c r="AGL21" s="21"/>
      <c r="AGM21" s="21"/>
      <c r="AGN21" s="21"/>
      <c r="AGO21" s="21"/>
      <c r="AGP21" s="21"/>
      <c r="AGQ21" s="21"/>
      <c r="AGR21" s="21"/>
      <c r="AGS21" s="21"/>
      <c r="AGT21" s="21"/>
      <c r="AGU21" s="21"/>
      <c r="AGV21" s="21"/>
      <c r="AGW21" s="21"/>
      <c r="AGX21" s="21"/>
      <c r="AGY21" s="21"/>
      <c r="AGZ21" s="21"/>
      <c r="AHA21" s="21"/>
      <c r="AHB21" s="21"/>
      <c r="AHC21" s="21"/>
      <c r="AHD21" s="21"/>
      <c r="AHE21" s="21"/>
      <c r="AHF21" s="21"/>
      <c r="AHG21" s="21"/>
      <c r="AHH21" s="21"/>
      <c r="AHI21" s="21"/>
      <c r="AHJ21" s="21"/>
      <c r="AHK21" s="21"/>
      <c r="AHL21" s="21"/>
      <c r="AHM21" s="21"/>
      <c r="AHN21" s="21"/>
      <c r="AHO21" s="21"/>
      <c r="AHP21" s="21"/>
      <c r="AHQ21" s="21"/>
      <c r="AHR21" s="21"/>
      <c r="AHS21" s="21"/>
      <c r="AHT21" s="21"/>
      <c r="AHU21" s="21"/>
      <c r="AHV21" s="21"/>
      <c r="AHW21" s="21"/>
      <c r="AHX21" s="21"/>
      <c r="AHY21" s="21"/>
      <c r="AHZ21" s="21"/>
      <c r="AIA21" s="21"/>
      <c r="AIB21" s="21"/>
      <c r="AIC21" s="21"/>
      <c r="AID21" s="21"/>
      <c r="AIE21" s="21"/>
      <c r="AIF21" s="21"/>
      <c r="AIG21" s="21"/>
      <c r="AIH21" s="21"/>
      <c r="AII21" s="21"/>
      <c r="AIJ21" s="21"/>
      <c r="AIK21" s="21"/>
      <c r="AIL21" s="21"/>
      <c r="AIM21" s="21"/>
      <c r="AIN21" s="21"/>
      <c r="AIO21" s="21"/>
      <c r="AIP21" s="21"/>
      <c r="AIQ21" s="21"/>
      <c r="AIR21" s="21"/>
      <c r="AIS21" s="21"/>
      <c r="AIT21" s="21"/>
      <c r="AIU21" s="21"/>
      <c r="AIV21" s="21"/>
      <c r="AIW21" s="21"/>
      <c r="AIX21" s="21"/>
      <c r="AIY21" s="21"/>
      <c r="AIZ21" s="21"/>
      <c r="AJA21" s="21"/>
      <c r="AJB21" s="21"/>
      <c r="AJC21" s="21"/>
      <c r="AJD21" s="21"/>
      <c r="AJE21" s="21"/>
      <c r="AJF21" s="21"/>
      <c r="AJG21" s="21"/>
      <c r="AJH21" s="21"/>
      <c r="AJI21" s="21"/>
      <c r="AJJ21" s="21"/>
      <c r="AJK21" s="21"/>
      <c r="AJL21" s="21"/>
      <c r="AJM21" s="21"/>
      <c r="AJN21" s="21"/>
      <c r="AJO21" s="21"/>
      <c r="AJP21" s="21"/>
      <c r="AJQ21" s="21"/>
      <c r="AJR21" s="21"/>
      <c r="AJS21" s="21"/>
      <c r="AJT21" s="21"/>
      <c r="AJU21" s="21"/>
      <c r="AJV21" s="21"/>
      <c r="AJW21" s="21"/>
      <c r="AJX21" s="21"/>
      <c r="AJY21" s="21"/>
      <c r="AJZ21" s="21"/>
      <c r="AKA21" s="21"/>
      <c r="AKB21" s="21"/>
      <c r="AKC21" s="21"/>
      <c r="AKD21" s="21"/>
      <c r="AKE21" s="21"/>
      <c r="AKF21" s="21"/>
      <c r="AKG21" s="21"/>
      <c r="AKH21" s="21"/>
      <c r="AKI21" s="21"/>
      <c r="AKJ21" s="21"/>
      <c r="AKK21" s="21"/>
      <c r="AKL21" s="21"/>
      <c r="AKM21" s="21"/>
      <c r="AKN21" s="21"/>
      <c r="AKO21" s="21"/>
      <c r="AKP21" s="21"/>
      <c r="AKQ21" s="21"/>
      <c r="AKR21" s="21"/>
      <c r="AKS21" s="21"/>
      <c r="AKT21" s="21"/>
      <c r="AKU21" s="21"/>
      <c r="AKV21" s="21"/>
      <c r="AKW21" s="21"/>
      <c r="AKX21" s="21"/>
      <c r="AKY21" s="21"/>
      <c r="AKZ21" s="21"/>
      <c r="ALA21" s="21"/>
      <c r="ALB21" s="21"/>
      <c r="ALC21" s="21"/>
      <c r="ALD21" s="21"/>
      <c r="ALE21" s="21"/>
      <c r="ALF21" s="21"/>
      <c r="ALG21" s="21"/>
      <c r="ALH21" s="21"/>
      <c r="ALI21" s="21"/>
      <c r="ALJ21" s="21"/>
      <c r="ALK21" s="21"/>
      <c r="ALL21" s="21"/>
      <c r="ALM21" s="21"/>
      <c r="ALN21" s="21"/>
      <c r="ALO21" s="21"/>
      <c r="ALP21" s="21"/>
      <c r="ALQ21" s="21"/>
      <c r="ALR21" s="21"/>
      <c r="ALS21" s="21"/>
      <c r="ALT21" s="21"/>
      <c r="ALU21" s="21"/>
      <c r="ALV21" s="21"/>
      <c r="ALW21" s="21"/>
      <c r="ALX21" s="21"/>
      <c r="ALY21" s="21"/>
      <c r="ALZ21" s="21"/>
      <c r="AMA21" s="21"/>
      <c r="AMB21" s="21"/>
      <c r="AMC21" s="21"/>
      <c r="AMD21" s="21"/>
      <c r="AME21" s="21"/>
      <c r="AMF21" s="21"/>
      <c r="AMG21" s="21"/>
      <c r="AMH21" s="21"/>
      <c r="AMI21" s="21"/>
      <c r="AMJ21" s="21"/>
      <c r="AMK21" s="21"/>
      <c r="AML21" s="21"/>
      <c r="AMM21" s="21"/>
      <c r="AMN21" s="21"/>
      <c r="AMO21" s="21"/>
      <c r="AMP21" s="21"/>
      <c r="AMQ21" s="21"/>
      <c r="AMR21" s="21"/>
      <c r="AMS21" s="21"/>
      <c r="AMT21" s="21"/>
      <c r="AMU21" s="21"/>
      <c r="AMV21" s="21"/>
      <c r="AMW21" s="21"/>
      <c r="AMX21" s="21"/>
      <c r="AMY21" s="21"/>
      <c r="AMZ21" s="21"/>
      <c r="ANA21" s="21"/>
      <c r="ANB21" s="21"/>
      <c r="ANC21" s="21"/>
      <c r="AND21" s="21"/>
      <c r="ANE21" s="21"/>
      <c r="ANF21" s="21"/>
      <c r="ANG21" s="21"/>
      <c r="ANH21" s="21"/>
      <c r="ANI21" s="21"/>
      <c r="ANJ21" s="21"/>
      <c r="ANK21" s="21"/>
      <c r="ANL21" s="21"/>
      <c r="ANM21" s="21"/>
      <c r="ANN21" s="21"/>
      <c r="ANO21" s="21"/>
      <c r="ANP21" s="21"/>
      <c r="ANQ21" s="21"/>
      <c r="ANR21" s="21"/>
      <c r="ANS21" s="21"/>
      <c r="ANT21" s="21"/>
      <c r="ANU21" s="21"/>
      <c r="ANV21" s="21"/>
      <c r="ANW21" s="21"/>
      <c r="ANX21" s="21"/>
      <c r="ANY21" s="21"/>
      <c r="ANZ21" s="21"/>
      <c r="AOA21" s="21"/>
      <c r="AOB21" s="21"/>
      <c r="AOC21" s="21"/>
      <c r="AOD21" s="21"/>
      <c r="AOE21" s="21"/>
      <c r="AOF21" s="21"/>
      <c r="AOG21" s="21"/>
      <c r="AOH21" s="21"/>
      <c r="AOI21" s="21"/>
      <c r="AOJ21" s="21"/>
      <c r="AOK21" s="21"/>
      <c r="AOL21" s="21"/>
      <c r="AOM21" s="21"/>
      <c r="AON21" s="21"/>
      <c r="AOO21" s="21"/>
      <c r="AOP21" s="21"/>
      <c r="AOQ21" s="21"/>
      <c r="AOR21" s="21"/>
      <c r="AOS21" s="21"/>
      <c r="AOT21" s="21"/>
      <c r="AOU21" s="21"/>
      <c r="AOV21" s="21"/>
      <c r="AOW21" s="21"/>
      <c r="AOX21" s="21"/>
      <c r="AOY21" s="21"/>
      <c r="AOZ21" s="21"/>
      <c r="APA21" s="21"/>
      <c r="APB21" s="21"/>
      <c r="APC21" s="21"/>
      <c r="APD21" s="21"/>
      <c r="APE21" s="21"/>
      <c r="APF21" s="21"/>
      <c r="APG21" s="21"/>
      <c r="APH21" s="21"/>
      <c r="API21" s="21"/>
      <c r="APJ21" s="21"/>
      <c r="APK21" s="21"/>
      <c r="APL21" s="21"/>
      <c r="APM21" s="21"/>
      <c r="APN21" s="21"/>
      <c r="APO21" s="21"/>
      <c r="APP21" s="21"/>
      <c r="APQ21" s="21"/>
      <c r="APR21" s="21"/>
      <c r="APS21" s="21"/>
      <c r="APT21" s="21"/>
      <c r="APU21" s="21"/>
      <c r="APV21" s="21"/>
      <c r="APW21" s="21"/>
      <c r="APX21" s="21"/>
      <c r="APY21" s="21"/>
      <c r="APZ21" s="21"/>
      <c r="AQA21" s="21"/>
      <c r="AQB21" s="21"/>
      <c r="AQC21" s="21"/>
      <c r="AQD21" s="21"/>
      <c r="AQE21" s="21"/>
      <c r="AQF21" s="21"/>
      <c r="AQG21" s="21"/>
      <c r="AQH21" s="21"/>
      <c r="AQI21" s="21"/>
      <c r="AQJ21" s="21"/>
      <c r="AQK21" s="21"/>
      <c r="AQL21" s="21"/>
      <c r="AQM21" s="21"/>
      <c r="AQN21" s="21"/>
      <c r="AQO21" s="21"/>
      <c r="AQP21" s="21"/>
      <c r="AQQ21" s="21"/>
      <c r="AQR21" s="21"/>
      <c r="AQS21" s="21"/>
      <c r="AQT21" s="21"/>
      <c r="AQU21" s="21"/>
      <c r="AQV21" s="21"/>
      <c r="AQW21" s="21"/>
      <c r="AQX21" s="21"/>
      <c r="AQY21" s="21"/>
      <c r="AQZ21" s="21"/>
      <c r="ARA21" s="21"/>
      <c r="ARB21" s="21"/>
      <c r="ARC21" s="21"/>
      <c r="ARD21" s="21"/>
      <c r="ARE21" s="21"/>
      <c r="ARF21" s="21"/>
      <c r="ARG21" s="21"/>
      <c r="ARH21" s="21"/>
      <c r="ARI21" s="21"/>
      <c r="ARJ21" s="21"/>
      <c r="ARK21" s="21"/>
      <c r="ARL21" s="21"/>
      <c r="ARM21" s="21"/>
      <c r="ARN21" s="21"/>
      <c r="ARO21" s="21"/>
      <c r="ARP21" s="21"/>
      <c r="ARQ21" s="21"/>
      <c r="ARR21" s="21"/>
      <c r="ARS21" s="21"/>
      <c r="ART21" s="21"/>
      <c r="ARU21" s="21"/>
      <c r="ARV21" s="21"/>
      <c r="ARW21" s="21"/>
      <c r="ARX21" s="21"/>
      <c r="ARY21" s="21"/>
      <c r="ARZ21" s="21"/>
      <c r="ASA21" s="21"/>
      <c r="ASB21" s="21"/>
      <c r="ASC21" s="21"/>
      <c r="ASD21" s="21"/>
      <c r="ASE21" s="21"/>
      <c r="ASF21" s="21"/>
      <c r="ASG21" s="21"/>
      <c r="ASH21" s="21"/>
      <c r="ASI21" s="21"/>
      <c r="ASJ21" s="21"/>
      <c r="ASK21" s="21"/>
      <c r="ASL21" s="21"/>
      <c r="ASM21" s="21"/>
      <c r="ASN21" s="21"/>
      <c r="ASO21" s="21"/>
      <c r="ASP21" s="21"/>
      <c r="ASQ21" s="21"/>
      <c r="ASR21" s="21"/>
      <c r="ASS21" s="21"/>
      <c r="AST21" s="21"/>
      <c r="ASU21" s="21"/>
      <c r="ASV21" s="21"/>
      <c r="ASW21" s="21"/>
      <c r="ASX21" s="21"/>
      <c r="ASY21" s="21"/>
      <c r="ASZ21" s="21"/>
      <c r="ATA21" s="21"/>
      <c r="ATB21" s="21"/>
      <c r="ATC21" s="21"/>
      <c r="ATD21" s="21"/>
      <c r="ATE21" s="21"/>
      <c r="ATF21" s="21"/>
      <c r="ATG21" s="21"/>
      <c r="ATH21" s="21"/>
      <c r="ATI21" s="21"/>
      <c r="ATJ21" s="21"/>
      <c r="ATK21" s="21"/>
      <c r="ATL21" s="21"/>
      <c r="ATM21" s="21"/>
      <c r="ATN21" s="21"/>
      <c r="ATO21" s="21"/>
      <c r="ATP21" s="21"/>
      <c r="ATQ21" s="21"/>
      <c r="ATR21" s="21"/>
      <c r="ATS21" s="21"/>
      <c r="ATT21" s="21"/>
      <c r="ATU21" s="21"/>
      <c r="ATV21" s="21"/>
      <c r="ATW21" s="21"/>
      <c r="ATX21" s="21"/>
      <c r="ATY21" s="21"/>
      <c r="ATZ21" s="21"/>
      <c r="AUA21" s="21"/>
      <c r="AUB21" s="21"/>
      <c r="AUC21" s="21"/>
      <c r="AUD21" s="21"/>
      <c r="AUE21" s="21"/>
      <c r="AUF21" s="21"/>
      <c r="AUG21" s="21"/>
      <c r="AUH21" s="21"/>
      <c r="AUI21" s="21"/>
      <c r="AUJ21" s="21"/>
      <c r="AUK21" s="21"/>
      <c r="AUL21" s="21"/>
      <c r="AUM21" s="21"/>
      <c r="AUN21" s="21"/>
      <c r="AUO21" s="21"/>
      <c r="AUP21" s="21"/>
      <c r="AUQ21" s="21"/>
      <c r="AUR21" s="21"/>
      <c r="AUS21" s="21"/>
      <c r="AUT21" s="21"/>
      <c r="AUU21" s="21"/>
      <c r="AUV21" s="21"/>
      <c r="AUW21" s="21"/>
      <c r="AUX21" s="21"/>
      <c r="AUY21" s="21"/>
      <c r="AUZ21" s="21"/>
      <c r="AVA21" s="21"/>
      <c r="AVB21" s="21"/>
      <c r="AVC21" s="21"/>
      <c r="AVD21" s="21"/>
      <c r="AVE21" s="21"/>
      <c r="AVF21" s="21"/>
      <c r="AVG21" s="21"/>
      <c r="AVH21" s="21"/>
      <c r="AVI21" s="21"/>
      <c r="AVJ21" s="21"/>
      <c r="AVK21" s="21"/>
      <c r="AVL21" s="21"/>
      <c r="AVM21" s="21"/>
      <c r="AVN21" s="21"/>
      <c r="AVO21" s="21"/>
      <c r="AVP21" s="21"/>
      <c r="AVQ21" s="21"/>
      <c r="AVR21" s="21"/>
      <c r="AVS21" s="21"/>
      <c r="AVT21" s="21"/>
      <c r="AVU21" s="21"/>
      <c r="AVV21" s="21"/>
      <c r="AVW21" s="21"/>
      <c r="AVX21" s="21"/>
      <c r="AVY21" s="21"/>
      <c r="AVZ21" s="21"/>
      <c r="AWA21" s="21"/>
      <c r="AWB21" s="21"/>
      <c r="AWC21" s="21"/>
      <c r="AWD21" s="21"/>
      <c r="AWE21" s="21"/>
      <c r="AWF21" s="21"/>
      <c r="AWG21" s="21"/>
      <c r="AWH21" s="21"/>
      <c r="AWI21" s="21"/>
      <c r="AWJ21" s="21"/>
      <c r="AWK21" s="21"/>
      <c r="AWL21" s="21"/>
      <c r="AWM21" s="21"/>
      <c r="AWN21" s="21"/>
      <c r="AWO21" s="21"/>
      <c r="AWP21" s="21"/>
      <c r="AWQ21" s="21"/>
      <c r="AWR21" s="21"/>
      <c r="AWS21" s="21"/>
      <c r="AWT21" s="21"/>
      <c r="AWU21" s="21"/>
      <c r="AWV21" s="21"/>
      <c r="AWW21" s="21"/>
      <c r="AWX21" s="21"/>
      <c r="AWY21" s="21"/>
      <c r="AWZ21" s="21"/>
      <c r="AXA21" s="21"/>
      <c r="AXB21" s="21"/>
      <c r="AXC21" s="21"/>
      <c r="AXD21" s="21"/>
      <c r="AXE21" s="21"/>
      <c r="AXF21" s="21"/>
      <c r="AXG21" s="21"/>
      <c r="AXH21" s="21"/>
      <c r="AXI21" s="21"/>
      <c r="AXJ21" s="21"/>
      <c r="AXK21" s="21"/>
      <c r="AXL21" s="21"/>
      <c r="AXM21" s="21"/>
      <c r="AXN21" s="21"/>
      <c r="AXO21" s="21"/>
      <c r="AXP21" s="21"/>
      <c r="AXQ21" s="21"/>
      <c r="AXR21" s="21"/>
      <c r="AXS21" s="21"/>
      <c r="AXT21" s="21"/>
      <c r="AXU21" s="21"/>
      <c r="AXV21" s="21"/>
      <c r="AXW21" s="21"/>
      <c r="AXX21" s="21"/>
      <c r="AXY21" s="21"/>
      <c r="AXZ21" s="21"/>
      <c r="AYA21" s="21"/>
      <c r="AYB21" s="21"/>
      <c r="AYC21" s="21"/>
      <c r="AYD21" s="21"/>
      <c r="AYE21" s="21"/>
      <c r="AYF21" s="21"/>
      <c r="AYG21" s="21"/>
      <c r="AYH21" s="21"/>
      <c r="AYI21" s="21"/>
      <c r="AYJ21" s="21"/>
      <c r="AYK21" s="21"/>
      <c r="AYL21" s="21"/>
      <c r="AYM21" s="21"/>
      <c r="AYN21" s="21"/>
      <c r="AYO21" s="21"/>
      <c r="AYP21" s="21"/>
      <c r="AYQ21" s="21"/>
      <c r="AYR21" s="21"/>
      <c r="AYS21" s="21"/>
      <c r="AYT21" s="21"/>
      <c r="AYU21" s="21"/>
      <c r="AYV21" s="21"/>
      <c r="AYW21" s="21"/>
      <c r="AYX21" s="21"/>
      <c r="AYY21" s="21"/>
      <c r="AYZ21" s="21"/>
      <c r="AZA21" s="21"/>
      <c r="AZB21" s="21"/>
      <c r="AZC21" s="21"/>
      <c r="AZD21" s="21"/>
      <c r="AZE21" s="21"/>
      <c r="AZF21" s="21"/>
      <c r="AZG21" s="21"/>
      <c r="AZH21" s="21"/>
      <c r="AZI21" s="21"/>
      <c r="AZJ21" s="21"/>
      <c r="AZK21" s="21"/>
      <c r="AZL21" s="21"/>
      <c r="AZM21" s="21"/>
      <c r="AZN21" s="21"/>
      <c r="AZO21" s="21"/>
      <c r="AZP21" s="21"/>
      <c r="AZQ21" s="21"/>
      <c r="AZR21" s="21"/>
      <c r="AZS21" s="21"/>
      <c r="AZT21" s="21"/>
      <c r="AZU21" s="21"/>
      <c r="AZV21" s="21"/>
      <c r="AZW21" s="21"/>
      <c r="AZX21" s="21"/>
      <c r="AZY21" s="21"/>
      <c r="AZZ21" s="21"/>
      <c r="BAA21" s="21"/>
      <c r="BAB21" s="21"/>
      <c r="BAC21" s="21"/>
      <c r="BAD21" s="21"/>
      <c r="BAE21" s="21"/>
      <c r="BAF21" s="21"/>
      <c r="BAG21" s="21"/>
      <c r="BAH21" s="21"/>
      <c r="BAI21" s="21"/>
      <c r="BAJ21" s="21"/>
      <c r="BAK21" s="21"/>
      <c r="BAL21" s="21"/>
      <c r="BAM21" s="21"/>
      <c r="BAN21" s="21"/>
      <c r="BAO21" s="21"/>
      <c r="BAP21" s="21"/>
      <c r="BAQ21" s="21"/>
      <c r="BAR21" s="21"/>
      <c r="BAS21" s="21"/>
      <c r="BAT21" s="21"/>
      <c r="BAU21" s="21"/>
      <c r="BAV21" s="21"/>
      <c r="BAW21" s="21"/>
      <c r="BAX21" s="21"/>
      <c r="BAY21" s="21"/>
      <c r="BAZ21" s="21"/>
      <c r="BBA21" s="21"/>
      <c r="BBB21" s="21"/>
      <c r="BBC21" s="21"/>
      <c r="BBD21" s="21"/>
      <c r="BBE21" s="21"/>
      <c r="BBF21" s="21"/>
      <c r="BBG21" s="21"/>
      <c r="BBH21" s="21"/>
      <c r="BBI21" s="21"/>
      <c r="BBJ21" s="21"/>
      <c r="BBK21" s="21"/>
      <c r="BBL21" s="21"/>
      <c r="BBM21" s="21"/>
      <c r="BBN21" s="21"/>
      <c r="BBO21" s="21"/>
      <c r="BBP21" s="21"/>
      <c r="BBQ21" s="21"/>
      <c r="BBR21" s="21"/>
      <c r="BBS21" s="21"/>
      <c r="BBT21" s="21"/>
      <c r="BBU21" s="21"/>
      <c r="BBV21" s="21"/>
      <c r="BBW21" s="21"/>
      <c r="BBX21" s="21"/>
      <c r="BBY21" s="21"/>
      <c r="BBZ21" s="21"/>
      <c r="BCA21" s="21"/>
      <c r="BCB21" s="21"/>
      <c r="BCC21" s="21"/>
      <c r="BCD21" s="21"/>
      <c r="BCE21" s="21"/>
      <c r="BCF21" s="21"/>
      <c r="BCG21" s="21"/>
      <c r="BCH21" s="21"/>
      <c r="BCI21" s="21"/>
      <c r="BCJ21" s="21"/>
      <c r="BCK21" s="21"/>
      <c r="BCL21" s="21"/>
      <c r="BCM21" s="21"/>
      <c r="BCN21" s="21"/>
      <c r="BCO21" s="21"/>
      <c r="BCP21" s="21"/>
      <c r="BCQ21" s="21"/>
      <c r="BCR21" s="21"/>
      <c r="BCS21" s="21"/>
      <c r="BCT21" s="21"/>
      <c r="BCU21" s="21"/>
      <c r="BCV21" s="21"/>
      <c r="BCW21" s="21"/>
      <c r="BCX21" s="21"/>
      <c r="BCY21" s="21"/>
      <c r="BCZ21" s="21"/>
      <c r="BDA21" s="21"/>
      <c r="BDB21" s="21"/>
      <c r="BDC21" s="21"/>
      <c r="BDD21" s="21"/>
      <c r="BDE21" s="21"/>
      <c r="BDF21" s="21"/>
      <c r="BDG21" s="21"/>
      <c r="BDH21" s="21"/>
      <c r="BDI21" s="21"/>
      <c r="BDJ21" s="21"/>
      <c r="BDK21" s="21"/>
      <c r="BDL21" s="21"/>
      <c r="BDM21" s="21"/>
      <c r="BDN21" s="21"/>
      <c r="BDO21" s="21"/>
      <c r="BDP21" s="21"/>
      <c r="BDQ21" s="21"/>
      <c r="BDR21" s="21"/>
      <c r="BDS21" s="21"/>
      <c r="BDT21" s="21"/>
      <c r="BDU21" s="21"/>
      <c r="BDV21" s="21"/>
      <c r="BDW21" s="21"/>
      <c r="BDX21" s="21"/>
      <c r="BDY21" s="21"/>
      <c r="BDZ21" s="21"/>
      <c r="BEA21" s="21"/>
      <c r="BEB21" s="21"/>
      <c r="BEC21" s="21"/>
      <c r="BED21" s="21"/>
      <c r="BEE21" s="21"/>
      <c r="BEF21" s="21"/>
      <c r="BEG21" s="21"/>
      <c r="BEH21" s="21"/>
      <c r="BEI21" s="21"/>
      <c r="BEJ21" s="21"/>
      <c r="BEK21" s="21"/>
      <c r="BEL21" s="21"/>
      <c r="BEM21" s="21"/>
      <c r="BEN21" s="21"/>
      <c r="BEO21" s="21"/>
      <c r="BEP21" s="21"/>
      <c r="BEQ21" s="21"/>
      <c r="BER21" s="21"/>
      <c r="BES21" s="21"/>
      <c r="BET21" s="21"/>
      <c r="BEU21" s="21"/>
      <c r="BEV21" s="21"/>
      <c r="BEW21" s="21"/>
      <c r="BEX21" s="21"/>
      <c r="BEY21" s="21"/>
      <c r="BEZ21" s="21"/>
      <c r="BFA21" s="21"/>
      <c r="BFB21" s="21"/>
      <c r="BFC21" s="21"/>
      <c r="BFD21" s="21"/>
      <c r="BFE21" s="21"/>
      <c r="BFF21" s="21"/>
      <c r="BFG21" s="21"/>
      <c r="BFH21" s="21"/>
      <c r="BFI21" s="21"/>
      <c r="BFJ21" s="21"/>
      <c r="BFK21" s="21"/>
      <c r="BFL21" s="21"/>
      <c r="BFM21" s="21"/>
      <c r="BFN21" s="21"/>
      <c r="BFO21" s="21"/>
      <c r="BFP21" s="21"/>
      <c r="BFQ21" s="21"/>
      <c r="BFR21" s="21"/>
      <c r="BFS21" s="21"/>
      <c r="BFT21" s="21"/>
      <c r="BFU21" s="21"/>
      <c r="BFV21" s="21"/>
      <c r="BFW21" s="21"/>
      <c r="BFX21" s="21"/>
      <c r="BFY21" s="21"/>
      <c r="BFZ21" s="21"/>
      <c r="BGA21" s="21"/>
      <c r="BGB21" s="21"/>
      <c r="BGC21" s="21"/>
      <c r="BGD21" s="21"/>
      <c r="BGE21" s="21"/>
      <c r="BGF21" s="21"/>
      <c r="BGG21" s="21"/>
      <c r="BGH21" s="21"/>
      <c r="BGI21" s="21"/>
      <c r="BGJ21" s="21"/>
      <c r="BGK21" s="21"/>
      <c r="BGL21" s="21"/>
      <c r="BGM21" s="21"/>
      <c r="BGN21" s="21"/>
      <c r="BGO21" s="21"/>
      <c r="BGP21" s="21"/>
      <c r="BGQ21" s="21"/>
      <c r="BGR21" s="21"/>
      <c r="BGS21" s="21"/>
      <c r="BGT21" s="21"/>
      <c r="BGU21" s="21"/>
      <c r="BGV21" s="21"/>
      <c r="BGW21" s="21"/>
      <c r="BGX21" s="21"/>
      <c r="BGY21" s="21"/>
      <c r="BGZ21" s="21"/>
      <c r="BHA21" s="21"/>
      <c r="BHB21" s="21"/>
      <c r="BHC21" s="21"/>
      <c r="BHD21" s="21"/>
      <c r="BHE21" s="21"/>
      <c r="BHF21" s="21"/>
      <c r="BHG21" s="21"/>
      <c r="BHH21" s="21"/>
      <c r="BHI21" s="21"/>
      <c r="BHJ21" s="21"/>
      <c r="BHK21" s="21"/>
      <c r="BHL21" s="21"/>
      <c r="BHM21" s="21"/>
      <c r="BHN21" s="21"/>
      <c r="BHO21" s="21"/>
      <c r="BHP21" s="21"/>
      <c r="BHQ21" s="21"/>
      <c r="BHR21" s="21"/>
      <c r="BHS21" s="21"/>
      <c r="BHT21" s="21"/>
      <c r="BHU21" s="21"/>
      <c r="BHV21" s="21"/>
      <c r="BHW21" s="21"/>
      <c r="BHX21" s="21"/>
      <c r="BHY21" s="21"/>
      <c r="BHZ21" s="21"/>
      <c r="BIA21" s="21"/>
      <c r="BIB21" s="21"/>
      <c r="BIC21" s="21"/>
      <c r="BID21" s="21"/>
      <c r="BIE21" s="21"/>
      <c r="BIF21" s="21"/>
      <c r="BIG21" s="21"/>
      <c r="BIH21" s="21"/>
      <c r="BII21" s="21"/>
      <c r="BIJ21" s="21"/>
      <c r="BIK21" s="21"/>
      <c r="BIL21" s="21"/>
      <c r="BIM21" s="21"/>
      <c r="BIN21" s="21"/>
      <c r="BIO21" s="21"/>
      <c r="BIP21" s="21"/>
      <c r="BIQ21" s="21"/>
      <c r="BIR21" s="21"/>
      <c r="BIS21" s="21"/>
      <c r="BIT21" s="21"/>
      <c r="BIU21" s="21"/>
      <c r="BIV21" s="21"/>
      <c r="BIW21" s="21"/>
      <c r="BIX21" s="21"/>
      <c r="BIY21" s="21"/>
      <c r="BIZ21" s="21"/>
      <c r="BJA21" s="21"/>
      <c r="BJB21" s="21"/>
      <c r="BJC21" s="21"/>
      <c r="BJD21" s="21"/>
      <c r="BJE21" s="21"/>
      <c r="BJF21" s="21"/>
      <c r="BJG21" s="21"/>
      <c r="BJH21" s="21"/>
      <c r="BJI21" s="21"/>
      <c r="BJJ21" s="21"/>
      <c r="BJK21" s="21"/>
      <c r="BJL21" s="21"/>
      <c r="BJM21" s="21"/>
      <c r="BJN21" s="21"/>
      <c r="BJO21" s="21"/>
      <c r="BJP21" s="21"/>
      <c r="BJQ21" s="21"/>
      <c r="BJR21" s="21"/>
      <c r="BJS21" s="21"/>
      <c r="BJT21" s="21"/>
      <c r="BJU21" s="21"/>
      <c r="BJV21" s="21"/>
      <c r="BJW21" s="21"/>
      <c r="BJX21" s="21"/>
      <c r="BJY21" s="21"/>
      <c r="BJZ21" s="21"/>
      <c r="BKA21" s="21"/>
      <c r="BKB21" s="21"/>
      <c r="BKC21" s="21"/>
      <c r="BKD21" s="21"/>
      <c r="BKE21" s="21"/>
      <c r="BKF21" s="21"/>
      <c r="BKG21" s="21"/>
      <c r="BKH21" s="21"/>
      <c r="BKI21" s="21"/>
      <c r="BKJ21" s="21"/>
      <c r="BKK21" s="21"/>
      <c r="BKL21" s="21"/>
      <c r="BKM21" s="21"/>
      <c r="BKN21" s="21"/>
      <c r="BKO21" s="21"/>
      <c r="BKP21" s="21"/>
      <c r="BKQ21" s="21"/>
      <c r="BKR21" s="21"/>
      <c r="BKS21" s="21"/>
      <c r="BKT21" s="21"/>
      <c r="BKU21" s="21"/>
      <c r="BKV21" s="21"/>
      <c r="BKW21" s="21"/>
      <c r="BKX21" s="21"/>
      <c r="BKY21" s="21"/>
      <c r="BKZ21" s="21"/>
      <c r="BLA21" s="21"/>
      <c r="BLB21" s="21"/>
      <c r="BLC21" s="21"/>
      <c r="BLD21" s="21"/>
      <c r="BLE21" s="21"/>
      <c r="BLF21" s="21"/>
      <c r="BLG21" s="21"/>
      <c r="BLH21" s="21"/>
      <c r="BLI21" s="21"/>
      <c r="BLJ21" s="21"/>
      <c r="BLK21" s="21"/>
      <c r="BLL21" s="21"/>
      <c r="BLM21" s="21"/>
      <c r="BLN21" s="21"/>
      <c r="BLO21" s="21"/>
      <c r="BLP21" s="21"/>
      <c r="BLQ21" s="21"/>
      <c r="BLR21" s="21"/>
      <c r="BLS21" s="21"/>
      <c r="BLT21" s="21"/>
      <c r="BLU21" s="21"/>
      <c r="BLV21" s="21"/>
      <c r="BLW21" s="21"/>
      <c r="BLX21" s="21"/>
      <c r="BLY21" s="21"/>
      <c r="BLZ21" s="21"/>
      <c r="BMA21" s="21"/>
      <c r="BMB21" s="21"/>
      <c r="BMC21" s="21"/>
      <c r="BMD21" s="21"/>
      <c r="BME21" s="21"/>
      <c r="BMF21" s="21"/>
      <c r="BMG21" s="21"/>
      <c r="BMH21" s="21"/>
      <c r="BMI21" s="21"/>
      <c r="BMJ21" s="21"/>
      <c r="BMK21" s="21"/>
      <c r="BML21" s="21"/>
      <c r="BMM21" s="21"/>
      <c r="BMN21" s="21"/>
      <c r="BMO21" s="21"/>
      <c r="BMP21" s="21"/>
      <c r="BMQ21" s="21"/>
      <c r="BMR21" s="21"/>
      <c r="BMS21" s="21"/>
      <c r="BMT21" s="21"/>
      <c r="BMU21" s="21"/>
      <c r="BMV21" s="21"/>
      <c r="BMW21" s="21"/>
      <c r="BMX21" s="21"/>
      <c r="BMY21" s="21"/>
      <c r="BMZ21" s="21"/>
      <c r="BNA21" s="21"/>
      <c r="BNB21" s="21"/>
      <c r="BNC21" s="21"/>
      <c r="BND21" s="21"/>
      <c r="BNE21" s="21"/>
      <c r="BNF21" s="21"/>
      <c r="BNG21" s="21"/>
      <c r="BNH21" s="21"/>
      <c r="BNI21" s="21"/>
      <c r="BNJ21" s="21"/>
      <c r="BNK21" s="21"/>
      <c r="BNL21" s="21"/>
      <c r="BNM21" s="21"/>
      <c r="BNN21" s="21"/>
      <c r="BNO21" s="21"/>
      <c r="BNP21" s="21"/>
      <c r="BNQ21" s="21"/>
      <c r="BNR21" s="21"/>
      <c r="BNS21" s="21"/>
      <c r="BNT21" s="21"/>
      <c r="BNU21" s="21"/>
      <c r="BNV21" s="21"/>
      <c r="BNW21" s="21"/>
      <c r="BNX21" s="21"/>
      <c r="BNY21" s="21"/>
      <c r="BNZ21" s="21"/>
      <c r="BOA21" s="21"/>
      <c r="BOB21" s="21"/>
      <c r="BOC21" s="21"/>
      <c r="BOD21" s="21"/>
      <c r="BOE21" s="21"/>
      <c r="BOF21" s="21"/>
      <c r="BOG21" s="21"/>
      <c r="BOH21" s="21"/>
      <c r="BOI21" s="21"/>
      <c r="BOJ21" s="21"/>
      <c r="BOK21" s="21"/>
      <c r="BOL21" s="21"/>
      <c r="BOM21" s="21"/>
      <c r="BON21" s="21"/>
      <c r="BOO21" s="21"/>
      <c r="BOP21" s="21"/>
      <c r="BOQ21" s="21"/>
      <c r="BOR21" s="21"/>
      <c r="BOS21" s="21"/>
      <c r="BOT21" s="21"/>
      <c r="BOU21" s="21"/>
      <c r="BOV21" s="21"/>
      <c r="BOW21" s="21"/>
      <c r="BOX21" s="21"/>
      <c r="BOY21" s="21"/>
      <c r="BOZ21" s="21"/>
      <c r="BPA21" s="21"/>
      <c r="BPB21" s="21"/>
      <c r="BPC21" s="21"/>
      <c r="BPD21" s="21"/>
      <c r="BPE21" s="21"/>
      <c r="BPF21" s="21"/>
      <c r="BPG21" s="21"/>
      <c r="BPH21" s="21"/>
      <c r="BPI21" s="21"/>
      <c r="BPJ21" s="21"/>
      <c r="BPK21" s="21"/>
      <c r="BPL21" s="21"/>
      <c r="BPM21" s="21"/>
      <c r="BPN21" s="21"/>
      <c r="BPO21" s="21"/>
      <c r="BPP21" s="21"/>
      <c r="BPQ21" s="21"/>
      <c r="BPR21" s="21"/>
      <c r="BPS21" s="21"/>
      <c r="BPT21" s="21"/>
      <c r="BPU21" s="21"/>
      <c r="BPV21" s="21"/>
      <c r="BPW21" s="21"/>
      <c r="BPX21" s="21"/>
      <c r="BPY21" s="21"/>
      <c r="BPZ21" s="21"/>
      <c r="BQA21" s="21"/>
      <c r="BQB21" s="21"/>
      <c r="BQC21" s="21"/>
      <c r="BQD21" s="21"/>
      <c r="BQE21" s="21"/>
      <c r="BQF21" s="21"/>
      <c r="BQG21" s="21"/>
      <c r="BQH21" s="21"/>
      <c r="BQI21" s="21"/>
      <c r="BQJ21" s="21"/>
      <c r="BQK21" s="21"/>
      <c r="BQL21" s="21"/>
      <c r="BQM21" s="21"/>
      <c r="BQN21" s="21"/>
      <c r="BQO21" s="21"/>
      <c r="BQP21" s="21"/>
      <c r="BQQ21" s="21"/>
      <c r="BQR21" s="21"/>
      <c r="BQS21" s="21"/>
      <c r="BQT21" s="21"/>
      <c r="BQU21" s="21"/>
      <c r="BQV21" s="21"/>
      <c r="BQW21" s="21"/>
      <c r="BQX21" s="21"/>
      <c r="BQY21" s="21"/>
      <c r="BQZ21" s="21"/>
      <c r="BRA21" s="21"/>
      <c r="BRB21" s="21"/>
      <c r="BRC21" s="21"/>
      <c r="BRD21" s="21"/>
      <c r="BRE21" s="21"/>
      <c r="BRF21" s="21"/>
      <c r="BRG21" s="21"/>
      <c r="BRH21" s="21"/>
      <c r="BRI21" s="21"/>
      <c r="BRJ21" s="21"/>
      <c r="BRK21" s="21"/>
      <c r="BRL21" s="21"/>
      <c r="BRM21" s="21"/>
      <c r="BRN21" s="21"/>
      <c r="BRO21" s="21"/>
      <c r="BRP21" s="21"/>
      <c r="BRQ21" s="21"/>
      <c r="BRR21" s="21"/>
      <c r="BRS21" s="21"/>
      <c r="BRT21" s="21"/>
      <c r="BRU21" s="21"/>
      <c r="BRV21" s="21"/>
      <c r="BRW21" s="21"/>
      <c r="BRX21" s="21"/>
      <c r="BRY21" s="21"/>
      <c r="BRZ21" s="21"/>
      <c r="BSA21" s="21"/>
      <c r="BSB21" s="21"/>
      <c r="BSC21" s="21"/>
      <c r="BSD21" s="21"/>
      <c r="BSE21" s="21"/>
      <c r="BSF21" s="21"/>
      <c r="BSG21" s="21"/>
      <c r="BSH21" s="21"/>
      <c r="BSI21" s="21"/>
      <c r="BSJ21" s="21"/>
      <c r="BSK21" s="21"/>
      <c r="BSL21" s="21"/>
      <c r="BSM21" s="21"/>
      <c r="BSN21" s="21"/>
      <c r="BSO21" s="21"/>
      <c r="BSP21" s="21"/>
      <c r="BSQ21" s="21"/>
      <c r="BSR21" s="21"/>
      <c r="BSS21" s="21"/>
      <c r="BST21" s="21"/>
      <c r="BSU21" s="21"/>
      <c r="BSV21" s="21"/>
      <c r="BSW21" s="21"/>
      <c r="BSX21" s="21"/>
      <c r="BSY21" s="21"/>
      <c r="BSZ21" s="21"/>
      <c r="BTA21" s="21"/>
      <c r="BTB21" s="21"/>
      <c r="BTC21" s="21"/>
      <c r="BTD21" s="21"/>
      <c r="BTE21" s="21"/>
      <c r="BTF21" s="21"/>
      <c r="BTG21" s="21"/>
      <c r="BTH21" s="21"/>
      <c r="BTI21" s="21"/>
      <c r="BTJ21" s="21"/>
      <c r="BTK21" s="21"/>
      <c r="BTL21" s="21"/>
      <c r="BTM21" s="21"/>
      <c r="BTN21" s="21"/>
      <c r="BTO21" s="21"/>
      <c r="BTP21" s="21"/>
      <c r="BTQ21" s="21"/>
      <c r="BTR21" s="21"/>
      <c r="BTS21" s="21"/>
      <c r="BTT21" s="21"/>
      <c r="BTU21" s="21"/>
      <c r="BTV21" s="21"/>
      <c r="BTW21" s="21"/>
      <c r="BTX21" s="21"/>
      <c r="BTY21" s="21"/>
      <c r="BTZ21" s="21"/>
      <c r="BUA21" s="21"/>
      <c r="BUB21" s="21"/>
      <c r="BUC21" s="21"/>
      <c r="BUD21" s="21"/>
      <c r="BUE21" s="21"/>
      <c r="BUF21" s="21"/>
      <c r="BUG21" s="21"/>
      <c r="BUH21" s="21"/>
      <c r="BUI21" s="21"/>
      <c r="BUJ21" s="21"/>
      <c r="BUK21" s="21"/>
      <c r="BUL21" s="21"/>
      <c r="BUM21" s="21"/>
      <c r="BUN21" s="21"/>
      <c r="BUO21" s="21"/>
      <c r="BUP21" s="21"/>
      <c r="BUQ21" s="21"/>
      <c r="BUR21" s="21"/>
      <c r="BUS21" s="21"/>
      <c r="BUT21" s="21"/>
      <c r="BUU21" s="21"/>
      <c r="BUV21" s="21"/>
      <c r="BUW21" s="21"/>
      <c r="BUX21" s="21"/>
      <c r="BUY21" s="21"/>
      <c r="BUZ21" s="21"/>
      <c r="BVA21" s="21"/>
      <c r="BVB21" s="21"/>
      <c r="BVC21" s="21"/>
      <c r="BVD21" s="21"/>
      <c r="BVE21" s="21"/>
      <c r="BVF21" s="21"/>
      <c r="BVG21" s="21"/>
      <c r="BVH21" s="21"/>
      <c r="BVI21" s="21"/>
      <c r="BVJ21" s="21"/>
      <c r="BVK21" s="21"/>
      <c r="BVL21" s="21"/>
      <c r="BVM21" s="21"/>
      <c r="BVN21" s="21"/>
      <c r="BVO21" s="21"/>
      <c r="BVP21" s="21"/>
      <c r="BVQ21" s="21"/>
      <c r="BVR21" s="21"/>
      <c r="BVS21" s="21"/>
      <c r="BVT21" s="21"/>
      <c r="BVU21" s="21"/>
      <c r="BVV21" s="21"/>
      <c r="BVW21" s="21"/>
      <c r="BVX21" s="21"/>
      <c r="BVY21" s="21"/>
      <c r="BVZ21" s="21"/>
      <c r="BWA21" s="21"/>
      <c r="BWB21" s="21"/>
      <c r="BWC21" s="21"/>
      <c r="BWD21" s="21"/>
      <c r="BWE21" s="21"/>
      <c r="BWF21" s="21"/>
      <c r="BWG21" s="21"/>
      <c r="BWH21" s="21"/>
      <c r="BWI21" s="21"/>
      <c r="BWJ21" s="21"/>
      <c r="BWK21" s="21"/>
      <c r="BWL21" s="21"/>
      <c r="BWM21" s="21"/>
      <c r="BWN21" s="21"/>
      <c r="BWO21" s="21"/>
      <c r="BWP21" s="21"/>
      <c r="BWQ21" s="21"/>
      <c r="BWR21" s="21"/>
      <c r="BWS21" s="21"/>
      <c r="BWT21" s="21"/>
      <c r="BWU21" s="21"/>
      <c r="BWV21" s="21"/>
      <c r="BWW21" s="21"/>
      <c r="BWX21" s="21"/>
      <c r="BWY21" s="21"/>
      <c r="BWZ21" s="21"/>
      <c r="BXA21" s="21"/>
      <c r="BXB21" s="21"/>
      <c r="BXC21" s="21"/>
      <c r="BXD21" s="21"/>
      <c r="BXE21" s="21"/>
      <c r="BXF21" s="21"/>
      <c r="BXG21" s="21"/>
      <c r="BXH21" s="21"/>
      <c r="BXI21" s="21"/>
      <c r="BXJ21" s="21"/>
      <c r="BXK21" s="21"/>
      <c r="BXL21" s="21"/>
      <c r="BXM21" s="21"/>
      <c r="BXN21" s="21"/>
      <c r="BXO21" s="21"/>
      <c r="BXP21" s="21"/>
      <c r="BXQ21" s="21"/>
      <c r="BXR21" s="21"/>
      <c r="BXS21" s="21"/>
      <c r="BXT21" s="21"/>
      <c r="BXU21" s="21"/>
      <c r="BXV21" s="21"/>
      <c r="BXW21" s="21"/>
      <c r="BXX21" s="21"/>
      <c r="BXY21" s="21"/>
      <c r="BXZ21" s="21"/>
      <c r="BYA21" s="21"/>
      <c r="BYB21" s="21"/>
      <c r="BYC21" s="21"/>
      <c r="BYD21" s="21"/>
      <c r="BYE21" s="21"/>
      <c r="BYF21" s="21"/>
      <c r="BYG21" s="21"/>
      <c r="BYH21" s="21"/>
      <c r="BYI21" s="21"/>
      <c r="BYJ21" s="21"/>
      <c r="BYK21" s="21"/>
      <c r="BYL21" s="21"/>
      <c r="BYM21" s="21"/>
      <c r="BYN21" s="21"/>
      <c r="BYO21" s="21"/>
      <c r="BYP21" s="21"/>
      <c r="BYQ21" s="21"/>
      <c r="BYR21" s="21"/>
      <c r="BYS21" s="21"/>
      <c r="BYT21" s="21"/>
      <c r="BYU21" s="21"/>
      <c r="BYV21" s="21"/>
      <c r="BYW21" s="21"/>
      <c r="BYX21" s="21"/>
      <c r="BYY21" s="21"/>
      <c r="BYZ21" s="21"/>
      <c r="BZA21" s="21"/>
      <c r="BZB21" s="21"/>
      <c r="BZC21" s="21"/>
      <c r="BZD21" s="21"/>
      <c r="BZE21" s="21"/>
      <c r="BZF21" s="21"/>
      <c r="BZG21" s="21"/>
      <c r="BZH21" s="21"/>
      <c r="BZI21" s="21"/>
      <c r="BZJ21" s="21"/>
      <c r="BZK21" s="21"/>
      <c r="BZL21" s="21"/>
      <c r="BZM21" s="21"/>
      <c r="BZN21" s="21"/>
      <c r="BZO21" s="21"/>
      <c r="BZP21" s="21"/>
      <c r="BZQ21" s="21"/>
      <c r="BZR21" s="21"/>
      <c r="BZS21" s="21"/>
      <c r="BZT21" s="21"/>
      <c r="BZU21" s="21"/>
      <c r="BZV21" s="21"/>
      <c r="BZW21" s="21"/>
      <c r="BZX21" s="21"/>
      <c r="BZY21" s="21"/>
      <c r="BZZ21" s="21"/>
      <c r="CAA21" s="21"/>
      <c r="CAB21" s="21"/>
      <c r="CAC21" s="21"/>
      <c r="CAD21" s="21"/>
      <c r="CAE21" s="21"/>
      <c r="CAF21" s="21"/>
      <c r="CAG21" s="21"/>
      <c r="CAH21" s="21"/>
      <c r="CAI21" s="21"/>
      <c r="CAJ21" s="21"/>
      <c r="CAK21" s="21"/>
      <c r="CAL21" s="21"/>
      <c r="CAM21" s="21"/>
      <c r="CAN21" s="21"/>
      <c r="CAO21" s="21"/>
      <c r="CAP21" s="21"/>
      <c r="CAQ21" s="21"/>
      <c r="CAR21" s="21"/>
      <c r="CAS21" s="21"/>
      <c r="CAT21" s="21"/>
      <c r="CAU21" s="21"/>
      <c r="CAV21" s="21"/>
      <c r="CAW21" s="21"/>
      <c r="CAX21" s="21"/>
      <c r="CAY21" s="21"/>
      <c r="CAZ21" s="21"/>
      <c r="CBA21" s="21"/>
      <c r="CBB21" s="21"/>
      <c r="CBC21" s="21"/>
      <c r="CBD21" s="21"/>
      <c r="CBE21" s="21"/>
      <c r="CBF21" s="21"/>
      <c r="CBG21" s="21"/>
      <c r="CBH21" s="21"/>
      <c r="CBI21" s="21"/>
      <c r="CBJ21" s="21"/>
      <c r="CBK21" s="21"/>
      <c r="CBL21" s="21"/>
      <c r="CBM21" s="21"/>
      <c r="CBN21" s="21"/>
      <c r="CBO21" s="21"/>
      <c r="CBP21" s="21"/>
      <c r="CBQ21" s="21"/>
      <c r="CBR21" s="21"/>
      <c r="CBS21" s="21"/>
      <c r="CBT21" s="21"/>
      <c r="CBU21" s="21"/>
      <c r="CBV21" s="21"/>
      <c r="CBW21" s="21"/>
      <c r="CBX21" s="21"/>
      <c r="CBY21" s="21"/>
      <c r="CBZ21" s="21"/>
      <c r="CCA21" s="21"/>
      <c r="CCB21" s="21"/>
      <c r="CCC21" s="21"/>
      <c r="CCD21" s="21"/>
      <c r="CCE21" s="21"/>
      <c r="CCF21" s="21"/>
      <c r="CCG21" s="21"/>
      <c r="CCH21" s="21"/>
      <c r="CCI21" s="21"/>
      <c r="CCJ21" s="21"/>
      <c r="CCK21" s="21"/>
      <c r="CCL21" s="21"/>
      <c r="CCM21" s="21"/>
      <c r="CCN21" s="21"/>
      <c r="CCO21" s="21"/>
      <c r="CCP21" s="21"/>
      <c r="CCQ21" s="21"/>
      <c r="CCR21" s="21"/>
      <c r="CCS21" s="21"/>
      <c r="CCT21" s="21"/>
      <c r="CCU21" s="21"/>
      <c r="CCV21" s="21"/>
      <c r="CCW21" s="21"/>
      <c r="CCX21" s="21"/>
      <c r="CCY21" s="21"/>
      <c r="CCZ21" s="21"/>
      <c r="CDA21" s="21"/>
      <c r="CDB21" s="21"/>
      <c r="CDC21" s="21"/>
      <c r="CDD21" s="21"/>
      <c r="CDE21" s="21"/>
      <c r="CDF21" s="21"/>
      <c r="CDG21" s="21"/>
      <c r="CDH21" s="21"/>
      <c r="CDI21" s="21"/>
      <c r="CDJ21" s="21"/>
      <c r="CDK21" s="21"/>
      <c r="CDL21" s="21"/>
      <c r="CDM21" s="21"/>
      <c r="CDN21" s="21"/>
      <c r="CDO21" s="21"/>
      <c r="CDP21" s="21"/>
      <c r="CDQ21" s="21"/>
      <c r="CDR21" s="21"/>
      <c r="CDS21" s="21"/>
      <c r="CDT21" s="21"/>
      <c r="CDU21" s="21"/>
      <c r="CDV21" s="21"/>
      <c r="CDW21" s="21"/>
      <c r="CDX21" s="21"/>
      <c r="CDY21" s="21"/>
      <c r="CDZ21" s="21"/>
      <c r="CEA21" s="21"/>
      <c r="CEB21" s="21"/>
      <c r="CEC21" s="21"/>
      <c r="CED21" s="21"/>
      <c r="CEE21" s="21"/>
      <c r="CEF21" s="21"/>
      <c r="CEG21" s="21"/>
      <c r="CEH21" s="21"/>
      <c r="CEI21" s="21"/>
      <c r="CEJ21" s="21"/>
      <c r="CEK21" s="21"/>
      <c r="CEL21" s="21"/>
      <c r="CEM21" s="21"/>
      <c r="CEN21" s="21"/>
      <c r="CEO21" s="21"/>
      <c r="CEP21" s="21"/>
      <c r="CEQ21" s="21"/>
      <c r="CER21" s="21"/>
      <c r="CES21" s="21"/>
      <c r="CET21" s="21"/>
      <c r="CEU21" s="21"/>
      <c r="CEV21" s="21"/>
      <c r="CEW21" s="21"/>
      <c r="CEX21" s="21"/>
      <c r="CEY21" s="21"/>
      <c r="CEZ21" s="21"/>
      <c r="CFA21" s="21"/>
      <c r="CFB21" s="21"/>
      <c r="CFC21" s="21"/>
      <c r="CFD21" s="21"/>
      <c r="CFE21" s="21"/>
      <c r="CFF21" s="21"/>
      <c r="CFG21" s="21"/>
      <c r="CFH21" s="21"/>
      <c r="CFI21" s="21"/>
      <c r="CFJ21" s="21"/>
      <c r="CFK21" s="21"/>
      <c r="CFL21" s="21"/>
      <c r="CFM21" s="21"/>
      <c r="CFN21" s="21"/>
      <c r="CFO21" s="21"/>
      <c r="CFP21" s="21"/>
      <c r="CFQ21" s="21"/>
      <c r="CFR21" s="21"/>
      <c r="CFS21" s="21"/>
      <c r="CFT21" s="21"/>
      <c r="CFU21" s="21"/>
      <c r="CFV21" s="21"/>
      <c r="CFW21" s="21"/>
      <c r="CFX21" s="21"/>
      <c r="CFY21" s="21"/>
      <c r="CFZ21" s="21"/>
      <c r="CGA21" s="21"/>
      <c r="CGB21" s="21"/>
      <c r="CGC21" s="21"/>
      <c r="CGD21" s="21"/>
      <c r="CGE21" s="21"/>
      <c r="CGF21" s="21"/>
      <c r="CGG21" s="21"/>
      <c r="CGH21" s="21"/>
      <c r="CGI21" s="21"/>
      <c r="CGJ21" s="21"/>
      <c r="CGK21" s="21"/>
      <c r="CGL21" s="21"/>
      <c r="CGM21" s="21"/>
      <c r="CGN21" s="21"/>
      <c r="CGO21" s="21"/>
      <c r="CGP21" s="21"/>
      <c r="CGQ21" s="21"/>
      <c r="CGR21" s="21"/>
      <c r="CGS21" s="21"/>
      <c r="CGT21" s="21"/>
      <c r="CGU21" s="21"/>
      <c r="CGV21" s="21"/>
      <c r="CGW21" s="21"/>
      <c r="CGX21" s="21"/>
      <c r="CGY21" s="21"/>
      <c r="CGZ21" s="21"/>
      <c r="CHA21" s="21"/>
      <c r="CHB21" s="21"/>
      <c r="CHC21" s="21"/>
      <c r="CHD21" s="21"/>
      <c r="CHE21" s="21"/>
      <c r="CHF21" s="21"/>
      <c r="CHG21" s="21"/>
      <c r="CHH21" s="21"/>
      <c r="CHI21" s="21"/>
      <c r="CHJ21" s="21"/>
      <c r="CHK21" s="21"/>
      <c r="CHL21" s="21"/>
      <c r="CHM21" s="21"/>
      <c r="CHN21" s="21"/>
      <c r="CHO21" s="21"/>
      <c r="CHP21" s="21"/>
      <c r="CHQ21" s="21"/>
      <c r="CHR21" s="21"/>
      <c r="CHS21" s="21"/>
      <c r="CHT21" s="21"/>
      <c r="CHU21" s="21"/>
      <c r="CHV21" s="21"/>
      <c r="CHW21" s="21"/>
      <c r="CHX21" s="21"/>
      <c r="CHY21" s="21"/>
      <c r="CHZ21" s="21"/>
      <c r="CIA21" s="21"/>
      <c r="CIB21" s="21"/>
      <c r="CIC21" s="21"/>
      <c r="CID21" s="21"/>
      <c r="CIE21" s="21"/>
      <c r="CIF21" s="21"/>
      <c r="CIG21" s="21"/>
      <c r="CIH21" s="21"/>
      <c r="CII21" s="21"/>
      <c r="CIJ21" s="21"/>
      <c r="CIK21" s="21"/>
      <c r="CIL21" s="21"/>
      <c r="CIM21" s="21"/>
      <c r="CIN21" s="21"/>
      <c r="CIO21" s="21"/>
      <c r="CIP21" s="21"/>
      <c r="CIQ21" s="21"/>
      <c r="CIR21" s="21"/>
      <c r="CIS21" s="21"/>
      <c r="CIT21" s="21"/>
      <c r="CIU21" s="21"/>
      <c r="CIV21" s="21"/>
      <c r="CIW21" s="21"/>
      <c r="CIX21" s="21"/>
      <c r="CIY21" s="21"/>
      <c r="CIZ21" s="21"/>
      <c r="CJA21" s="21"/>
      <c r="CJB21" s="21"/>
      <c r="CJC21" s="21"/>
      <c r="CJD21" s="21"/>
      <c r="CJE21" s="21"/>
      <c r="CJF21" s="21"/>
      <c r="CJG21" s="21"/>
      <c r="CJH21" s="21"/>
      <c r="CJI21" s="21"/>
      <c r="CJJ21" s="21"/>
      <c r="CJK21" s="21"/>
      <c r="CJL21" s="21"/>
      <c r="CJM21" s="21"/>
      <c r="CJN21" s="21"/>
      <c r="CJO21" s="21"/>
      <c r="CJP21" s="21"/>
      <c r="CJQ21" s="21"/>
      <c r="CJR21" s="21"/>
      <c r="CJS21" s="21"/>
      <c r="CJT21" s="21"/>
      <c r="CJU21" s="21"/>
      <c r="CJV21" s="21"/>
      <c r="CJW21" s="21"/>
      <c r="CJX21" s="21"/>
      <c r="CJY21" s="21"/>
      <c r="CJZ21" s="21"/>
      <c r="CKA21" s="21"/>
      <c r="CKB21" s="21"/>
      <c r="CKC21" s="21"/>
      <c r="CKD21" s="21"/>
      <c r="CKE21" s="21"/>
      <c r="CKF21" s="21"/>
      <c r="CKG21" s="21"/>
      <c r="CKH21" s="21"/>
      <c r="CKI21" s="21"/>
      <c r="CKJ21" s="21"/>
      <c r="CKK21" s="21"/>
      <c r="CKL21" s="21"/>
      <c r="CKM21" s="21"/>
      <c r="CKN21" s="21"/>
      <c r="CKO21" s="21"/>
      <c r="CKP21" s="21"/>
      <c r="CKQ21" s="21"/>
      <c r="CKR21" s="21"/>
      <c r="CKS21" s="21"/>
      <c r="CKT21" s="21"/>
      <c r="CKU21" s="21"/>
      <c r="CKV21" s="21"/>
      <c r="CKW21" s="21"/>
      <c r="CKX21" s="21"/>
      <c r="CKY21" s="21"/>
      <c r="CKZ21" s="21"/>
      <c r="CLA21" s="21"/>
      <c r="CLB21" s="21"/>
      <c r="CLC21" s="21"/>
      <c r="CLD21" s="21"/>
      <c r="CLE21" s="21"/>
      <c r="CLF21" s="21"/>
      <c r="CLG21" s="21"/>
      <c r="CLH21" s="21"/>
      <c r="CLI21" s="21"/>
      <c r="CLJ21" s="21"/>
      <c r="CLK21" s="21"/>
      <c r="CLL21" s="21"/>
      <c r="CLM21" s="21"/>
      <c r="CLN21" s="21"/>
      <c r="CLO21" s="21"/>
      <c r="CLP21" s="21"/>
      <c r="CLQ21" s="21"/>
      <c r="CLR21" s="21"/>
      <c r="CLS21" s="21"/>
      <c r="CLT21" s="21"/>
      <c r="CLU21" s="21"/>
      <c r="CLV21" s="21"/>
      <c r="CLW21" s="21"/>
      <c r="CLX21" s="21"/>
      <c r="CLY21" s="21"/>
      <c r="CLZ21" s="21"/>
      <c r="CMA21" s="21"/>
      <c r="CMB21" s="21"/>
      <c r="CMC21" s="21"/>
      <c r="CMD21" s="21"/>
      <c r="CME21" s="21"/>
      <c r="CMF21" s="21"/>
      <c r="CMG21" s="21"/>
      <c r="CMH21" s="21"/>
      <c r="CMI21" s="21"/>
      <c r="CMJ21" s="21"/>
      <c r="CMK21" s="21"/>
      <c r="CML21" s="21"/>
      <c r="CMM21" s="21"/>
      <c r="CMN21" s="21"/>
      <c r="CMO21" s="21"/>
      <c r="CMP21" s="21"/>
      <c r="CMQ21" s="21"/>
      <c r="CMR21" s="21"/>
      <c r="CMS21" s="21"/>
      <c r="CMT21" s="21"/>
      <c r="CMU21" s="21"/>
      <c r="CMV21" s="21"/>
      <c r="CMW21" s="21"/>
      <c r="CMX21" s="21"/>
      <c r="CMY21" s="21"/>
      <c r="CMZ21" s="21"/>
      <c r="CNA21" s="21"/>
      <c r="CNB21" s="21"/>
      <c r="CNC21" s="21"/>
      <c r="CND21" s="21"/>
      <c r="CNE21" s="21"/>
      <c r="CNF21" s="21"/>
      <c r="CNG21" s="21"/>
      <c r="CNH21" s="21"/>
      <c r="CNI21" s="21"/>
      <c r="CNJ21" s="21"/>
      <c r="CNK21" s="21"/>
      <c r="CNL21" s="21"/>
      <c r="CNM21" s="21"/>
      <c r="CNN21" s="21"/>
      <c r="CNO21" s="21"/>
      <c r="CNP21" s="21"/>
      <c r="CNQ21" s="21"/>
      <c r="CNR21" s="21"/>
      <c r="CNS21" s="21"/>
      <c r="CNT21" s="21"/>
      <c r="CNU21" s="21"/>
      <c r="CNV21" s="21"/>
      <c r="CNW21" s="21"/>
      <c r="CNX21" s="21"/>
      <c r="CNY21" s="21"/>
      <c r="CNZ21" s="21"/>
      <c r="COA21" s="21"/>
      <c r="COB21" s="21"/>
      <c r="COC21" s="21"/>
      <c r="COD21" s="21"/>
      <c r="COE21" s="21"/>
      <c r="COF21" s="21"/>
      <c r="COG21" s="21"/>
      <c r="COH21" s="21"/>
      <c r="COI21" s="21"/>
      <c r="COJ21" s="21"/>
      <c r="COK21" s="21"/>
      <c r="COL21" s="21"/>
      <c r="COM21" s="21"/>
      <c r="CON21" s="21"/>
      <c r="COO21" s="21"/>
      <c r="COP21" s="21"/>
      <c r="COQ21" s="21"/>
      <c r="COR21" s="21"/>
      <c r="COS21" s="21"/>
      <c r="COT21" s="21"/>
      <c r="COU21" s="21"/>
      <c r="COV21" s="21"/>
      <c r="COW21" s="21"/>
      <c r="COX21" s="21"/>
      <c r="COY21" s="21"/>
      <c r="COZ21" s="21"/>
      <c r="CPA21" s="21"/>
      <c r="CPB21" s="21"/>
      <c r="CPC21" s="21"/>
      <c r="CPD21" s="21"/>
      <c r="CPE21" s="21"/>
      <c r="CPF21" s="21"/>
      <c r="CPG21" s="21"/>
      <c r="CPH21" s="21"/>
      <c r="CPI21" s="21"/>
      <c r="CPJ21" s="21"/>
      <c r="CPK21" s="21"/>
      <c r="CPL21" s="21"/>
      <c r="CPM21" s="21"/>
      <c r="CPN21" s="21"/>
      <c r="CPO21" s="21"/>
      <c r="CPP21" s="21"/>
      <c r="CPQ21" s="21"/>
      <c r="CPR21" s="21"/>
      <c r="CPS21" s="21"/>
      <c r="CPT21" s="21"/>
      <c r="CPU21" s="21"/>
      <c r="CPV21" s="21"/>
      <c r="CPW21" s="21"/>
      <c r="CPX21" s="21"/>
      <c r="CPY21" s="21"/>
      <c r="CPZ21" s="21"/>
      <c r="CQA21" s="21"/>
      <c r="CQB21" s="21"/>
      <c r="CQC21" s="21"/>
      <c r="CQD21" s="21"/>
      <c r="CQE21" s="21"/>
      <c r="CQF21" s="21"/>
      <c r="CQG21" s="21"/>
      <c r="CQH21" s="21"/>
      <c r="CQI21" s="21"/>
      <c r="CQJ21" s="21"/>
      <c r="CQK21" s="21"/>
      <c r="CQL21" s="21"/>
      <c r="CQM21" s="21"/>
      <c r="CQN21" s="21"/>
      <c r="CQO21" s="21"/>
      <c r="CQP21" s="21"/>
      <c r="CQQ21" s="21"/>
      <c r="CQR21" s="21"/>
      <c r="CQS21" s="21"/>
      <c r="CQT21" s="21"/>
      <c r="CQU21" s="21"/>
      <c r="CQV21" s="21"/>
      <c r="CQW21" s="21"/>
      <c r="CQX21" s="21"/>
      <c r="CQY21" s="21"/>
      <c r="CQZ21" s="21"/>
      <c r="CRA21" s="21"/>
      <c r="CRB21" s="21"/>
      <c r="CRC21" s="21"/>
      <c r="CRD21" s="21"/>
      <c r="CRE21" s="21"/>
      <c r="CRF21" s="21"/>
      <c r="CRG21" s="21"/>
      <c r="CRH21" s="21"/>
      <c r="CRI21" s="21"/>
      <c r="CRJ21" s="21"/>
      <c r="CRK21" s="21"/>
      <c r="CRL21" s="21"/>
      <c r="CRM21" s="21"/>
      <c r="CRN21" s="21"/>
      <c r="CRO21" s="21"/>
      <c r="CRP21" s="21"/>
      <c r="CRQ21" s="21"/>
      <c r="CRR21" s="21"/>
      <c r="CRS21" s="21"/>
      <c r="CRT21" s="21"/>
      <c r="CRU21" s="21"/>
      <c r="CRV21" s="21"/>
      <c r="CRW21" s="21"/>
      <c r="CRX21" s="21"/>
      <c r="CRY21" s="21"/>
      <c r="CRZ21" s="21"/>
      <c r="CSA21" s="21"/>
      <c r="CSB21" s="21"/>
      <c r="CSC21" s="21"/>
      <c r="CSD21" s="21"/>
      <c r="CSE21" s="21"/>
      <c r="CSF21" s="21"/>
      <c r="CSG21" s="21"/>
      <c r="CSH21" s="21"/>
      <c r="CSI21" s="21"/>
      <c r="CSJ21" s="21"/>
      <c r="CSK21" s="21"/>
      <c r="CSL21" s="21"/>
      <c r="CSM21" s="21"/>
      <c r="CSN21" s="21"/>
      <c r="CSO21" s="21"/>
      <c r="CSP21" s="21"/>
      <c r="CSQ21" s="21"/>
      <c r="CSR21" s="21"/>
      <c r="CSS21" s="21"/>
      <c r="CST21" s="21"/>
      <c r="CSU21" s="21"/>
      <c r="CSV21" s="21"/>
      <c r="CSW21" s="21"/>
      <c r="CSX21" s="21"/>
      <c r="CSY21" s="21"/>
      <c r="CSZ21" s="21"/>
      <c r="CTA21" s="21"/>
      <c r="CTB21" s="21"/>
      <c r="CTC21" s="21"/>
      <c r="CTD21" s="21"/>
      <c r="CTE21" s="21"/>
      <c r="CTF21" s="21"/>
      <c r="CTG21" s="21"/>
      <c r="CTH21" s="21"/>
      <c r="CTI21" s="21"/>
      <c r="CTJ21" s="21"/>
      <c r="CTK21" s="21"/>
      <c r="CTL21" s="21"/>
      <c r="CTM21" s="21"/>
      <c r="CTN21" s="21"/>
      <c r="CTO21" s="21"/>
      <c r="CTP21" s="21"/>
      <c r="CTQ21" s="21"/>
      <c r="CTR21" s="21"/>
      <c r="CTS21" s="21"/>
      <c r="CTT21" s="21"/>
      <c r="CTU21" s="21"/>
      <c r="CTV21" s="21"/>
      <c r="CTW21" s="21"/>
      <c r="CTX21" s="21"/>
      <c r="CTY21" s="21"/>
      <c r="CTZ21" s="21"/>
      <c r="CUA21" s="21"/>
      <c r="CUB21" s="21"/>
      <c r="CUC21" s="21"/>
      <c r="CUD21" s="21"/>
      <c r="CUE21" s="21"/>
      <c r="CUF21" s="21"/>
      <c r="CUG21" s="21"/>
      <c r="CUH21" s="21"/>
      <c r="CUI21" s="21"/>
      <c r="CUJ21" s="21"/>
      <c r="CUK21" s="21"/>
      <c r="CUL21" s="21"/>
      <c r="CUM21" s="21"/>
      <c r="CUN21" s="21"/>
      <c r="CUO21" s="21"/>
      <c r="CUP21" s="21"/>
      <c r="CUQ21" s="21"/>
      <c r="CUR21" s="21"/>
      <c r="CUS21" s="21"/>
      <c r="CUT21" s="21"/>
      <c r="CUU21" s="21"/>
      <c r="CUV21" s="21"/>
      <c r="CUW21" s="21"/>
      <c r="CUX21" s="21"/>
      <c r="CUY21" s="21"/>
      <c r="CUZ21" s="21"/>
      <c r="CVA21" s="21"/>
      <c r="CVB21" s="21"/>
      <c r="CVC21" s="21"/>
      <c r="CVD21" s="21"/>
      <c r="CVE21" s="21"/>
      <c r="CVF21" s="21"/>
      <c r="CVG21" s="21"/>
      <c r="CVH21" s="21"/>
      <c r="CVI21" s="21"/>
      <c r="CVJ21" s="21"/>
      <c r="CVK21" s="21"/>
      <c r="CVL21" s="21"/>
      <c r="CVM21" s="21"/>
      <c r="CVN21" s="21"/>
      <c r="CVO21" s="21"/>
      <c r="CVP21" s="21"/>
      <c r="CVQ21" s="21"/>
      <c r="CVR21" s="21"/>
      <c r="CVS21" s="21"/>
      <c r="CVT21" s="21"/>
      <c r="CVU21" s="21"/>
      <c r="CVV21" s="21"/>
      <c r="CVW21" s="21"/>
      <c r="CVX21" s="21"/>
      <c r="CVY21" s="21"/>
      <c r="CVZ21" s="21"/>
      <c r="CWA21" s="21"/>
      <c r="CWB21" s="21"/>
      <c r="CWC21" s="21"/>
      <c r="CWD21" s="21"/>
      <c r="CWE21" s="21"/>
      <c r="CWF21" s="21"/>
      <c r="CWG21" s="21"/>
      <c r="CWH21" s="21"/>
      <c r="CWI21" s="21"/>
      <c r="CWJ21" s="21"/>
      <c r="CWK21" s="21"/>
      <c r="CWL21" s="21"/>
      <c r="CWM21" s="21"/>
      <c r="CWN21" s="21"/>
      <c r="CWO21" s="21"/>
      <c r="CWP21" s="21"/>
      <c r="CWQ21" s="21"/>
      <c r="CWR21" s="21"/>
      <c r="CWS21" s="21"/>
      <c r="CWT21" s="21"/>
      <c r="CWU21" s="21"/>
      <c r="CWV21" s="21"/>
      <c r="CWW21" s="21"/>
      <c r="CWX21" s="21"/>
      <c r="CWY21" s="21"/>
      <c r="CWZ21" s="21"/>
      <c r="CXA21" s="21"/>
      <c r="CXB21" s="21"/>
      <c r="CXC21" s="21"/>
      <c r="CXD21" s="21"/>
      <c r="CXE21" s="21"/>
      <c r="CXF21" s="21"/>
      <c r="CXG21" s="21"/>
      <c r="CXH21" s="21"/>
      <c r="CXI21" s="21"/>
      <c r="CXJ21" s="21"/>
      <c r="CXK21" s="21"/>
      <c r="CXL21" s="21"/>
      <c r="CXM21" s="21"/>
      <c r="CXN21" s="21"/>
      <c r="CXO21" s="21"/>
      <c r="CXP21" s="21"/>
      <c r="CXQ21" s="21"/>
      <c r="CXR21" s="21"/>
      <c r="CXS21" s="21"/>
      <c r="CXT21" s="21"/>
      <c r="CXU21" s="21"/>
      <c r="CXV21" s="21"/>
      <c r="CXW21" s="21"/>
      <c r="CXX21" s="21"/>
      <c r="CXY21" s="21"/>
      <c r="CXZ21" s="21"/>
      <c r="CYA21" s="21"/>
      <c r="CYB21" s="21"/>
      <c r="CYC21" s="21"/>
      <c r="CYD21" s="21"/>
      <c r="CYE21" s="21"/>
      <c r="CYF21" s="21"/>
      <c r="CYG21" s="21"/>
      <c r="CYH21" s="21"/>
      <c r="CYI21" s="21"/>
      <c r="CYJ21" s="21"/>
      <c r="CYK21" s="21"/>
      <c r="CYL21" s="21"/>
      <c r="CYM21" s="21"/>
      <c r="CYN21" s="21"/>
      <c r="CYO21" s="21"/>
      <c r="CYP21" s="21"/>
      <c r="CYQ21" s="21"/>
      <c r="CYR21" s="21"/>
      <c r="CYS21" s="21"/>
      <c r="CYT21" s="21"/>
      <c r="CYU21" s="21"/>
      <c r="CYV21" s="21"/>
      <c r="CYW21" s="21"/>
      <c r="CYX21" s="21"/>
      <c r="CYY21" s="21"/>
      <c r="CYZ21" s="21"/>
      <c r="CZA21" s="21"/>
      <c r="CZB21" s="21"/>
      <c r="CZC21" s="21"/>
      <c r="CZD21" s="21"/>
      <c r="CZE21" s="21"/>
      <c r="CZF21" s="21"/>
      <c r="CZG21" s="21"/>
      <c r="CZH21" s="21"/>
      <c r="CZI21" s="21"/>
      <c r="CZJ21" s="21"/>
      <c r="CZK21" s="21"/>
      <c r="CZL21" s="21"/>
      <c r="CZM21" s="21"/>
      <c r="CZN21" s="21"/>
      <c r="CZO21" s="21"/>
      <c r="CZP21" s="21"/>
      <c r="CZQ21" s="21"/>
      <c r="CZR21" s="21"/>
      <c r="CZS21" s="21"/>
      <c r="CZT21" s="21"/>
      <c r="CZU21" s="21"/>
      <c r="CZV21" s="21"/>
      <c r="CZW21" s="21"/>
      <c r="CZX21" s="21"/>
      <c r="CZY21" s="21"/>
      <c r="CZZ21" s="21"/>
      <c r="DAA21" s="21"/>
      <c r="DAB21" s="21"/>
      <c r="DAC21" s="21"/>
      <c r="DAD21" s="21"/>
      <c r="DAE21" s="21"/>
      <c r="DAF21" s="21"/>
      <c r="DAG21" s="21"/>
      <c r="DAH21" s="21"/>
      <c r="DAI21" s="21"/>
      <c r="DAJ21" s="21"/>
      <c r="DAK21" s="21"/>
      <c r="DAL21" s="21"/>
      <c r="DAM21" s="21"/>
      <c r="DAN21" s="21"/>
      <c r="DAO21" s="21"/>
      <c r="DAP21" s="21"/>
      <c r="DAQ21" s="21"/>
      <c r="DAR21" s="21"/>
      <c r="DAS21" s="21"/>
      <c r="DAT21" s="21"/>
      <c r="DAU21" s="21"/>
      <c r="DAV21" s="21"/>
      <c r="DAW21" s="21"/>
      <c r="DAX21" s="21"/>
      <c r="DAY21" s="21"/>
      <c r="DAZ21" s="21"/>
      <c r="DBA21" s="21"/>
      <c r="DBB21" s="21"/>
      <c r="DBC21" s="21"/>
      <c r="DBD21" s="21"/>
      <c r="DBE21" s="21"/>
      <c r="DBF21" s="21"/>
      <c r="DBG21" s="21"/>
      <c r="DBH21" s="21"/>
      <c r="DBI21" s="21"/>
      <c r="DBJ21" s="21"/>
      <c r="DBK21" s="21"/>
      <c r="DBL21" s="21"/>
      <c r="DBM21" s="21"/>
      <c r="DBN21" s="21"/>
      <c r="DBO21" s="21"/>
      <c r="DBP21" s="21"/>
      <c r="DBQ21" s="21"/>
      <c r="DBR21" s="21"/>
      <c r="DBS21" s="21"/>
      <c r="DBT21" s="21"/>
      <c r="DBU21" s="21"/>
      <c r="DBV21" s="21"/>
      <c r="DBW21" s="21"/>
      <c r="DBX21" s="21"/>
      <c r="DBY21" s="21"/>
      <c r="DBZ21" s="21"/>
      <c r="DCA21" s="21"/>
      <c r="DCB21" s="21"/>
      <c r="DCC21" s="21"/>
      <c r="DCD21" s="21"/>
      <c r="DCE21" s="21"/>
      <c r="DCF21" s="21"/>
      <c r="DCG21" s="21"/>
      <c r="DCH21" s="21"/>
      <c r="DCI21" s="21"/>
      <c r="DCJ21" s="21"/>
      <c r="DCK21" s="21"/>
      <c r="DCL21" s="21"/>
      <c r="DCM21" s="21"/>
      <c r="DCN21" s="21"/>
      <c r="DCO21" s="21"/>
      <c r="DCP21" s="21"/>
      <c r="DCQ21" s="21"/>
      <c r="DCR21" s="21"/>
      <c r="DCS21" s="21"/>
      <c r="DCT21" s="21"/>
      <c r="DCU21" s="21"/>
      <c r="DCV21" s="21"/>
      <c r="DCW21" s="21"/>
      <c r="DCX21" s="21"/>
      <c r="DCY21" s="21"/>
      <c r="DCZ21" s="21"/>
      <c r="DDA21" s="21"/>
      <c r="DDB21" s="21"/>
      <c r="DDC21" s="21"/>
      <c r="DDD21" s="21"/>
      <c r="DDE21" s="21"/>
      <c r="DDF21" s="21"/>
      <c r="DDG21" s="21"/>
      <c r="DDH21" s="21"/>
      <c r="DDI21" s="21"/>
      <c r="DDJ21" s="21"/>
      <c r="DDK21" s="21"/>
      <c r="DDL21" s="21"/>
      <c r="DDM21" s="21"/>
      <c r="DDN21" s="21"/>
      <c r="DDO21" s="21"/>
      <c r="DDP21" s="21"/>
      <c r="DDQ21" s="21"/>
      <c r="DDR21" s="21"/>
      <c r="DDS21" s="21"/>
      <c r="DDT21" s="21"/>
      <c r="DDU21" s="21"/>
      <c r="DDV21" s="21"/>
      <c r="DDW21" s="21"/>
      <c r="DDX21" s="21"/>
      <c r="DDY21" s="21"/>
      <c r="DDZ21" s="21"/>
      <c r="DEA21" s="21"/>
      <c r="DEB21" s="21"/>
      <c r="DEC21" s="21"/>
      <c r="DED21" s="21"/>
      <c r="DEE21" s="21"/>
      <c r="DEF21" s="21"/>
      <c r="DEG21" s="21"/>
      <c r="DEH21" s="21"/>
      <c r="DEI21" s="21"/>
      <c r="DEJ21" s="21"/>
      <c r="DEK21" s="21"/>
      <c r="DEL21" s="21"/>
      <c r="DEM21" s="21"/>
      <c r="DEN21" s="21"/>
      <c r="DEO21" s="21"/>
      <c r="DEP21" s="21"/>
      <c r="DEQ21" s="21"/>
      <c r="DER21" s="21"/>
      <c r="DES21" s="21"/>
      <c r="DET21" s="21"/>
      <c r="DEU21" s="21"/>
      <c r="DEV21" s="21"/>
      <c r="DEW21" s="21"/>
      <c r="DEX21" s="21"/>
      <c r="DEY21" s="21"/>
      <c r="DEZ21" s="21"/>
      <c r="DFA21" s="21"/>
      <c r="DFB21" s="21"/>
      <c r="DFC21" s="21"/>
      <c r="DFD21" s="21"/>
      <c r="DFE21" s="21"/>
      <c r="DFF21" s="21"/>
      <c r="DFG21" s="21"/>
      <c r="DFH21" s="21"/>
      <c r="DFI21" s="21"/>
      <c r="DFJ21" s="21"/>
      <c r="DFK21" s="21"/>
      <c r="DFL21" s="21"/>
      <c r="DFM21" s="21"/>
      <c r="DFN21" s="21"/>
      <c r="DFO21" s="21"/>
      <c r="DFP21" s="21"/>
      <c r="DFQ21" s="21"/>
      <c r="DFR21" s="21"/>
      <c r="DFS21" s="21"/>
      <c r="DFT21" s="21"/>
      <c r="DFU21" s="21"/>
      <c r="DFV21" s="21"/>
      <c r="DFW21" s="21"/>
      <c r="DFX21" s="21"/>
      <c r="DFY21" s="21"/>
      <c r="DFZ21" s="21"/>
      <c r="DGA21" s="21"/>
      <c r="DGB21" s="21"/>
      <c r="DGC21" s="21"/>
      <c r="DGD21" s="21"/>
      <c r="DGE21" s="21"/>
      <c r="DGF21" s="21"/>
      <c r="DGG21" s="21"/>
      <c r="DGH21" s="21"/>
      <c r="DGI21" s="21"/>
      <c r="DGJ21" s="21"/>
      <c r="DGK21" s="21"/>
      <c r="DGL21" s="21"/>
      <c r="DGM21" s="21"/>
      <c r="DGN21" s="21"/>
      <c r="DGO21" s="21"/>
      <c r="DGP21" s="21"/>
      <c r="DGQ21" s="21"/>
      <c r="DGR21" s="21"/>
      <c r="DGS21" s="21"/>
      <c r="DGT21" s="21"/>
      <c r="DGU21" s="21"/>
      <c r="DGV21" s="21"/>
      <c r="DGW21" s="21"/>
      <c r="DGX21" s="21"/>
      <c r="DGY21" s="21"/>
      <c r="DGZ21" s="21"/>
      <c r="DHA21" s="21"/>
      <c r="DHB21" s="21"/>
      <c r="DHC21" s="21"/>
      <c r="DHD21" s="21"/>
      <c r="DHE21" s="21"/>
      <c r="DHF21" s="21"/>
      <c r="DHG21" s="21"/>
      <c r="DHH21" s="21"/>
      <c r="DHI21" s="21"/>
      <c r="DHJ21" s="21"/>
      <c r="DHK21" s="21"/>
      <c r="DHL21" s="21"/>
      <c r="DHM21" s="21"/>
      <c r="DHN21" s="21"/>
      <c r="DHO21" s="21"/>
      <c r="DHP21" s="21"/>
      <c r="DHQ21" s="21"/>
      <c r="DHR21" s="21"/>
      <c r="DHS21" s="21"/>
      <c r="DHT21" s="21"/>
      <c r="DHU21" s="21"/>
      <c r="DHV21" s="21"/>
      <c r="DHW21" s="21"/>
      <c r="DHX21" s="21"/>
      <c r="DHY21" s="21"/>
      <c r="DHZ21" s="21"/>
      <c r="DIA21" s="21"/>
      <c r="DIB21" s="21"/>
      <c r="DIC21" s="21"/>
      <c r="DID21" s="21"/>
      <c r="DIE21" s="21"/>
      <c r="DIF21" s="21"/>
      <c r="DIG21" s="21"/>
      <c r="DIH21" s="21"/>
      <c r="DII21" s="21"/>
      <c r="DIJ21" s="21"/>
      <c r="DIK21" s="21"/>
      <c r="DIL21" s="21"/>
      <c r="DIM21" s="21"/>
      <c r="DIN21" s="21"/>
      <c r="DIO21" s="21"/>
      <c r="DIP21" s="21"/>
      <c r="DIQ21" s="21"/>
      <c r="DIR21" s="21"/>
      <c r="DIS21" s="21"/>
      <c r="DIT21" s="21"/>
      <c r="DIU21" s="21"/>
      <c r="DIV21" s="21"/>
      <c r="DIW21" s="21"/>
      <c r="DIX21" s="21"/>
      <c r="DIY21" s="21"/>
      <c r="DIZ21" s="21"/>
      <c r="DJA21" s="21"/>
      <c r="DJB21" s="21"/>
      <c r="DJC21" s="21"/>
      <c r="DJD21" s="21"/>
      <c r="DJE21" s="21"/>
      <c r="DJF21" s="21"/>
      <c r="DJG21" s="21"/>
      <c r="DJH21" s="21"/>
      <c r="DJI21" s="21"/>
      <c r="DJJ21" s="21"/>
      <c r="DJK21" s="21"/>
      <c r="DJL21" s="21"/>
      <c r="DJM21" s="21"/>
      <c r="DJN21" s="21"/>
      <c r="DJO21" s="21"/>
      <c r="DJP21" s="21"/>
      <c r="DJQ21" s="21"/>
      <c r="DJR21" s="21"/>
      <c r="DJS21" s="21"/>
      <c r="DJT21" s="21"/>
      <c r="DJU21" s="21"/>
      <c r="DJV21" s="21"/>
      <c r="DJW21" s="21"/>
      <c r="DJX21" s="21"/>
      <c r="DJY21" s="21"/>
      <c r="DJZ21" s="21"/>
      <c r="DKA21" s="21"/>
      <c r="DKB21" s="21"/>
      <c r="DKC21" s="21"/>
      <c r="DKD21" s="21"/>
      <c r="DKE21" s="21"/>
      <c r="DKF21" s="21"/>
      <c r="DKG21" s="21"/>
      <c r="DKH21" s="21"/>
      <c r="DKI21" s="21"/>
      <c r="DKJ21" s="21"/>
      <c r="DKK21" s="21"/>
      <c r="DKL21" s="21"/>
      <c r="DKM21" s="21"/>
      <c r="DKN21" s="21"/>
      <c r="DKO21" s="21"/>
      <c r="DKP21" s="21"/>
      <c r="DKQ21" s="21"/>
      <c r="DKR21" s="21"/>
      <c r="DKS21" s="21"/>
      <c r="DKT21" s="21"/>
      <c r="DKU21" s="21"/>
      <c r="DKV21" s="21"/>
      <c r="DKW21" s="21"/>
      <c r="DKX21" s="21"/>
      <c r="DKY21" s="21"/>
      <c r="DKZ21" s="21"/>
      <c r="DLA21" s="21"/>
      <c r="DLB21" s="21"/>
      <c r="DLC21" s="21"/>
      <c r="DLD21" s="21"/>
      <c r="DLE21" s="21"/>
      <c r="DLF21" s="21"/>
      <c r="DLG21" s="21"/>
      <c r="DLH21" s="21"/>
      <c r="DLI21" s="21"/>
      <c r="DLJ21" s="21"/>
      <c r="DLK21" s="21"/>
      <c r="DLL21" s="21"/>
      <c r="DLM21" s="21"/>
      <c r="DLN21" s="21"/>
      <c r="DLO21" s="21"/>
      <c r="DLP21" s="21"/>
      <c r="DLQ21" s="21"/>
      <c r="DLR21" s="21"/>
      <c r="DLS21" s="21"/>
      <c r="DLT21" s="21"/>
      <c r="DLU21" s="21"/>
      <c r="DLV21" s="21"/>
      <c r="DLW21" s="21"/>
      <c r="DLX21" s="21"/>
      <c r="DLY21" s="21"/>
      <c r="DLZ21" s="21"/>
      <c r="DMA21" s="21"/>
      <c r="DMB21" s="21"/>
      <c r="DMC21" s="21"/>
      <c r="DMD21" s="21"/>
      <c r="DME21" s="21"/>
      <c r="DMF21" s="21"/>
      <c r="DMG21" s="21"/>
      <c r="DMH21" s="21"/>
      <c r="DMI21" s="21"/>
      <c r="DMJ21" s="21"/>
      <c r="DMK21" s="21"/>
      <c r="DML21" s="21"/>
      <c r="DMM21" s="21"/>
      <c r="DMN21" s="21"/>
      <c r="DMO21" s="21"/>
      <c r="DMP21" s="21"/>
      <c r="DMQ21" s="21"/>
      <c r="DMR21" s="21"/>
      <c r="DMS21" s="21"/>
      <c r="DMT21" s="21"/>
      <c r="DMU21" s="21"/>
      <c r="DMV21" s="21"/>
      <c r="DMW21" s="21"/>
      <c r="DMX21" s="21"/>
      <c r="DMY21" s="21"/>
      <c r="DMZ21" s="21"/>
      <c r="DNA21" s="21"/>
      <c r="DNB21" s="21"/>
      <c r="DNC21" s="21"/>
      <c r="DND21" s="21"/>
      <c r="DNE21" s="21"/>
      <c r="DNF21" s="21"/>
      <c r="DNG21" s="21"/>
      <c r="DNH21" s="21"/>
      <c r="DNI21" s="21"/>
      <c r="DNJ21" s="21"/>
      <c r="DNK21" s="21"/>
      <c r="DNL21" s="21"/>
      <c r="DNM21" s="21"/>
      <c r="DNN21" s="21"/>
      <c r="DNO21" s="21"/>
      <c r="DNP21" s="21"/>
      <c r="DNQ21" s="21"/>
      <c r="DNR21" s="21"/>
      <c r="DNS21" s="21"/>
      <c r="DNT21" s="21"/>
      <c r="DNU21" s="21"/>
      <c r="DNV21" s="21"/>
      <c r="DNW21" s="21"/>
      <c r="DNX21" s="21"/>
      <c r="DNY21" s="21"/>
      <c r="DNZ21" s="21"/>
      <c r="DOA21" s="21"/>
      <c r="DOB21" s="21"/>
      <c r="DOC21" s="21"/>
      <c r="DOD21" s="21"/>
      <c r="DOE21" s="21"/>
      <c r="DOF21" s="21"/>
      <c r="DOG21" s="21"/>
      <c r="DOH21" s="21"/>
      <c r="DOI21" s="21"/>
      <c r="DOJ21" s="21"/>
      <c r="DOK21" s="21"/>
      <c r="DOL21" s="21"/>
      <c r="DOM21" s="21"/>
      <c r="DON21" s="21"/>
      <c r="DOO21" s="21"/>
      <c r="DOP21" s="21"/>
      <c r="DOQ21" s="21"/>
      <c r="DOR21" s="21"/>
      <c r="DOS21" s="21"/>
      <c r="DOT21" s="21"/>
      <c r="DOU21" s="21"/>
      <c r="DOV21" s="21"/>
      <c r="DOW21" s="21"/>
      <c r="DOX21" s="21"/>
      <c r="DOY21" s="21"/>
      <c r="DOZ21" s="21"/>
      <c r="DPA21" s="21"/>
      <c r="DPB21" s="21"/>
      <c r="DPC21" s="21"/>
      <c r="DPD21" s="21"/>
      <c r="DPE21" s="21"/>
      <c r="DPF21" s="21"/>
      <c r="DPG21" s="21"/>
      <c r="DPH21" s="21"/>
      <c r="DPI21" s="21"/>
      <c r="DPJ21" s="21"/>
      <c r="DPK21" s="21"/>
      <c r="DPL21" s="21"/>
      <c r="DPM21" s="21"/>
      <c r="DPN21" s="21"/>
      <c r="DPO21" s="21"/>
      <c r="DPP21" s="21"/>
      <c r="DPQ21" s="21"/>
      <c r="DPR21" s="21"/>
      <c r="DPS21" s="21"/>
      <c r="DPT21" s="21"/>
      <c r="DPU21" s="21"/>
      <c r="DPV21" s="21"/>
      <c r="DPW21" s="21"/>
      <c r="DPX21" s="21"/>
      <c r="DPY21" s="21"/>
      <c r="DPZ21" s="21"/>
      <c r="DQA21" s="21"/>
      <c r="DQB21" s="21"/>
      <c r="DQC21" s="21"/>
      <c r="DQD21" s="21"/>
      <c r="DQE21" s="21"/>
      <c r="DQF21" s="21"/>
      <c r="DQG21" s="21"/>
      <c r="DQH21" s="21"/>
      <c r="DQI21" s="21"/>
      <c r="DQJ21" s="21"/>
      <c r="DQK21" s="21"/>
      <c r="DQL21" s="21"/>
      <c r="DQM21" s="21"/>
      <c r="DQN21" s="21"/>
      <c r="DQO21" s="21"/>
      <c r="DQP21" s="21"/>
      <c r="DQQ21" s="21"/>
      <c r="DQR21" s="21"/>
      <c r="DQS21" s="21"/>
      <c r="DQT21" s="21"/>
      <c r="DQU21" s="21"/>
      <c r="DQV21" s="21"/>
      <c r="DQW21" s="21"/>
      <c r="DQX21" s="21"/>
      <c r="DQY21" s="21"/>
      <c r="DQZ21" s="21"/>
      <c r="DRA21" s="21"/>
      <c r="DRB21" s="21"/>
      <c r="DRC21" s="21"/>
      <c r="DRD21" s="21"/>
      <c r="DRE21" s="21"/>
      <c r="DRF21" s="21"/>
      <c r="DRG21" s="21"/>
      <c r="DRH21" s="21"/>
      <c r="DRI21" s="21"/>
      <c r="DRJ21" s="21"/>
      <c r="DRK21" s="21"/>
      <c r="DRL21" s="21"/>
      <c r="DRM21" s="21"/>
      <c r="DRN21" s="21"/>
      <c r="DRO21" s="21"/>
      <c r="DRP21" s="21"/>
      <c r="DRQ21" s="21"/>
      <c r="DRR21" s="21"/>
      <c r="DRS21" s="21"/>
      <c r="DRT21" s="21"/>
      <c r="DRU21" s="21"/>
      <c r="DRV21" s="21"/>
      <c r="DRW21" s="21"/>
      <c r="DRX21" s="21"/>
      <c r="DRY21" s="21"/>
      <c r="DRZ21" s="21"/>
      <c r="DSA21" s="21"/>
      <c r="DSB21" s="21"/>
      <c r="DSC21" s="21"/>
      <c r="DSD21" s="21"/>
      <c r="DSE21" s="21"/>
      <c r="DSF21" s="21"/>
      <c r="DSG21" s="21"/>
      <c r="DSH21" s="21"/>
      <c r="DSI21" s="21"/>
      <c r="DSJ21" s="21"/>
      <c r="DSK21" s="21"/>
      <c r="DSL21" s="21"/>
      <c r="DSM21" s="21"/>
      <c r="DSN21" s="21"/>
      <c r="DSO21" s="21"/>
      <c r="DSP21" s="21"/>
      <c r="DSQ21" s="21"/>
      <c r="DSR21" s="21"/>
      <c r="DSS21" s="21"/>
      <c r="DST21" s="21"/>
      <c r="DSU21" s="21"/>
      <c r="DSV21" s="21"/>
      <c r="DSW21" s="21"/>
      <c r="DSX21" s="21"/>
      <c r="DSY21" s="21"/>
      <c r="DSZ21" s="21"/>
      <c r="DTA21" s="21"/>
      <c r="DTB21" s="21"/>
      <c r="DTC21" s="21"/>
      <c r="DTD21" s="21"/>
      <c r="DTE21" s="21"/>
      <c r="DTF21" s="21"/>
      <c r="DTG21" s="21"/>
      <c r="DTH21" s="21"/>
      <c r="DTI21" s="21"/>
      <c r="DTJ21" s="21"/>
      <c r="DTK21" s="21"/>
      <c r="DTL21" s="21"/>
      <c r="DTM21" s="21"/>
      <c r="DTN21" s="21"/>
      <c r="DTO21" s="21"/>
      <c r="DTP21" s="21"/>
      <c r="DTQ21" s="21"/>
      <c r="DTR21" s="21"/>
      <c r="DTS21" s="21"/>
      <c r="DTT21" s="21"/>
      <c r="DTU21" s="21"/>
      <c r="DTV21" s="21"/>
      <c r="DTW21" s="21"/>
      <c r="DTX21" s="21"/>
      <c r="DTY21" s="21"/>
      <c r="DTZ21" s="21"/>
      <c r="DUA21" s="21"/>
      <c r="DUB21" s="21"/>
      <c r="DUC21" s="21"/>
      <c r="DUD21" s="21"/>
      <c r="DUE21" s="21"/>
      <c r="DUF21" s="21"/>
      <c r="DUG21" s="21"/>
      <c r="DUH21" s="21"/>
      <c r="DUI21" s="21"/>
      <c r="DUJ21" s="21"/>
      <c r="DUK21" s="21"/>
      <c r="DUL21" s="21"/>
      <c r="DUM21" s="21"/>
      <c r="DUN21" s="21"/>
      <c r="DUO21" s="21"/>
      <c r="DUP21" s="21"/>
      <c r="DUQ21" s="21"/>
      <c r="DUR21" s="21"/>
      <c r="DUS21" s="21"/>
      <c r="DUT21" s="21"/>
      <c r="DUU21" s="21"/>
      <c r="DUV21" s="21"/>
      <c r="DUW21" s="21"/>
      <c r="DUX21" s="21"/>
      <c r="DUY21" s="21"/>
      <c r="DUZ21" s="21"/>
      <c r="DVA21" s="21"/>
      <c r="DVB21" s="21"/>
      <c r="DVC21" s="21"/>
      <c r="DVD21" s="21"/>
      <c r="DVE21" s="21"/>
      <c r="DVF21" s="21"/>
      <c r="DVG21" s="21"/>
      <c r="DVH21" s="21"/>
      <c r="DVI21" s="21"/>
      <c r="DVJ21" s="21"/>
      <c r="DVK21" s="21"/>
      <c r="DVL21" s="21"/>
      <c r="DVM21" s="21"/>
      <c r="DVN21" s="21"/>
      <c r="DVO21" s="21"/>
      <c r="DVP21" s="21"/>
      <c r="DVQ21" s="21"/>
      <c r="DVR21" s="21"/>
      <c r="DVS21" s="21"/>
      <c r="DVT21" s="21"/>
      <c r="DVU21" s="21"/>
      <c r="DVV21" s="21"/>
      <c r="DVW21" s="21"/>
      <c r="DVX21" s="21"/>
      <c r="DVY21" s="21"/>
      <c r="DVZ21" s="21"/>
      <c r="DWA21" s="21"/>
      <c r="DWB21" s="21"/>
      <c r="DWC21" s="21"/>
      <c r="DWD21" s="21"/>
      <c r="DWE21" s="21"/>
      <c r="DWF21" s="21"/>
      <c r="DWG21" s="21"/>
      <c r="DWH21" s="21"/>
      <c r="DWI21" s="21"/>
      <c r="DWJ21" s="21"/>
      <c r="DWK21" s="21"/>
      <c r="DWL21" s="21"/>
      <c r="DWM21" s="21"/>
      <c r="DWN21" s="21"/>
      <c r="DWO21" s="21"/>
      <c r="DWP21" s="21"/>
      <c r="DWQ21" s="21"/>
      <c r="DWR21" s="21"/>
      <c r="DWS21" s="21"/>
      <c r="DWT21" s="21"/>
      <c r="DWU21" s="21"/>
      <c r="DWV21" s="21"/>
      <c r="DWW21" s="21"/>
      <c r="DWX21" s="21"/>
      <c r="DWY21" s="21"/>
      <c r="DWZ21" s="21"/>
      <c r="DXA21" s="21"/>
      <c r="DXB21" s="21"/>
      <c r="DXC21" s="21"/>
      <c r="DXD21" s="21"/>
      <c r="DXE21" s="21"/>
      <c r="DXF21" s="21"/>
      <c r="DXG21" s="21"/>
      <c r="DXH21" s="21"/>
      <c r="DXI21" s="21"/>
      <c r="DXJ21" s="21"/>
      <c r="DXK21" s="21"/>
      <c r="DXL21" s="21"/>
      <c r="DXM21" s="21"/>
      <c r="DXN21" s="21"/>
      <c r="DXO21" s="21"/>
      <c r="DXP21" s="21"/>
      <c r="DXQ21" s="21"/>
      <c r="DXR21" s="21"/>
      <c r="DXS21" s="21"/>
      <c r="DXT21" s="21"/>
      <c r="DXU21" s="21"/>
      <c r="DXV21" s="21"/>
      <c r="DXW21" s="21"/>
      <c r="DXX21" s="21"/>
      <c r="DXY21" s="21"/>
      <c r="DXZ21" s="21"/>
      <c r="DYA21" s="21"/>
      <c r="DYB21" s="21"/>
      <c r="DYC21" s="21"/>
      <c r="DYD21" s="21"/>
      <c r="DYE21" s="21"/>
      <c r="DYF21" s="21"/>
      <c r="DYG21" s="21"/>
      <c r="DYH21" s="21"/>
      <c r="DYI21" s="21"/>
      <c r="DYJ21" s="21"/>
      <c r="DYK21" s="21"/>
      <c r="DYL21" s="21"/>
      <c r="DYM21" s="21"/>
      <c r="DYN21" s="21"/>
      <c r="DYO21" s="21"/>
      <c r="DYP21" s="21"/>
      <c r="DYQ21" s="21"/>
      <c r="DYR21" s="21"/>
      <c r="DYS21" s="21"/>
      <c r="DYT21" s="21"/>
      <c r="DYU21" s="21"/>
      <c r="DYV21" s="21"/>
      <c r="DYW21" s="21"/>
      <c r="DYX21" s="21"/>
      <c r="DYY21" s="21"/>
      <c r="DYZ21" s="21"/>
      <c r="DZA21" s="21"/>
      <c r="DZB21" s="21"/>
      <c r="DZC21" s="21"/>
      <c r="DZD21" s="21"/>
      <c r="DZE21" s="21"/>
      <c r="DZF21" s="21"/>
      <c r="DZG21" s="21"/>
      <c r="DZH21" s="21"/>
      <c r="DZI21" s="21"/>
      <c r="DZJ21" s="21"/>
      <c r="DZK21" s="21"/>
      <c r="DZL21" s="21"/>
      <c r="DZM21" s="21"/>
      <c r="DZN21" s="21"/>
      <c r="DZO21" s="21"/>
      <c r="DZP21" s="21"/>
      <c r="DZQ21" s="21"/>
      <c r="DZR21" s="21"/>
      <c r="DZS21" s="21"/>
      <c r="DZT21" s="21"/>
      <c r="DZU21" s="21"/>
      <c r="DZV21" s="21"/>
      <c r="DZW21" s="21"/>
      <c r="DZX21" s="21"/>
      <c r="DZY21" s="21"/>
      <c r="DZZ21" s="21"/>
      <c r="EAA21" s="21"/>
      <c r="EAB21" s="21"/>
      <c r="EAC21" s="21"/>
      <c r="EAD21" s="21"/>
      <c r="EAE21" s="21"/>
      <c r="EAF21" s="21"/>
      <c r="EAG21" s="21"/>
      <c r="EAH21" s="21"/>
      <c r="EAI21" s="21"/>
      <c r="EAJ21" s="21"/>
      <c r="EAK21" s="21"/>
      <c r="EAL21" s="21"/>
      <c r="EAM21" s="21"/>
      <c r="EAN21" s="21"/>
      <c r="EAO21" s="21"/>
      <c r="EAP21" s="21"/>
      <c r="EAQ21" s="21"/>
      <c r="EAR21" s="21"/>
      <c r="EAS21" s="21"/>
      <c r="EAT21" s="21"/>
      <c r="EAU21" s="21"/>
      <c r="EAV21" s="21"/>
      <c r="EAW21" s="21"/>
      <c r="EAX21" s="21"/>
      <c r="EAY21" s="21"/>
      <c r="EAZ21" s="21"/>
      <c r="EBA21" s="21"/>
      <c r="EBB21" s="21"/>
      <c r="EBC21" s="21"/>
      <c r="EBD21" s="21"/>
      <c r="EBE21" s="21"/>
      <c r="EBF21" s="21"/>
      <c r="EBG21" s="21"/>
      <c r="EBH21" s="21"/>
      <c r="EBI21" s="21"/>
      <c r="EBJ21" s="21"/>
      <c r="EBK21" s="21"/>
      <c r="EBL21" s="21"/>
      <c r="EBM21" s="21"/>
      <c r="EBN21" s="21"/>
      <c r="EBO21" s="21"/>
      <c r="EBP21" s="21"/>
      <c r="EBQ21" s="21"/>
      <c r="EBR21" s="21"/>
      <c r="EBS21" s="21"/>
      <c r="EBT21" s="21"/>
      <c r="EBU21" s="21"/>
      <c r="EBV21" s="21"/>
      <c r="EBW21" s="21"/>
      <c r="EBX21" s="21"/>
      <c r="EBY21" s="21"/>
      <c r="EBZ21" s="21"/>
      <c r="ECA21" s="21"/>
      <c r="ECB21" s="21"/>
      <c r="ECC21" s="21"/>
      <c r="ECD21" s="21"/>
      <c r="ECE21" s="21"/>
      <c r="ECF21" s="21"/>
      <c r="ECG21" s="21"/>
      <c r="ECH21" s="21"/>
      <c r="ECI21" s="21"/>
      <c r="ECJ21" s="21"/>
      <c r="ECK21" s="21"/>
      <c r="ECL21" s="21"/>
      <c r="ECM21" s="21"/>
      <c r="ECN21" s="21"/>
      <c r="ECO21" s="21"/>
      <c r="ECP21" s="21"/>
      <c r="ECQ21" s="21"/>
      <c r="ECR21" s="21"/>
      <c r="ECS21" s="21"/>
      <c r="ECT21" s="21"/>
      <c r="ECU21" s="21"/>
      <c r="ECV21" s="21"/>
      <c r="ECW21" s="21"/>
      <c r="ECX21" s="21"/>
      <c r="ECY21" s="21"/>
      <c r="ECZ21" s="21"/>
      <c r="EDA21" s="21"/>
      <c r="EDB21" s="21"/>
      <c r="EDC21" s="21"/>
      <c r="EDD21" s="21"/>
      <c r="EDE21" s="21"/>
      <c r="EDF21" s="21"/>
      <c r="EDG21" s="21"/>
      <c r="EDH21" s="21"/>
      <c r="EDI21" s="21"/>
      <c r="EDJ21" s="21"/>
      <c r="EDK21" s="21"/>
      <c r="EDL21" s="21"/>
      <c r="EDM21" s="21"/>
      <c r="EDN21" s="21"/>
      <c r="EDO21" s="21"/>
      <c r="EDP21" s="21"/>
      <c r="EDQ21" s="21"/>
      <c r="EDR21" s="21"/>
      <c r="EDS21" s="21"/>
      <c r="EDT21" s="21"/>
      <c r="EDU21" s="21"/>
      <c r="EDV21" s="21"/>
      <c r="EDW21" s="21"/>
      <c r="EDX21" s="21"/>
      <c r="EDY21" s="21"/>
      <c r="EDZ21" s="21"/>
      <c r="EEA21" s="21"/>
      <c r="EEB21" s="21"/>
      <c r="EEC21" s="21"/>
      <c r="EED21" s="21"/>
      <c r="EEE21" s="21"/>
      <c r="EEF21" s="21"/>
      <c r="EEG21" s="21"/>
      <c r="EEH21" s="21"/>
      <c r="EEI21" s="21"/>
      <c r="EEJ21" s="21"/>
      <c r="EEK21" s="21"/>
      <c r="EEL21" s="21"/>
      <c r="EEM21" s="21"/>
      <c r="EEN21" s="21"/>
      <c r="EEO21" s="21"/>
      <c r="EEP21" s="21"/>
      <c r="EEQ21" s="21"/>
      <c r="EER21" s="21"/>
      <c r="EES21" s="21"/>
      <c r="EET21" s="21"/>
      <c r="EEU21" s="21"/>
      <c r="EEV21" s="21"/>
      <c r="EEW21" s="21"/>
      <c r="EEX21" s="21"/>
      <c r="EEY21" s="21"/>
      <c r="EEZ21" s="21"/>
      <c r="EFA21" s="21"/>
      <c r="EFB21" s="21"/>
      <c r="EFC21" s="21"/>
      <c r="EFD21" s="21"/>
      <c r="EFE21" s="21"/>
      <c r="EFF21" s="21"/>
      <c r="EFG21" s="21"/>
      <c r="EFH21" s="21"/>
      <c r="EFI21" s="21"/>
      <c r="EFJ21" s="21"/>
      <c r="EFK21" s="21"/>
      <c r="EFL21" s="21"/>
      <c r="EFM21" s="21"/>
      <c r="EFN21" s="21"/>
      <c r="EFO21" s="21"/>
      <c r="EFP21" s="21"/>
      <c r="EFQ21" s="21"/>
      <c r="EFR21" s="21"/>
      <c r="EFS21" s="21"/>
      <c r="EFT21" s="21"/>
      <c r="EFU21" s="21"/>
      <c r="EFV21" s="21"/>
      <c r="EFW21" s="21"/>
      <c r="EFX21" s="21"/>
      <c r="EFY21" s="21"/>
      <c r="EFZ21" s="21"/>
      <c r="EGA21" s="21"/>
      <c r="EGB21" s="21"/>
      <c r="EGC21" s="21"/>
      <c r="EGD21" s="21"/>
      <c r="EGE21" s="21"/>
      <c r="EGF21" s="21"/>
      <c r="EGG21" s="21"/>
      <c r="EGH21" s="21"/>
      <c r="EGI21" s="21"/>
      <c r="EGJ21" s="21"/>
      <c r="EGK21" s="21"/>
      <c r="EGL21" s="21"/>
      <c r="EGM21" s="21"/>
      <c r="EGN21" s="21"/>
      <c r="EGO21" s="21"/>
      <c r="EGP21" s="21"/>
      <c r="EGQ21" s="21"/>
      <c r="EGR21" s="21"/>
      <c r="EGS21" s="21"/>
      <c r="EGT21" s="21"/>
      <c r="EGU21" s="21"/>
      <c r="EGV21" s="21"/>
      <c r="EGW21" s="21"/>
      <c r="EGX21" s="21"/>
      <c r="EGY21" s="21"/>
      <c r="EGZ21" s="21"/>
      <c r="EHA21" s="21"/>
      <c r="EHB21" s="21"/>
      <c r="EHC21" s="21"/>
      <c r="EHD21" s="21"/>
      <c r="EHE21" s="21"/>
      <c r="EHF21" s="21"/>
      <c r="EHG21" s="21"/>
      <c r="EHH21" s="21"/>
      <c r="EHI21" s="21"/>
      <c r="EHJ21" s="21"/>
      <c r="EHK21" s="21"/>
      <c r="EHL21" s="21"/>
      <c r="EHM21" s="21"/>
      <c r="EHN21" s="21"/>
      <c r="EHO21" s="21"/>
      <c r="EHP21" s="21"/>
      <c r="EHQ21" s="21"/>
      <c r="EHR21" s="21"/>
      <c r="EHS21" s="21"/>
      <c r="EHT21" s="21"/>
      <c r="EHU21" s="21"/>
      <c r="EHV21" s="21"/>
      <c r="EHW21" s="21"/>
      <c r="EHX21" s="21"/>
      <c r="EHY21" s="21"/>
      <c r="EHZ21" s="21"/>
      <c r="EIA21" s="21"/>
      <c r="EIB21" s="21"/>
      <c r="EIC21" s="21"/>
      <c r="EID21" s="21"/>
      <c r="EIE21" s="21"/>
      <c r="EIF21" s="21"/>
      <c r="EIG21" s="21"/>
      <c r="EIH21" s="21"/>
      <c r="EII21" s="21"/>
      <c r="EIJ21" s="21"/>
      <c r="EIK21" s="21"/>
      <c r="EIL21" s="21"/>
      <c r="EIM21" s="21"/>
      <c r="EIN21" s="21"/>
      <c r="EIO21" s="21"/>
      <c r="EIP21" s="21"/>
      <c r="EIQ21" s="21"/>
      <c r="EIR21" s="21"/>
      <c r="EIS21" s="21"/>
      <c r="EIT21" s="21"/>
      <c r="EIU21" s="21"/>
      <c r="EIV21" s="21"/>
      <c r="EIW21" s="21"/>
      <c r="EIX21" s="21"/>
      <c r="EIY21" s="21"/>
      <c r="EIZ21" s="21"/>
      <c r="EJA21" s="21"/>
      <c r="EJB21" s="21"/>
      <c r="EJC21" s="21"/>
      <c r="EJD21" s="21"/>
      <c r="EJE21" s="21"/>
      <c r="EJF21" s="21"/>
      <c r="EJG21" s="21"/>
      <c r="EJH21" s="21"/>
      <c r="EJI21" s="21"/>
      <c r="EJJ21" s="21"/>
      <c r="EJK21" s="21"/>
      <c r="EJL21" s="21"/>
      <c r="EJM21" s="21"/>
      <c r="EJN21" s="21"/>
      <c r="EJO21" s="21"/>
      <c r="EJP21" s="21"/>
      <c r="EJQ21" s="21"/>
      <c r="EJR21" s="21"/>
      <c r="EJS21" s="21"/>
      <c r="EJT21" s="21"/>
      <c r="EJU21" s="21"/>
      <c r="EJV21" s="21"/>
      <c r="EJW21" s="21"/>
      <c r="EJX21" s="21"/>
      <c r="EJY21" s="21"/>
      <c r="EJZ21" s="21"/>
      <c r="EKA21" s="21"/>
      <c r="EKB21" s="21"/>
      <c r="EKC21" s="21"/>
      <c r="EKD21" s="21"/>
      <c r="EKE21" s="21"/>
      <c r="EKF21" s="21"/>
      <c r="EKG21" s="21"/>
      <c r="EKH21" s="21"/>
      <c r="EKI21" s="21"/>
      <c r="EKJ21" s="21"/>
      <c r="EKK21" s="21"/>
      <c r="EKL21" s="21"/>
      <c r="EKM21" s="21"/>
      <c r="EKN21" s="21"/>
      <c r="EKO21" s="21"/>
      <c r="EKP21" s="21"/>
      <c r="EKQ21" s="21"/>
      <c r="EKR21" s="21"/>
      <c r="EKS21" s="21"/>
      <c r="EKT21" s="21"/>
      <c r="EKU21" s="21"/>
      <c r="EKV21" s="21"/>
      <c r="EKW21" s="21"/>
      <c r="EKX21" s="21"/>
      <c r="EKY21" s="21"/>
      <c r="EKZ21" s="21"/>
      <c r="ELA21" s="21"/>
      <c r="ELB21" s="21"/>
      <c r="ELC21" s="21"/>
      <c r="ELD21" s="21"/>
      <c r="ELE21" s="21"/>
      <c r="ELF21" s="21"/>
      <c r="ELG21" s="21"/>
      <c r="ELH21" s="21"/>
      <c r="ELI21" s="21"/>
      <c r="ELJ21" s="21"/>
      <c r="ELK21" s="21"/>
      <c r="ELL21" s="21"/>
      <c r="ELM21" s="21"/>
      <c r="ELN21" s="21"/>
      <c r="ELO21" s="21"/>
      <c r="ELP21" s="21"/>
      <c r="ELQ21" s="21"/>
      <c r="ELR21" s="21"/>
      <c r="ELS21" s="21"/>
      <c r="ELT21" s="21"/>
      <c r="ELU21" s="21"/>
      <c r="ELV21" s="21"/>
      <c r="ELW21" s="21"/>
      <c r="ELX21" s="21"/>
      <c r="ELY21" s="21"/>
      <c r="ELZ21" s="21"/>
      <c r="EMA21" s="21"/>
      <c r="EMB21" s="21"/>
      <c r="EMC21" s="21"/>
      <c r="EMD21" s="21"/>
      <c r="EME21" s="21"/>
      <c r="EMF21" s="21"/>
      <c r="EMG21" s="21"/>
      <c r="EMH21" s="21"/>
      <c r="EMI21" s="21"/>
      <c r="EMJ21" s="21"/>
      <c r="EMK21" s="21"/>
      <c r="EML21" s="21"/>
      <c r="EMM21" s="21"/>
      <c r="EMN21" s="21"/>
      <c r="EMO21" s="21"/>
      <c r="EMP21" s="21"/>
      <c r="EMQ21" s="21"/>
      <c r="EMR21" s="21"/>
      <c r="EMS21" s="21"/>
      <c r="EMT21" s="21"/>
      <c r="EMU21" s="21"/>
      <c r="EMV21" s="21"/>
      <c r="EMW21" s="21"/>
      <c r="EMX21" s="21"/>
      <c r="EMY21" s="21"/>
      <c r="EMZ21" s="21"/>
      <c r="ENA21" s="21"/>
      <c r="ENB21" s="21"/>
      <c r="ENC21" s="21"/>
      <c r="END21" s="21"/>
      <c r="ENE21" s="21"/>
      <c r="ENF21" s="21"/>
      <c r="ENG21" s="21"/>
      <c r="ENH21" s="21"/>
      <c r="ENI21" s="21"/>
      <c r="ENJ21" s="21"/>
      <c r="ENK21" s="21"/>
      <c r="ENL21" s="21"/>
      <c r="ENM21" s="21"/>
      <c r="ENN21" s="21"/>
      <c r="ENO21" s="21"/>
      <c r="ENP21" s="21"/>
      <c r="ENQ21" s="21"/>
      <c r="ENR21" s="21"/>
      <c r="ENS21" s="21"/>
      <c r="ENT21" s="21"/>
      <c r="ENU21" s="21"/>
      <c r="ENV21" s="21"/>
      <c r="ENW21" s="21"/>
      <c r="ENX21" s="21"/>
      <c r="ENY21" s="21"/>
      <c r="ENZ21" s="21"/>
      <c r="EOA21" s="21"/>
      <c r="EOB21" s="21"/>
      <c r="EOC21" s="21"/>
      <c r="EOD21" s="21"/>
      <c r="EOE21" s="21"/>
      <c r="EOF21" s="21"/>
      <c r="EOG21" s="21"/>
      <c r="EOH21" s="21"/>
      <c r="EOI21" s="21"/>
      <c r="EOJ21" s="21"/>
      <c r="EOK21" s="21"/>
      <c r="EOL21" s="21"/>
      <c r="EOM21" s="21"/>
      <c r="EON21" s="21"/>
      <c r="EOO21" s="21"/>
      <c r="EOP21" s="21"/>
      <c r="EOQ21" s="21"/>
      <c r="EOR21" s="21"/>
      <c r="EOS21" s="21"/>
      <c r="EOT21" s="21"/>
      <c r="EOU21" s="21"/>
      <c r="EOV21" s="21"/>
      <c r="EOW21" s="21"/>
      <c r="EOX21" s="21"/>
      <c r="EOY21" s="21"/>
      <c r="EOZ21" s="21"/>
      <c r="EPA21" s="21"/>
      <c r="EPB21" s="21"/>
      <c r="EPC21" s="21"/>
      <c r="EPD21" s="21"/>
      <c r="EPE21" s="21"/>
      <c r="EPF21" s="21"/>
      <c r="EPG21" s="21"/>
      <c r="EPH21" s="21"/>
      <c r="EPI21" s="21"/>
      <c r="EPJ21" s="21"/>
      <c r="EPK21" s="21"/>
      <c r="EPL21" s="21"/>
      <c r="EPM21" s="21"/>
      <c r="EPN21" s="21"/>
      <c r="EPO21" s="21"/>
      <c r="EPP21" s="21"/>
      <c r="EPQ21" s="21"/>
      <c r="EPR21" s="21"/>
      <c r="EPS21" s="21"/>
      <c r="EPT21" s="21"/>
      <c r="EPU21" s="21"/>
      <c r="EPV21" s="21"/>
      <c r="EPW21" s="21"/>
      <c r="EPX21" s="21"/>
      <c r="EPY21" s="21"/>
      <c r="EPZ21" s="21"/>
      <c r="EQA21" s="21"/>
      <c r="EQB21" s="21"/>
      <c r="EQC21" s="21"/>
      <c r="EQD21" s="21"/>
      <c r="EQE21" s="21"/>
      <c r="EQF21" s="21"/>
      <c r="EQG21" s="21"/>
      <c r="EQH21" s="21"/>
      <c r="EQI21" s="21"/>
      <c r="EQJ21" s="21"/>
      <c r="EQK21" s="21"/>
      <c r="EQL21" s="21"/>
      <c r="EQM21" s="21"/>
      <c r="EQN21" s="21"/>
      <c r="EQO21" s="21"/>
      <c r="EQP21" s="21"/>
      <c r="EQQ21" s="21"/>
      <c r="EQR21" s="21"/>
      <c r="EQS21" s="21"/>
      <c r="EQT21" s="21"/>
      <c r="EQU21" s="21"/>
      <c r="EQV21" s="21"/>
      <c r="EQW21" s="21"/>
      <c r="EQX21" s="21"/>
      <c r="EQY21" s="21"/>
      <c r="EQZ21" s="21"/>
      <c r="ERA21" s="21"/>
      <c r="ERB21" s="21"/>
      <c r="ERC21" s="21"/>
      <c r="ERD21" s="21"/>
      <c r="ERE21" s="21"/>
      <c r="ERF21" s="21"/>
      <c r="ERG21" s="21"/>
      <c r="ERH21" s="21"/>
      <c r="ERI21" s="21"/>
      <c r="ERJ21" s="21"/>
      <c r="ERK21" s="21"/>
      <c r="ERL21" s="21"/>
      <c r="ERM21" s="21"/>
      <c r="ERN21" s="21"/>
      <c r="ERO21" s="21"/>
      <c r="ERP21" s="21"/>
      <c r="ERQ21" s="21"/>
      <c r="ERR21" s="21"/>
      <c r="ERS21" s="21"/>
      <c r="ERT21" s="21"/>
      <c r="ERU21" s="21"/>
      <c r="ERV21" s="21"/>
      <c r="ERW21" s="21"/>
      <c r="ERX21" s="21"/>
      <c r="ERY21" s="21"/>
      <c r="ERZ21" s="21"/>
      <c r="ESA21" s="21"/>
      <c r="ESB21" s="21"/>
      <c r="ESC21" s="21"/>
      <c r="ESD21" s="21"/>
      <c r="ESE21" s="21"/>
      <c r="ESF21" s="21"/>
      <c r="ESG21" s="21"/>
      <c r="ESH21" s="21"/>
      <c r="ESI21" s="21"/>
      <c r="ESJ21" s="21"/>
      <c r="ESK21" s="21"/>
      <c r="ESL21" s="21"/>
      <c r="ESM21" s="21"/>
      <c r="ESN21" s="21"/>
      <c r="ESO21" s="21"/>
      <c r="ESP21" s="21"/>
      <c r="ESQ21" s="21"/>
      <c r="ESR21" s="21"/>
      <c r="ESS21" s="21"/>
      <c r="EST21" s="21"/>
      <c r="ESU21" s="21"/>
      <c r="ESV21" s="21"/>
      <c r="ESW21" s="21"/>
      <c r="ESX21" s="21"/>
      <c r="ESY21" s="21"/>
      <c r="ESZ21" s="21"/>
      <c r="ETA21" s="21"/>
      <c r="ETB21" s="21"/>
      <c r="ETC21" s="21"/>
      <c r="ETD21" s="21"/>
      <c r="ETE21" s="21"/>
      <c r="ETF21" s="21"/>
      <c r="ETG21" s="21"/>
      <c r="ETH21" s="21"/>
      <c r="ETI21" s="21"/>
      <c r="ETJ21" s="21"/>
      <c r="ETK21" s="21"/>
      <c r="ETL21" s="21"/>
      <c r="ETM21" s="21"/>
      <c r="ETN21" s="21"/>
      <c r="ETO21" s="21"/>
      <c r="ETP21" s="21"/>
      <c r="ETQ21" s="21"/>
      <c r="ETR21" s="21"/>
      <c r="ETS21" s="21"/>
      <c r="ETT21" s="21"/>
      <c r="ETU21" s="21"/>
      <c r="ETV21" s="21"/>
      <c r="ETW21" s="21"/>
      <c r="ETX21" s="21"/>
      <c r="ETY21" s="21"/>
      <c r="ETZ21" s="21"/>
      <c r="EUA21" s="21"/>
      <c r="EUB21" s="21"/>
      <c r="EUC21" s="21"/>
      <c r="EUD21" s="21"/>
      <c r="EUE21" s="21"/>
      <c r="EUF21" s="21"/>
      <c r="EUG21" s="21"/>
      <c r="EUH21" s="21"/>
      <c r="EUI21" s="21"/>
      <c r="EUJ21" s="21"/>
      <c r="EUK21" s="21"/>
      <c r="EUL21" s="21"/>
      <c r="EUM21" s="21"/>
      <c r="EUN21" s="21"/>
      <c r="EUO21" s="21"/>
      <c r="EUP21" s="21"/>
      <c r="EUQ21" s="21"/>
      <c r="EUR21" s="21"/>
      <c r="EUS21" s="21"/>
      <c r="EUT21" s="21"/>
      <c r="EUU21" s="21"/>
      <c r="EUV21" s="21"/>
      <c r="EUW21" s="21"/>
      <c r="EUX21" s="21"/>
      <c r="EUY21" s="21"/>
      <c r="EUZ21" s="21"/>
      <c r="EVA21" s="21"/>
      <c r="EVB21" s="21"/>
      <c r="EVC21" s="21"/>
      <c r="EVD21" s="21"/>
      <c r="EVE21" s="21"/>
      <c r="EVF21" s="21"/>
      <c r="EVG21" s="21"/>
      <c r="EVH21" s="21"/>
      <c r="EVI21" s="21"/>
      <c r="EVJ21" s="21"/>
      <c r="EVK21" s="21"/>
      <c r="EVL21" s="21"/>
      <c r="EVM21" s="21"/>
      <c r="EVN21" s="21"/>
      <c r="EVO21" s="21"/>
      <c r="EVP21" s="21"/>
      <c r="EVQ21" s="21"/>
      <c r="EVR21" s="21"/>
      <c r="EVS21" s="21"/>
      <c r="EVT21" s="21"/>
      <c r="EVU21" s="21"/>
      <c r="EVV21" s="21"/>
      <c r="EVW21" s="21"/>
      <c r="EVX21" s="21"/>
      <c r="EVY21" s="21"/>
      <c r="EVZ21" s="21"/>
      <c r="EWA21" s="21"/>
      <c r="EWB21" s="21"/>
      <c r="EWC21" s="21"/>
      <c r="EWD21" s="21"/>
      <c r="EWE21" s="21"/>
      <c r="EWF21" s="21"/>
      <c r="EWG21" s="21"/>
      <c r="EWH21" s="21"/>
      <c r="EWI21" s="21"/>
      <c r="EWJ21" s="21"/>
      <c r="EWK21" s="21"/>
      <c r="EWL21" s="21"/>
      <c r="EWM21" s="21"/>
      <c r="EWN21" s="21"/>
      <c r="EWO21" s="21"/>
      <c r="EWP21" s="21"/>
      <c r="EWQ21" s="21"/>
      <c r="EWR21" s="21"/>
      <c r="EWS21" s="21"/>
      <c r="EWT21" s="21"/>
      <c r="EWU21" s="21"/>
      <c r="EWV21" s="21"/>
      <c r="EWW21" s="21"/>
      <c r="EWX21" s="21"/>
      <c r="EWY21" s="21"/>
      <c r="EWZ21" s="21"/>
      <c r="EXA21" s="21"/>
      <c r="EXB21" s="21"/>
      <c r="EXC21" s="21"/>
      <c r="EXD21" s="21"/>
      <c r="EXE21" s="21"/>
      <c r="EXF21" s="21"/>
      <c r="EXG21" s="21"/>
      <c r="EXH21" s="21"/>
      <c r="EXI21" s="21"/>
      <c r="EXJ21" s="21"/>
      <c r="EXK21" s="21"/>
      <c r="EXL21" s="21"/>
      <c r="EXM21" s="21"/>
      <c r="EXN21" s="21"/>
      <c r="EXO21" s="21"/>
      <c r="EXP21" s="21"/>
      <c r="EXQ21" s="21"/>
      <c r="EXR21" s="21"/>
      <c r="EXS21" s="21"/>
      <c r="EXT21" s="21"/>
      <c r="EXU21" s="21"/>
      <c r="EXV21" s="21"/>
      <c r="EXW21" s="21"/>
      <c r="EXX21" s="21"/>
      <c r="EXY21" s="21"/>
      <c r="EXZ21" s="21"/>
      <c r="EYA21" s="21"/>
      <c r="EYB21" s="21"/>
      <c r="EYC21" s="21"/>
      <c r="EYD21" s="21"/>
      <c r="EYE21" s="21"/>
      <c r="EYF21" s="21"/>
      <c r="EYG21" s="21"/>
      <c r="EYH21" s="21"/>
      <c r="EYI21" s="21"/>
      <c r="EYJ21" s="21"/>
      <c r="EYK21" s="21"/>
      <c r="EYL21" s="21"/>
      <c r="EYM21" s="21"/>
      <c r="EYN21" s="21"/>
      <c r="EYO21" s="21"/>
      <c r="EYP21" s="21"/>
      <c r="EYQ21" s="21"/>
      <c r="EYR21" s="21"/>
      <c r="EYS21" s="21"/>
      <c r="EYT21" s="21"/>
      <c r="EYU21" s="21"/>
      <c r="EYV21" s="21"/>
      <c r="EYW21" s="21"/>
      <c r="EYX21" s="21"/>
      <c r="EYY21" s="21"/>
      <c r="EYZ21" s="21"/>
      <c r="EZA21" s="21"/>
      <c r="EZB21" s="21"/>
      <c r="EZC21" s="21"/>
      <c r="EZD21" s="21"/>
      <c r="EZE21" s="21"/>
      <c r="EZF21" s="21"/>
      <c r="EZG21" s="21"/>
      <c r="EZH21" s="21"/>
      <c r="EZI21" s="21"/>
      <c r="EZJ21" s="21"/>
      <c r="EZK21" s="21"/>
      <c r="EZL21" s="21"/>
      <c r="EZM21" s="21"/>
      <c r="EZN21" s="21"/>
      <c r="EZO21" s="21"/>
      <c r="EZP21" s="21"/>
      <c r="EZQ21" s="21"/>
      <c r="EZR21" s="21"/>
      <c r="EZS21" s="21"/>
      <c r="EZT21" s="21"/>
      <c r="EZU21" s="21"/>
      <c r="EZV21" s="21"/>
      <c r="EZW21" s="21"/>
      <c r="EZX21" s="21"/>
      <c r="EZY21" s="21"/>
      <c r="EZZ21" s="21"/>
      <c r="FAA21" s="21"/>
      <c r="FAB21" s="21"/>
      <c r="FAC21" s="21"/>
      <c r="FAD21" s="21"/>
      <c r="FAE21" s="21"/>
      <c r="FAF21" s="21"/>
      <c r="FAG21" s="21"/>
      <c r="FAH21" s="21"/>
      <c r="FAI21" s="21"/>
      <c r="FAJ21" s="21"/>
      <c r="FAK21" s="21"/>
      <c r="FAL21" s="21"/>
      <c r="FAM21" s="21"/>
      <c r="FAN21" s="21"/>
      <c r="FAO21" s="21"/>
      <c r="FAP21" s="21"/>
      <c r="FAQ21" s="21"/>
      <c r="FAR21" s="21"/>
      <c r="FAS21" s="21"/>
      <c r="FAT21" s="21"/>
      <c r="FAU21" s="21"/>
      <c r="FAV21" s="21"/>
      <c r="FAW21" s="21"/>
      <c r="FAX21" s="21"/>
      <c r="FAY21" s="21"/>
      <c r="FAZ21" s="21"/>
      <c r="FBA21" s="21"/>
      <c r="FBB21" s="21"/>
      <c r="FBC21" s="21"/>
      <c r="FBD21" s="21"/>
      <c r="FBE21" s="21"/>
      <c r="FBF21" s="21"/>
      <c r="FBG21" s="21"/>
      <c r="FBH21" s="21"/>
      <c r="FBI21" s="21"/>
      <c r="FBJ21" s="21"/>
      <c r="FBK21" s="21"/>
      <c r="FBL21" s="21"/>
      <c r="FBM21" s="21"/>
      <c r="FBN21" s="21"/>
      <c r="FBO21" s="21"/>
      <c r="FBP21" s="21"/>
      <c r="FBQ21" s="21"/>
      <c r="FBR21" s="21"/>
      <c r="FBS21" s="21"/>
      <c r="FBT21" s="21"/>
      <c r="FBU21" s="21"/>
      <c r="FBV21" s="21"/>
      <c r="FBW21" s="21"/>
      <c r="FBX21" s="21"/>
      <c r="FBY21" s="21"/>
      <c r="FBZ21" s="21"/>
      <c r="FCA21" s="21"/>
      <c r="FCB21" s="21"/>
      <c r="FCC21" s="21"/>
      <c r="FCD21" s="21"/>
      <c r="FCE21" s="21"/>
      <c r="FCF21" s="21"/>
      <c r="FCG21" s="21"/>
      <c r="FCH21" s="21"/>
      <c r="FCI21" s="21"/>
      <c r="FCJ21" s="21"/>
      <c r="FCK21" s="21"/>
      <c r="FCL21" s="21"/>
      <c r="FCM21" s="21"/>
      <c r="FCN21" s="21"/>
      <c r="FCO21" s="21"/>
      <c r="FCP21" s="21"/>
      <c r="FCQ21" s="21"/>
      <c r="FCR21" s="21"/>
      <c r="FCS21" s="21"/>
      <c r="FCT21" s="21"/>
      <c r="FCU21" s="21"/>
      <c r="FCV21" s="21"/>
      <c r="FCW21" s="21"/>
      <c r="FCX21" s="21"/>
      <c r="FCY21" s="21"/>
      <c r="FCZ21" s="21"/>
      <c r="FDA21" s="21"/>
      <c r="FDB21" s="21"/>
      <c r="FDC21" s="21"/>
      <c r="FDD21" s="21"/>
      <c r="FDE21" s="21"/>
      <c r="FDF21" s="21"/>
      <c r="FDG21" s="21"/>
      <c r="FDH21" s="21"/>
      <c r="FDI21" s="21"/>
      <c r="FDJ21" s="21"/>
      <c r="FDK21" s="21"/>
      <c r="FDL21" s="21"/>
      <c r="FDM21" s="21"/>
      <c r="FDN21" s="21"/>
      <c r="FDO21" s="21"/>
      <c r="FDP21" s="21"/>
      <c r="FDQ21" s="21"/>
      <c r="FDR21" s="21"/>
      <c r="FDS21" s="21"/>
      <c r="FDT21" s="21"/>
      <c r="FDU21" s="21"/>
      <c r="FDV21" s="21"/>
      <c r="FDW21" s="21"/>
      <c r="FDX21" s="21"/>
      <c r="FDY21" s="21"/>
      <c r="FDZ21" s="21"/>
      <c r="FEA21" s="21"/>
      <c r="FEB21" s="21"/>
      <c r="FEC21" s="21"/>
      <c r="FED21" s="21"/>
      <c r="FEE21" s="21"/>
      <c r="FEF21" s="21"/>
      <c r="FEG21" s="21"/>
      <c r="FEH21" s="21"/>
      <c r="FEI21" s="21"/>
      <c r="FEJ21" s="21"/>
      <c r="FEK21" s="21"/>
      <c r="FEL21" s="21"/>
      <c r="FEM21" s="21"/>
      <c r="FEN21" s="21"/>
      <c r="FEO21" s="21"/>
      <c r="FEP21" s="21"/>
      <c r="FEQ21" s="21"/>
      <c r="FER21" s="21"/>
      <c r="FES21" s="21"/>
      <c r="FET21" s="21"/>
      <c r="FEU21" s="21"/>
      <c r="FEV21" s="21"/>
      <c r="FEW21" s="21"/>
      <c r="FEX21" s="21"/>
      <c r="FEY21" s="21"/>
      <c r="FEZ21" s="21"/>
      <c r="FFA21" s="21"/>
      <c r="FFB21" s="21"/>
      <c r="FFC21" s="21"/>
      <c r="FFD21" s="21"/>
      <c r="FFE21" s="21"/>
      <c r="FFF21" s="21"/>
      <c r="FFG21" s="21"/>
      <c r="FFH21" s="21"/>
      <c r="FFI21" s="21"/>
      <c r="FFJ21" s="21"/>
      <c r="FFK21" s="21"/>
      <c r="FFL21" s="21"/>
      <c r="FFM21" s="21"/>
      <c r="FFN21" s="21"/>
      <c r="FFO21" s="21"/>
      <c r="FFP21" s="21"/>
      <c r="FFQ21" s="21"/>
      <c r="FFR21" s="21"/>
      <c r="FFS21" s="21"/>
      <c r="FFT21" s="21"/>
      <c r="FFU21" s="21"/>
      <c r="FFV21" s="21"/>
      <c r="FFW21" s="21"/>
      <c r="FFX21" s="21"/>
      <c r="FFY21" s="21"/>
      <c r="FFZ21" s="21"/>
      <c r="FGA21" s="21"/>
      <c r="FGB21" s="21"/>
      <c r="FGC21" s="21"/>
      <c r="FGD21" s="21"/>
      <c r="FGE21" s="21"/>
      <c r="FGF21" s="21"/>
      <c r="FGG21" s="21"/>
      <c r="FGH21" s="21"/>
      <c r="FGI21" s="21"/>
      <c r="FGJ21" s="21"/>
      <c r="FGK21" s="21"/>
      <c r="FGL21" s="21"/>
      <c r="FGM21" s="21"/>
      <c r="FGN21" s="21"/>
      <c r="FGO21" s="21"/>
      <c r="FGP21" s="21"/>
      <c r="FGQ21" s="21"/>
      <c r="FGR21" s="21"/>
      <c r="FGS21" s="21"/>
      <c r="FGT21" s="21"/>
      <c r="FGU21" s="21"/>
      <c r="FGV21" s="21"/>
      <c r="FGW21" s="21"/>
      <c r="FGX21" s="21"/>
      <c r="FGY21" s="21"/>
      <c r="FGZ21" s="21"/>
      <c r="FHA21" s="21"/>
      <c r="FHB21" s="21"/>
      <c r="FHC21" s="21"/>
      <c r="FHD21" s="21"/>
      <c r="FHE21" s="21"/>
      <c r="FHF21" s="21"/>
      <c r="FHG21" s="21"/>
      <c r="FHH21" s="21"/>
      <c r="FHI21" s="21"/>
      <c r="FHJ21" s="21"/>
      <c r="FHK21" s="21"/>
      <c r="FHL21" s="21"/>
      <c r="FHM21" s="21"/>
      <c r="FHN21" s="21"/>
      <c r="FHO21" s="21"/>
      <c r="FHP21" s="21"/>
      <c r="FHQ21" s="21"/>
      <c r="FHR21" s="21"/>
      <c r="FHS21" s="21"/>
      <c r="FHT21" s="21"/>
      <c r="FHU21" s="21"/>
      <c r="FHV21" s="21"/>
      <c r="FHW21" s="21"/>
      <c r="FHX21" s="21"/>
      <c r="FHY21" s="21"/>
      <c r="FHZ21" s="21"/>
      <c r="FIA21" s="21"/>
      <c r="FIB21" s="21"/>
      <c r="FIC21" s="21"/>
      <c r="FID21" s="21"/>
      <c r="FIE21" s="21"/>
      <c r="FIF21" s="21"/>
      <c r="FIG21" s="21"/>
      <c r="FIH21" s="21"/>
      <c r="FII21" s="21"/>
      <c r="FIJ21" s="21"/>
      <c r="FIK21" s="21"/>
      <c r="FIL21" s="21"/>
      <c r="FIM21" s="21"/>
      <c r="FIN21" s="21"/>
      <c r="FIO21" s="21"/>
      <c r="FIP21" s="21"/>
      <c r="FIQ21" s="21"/>
      <c r="FIR21" s="21"/>
      <c r="FIS21" s="21"/>
      <c r="FIT21" s="21"/>
      <c r="FIU21" s="21"/>
      <c r="FIV21" s="21"/>
      <c r="FIW21" s="21"/>
      <c r="FIX21" s="21"/>
      <c r="FIY21" s="21"/>
      <c r="FIZ21" s="21"/>
      <c r="FJA21" s="21"/>
      <c r="FJB21" s="21"/>
      <c r="FJC21" s="21"/>
      <c r="FJD21" s="21"/>
      <c r="FJE21" s="21"/>
      <c r="FJF21" s="21"/>
      <c r="FJG21" s="21"/>
      <c r="FJH21" s="21"/>
      <c r="FJI21" s="21"/>
      <c r="FJJ21" s="21"/>
      <c r="FJK21" s="21"/>
      <c r="FJL21" s="21"/>
      <c r="FJM21" s="21"/>
      <c r="FJN21" s="21"/>
      <c r="FJO21" s="21"/>
      <c r="FJP21" s="21"/>
      <c r="FJQ21" s="21"/>
      <c r="FJR21" s="21"/>
      <c r="FJS21" s="21"/>
      <c r="FJT21" s="21"/>
      <c r="FJU21" s="21"/>
      <c r="FJV21" s="21"/>
      <c r="FJW21" s="21"/>
      <c r="FJX21" s="21"/>
      <c r="FJY21" s="21"/>
      <c r="FJZ21" s="21"/>
      <c r="FKA21" s="21"/>
      <c r="FKB21" s="21"/>
      <c r="FKC21" s="21"/>
      <c r="FKD21" s="21"/>
      <c r="FKE21" s="21"/>
      <c r="FKF21" s="21"/>
      <c r="FKG21" s="21"/>
      <c r="FKH21" s="21"/>
      <c r="FKI21" s="21"/>
      <c r="FKJ21" s="21"/>
      <c r="FKK21" s="21"/>
      <c r="FKL21" s="21"/>
      <c r="FKM21" s="21"/>
      <c r="FKN21" s="21"/>
      <c r="FKO21" s="21"/>
      <c r="FKP21" s="21"/>
      <c r="FKQ21" s="21"/>
      <c r="FKR21" s="21"/>
      <c r="FKS21" s="21"/>
      <c r="FKT21" s="21"/>
      <c r="FKU21" s="21"/>
      <c r="FKV21" s="21"/>
      <c r="FKW21" s="21"/>
      <c r="FKX21" s="21"/>
      <c r="FKY21" s="21"/>
      <c r="FKZ21" s="21"/>
      <c r="FLA21" s="21"/>
      <c r="FLB21" s="21"/>
      <c r="FLC21" s="21"/>
      <c r="FLD21" s="21"/>
      <c r="FLE21" s="21"/>
      <c r="FLF21" s="21"/>
      <c r="FLG21" s="21"/>
      <c r="FLH21" s="21"/>
      <c r="FLI21" s="21"/>
      <c r="FLJ21" s="21"/>
      <c r="FLK21" s="21"/>
      <c r="FLL21" s="21"/>
      <c r="FLM21" s="21"/>
      <c r="FLN21" s="21"/>
      <c r="FLO21" s="21"/>
      <c r="FLP21" s="21"/>
      <c r="FLQ21" s="21"/>
      <c r="FLR21" s="21"/>
      <c r="FLS21" s="21"/>
      <c r="FLT21" s="21"/>
      <c r="FLU21" s="21"/>
      <c r="FLV21" s="21"/>
      <c r="FLW21" s="21"/>
      <c r="FLX21" s="21"/>
      <c r="FLY21" s="21"/>
      <c r="FLZ21" s="21"/>
      <c r="FMA21" s="21"/>
      <c r="FMB21" s="21"/>
      <c r="FMC21" s="21"/>
      <c r="FMD21" s="21"/>
      <c r="FME21" s="21"/>
      <c r="FMF21" s="21"/>
      <c r="FMG21" s="21"/>
      <c r="FMH21" s="21"/>
      <c r="FMI21" s="21"/>
      <c r="FMJ21" s="21"/>
      <c r="FMK21" s="21"/>
      <c r="FML21" s="21"/>
      <c r="FMM21" s="21"/>
      <c r="FMN21" s="21"/>
      <c r="FMO21" s="21"/>
      <c r="FMP21" s="21"/>
      <c r="FMQ21" s="21"/>
      <c r="FMR21" s="21"/>
      <c r="FMS21" s="21"/>
      <c r="FMT21" s="21"/>
      <c r="FMU21" s="21"/>
      <c r="FMV21" s="21"/>
      <c r="FMW21" s="21"/>
      <c r="FMX21" s="21"/>
      <c r="FMY21" s="21"/>
      <c r="FMZ21" s="21"/>
      <c r="FNA21" s="21"/>
      <c r="FNB21" s="21"/>
      <c r="FNC21" s="21"/>
      <c r="FND21" s="21"/>
      <c r="FNE21" s="21"/>
      <c r="FNF21" s="21"/>
      <c r="FNG21" s="21"/>
      <c r="FNH21" s="21"/>
      <c r="FNI21" s="21"/>
      <c r="FNJ21" s="21"/>
      <c r="FNK21" s="21"/>
      <c r="FNL21" s="21"/>
      <c r="FNM21" s="21"/>
      <c r="FNN21" s="21"/>
      <c r="FNO21" s="21"/>
      <c r="FNP21" s="21"/>
      <c r="FNQ21" s="21"/>
      <c r="FNR21" s="21"/>
      <c r="FNS21" s="21"/>
      <c r="FNT21" s="21"/>
      <c r="FNU21" s="21"/>
      <c r="FNV21" s="21"/>
      <c r="FNW21" s="21"/>
      <c r="FNX21" s="21"/>
      <c r="FNY21" s="21"/>
      <c r="FNZ21" s="21"/>
      <c r="FOA21" s="21"/>
      <c r="FOB21" s="21"/>
      <c r="FOC21" s="21"/>
      <c r="FOD21" s="21"/>
      <c r="FOE21" s="21"/>
      <c r="FOF21" s="21"/>
      <c r="FOG21" s="21"/>
      <c r="FOH21" s="21"/>
      <c r="FOI21" s="21"/>
      <c r="FOJ21" s="21"/>
      <c r="FOK21" s="21"/>
      <c r="FOL21" s="21"/>
      <c r="FOM21" s="21"/>
      <c r="FON21" s="21"/>
      <c r="FOO21" s="21"/>
      <c r="FOP21" s="21"/>
      <c r="FOQ21" s="21"/>
      <c r="FOR21" s="21"/>
      <c r="FOS21" s="21"/>
      <c r="FOT21" s="21"/>
      <c r="FOU21" s="21"/>
      <c r="FOV21" s="21"/>
      <c r="FOW21" s="21"/>
      <c r="FOX21" s="21"/>
      <c r="FOY21" s="21"/>
      <c r="FOZ21" s="21"/>
      <c r="FPA21" s="21"/>
      <c r="FPB21" s="21"/>
      <c r="FPC21" s="21"/>
      <c r="FPD21" s="21"/>
      <c r="FPE21" s="21"/>
      <c r="FPF21" s="21"/>
      <c r="FPG21" s="21"/>
      <c r="FPH21" s="21"/>
      <c r="FPI21" s="21"/>
      <c r="FPJ21" s="21"/>
      <c r="FPK21" s="21"/>
      <c r="FPL21" s="21"/>
      <c r="FPM21" s="21"/>
      <c r="FPN21" s="21"/>
      <c r="FPO21" s="21"/>
      <c r="FPP21" s="21"/>
      <c r="FPQ21" s="21"/>
      <c r="FPR21" s="21"/>
      <c r="FPS21" s="21"/>
      <c r="FPT21" s="21"/>
      <c r="FPU21" s="21"/>
      <c r="FPV21" s="21"/>
      <c r="FPW21" s="21"/>
      <c r="FPX21" s="21"/>
      <c r="FPY21" s="21"/>
      <c r="FPZ21" s="21"/>
      <c r="FQA21" s="21"/>
      <c r="FQB21" s="21"/>
      <c r="FQC21" s="21"/>
      <c r="FQD21" s="21"/>
      <c r="FQE21" s="21"/>
      <c r="FQF21" s="21"/>
      <c r="FQG21" s="21"/>
      <c r="FQH21" s="21"/>
      <c r="FQI21" s="21"/>
      <c r="FQJ21" s="21"/>
      <c r="FQK21" s="21"/>
      <c r="FQL21" s="21"/>
      <c r="FQM21" s="21"/>
      <c r="FQN21" s="21"/>
      <c r="FQO21" s="21"/>
      <c r="FQP21" s="21"/>
      <c r="FQQ21" s="21"/>
      <c r="FQR21" s="21"/>
      <c r="FQS21" s="21"/>
      <c r="FQT21" s="21"/>
      <c r="FQU21" s="21"/>
      <c r="FQV21" s="21"/>
      <c r="FQW21" s="21"/>
      <c r="FQX21" s="21"/>
      <c r="FQY21" s="21"/>
      <c r="FQZ21" s="21"/>
      <c r="FRA21" s="21"/>
      <c r="FRB21" s="21"/>
      <c r="FRC21" s="21"/>
      <c r="FRD21" s="21"/>
      <c r="FRE21" s="21"/>
      <c r="FRF21" s="21"/>
      <c r="FRG21" s="21"/>
      <c r="FRH21" s="21"/>
      <c r="FRI21" s="21"/>
      <c r="FRJ21" s="21"/>
      <c r="FRK21" s="21"/>
      <c r="FRL21" s="21"/>
      <c r="FRM21" s="21"/>
      <c r="FRN21" s="21"/>
      <c r="FRO21" s="21"/>
      <c r="FRP21" s="21"/>
      <c r="FRQ21" s="21"/>
      <c r="FRR21" s="21"/>
      <c r="FRS21" s="21"/>
      <c r="FRT21" s="21"/>
      <c r="FRU21" s="21"/>
      <c r="FRV21" s="21"/>
      <c r="FRW21" s="21"/>
      <c r="FRX21" s="21"/>
      <c r="FRY21" s="21"/>
      <c r="FRZ21" s="21"/>
      <c r="FSA21" s="21"/>
      <c r="FSB21" s="21"/>
      <c r="FSC21" s="21"/>
      <c r="FSD21" s="21"/>
      <c r="FSE21" s="21"/>
      <c r="FSF21" s="21"/>
      <c r="FSG21" s="21"/>
      <c r="FSH21" s="21"/>
      <c r="FSI21" s="21"/>
      <c r="FSJ21" s="21"/>
      <c r="FSK21" s="21"/>
      <c r="FSL21" s="21"/>
      <c r="FSM21" s="21"/>
      <c r="FSN21" s="21"/>
      <c r="FSO21" s="21"/>
      <c r="FSP21" s="21"/>
      <c r="FSQ21" s="21"/>
      <c r="FSR21" s="21"/>
      <c r="FSS21" s="21"/>
      <c r="FST21" s="21"/>
      <c r="FSU21" s="21"/>
      <c r="FSV21" s="21"/>
      <c r="FSW21" s="21"/>
      <c r="FSX21" s="21"/>
      <c r="FSY21" s="21"/>
      <c r="FSZ21" s="21"/>
      <c r="FTA21" s="21"/>
      <c r="FTB21" s="21"/>
      <c r="FTC21" s="21"/>
      <c r="FTD21" s="21"/>
      <c r="FTE21" s="21"/>
      <c r="FTF21" s="21"/>
      <c r="FTG21" s="21"/>
      <c r="FTH21" s="21"/>
      <c r="FTI21" s="21"/>
      <c r="FTJ21" s="21"/>
      <c r="FTK21" s="21"/>
      <c r="FTL21" s="21"/>
      <c r="FTM21" s="21"/>
      <c r="FTN21" s="21"/>
      <c r="FTO21" s="21"/>
      <c r="FTP21" s="21"/>
      <c r="FTQ21" s="21"/>
      <c r="FTR21" s="21"/>
      <c r="FTS21" s="21"/>
      <c r="FTT21" s="21"/>
      <c r="FTU21" s="21"/>
      <c r="FTV21" s="21"/>
      <c r="FTW21" s="21"/>
      <c r="FTX21" s="21"/>
      <c r="FTY21" s="21"/>
      <c r="FTZ21" s="21"/>
      <c r="FUA21" s="21"/>
      <c r="FUB21" s="21"/>
      <c r="FUC21" s="21"/>
      <c r="FUD21" s="21"/>
      <c r="FUE21" s="21"/>
      <c r="FUF21" s="21"/>
      <c r="FUG21" s="21"/>
      <c r="FUH21" s="21"/>
      <c r="FUI21" s="21"/>
      <c r="FUJ21" s="21"/>
      <c r="FUK21" s="21"/>
      <c r="FUL21" s="21"/>
      <c r="FUM21" s="21"/>
      <c r="FUN21" s="21"/>
      <c r="FUO21" s="21"/>
      <c r="FUP21" s="21"/>
      <c r="FUQ21" s="21"/>
      <c r="FUR21" s="21"/>
      <c r="FUS21" s="21"/>
      <c r="FUT21" s="21"/>
      <c r="FUU21" s="21"/>
      <c r="FUV21" s="21"/>
      <c r="FUW21" s="21"/>
      <c r="FUX21" s="21"/>
      <c r="FUY21" s="21"/>
      <c r="FUZ21" s="21"/>
      <c r="FVA21" s="21"/>
      <c r="FVB21" s="21"/>
      <c r="FVC21" s="21"/>
      <c r="FVD21" s="21"/>
      <c r="FVE21" s="21"/>
      <c r="FVF21" s="21"/>
      <c r="FVG21" s="21"/>
      <c r="FVH21" s="21"/>
      <c r="FVI21" s="21"/>
      <c r="FVJ21" s="21"/>
      <c r="FVK21" s="21"/>
      <c r="FVL21" s="21"/>
      <c r="FVM21" s="21"/>
      <c r="FVN21" s="21"/>
      <c r="FVO21" s="21"/>
      <c r="FVP21" s="21"/>
      <c r="FVQ21" s="21"/>
      <c r="FVR21" s="21"/>
      <c r="FVS21" s="21"/>
      <c r="FVT21" s="21"/>
      <c r="FVU21" s="21"/>
      <c r="FVV21" s="21"/>
      <c r="FVW21" s="21"/>
      <c r="FVX21" s="21"/>
      <c r="FVY21" s="21"/>
      <c r="FVZ21" s="21"/>
      <c r="FWA21" s="21"/>
      <c r="FWB21" s="21"/>
      <c r="FWC21" s="21"/>
      <c r="FWD21" s="21"/>
      <c r="FWE21" s="21"/>
      <c r="FWF21" s="21"/>
      <c r="FWG21" s="21"/>
      <c r="FWH21" s="21"/>
      <c r="FWI21" s="21"/>
      <c r="FWJ21" s="21"/>
      <c r="FWK21" s="21"/>
      <c r="FWL21" s="21"/>
      <c r="FWM21" s="21"/>
      <c r="FWN21" s="21"/>
      <c r="FWO21" s="21"/>
      <c r="FWP21" s="21"/>
      <c r="FWQ21" s="21"/>
      <c r="FWR21" s="21"/>
      <c r="FWS21" s="21"/>
      <c r="FWT21" s="21"/>
      <c r="FWU21" s="21"/>
      <c r="FWV21" s="21"/>
      <c r="FWW21" s="21"/>
      <c r="FWX21" s="21"/>
      <c r="FWY21" s="21"/>
      <c r="FWZ21" s="21"/>
      <c r="FXA21" s="21"/>
      <c r="FXB21" s="21"/>
      <c r="FXC21" s="21"/>
      <c r="FXD21" s="21"/>
      <c r="FXE21" s="21"/>
      <c r="FXF21" s="21"/>
      <c r="FXG21" s="21"/>
      <c r="FXH21" s="21"/>
      <c r="FXI21" s="21"/>
      <c r="FXJ21" s="21"/>
      <c r="FXK21" s="21"/>
      <c r="FXL21" s="21"/>
      <c r="FXM21" s="21"/>
      <c r="FXN21" s="21"/>
      <c r="FXO21" s="21"/>
      <c r="FXP21" s="21"/>
      <c r="FXQ21" s="21"/>
      <c r="FXR21" s="21"/>
      <c r="FXS21" s="21"/>
      <c r="FXT21" s="21"/>
      <c r="FXU21" s="21"/>
      <c r="FXV21" s="21"/>
      <c r="FXW21" s="21"/>
      <c r="FXX21" s="21"/>
      <c r="FXY21" s="21"/>
      <c r="FXZ21" s="21"/>
      <c r="FYA21" s="21"/>
      <c r="FYB21" s="21"/>
      <c r="FYC21" s="21"/>
      <c r="FYD21" s="21"/>
      <c r="FYE21" s="21"/>
      <c r="FYF21" s="21"/>
      <c r="FYG21" s="21"/>
      <c r="FYH21" s="21"/>
      <c r="FYI21" s="21"/>
      <c r="FYJ21" s="21"/>
      <c r="FYK21" s="21"/>
      <c r="FYL21" s="21"/>
      <c r="FYM21" s="21"/>
      <c r="FYN21" s="21"/>
      <c r="FYO21" s="21"/>
      <c r="FYP21" s="21"/>
      <c r="FYQ21" s="21"/>
      <c r="FYR21" s="21"/>
      <c r="FYS21" s="21"/>
      <c r="FYT21" s="21"/>
      <c r="FYU21" s="21"/>
      <c r="FYV21" s="21"/>
      <c r="FYW21" s="21"/>
      <c r="FYX21" s="21"/>
      <c r="FYY21" s="21"/>
      <c r="FYZ21" s="21"/>
      <c r="FZA21" s="21"/>
      <c r="FZB21" s="21"/>
      <c r="FZC21" s="21"/>
      <c r="FZD21" s="21"/>
      <c r="FZE21" s="21"/>
      <c r="FZF21" s="21"/>
      <c r="FZG21" s="21"/>
      <c r="FZH21" s="21"/>
      <c r="FZI21" s="21"/>
      <c r="FZJ21" s="21"/>
      <c r="FZK21" s="21"/>
      <c r="FZL21" s="21"/>
      <c r="FZM21" s="21"/>
      <c r="FZN21" s="21"/>
      <c r="FZO21" s="21"/>
      <c r="FZP21" s="21"/>
      <c r="FZQ21" s="21"/>
      <c r="FZR21" s="21"/>
      <c r="FZS21" s="21"/>
      <c r="FZT21" s="21"/>
      <c r="FZU21" s="21"/>
      <c r="FZV21" s="21"/>
      <c r="FZW21" s="21"/>
      <c r="FZX21" s="21"/>
      <c r="FZY21" s="21"/>
      <c r="FZZ21" s="21"/>
      <c r="GAA21" s="21"/>
      <c r="GAB21" s="21"/>
      <c r="GAC21" s="21"/>
      <c r="GAD21" s="21"/>
      <c r="GAE21" s="21"/>
      <c r="GAF21" s="21"/>
      <c r="GAG21" s="21"/>
      <c r="GAH21" s="21"/>
      <c r="GAI21" s="21"/>
      <c r="GAJ21" s="21"/>
      <c r="GAK21" s="21"/>
      <c r="GAL21" s="21"/>
      <c r="GAM21" s="21"/>
      <c r="GAN21" s="21"/>
      <c r="GAO21" s="21"/>
      <c r="GAP21" s="21"/>
      <c r="GAQ21" s="21"/>
      <c r="GAR21" s="21"/>
      <c r="GAS21" s="21"/>
      <c r="GAT21" s="21"/>
      <c r="GAU21" s="21"/>
      <c r="GAV21" s="21"/>
      <c r="GAW21" s="21"/>
      <c r="GAX21" s="21"/>
      <c r="GAY21" s="21"/>
      <c r="GAZ21" s="21"/>
      <c r="GBA21" s="21"/>
      <c r="GBB21" s="21"/>
      <c r="GBC21" s="21"/>
      <c r="GBD21" s="21"/>
      <c r="GBE21" s="21"/>
      <c r="GBF21" s="21"/>
      <c r="GBG21" s="21"/>
      <c r="GBH21" s="21"/>
      <c r="GBI21" s="21"/>
      <c r="GBJ21" s="21"/>
      <c r="GBK21" s="21"/>
      <c r="GBL21" s="21"/>
      <c r="GBM21" s="21"/>
      <c r="GBN21" s="21"/>
      <c r="GBO21" s="21"/>
      <c r="GBP21" s="21"/>
      <c r="GBQ21" s="21"/>
      <c r="GBR21" s="21"/>
      <c r="GBS21" s="21"/>
      <c r="GBT21" s="21"/>
      <c r="GBU21" s="21"/>
      <c r="GBV21" s="21"/>
      <c r="GBW21" s="21"/>
      <c r="GBX21" s="21"/>
      <c r="GBY21" s="21"/>
      <c r="GBZ21" s="21"/>
      <c r="GCA21" s="21"/>
      <c r="GCB21" s="21"/>
      <c r="GCC21" s="21"/>
      <c r="GCD21" s="21"/>
      <c r="GCE21" s="21"/>
      <c r="GCF21" s="21"/>
      <c r="GCG21" s="21"/>
      <c r="GCH21" s="21"/>
      <c r="GCI21" s="21"/>
      <c r="GCJ21" s="21"/>
      <c r="GCK21" s="21"/>
      <c r="GCL21" s="21"/>
      <c r="GCM21" s="21"/>
      <c r="GCN21" s="21"/>
      <c r="GCO21" s="21"/>
      <c r="GCP21" s="21"/>
      <c r="GCQ21" s="21"/>
      <c r="GCR21" s="21"/>
      <c r="GCS21" s="21"/>
      <c r="GCT21" s="21"/>
      <c r="GCU21" s="21"/>
      <c r="GCV21" s="21"/>
      <c r="GCW21" s="21"/>
      <c r="GCX21" s="21"/>
      <c r="GCY21" s="21"/>
      <c r="GCZ21" s="21"/>
      <c r="GDA21" s="21"/>
      <c r="GDB21" s="21"/>
      <c r="GDC21" s="21"/>
      <c r="GDD21" s="21"/>
      <c r="GDE21" s="21"/>
      <c r="GDF21" s="21"/>
      <c r="GDG21" s="21"/>
      <c r="GDH21" s="21"/>
      <c r="GDI21" s="21"/>
      <c r="GDJ21" s="21"/>
      <c r="GDK21" s="21"/>
      <c r="GDL21" s="21"/>
      <c r="GDM21" s="21"/>
      <c r="GDN21" s="21"/>
      <c r="GDO21" s="21"/>
      <c r="GDP21" s="21"/>
      <c r="GDQ21" s="21"/>
      <c r="GDR21" s="21"/>
      <c r="GDS21" s="21"/>
      <c r="GDT21" s="21"/>
      <c r="GDU21" s="21"/>
      <c r="GDV21" s="21"/>
      <c r="GDW21" s="21"/>
      <c r="GDX21" s="21"/>
      <c r="GDY21" s="21"/>
      <c r="GDZ21" s="21"/>
      <c r="GEA21" s="21"/>
      <c r="GEB21" s="21"/>
      <c r="GEC21" s="21"/>
      <c r="GED21" s="21"/>
      <c r="GEE21" s="21"/>
      <c r="GEF21" s="21"/>
      <c r="GEG21" s="21"/>
      <c r="GEH21" s="21"/>
      <c r="GEI21" s="21"/>
      <c r="GEJ21" s="21"/>
      <c r="GEK21" s="21"/>
      <c r="GEL21" s="21"/>
      <c r="GEM21" s="21"/>
      <c r="GEN21" s="21"/>
      <c r="GEO21" s="21"/>
      <c r="GEP21" s="21"/>
      <c r="GEQ21" s="21"/>
      <c r="GER21" s="21"/>
      <c r="GES21" s="21"/>
      <c r="GET21" s="21"/>
      <c r="GEU21" s="21"/>
      <c r="GEV21" s="21"/>
      <c r="GEW21" s="21"/>
      <c r="GEX21" s="21"/>
      <c r="GEY21" s="21"/>
      <c r="GEZ21" s="21"/>
      <c r="GFA21" s="21"/>
      <c r="GFB21" s="21"/>
      <c r="GFC21" s="21"/>
      <c r="GFD21" s="21"/>
      <c r="GFE21" s="21"/>
      <c r="GFF21" s="21"/>
      <c r="GFG21" s="21"/>
      <c r="GFH21" s="21"/>
      <c r="GFI21" s="21"/>
      <c r="GFJ21" s="21"/>
      <c r="GFK21" s="21"/>
      <c r="GFL21" s="21"/>
      <c r="GFM21" s="21"/>
      <c r="GFN21" s="21"/>
      <c r="GFO21" s="21"/>
      <c r="GFP21" s="21"/>
      <c r="GFQ21" s="21"/>
      <c r="GFR21" s="21"/>
      <c r="GFS21" s="21"/>
      <c r="GFT21" s="21"/>
      <c r="GFU21" s="21"/>
      <c r="GFV21" s="21"/>
      <c r="GFW21" s="21"/>
      <c r="GFX21" s="21"/>
      <c r="GFY21" s="21"/>
      <c r="GFZ21" s="21"/>
      <c r="GGA21" s="21"/>
      <c r="GGB21" s="21"/>
      <c r="GGC21" s="21"/>
      <c r="GGD21" s="21"/>
      <c r="GGE21" s="21"/>
      <c r="GGF21" s="21"/>
      <c r="GGG21" s="21"/>
      <c r="GGH21" s="21"/>
      <c r="GGI21" s="21"/>
      <c r="GGJ21" s="21"/>
      <c r="GGK21" s="21"/>
      <c r="GGL21" s="21"/>
      <c r="GGM21" s="21"/>
      <c r="GGN21" s="21"/>
      <c r="GGO21" s="21"/>
      <c r="GGP21" s="21"/>
      <c r="GGQ21" s="21"/>
      <c r="GGR21" s="21"/>
      <c r="GGS21" s="21"/>
      <c r="GGT21" s="21"/>
      <c r="GGU21" s="21"/>
      <c r="GGV21" s="21"/>
      <c r="GGW21" s="21"/>
      <c r="GGX21" s="21"/>
      <c r="GGY21" s="21"/>
      <c r="GGZ21" s="21"/>
      <c r="GHA21" s="21"/>
      <c r="GHB21" s="21"/>
      <c r="GHC21" s="21"/>
      <c r="GHD21" s="21"/>
      <c r="GHE21" s="21"/>
      <c r="GHF21" s="21"/>
      <c r="GHG21" s="21"/>
      <c r="GHH21" s="21"/>
      <c r="GHI21" s="21"/>
      <c r="GHJ21" s="21"/>
      <c r="GHK21" s="21"/>
      <c r="GHL21" s="21"/>
      <c r="GHM21" s="21"/>
      <c r="GHN21" s="21"/>
      <c r="GHO21" s="21"/>
      <c r="GHP21" s="21"/>
      <c r="GHQ21" s="21"/>
      <c r="GHR21" s="21"/>
      <c r="GHS21" s="21"/>
      <c r="GHT21" s="21"/>
      <c r="GHU21" s="21"/>
      <c r="GHV21" s="21"/>
      <c r="GHW21" s="21"/>
      <c r="GHX21" s="21"/>
      <c r="GHY21" s="21"/>
      <c r="GHZ21" s="21"/>
      <c r="GIA21" s="21"/>
      <c r="GIB21" s="21"/>
      <c r="GIC21" s="21"/>
      <c r="GID21" s="21"/>
      <c r="GIE21" s="21"/>
      <c r="GIF21" s="21"/>
      <c r="GIG21" s="21"/>
      <c r="GIH21" s="21"/>
      <c r="GII21" s="21"/>
      <c r="GIJ21" s="21"/>
      <c r="GIK21" s="21"/>
      <c r="GIL21" s="21"/>
      <c r="GIM21" s="21"/>
      <c r="GIN21" s="21"/>
      <c r="GIO21" s="21"/>
      <c r="GIP21" s="21"/>
      <c r="GIQ21" s="21"/>
      <c r="GIR21" s="21"/>
      <c r="GIS21" s="21"/>
      <c r="GIT21" s="21"/>
      <c r="GIU21" s="21"/>
      <c r="GIV21" s="21"/>
      <c r="GIW21" s="21"/>
      <c r="GIX21" s="21"/>
      <c r="GIY21" s="21"/>
      <c r="GIZ21" s="21"/>
      <c r="GJA21" s="21"/>
      <c r="GJB21" s="21"/>
      <c r="GJC21" s="21"/>
      <c r="GJD21" s="21"/>
      <c r="GJE21" s="21"/>
      <c r="GJF21" s="21"/>
      <c r="GJG21" s="21"/>
      <c r="GJH21" s="21"/>
      <c r="GJI21" s="21"/>
      <c r="GJJ21" s="21"/>
      <c r="GJK21" s="21"/>
      <c r="GJL21" s="21"/>
      <c r="GJM21" s="21"/>
      <c r="GJN21" s="21"/>
      <c r="GJO21" s="21"/>
      <c r="GJP21" s="21"/>
      <c r="GJQ21" s="21"/>
      <c r="GJR21" s="21"/>
      <c r="GJS21" s="21"/>
      <c r="GJT21" s="21"/>
      <c r="GJU21" s="21"/>
      <c r="GJV21" s="21"/>
      <c r="GJW21" s="21"/>
      <c r="GJX21" s="21"/>
      <c r="GJY21" s="21"/>
      <c r="GJZ21" s="21"/>
      <c r="GKA21" s="21"/>
      <c r="GKB21" s="21"/>
      <c r="GKC21" s="21"/>
      <c r="GKD21" s="21"/>
      <c r="GKE21" s="21"/>
      <c r="GKF21" s="21"/>
      <c r="GKG21" s="21"/>
      <c r="GKH21" s="21"/>
      <c r="GKI21" s="21"/>
      <c r="GKJ21" s="21"/>
      <c r="GKK21" s="21"/>
      <c r="GKL21" s="21"/>
      <c r="GKM21" s="21"/>
      <c r="GKN21" s="21"/>
      <c r="GKO21" s="21"/>
      <c r="GKP21" s="21"/>
      <c r="GKQ21" s="21"/>
      <c r="GKR21" s="21"/>
      <c r="GKS21" s="21"/>
      <c r="GKT21" s="21"/>
      <c r="GKU21" s="21"/>
      <c r="GKV21" s="21"/>
      <c r="GKW21" s="21"/>
      <c r="GKX21" s="21"/>
      <c r="GKY21" s="21"/>
      <c r="GKZ21" s="21"/>
      <c r="GLA21" s="21"/>
      <c r="GLB21" s="21"/>
      <c r="GLC21" s="21"/>
      <c r="GLD21" s="21"/>
      <c r="GLE21" s="21"/>
      <c r="GLF21" s="21"/>
      <c r="GLG21" s="21"/>
      <c r="GLH21" s="21"/>
      <c r="GLI21" s="21"/>
      <c r="GLJ21" s="21"/>
      <c r="GLK21" s="21"/>
      <c r="GLL21" s="21"/>
      <c r="GLM21" s="21"/>
      <c r="GLN21" s="21"/>
      <c r="GLO21" s="21"/>
      <c r="GLP21" s="21"/>
      <c r="GLQ21" s="21"/>
      <c r="GLR21" s="21"/>
      <c r="GLS21" s="21"/>
      <c r="GLT21" s="21"/>
      <c r="GLU21" s="21"/>
      <c r="GLV21" s="21"/>
      <c r="GLW21" s="21"/>
      <c r="GLX21" s="21"/>
      <c r="GLY21" s="21"/>
      <c r="GLZ21" s="21"/>
      <c r="GMA21" s="21"/>
      <c r="GMB21" s="21"/>
      <c r="GMC21" s="21"/>
      <c r="GMD21" s="21"/>
      <c r="GME21" s="21"/>
      <c r="GMF21" s="21"/>
      <c r="GMG21" s="21"/>
      <c r="GMH21" s="21"/>
      <c r="GMI21" s="21"/>
      <c r="GMJ21" s="21"/>
      <c r="GMK21" s="21"/>
      <c r="GML21" s="21"/>
      <c r="GMM21" s="21"/>
      <c r="GMN21" s="21"/>
      <c r="GMO21" s="21"/>
      <c r="GMP21" s="21"/>
      <c r="GMQ21" s="21"/>
      <c r="GMR21" s="21"/>
      <c r="GMS21" s="21"/>
      <c r="GMT21" s="21"/>
      <c r="GMU21" s="21"/>
      <c r="GMV21" s="21"/>
      <c r="GMW21" s="21"/>
      <c r="GMX21" s="21"/>
      <c r="GMY21" s="21"/>
      <c r="GMZ21" s="21"/>
      <c r="GNA21" s="21"/>
      <c r="GNB21" s="21"/>
      <c r="GNC21" s="21"/>
      <c r="GND21" s="21"/>
      <c r="GNE21" s="21"/>
      <c r="GNF21" s="21"/>
      <c r="GNG21" s="21"/>
      <c r="GNH21" s="21"/>
      <c r="GNI21" s="21"/>
      <c r="GNJ21" s="21"/>
      <c r="GNK21" s="21"/>
      <c r="GNL21" s="21"/>
      <c r="GNM21" s="21"/>
      <c r="GNN21" s="21"/>
      <c r="GNO21" s="21"/>
      <c r="GNP21" s="21"/>
      <c r="GNQ21" s="21"/>
      <c r="GNR21" s="21"/>
      <c r="GNS21" s="21"/>
      <c r="GNT21" s="21"/>
      <c r="GNU21" s="21"/>
      <c r="GNV21" s="21"/>
      <c r="GNW21" s="21"/>
      <c r="GNX21" s="21"/>
      <c r="GNY21" s="21"/>
      <c r="GNZ21" s="21"/>
      <c r="GOA21" s="21"/>
      <c r="GOB21" s="21"/>
      <c r="GOC21" s="21"/>
      <c r="GOD21" s="21"/>
      <c r="GOE21" s="21"/>
      <c r="GOF21" s="21"/>
      <c r="GOG21" s="21"/>
      <c r="GOH21" s="21"/>
      <c r="GOI21" s="21"/>
      <c r="GOJ21" s="21"/>
      <c r="GOK21" s="21"/>
      <c r="GOL21" s="21"/>
      <c r="GOM21" s="21"/>
      <c r="GON21" s="21"/>
      <c r="GOO21" s="21"/>
      <c r="GOP21" s="21"/>
      <c r="GOQ21" s="21"/>
      <c r="GOR21" s="21"/>
      <c r="GOS21" s="21"/>
      <c r="GOT21" s="21"/>
      <c r="GOU21" s="21"/>
      <c r="GOV21" s="21"/>
      <c r="GOW21" s="21"/>
      <c r="GOX21" s="21"/>
      <c r="GOY21" s="21"/>
      <c r="GOZ21" s="21"/>
      <c r="GPA21" s="21"/>
      <c r="GPB21" s="21"/>
      <c r="GPC21" s="21"/>
      <c r="GPD21" s="21"/>
      <c r="GPE21" s="21"/>
      <c r="GPF21" s="21"/>
      <c r="GPG21" s="21"/>
      <c r="GPH21" s="21"/>
      <c r="GPI21" s="21"/>
      <c r="GPJ21" s="21"/>
      <c r="GPK21" s="21"/>
      <c r="GPL21" s="21"/>
      <c r="GPM21" s="21"/>
      <c r="GPN21" s="21"/>
      <c r="GPO21" s="21"/>
      <c r="GPP21" s="21"/>
      <c r="GPQ21" s="21"/>
      <c r="GPR21" s="21"/>
      <c r="GPS21" s="21"/>
      <c r="GPT21" s="21"/>
      <c r="GPU21" s="21"/>
      <c r="GPV21" s="21"/>
      <c r="GPW21" s="21"/>
      <c r="GPX21" s="21"/>
      <c r="GPY21" s="21"/>
      <c r="GPZ21" s="21"/>
      <c r="GQA21" s="21"/>
      <c r="GQB21" s="21"/>
      <c r="GQC21" s="21"/>
      <c r="GQD21" s="21"/>
      <c r="GQE21" s="21"/>
      <c r="GQF21" s="21"/>
      <c r="GQG21" s="21"/>
      <c r="GQH21" s="21"/>
      <c r="GQI21" s="21"/>
      <c r="GQJ21" s="21"/>
      <c r="GQK21" s="21"/>
      <c r="GQL21" s="21"/>
      <c r="GQM21" s="21"/>
      <c r="GQN21" s="21"/>
      <c r="GQO21" s="21"/>
      <c r="GQP21" s="21"/>
      <c r="GQQ21" s="21"/>
      <c r="GQR21" s="21"/>
      <c r="GQS21" s="21"/>
      <c r="GQT21" s="21"/>
      <c r="GQU21" s="21"/>
      <c r="GQV21" s="21"/>
      <c r="GQW21" s="21"/>
      <c r="GQX21" s="21"/>
      <c r="GQY21" s="21"/>
      <c r="GQZ21" s="21"/>
      <c r="GRA21" s="21"/>
      <c r="GRB21" s="21"/>
      <c r="GRC21" s="21"/>
      <c r="GRD21" s="21"/>
      <c r="GRE21" s="21"/>
      <c r="GRF21" s="21"/>
      <c r="GRG21" s="21"/>
      <c r="GRH21" s="21"/>
      <c r="GRI21" s="21"/>
      <c r="GRJ21" s="21"/>
      <c r="GRK21" s="21"/>
      <c r="GRL21" s="21"/>
      <c r="GRM21" s="21"/>
      <c r="GRN21" s="21"/>
      <c r="GRO21" s="21"/>
      <c r="GRP21" s="21"/>
      <c r="GRQ21" s="21"/>
      <c r="GRR21" s="21"/>
      <c r="GRS21" s="21"/>
      <c r="GRT21" s="21"/>
      <c r="GRU21" s="21"/>
      <c r="GRV21" s="21"/>
      <c r="GRW21" s="21"/>
      <c r="GRX21" s="21"/>
      <c r="GRY21" s="21"/>
      <c r="GRZ21" s="21"/>
      <c r="GSA21" s="21"/>
      <c r="GSB21" s="21"/>
      <c r="GSC21" s="21"/>
      <c r="GSD21" s="21"/>
      <c r="GSE21" s="21"/>
      <c r="GSF21" s="21"/>
      <c r="GSG21" s="21"/>
      <c r="GSH21" s="21"/>
      <c r="GSI21" s="21"/>
      <c r="GSJ21" s="21"/>
      <c r="GSK21" s="21"/>
      <c r="GSL21" s="21"/>
      <c r="GSM21" s="21"/>
      <c r="GSN21" s="21"/>
      <c r="GSO21" s="21"/>
      <c r="GSP21" s="21"/>
      <c r="GSQ21" s="21"/>
      <c r="GSR21" s="21"/>
      <c r="GSS21" s="21"/>
      <c r="GST21" s="21"/>
      <c r="GSU21" s="21"/>
      <c r="GSV21" s="21"/>
      <c r="GSW21" s="21"/>
      <c r="GSX21" s="21"/>
      <c r="GSY21" s="21"/>
      <c r="GSZ21" s="21"/>
      <c r="GTA21" s="21"/>
      <c r="GTB21" s="21"/>
      <c r="GTC21" s="21"/>
      <c r="GTD21" s="21"/>
      <c r="GTE21" s="21"/>
      <c r="GTF21" s="21"/>
      <c r="GTG21" s="21"/>
      <c r="GTH21" s="21"/>
      <c r="GTI21" s="21"/>
      <c r="GTJ21" s="21"/>
      <c r="GTK21" s="21"/>
      <c r="GTL21" s="21"/>
      <c r="GTM21" s="21"/>
      <c r="GTN21" s="21"/>
      <c r="GTO21" s="21"/>
      <c r="GTP21" s="21"/>
      <c r="GTQ21" s="21"/>
      <c r="GTR21" s="21"/>
      <c r="GTS21" s="21"/>
      <c r="GTT21" s="21"/>
      <c r="GTU21" s="21"/>
      <c r="GTV21" s="21"/>
      <c r="GTW21" s="21"/>
      <c r="GTX21" s="21"/>
      <c r="GTY21" s="21"/>
      <c r="GTZ21" s="21"/>
      <c r="GUA21" s="21"/>
      <c r="GUB21" s="21"/>
      <c r="GUC21" s="21"/>
      <c r="GUD21" s="21"/>
      <c r="GUE21" s="21"/>
      <c r="GUF21" s="21"/>
      <c r="GUG21" s="21"/>
      <c r="GUH21" s="21"/>
      <c r="GUI21" s="21"/>
      <c r="GUJ21" s="21"/>
      <c r="GUK21" s="21"/>
      <c r="GUL21" s="21"/>
      <c r="GUM21" s="21"/>
      <c r="GUN21" s="21"/>
      <c r="GUO21" s="21"/>
      <c r="GUP21" s="21"/>
      <c r="GUQ21" s="21"/>
      <c r="GUR21" s="21"/>
      <c r="GUS21" s="21"/>
      <c r="GUT21" s="21"/>
      <c r="GUU21" s="21"/>
      <c r="GUV21" s="21"/>
      <c r="GUW21" s="21"/>
      <c r="GUX21" s="21"/>
      <c r="GUY21" s="21"/>
      <c r="GUZ21" s="21"/>
      <c r="GVA21" s="21"/>
      <c r="GVB21" s="21"/>
      <c r="GVC21" s="21"/>
      <c r="GVD21" s="21"/>
      <c r="GVE21" s="21"/>
      <c r="GVF21" s="21"/>
      <c r="GVG21" s="21"/>
      <c r="GVH21" s="21"/>
      <c r="GVI21" s="21"/>
      <c r="GVJ21" s="21"/>
      <c r="GVK21" s="21"/>
      <c r="GVL21" s="21"/>
      <c r="GVM21" s="21"/>
      <c r="GVN21" s="21"/>
      <c r="GVO21" s="21"/>
      <c r="GVP21" s="21"/>
      <c r="GVQ21" s="21"/>
      <c r="GVR21" s="21"/>
      <c r="GVS21" s="21"/>
      <c r="GVT21" s="21"/>
      <c r="GVU21" s="21"/>
      <c r="GVV21" s="21"/>
      <c r="GVW21" s="21"/>
      <c r="GVX21" s="21"/>
      <c r="GVY21" s="21"/>
      <c r="GVZ21" s="21"/>
      <c r="GWA21" s="21"/>
      <c r="GWB21" s="21"/>
      <c r="GWC21" s="21"/>
      <c r="GWD21" s="21"/>
      <c r="GWE21" s="21"/>
      <c r="GWF21" s="21"/>
      <c r="GWG21" s="21"/>
      <c r="GWH21" s="21"/>
      <c r="GWI21" s="21"/>
      <c r="GWJ21" s="21"/>
      <c r="GWK21" s="21"/>
      <c r="GWL21" s="21"/>
      <c r="GWM21" s="21"/>
      <c r="GWN21" s="21"/>
      <c r="GWO21" s="21"/>
      <c r="GWP21" s="21"/>
      <c r="GWQ21" s="21"/>
      <c r="GWR21" s="21"/>
      <c r="GWS21" s="21"/>
      <c r="GWT21" s="21"/>
      <c r="GWU21" s="21"/>
      <c r="GWV21" s="21"/>
      <c r="GWW21" s="21"/>
      <c r="GWX21" s="21"/>
      <c r="GWY21" s="21"/>
      <c r="GWZ21" s="21"/>
      <c r="GXA21" s="21"/>
      <c r="GXB21" s="21"/>
      <c r="GXC21" s="21"/>
      <c r="GXD21" s="21"/>
      <c r="GXE21" s="21"/>
      <c r="GXF21" s="21"/>
      <c r="GXG21" s="21"/>
      <c r="GXH21" s="21"/>
      <c r="GXI21" s="21"/>
      <c r="GXJ21" s="21"/>
      <c r="GXK21" s="21"/>
      <c r="GXL21" s="21"/>
      <c r="GXM21" s="21"/>
      <c r="GXN21" s="21"/>
      <c r="GXO21" s="21"/>
      <c r="GXP21" s="21"/>
      <c r="GXQ21" s="21"/>
      <c r="GXR21" s="21"/>
      <c r="GXS21" s="21"/>
      <c r="GXT21" s="21"/>
      <c r="GXU21" s="21"/>
      <c r="GXV21" s="21"/>
      <c r="GXW21" s="21"/>
      <c r="GXX21" s="21"/>
      <c r="GXY21" s="21"/>
      <c r="GXZ21" s="21"/>
      <c r="GYA21" s="21"/>
      <c r="GYB21" s="21"/>
      <c r="GYC21" s="21"/>
      <c r="GYD21" s="21"/>
      <c r="GYE21" s="21"/>
      <c r="GYF21" s="21"/>
      <c r="GYG21" s="21"/>
      <c r="GYH21" s="21"/>
      <c r="GYI21" s="21"/>
      <c r="GYJ21" s="21"/>
      <c r="GYK21" s="21"/>
      <c r="GYL21" s="21"/>
      <c r="GYM21" s="21"/>
      <c r="GYN21" s="21"/>
      <c r="GYO21" s="21"/>
      <c r="GYP21" s="21"/>
      <c r="GYQ21" s="21"/>
      <c r="GYR21" s="21"/>
      <c r="GYS21" s="21"/>
      <c r="GYT21" s="21"/>
      <c r="GYU21" s="21"/>
      <c r="GYV21" s="21"/>
      <c r="GYW21" s="21"/>
      <c r="GYX21" s="21"/>
      <c r="GYY21" s="21"/>
      <c r="GYZ21" s="21"/>
      <c r="GZA21" s="21"/>
      <c r="GZB21" s="21"/>
      <c r="GZC21" s="21"/>
      <c r="GZD21" s="21"/>
      <c r="GZE21" s="21"/>
      <c r="GZF21" s="21"/>
      <c r="GZG21" s="21"/>
      <c r="GZH21" s="21"/>
      <c r="GZI21" s="21"/>
      <c r="GZJ21" s="21"/>
      <c r="GZK21" s="21"/>
      <c r="GZL21" s="21"/>
      <c r="GZM21" s="21"/>
      <c r="GZN21" s="21"/>
      <c r="GZO21" s="21"/>
      <c r="GZP21" s="21"/>
      <c r="GZQ21" s="21"/>
      <c r="GZR21" s="21"/>
      <c r="GZS21" s="21"/>
      <c r="GZT21" s="21"/>
      <c r="GZU21" s="21"/>
      <c r="GZV21" s="21"/>
      <c r="GZW21" s="21"/>
      <c r="GZX21" s="21"/>
      <c r="GZY21" s="21"/>
      <c r="GZZ21" s="21"/>
      <c r="HAA21" s="21"/>
      <c r="HAB21" s="21"/>
      <c r="HAC21" s="21"/>
      <c r="HAD21" s="21"/>
      <c r="HAE21" s="21"/>
      <c r="HAF21" s="21"/>
      <c r="HAG21" s="21"/>
      <c r="HAH21" s="21"/>
      <c r="HAI21" s="21"/>
      <c r="HAJ21" s="21"/>
      <c r="HAK21" s="21"/>
      <c r="HAL21" s="21"/>
      <c r="HAM21" s="21"/>
      <c r="HAN21" s="21"/>
      <c r="HAO21" s="21"/>
      <c r="HAP21" s="21"/>
      <c r="HAQ21" s="21"/>
      <c r="HAR21" s="21"/>
      <c r="HAS21" s="21"/>
      <c r="HAT21" s="21"/>
      <c r="HAU21" s="21"/>
      <c r="HAV21" s="21"/>
      <c r="HAW21" s="21"/>
      <c r="HAX21" s="21"/>
      <c r="HAY21" s="21"/>
      <c r="HAZ21" s="21"/>
      <c r="HBA21" s="21"/>
      <c r="HBB21" s="21"/>
      <c r="HBC21" s="21"/>
      <c r="HBD21" s="21"/>
      <c r="HBE21" s="21"/>
      <c r="HBF21" s="21"/>
      <c r="HBG21" s="21"/>
      <c r="HBH21" s="21"/>
      <c r="HBI21" s="21"/>
      <c r="HBJ21" s="21"/>
      <c r="HBK21" s="21"/>
      <c r="HBL21" s="21"/>
      <c r="HBM21" s="21"/>
      <c r="HBN21" s="21"/>
      <c r="HBO21" s="21"/>
      <c r="HBP21" s="21"/>
      <c r="HBQ21" s="21"/>
      <c r="HBR21" s="21"/>
      <c r="HBS21" s="21"/>
      <c r="HBT21" s="21"/>
      <c r="HBU21" s="21"/>
      <c r="HBV21" s="21"/>
      <c r="HBW21" s="21"/>
      <c r="HBX21" s="21"/>
      <c r="HBY21" s="21"/>
      <c r="HBZ21" s="21"/>
      <c r="HCA21" s="21"/>
      <c r="HCB21" s="21"/>
      <c r="HCC21" s="21"/>
      <c r="HCD21" s="21"/>
      <c r="HCE21" s="21"/>
      <c r="HCF21" s="21"/>
      <c r="HCG21" s="21"/>
      <c r="HCH21" s="21"/>
      <c r="HCI21" s="21"/>
      <c r="HCJ21" s="21"/>
      <c r="HCK21" s="21"/>
      <c r="HCL21" s="21"/>
      <c r="HCM21" s="21"/>
      <c r="HCN21" s="21"/>
      <c r="HCO21" s="21"/>
      <c r="HCP21" s="21"/>
      <c r="HCQ21" s="21"/>
      <c r="HCR21" s="21"/>
      <c r="HCS21" s="21"/>
      <c r="HCT21" s="21"/>
      <c r="HCU21" s="21"/>
      <c r="HCV21" s="21"/>
      <c r="HCW21" s="21"/>
      <c r="HCX21" s="21"/>
      <c r="HCY21" s="21"/>
      <c r="HCZ21" s="21"/>
      <c r="HDA21" s="21"/>
      <c r="HDB21" s="21"/>
      <c r="HDC21" s="21"/>
      <c r="HDD21" s="21"/>
      <c r="HDE21" s="21"/>
      <c r="HDF21" s="21"/>
      <c r="HDG21" s="21"/>
      <c r="HDH21" s="21"/>
      <c r="HDI21" s="21"/>
      <c r="HDJ21" s="21"/>
      <c r="HDK21" s="21"/>
      <c r="HDL21" s="21"/>
      <c r="HDM21" s="21"/>
      <c r="HDN21" s="21"/>
      <c r="HDO21" s="21"/>
      <c r="HDP21" s="21"/>
      <c r="HDQ21" s="21"/>
      <c r="HDR21" s="21"/>
      <c r="HDS21" s="21"/>
      <c r="HDT21" s="21"/>
      <c r="HDU21" s="21"/>
      <c r="HDV21" s="21"/>
      <c r="HDW21" s="21"/>
      <c r="HDX21" s="21"/>
      <c r="HDY21" s="21"/>
      <c r="HDZ21" s="21"/>
      <c r="HEA21" s="21"/>
      <c r="HEB21" s="21"/>
      <c r="HEC21" s="21"/>
      <c r="HED21" s="21"/>
      <c r="HEE21" s="21"/>
      <c r="HEF21" s="21"/>
      <c r="HEG21" s="21"/>
      <c r="HEH21" s="21"/>
      <c r="HEI21" s="21"/>
      <c r="HEJ21" s="21"/>
      <c r="HEK21" s="21"/>
      <c r="HEL21" s="21"/>
      <c r="HEM21" s="21"/>
      <c r="HEN21" s="21"/>
      <c r="HEO21" s="21"/>
      <c r="HEP21" s="21"/>
      <c r="HEQ21" s="21"/>
      <c r="HER21" s="21"/>
      <c r="HES21" s="21"/>
      <c r="HET21" s="21"/>
      <c r="HEU21" s="21"/>
      <c r="HEV21" s="21"/>
      <c r="HEW21" s="21"/>
      <c r="HEX21" s="21"/>
      <c r="HEY21" s="21"/>
      <c r="HEZ21" s="21"/>
      <c r="HFA21" s="21"/>
      <c r="HFB21" s="21"/>
      <c r="HFC21" s="21"/>
      <c r="HFD21" s="21"/>
      <c r="HFE21" s="21"/>
      <c r="HFF21" s="21"/>
      <c r="HFG21" s="21"/>
      <c r="HFH21" s="21"/>
      <c r="HFI21" s="21"/>
      <c r="HFJ21" s="21"/>
      <c r="HFK21" s="21"/>
      <c r="HFL21" s="21"/>
      <c r="HFM21" s="21"/>
      <c r="HFN21" s="21"/>
      <c r="HFO21" s="21"/>
      <c r="HFP21" s="21"/>
      <c r="HFQ21" s="21"/>
      <c r="HFR21" s="21"/>
      <c r="HFS21" s="21"/>
      <c r="HFT21" s="21"/>
      <c r="HFU21" s="21"/>
      <c r="HFV21" s="21"/>
      <c r="HFW21" s="21"/>
      <c r="HFX21" s="21"/>
      <c r="HFY21" s="21"/>
      <c r="HFZ21" s="21"/>
      <c r="HGA21" s="21"/>
      <c r="HGB21" s="21"/>
      <c r="HGC21" s="21"/>
      <c r="HGD21" s="21"/>
      <c r="HGE21" s="21"/>
      <c r="HGF21" s="21"/>
      <c r="HGG21" s="21"/>
      <c r="HGH21" s="21"/>
      <c r="HGI21" s="21"/>
      <c r="HGJ21" s="21"/>
      <c r="HGK21" s="21"/>
      <c r="HGL21" s="21"/>
      <c r="HGM21" s="21"/>
      <c r="HGN21" s="21"/>
      <c r="HGO21" s="21"/>
      <c r="HGP21" s="21"/>
      <c r="HGQ21" s="21"/>
      <c r="HGR21" s="21"/>
      <c r="HGS21" s="21"/>
      <c r="HGT21" s="21"/>
      <c r="HGU21" s="21"/>
      <c r="HGV21" s="21"/>
      <c r="HGW21" s="21"/>
      <c r="HGX21" s="21"/>
      <c r="HGY21" s="21"/>
      <c r="HGZ21" s="21"/>
      <c r="HHA21" s="21"/>
      <c r="HHB21" s="21"/>
      <c r="HHC21" s="21"/>
      <c r="HHD21" s="21"/>
      <c r="HHE21" s="21"/>
      <c r="HHF21" s="21"/>
      <c r="HHG21" s="21"/>
      <c r="HHH21" s="21"/>
      <c r="HHI21" s="21"/>
      <c r="HHJ21" s="21"/>
      <c r="HHK21" s="21"/>
      <c r="HHL21" s="21"/>
      <c r="HHM21" s="21"/>
      <c r="HHN21" s="21"/>
      <c r="HHO21" s="21"/>
      <c r="HHP21" s="21"/>
      <c r="HHQ21" s="21"/>
      <c r="HHR21" s="21"/>
      <c r="HHS21" s="21"/>
      <c r="HHT21" s="21"/>
      <c r="HHU21" s="21"/>
      <c r="HHV21" s="21"/>
      <c r="HHW21" s="21"/>
      <c r="HHX21" s="21"/>
      <c r="HHY21" s="21"/>
      <c r="HHZ21" s="21"/>
      <c r="HIA21" s="21"/>
      <c r="HIB21" s="21"/>
      <c r="HIC21" s="21"/>
      <c r="HID21" s="21"/>
      <c r="HIE21" s="21"/>
      <c r="HIF21" s="21"/>
      <c r="HIG21" s="21"/>
      <c r="HIH21" s="21"/>
      <c r="HII21" s="21"/>
      <c r="HIJ21" s="21"/>
      <c r="HIK21" s="21"/>
      <c r="HIL21" s="21"/>
      <c r="HIM21" s="21"/>
      <c r="HIN21" s="21"/>
      <c r="HIO21" s="21"/>
      <c r="HIP21" s="21"/>
      <c r="HIQ21" s="21"/>
      <c r="HIR21" s="21"/>
      <c r="HIS21" s="21"/>
      <c r="HIT21" s="21"/>
      <c r="HIU21" s="21"/>
      <c r="HIV21" s="21"/>
      <c r="HIW21" s="21"/>
      <c r="HIX21" s="21"/>
      <c r="HIY21" s="21"/>
      <c r="HIZ21" s="21"/>
      <c r="HJA21" s="21"/>
      <c r="HJB21" s="21"/>
      <c r="HJC21" s="21"/>
      <c r="HJD21" s="21"/>
      <c r="HJE21" s="21"/>
      <c r="HJF21" s="21"/>
      <c r="HJG21" s="21"/>
      <c r="HJH21" s="21"/>
      <c r="HJI21" s="21"/>
      <c r="HJJ21" s="21"/>
      <c r="HJK21" s="21"/>
      <c r="HJL21" s="21"/>
      <c r="HJM21" s="21"/>
      <c r="HJN21" s="21"/>
      <c r="HJO21" s="21"/>
      <c r="HJP21" s="21"/>
      <c r="HJQ21" s="21"/>
      <c r="HJR21" s="21"/>
      <c r="HJS21" s="21"/>
      <c r="HJT21" s="21"/>
      <c r="HJU21" s="21"/>
      <c r="HJV21" s="21"/>
      <c r="HJW21" s="21"/>
      <c r="HJX21" s="21"/>
      <c r="HJY21" s="21"/>
      <c r="HJZ21" s="21"/>
      <c r="HKA21" s="21"/>
      <c r="HKB21" s="21"/>
      <c r="HKC21" s="21"/>
      <c r="HKD21" s="21"/>
      <c r="HKE21" s="21"/>
      <c r="HKF21" s="21"/>
      <c r="HKG21" s="21"/>
      <c r="HKH21" s="21"/>
      <c r="HKI21" s="21"/>
      <c r="HKJ21" s="21"/>
      <c r="HKK21" s="21"/>
      <c r="HKL21" s="21"/>
      <c r="HKM21" s="21"/>
      <c r="HKN21" s="21"/>
      <c r="HKO21" s="21"/>
      <c r="HKP21" s="21"/>
      <c r="HKQ21" s="21"/>
      <c r="HKR21" s="21"/>
      <c r="HKS21" s="21"/>
      <c r="HKT21" s="21"/>
      <c r="HKU21" s="21"/>
      <c r="HKV21" s="21"/>
      <c r="HKW21" s="21"/>
      <c r="HKX21" s="21"/>
      <c r="HKY21" s="21"/>
      <c r="HKZ21" s="21"/>
      <c r="HLA21" s="21"/>
      <c r="HLB21" s="21"/>
      <c r="HLC21" s="21"/>
      <c r="HLD21" s="21"/>
      <c r="HLE21" s="21"/>
      <c r="HLF21" s="21"/>
      <c r="HLG21" s="21"/>
      <c r="HLH21" s="21"/>
      <c r="HLI21" s="21"/>
      <c r="HLJ21" s="21"/>
      <c r="HLK21" s="21"/>
      <c r="HLL21" s="21"/>
      <c r="HLM21" s="21"/>
      <c r="HLN21" s="21"/>
      <c r="HLO21" s="21"/>
      <c r="HLP21" s="21"/>
      <c r="HLQ21" s="21"/>
      <c r="HLR21" s="21"/>
      <c r="HLS21" s="21"/>
      <c r="HLT21" s="21"/>
      <c r="HLU21" s="21"/>
      <c r="HLV21" s="21"/>
      <c r="HLW21" s="21"/>
      <c r="HLX21" s="21"/>
      <c r="HLY21" s="21"/>
      <c r="HLZ21" s="21"/>
      <c r="HMA21" s="21"/>
      <c r="HMB21" s="21"/>
      <c r="HMC21" s="21"/>
      <c r="HMD21" s="21"/>
      <c r="HME21" s="21"/>
      <c r="HMF21" s="21"/>
      <c r="HMG21" s="21"/>
      <c r="HMH21" s="21"/>
      <c r="HMI21" s="21"/>
      <c r="HMJ21" s="21"/>
      <c r="HMK21" s="21"/>
      <c r="HML21" s="21"/>
      <c r="HMM21" s="21"/>
      <c r="HMN21" s="21"/>
      <c r="HMO21" s="21"/>
      <c r="HMP21" s="21"/>
      <c r="HMQ21" s="21"/>
      <c r="HMR21" s="21"/>
      <c r="HMS21" s="21"/>
      <c r="HMT21" s="21"/>
      <c r="HMU21" s="21"/>
      <c r="HMV21" s="21"/>
      <c r="HMW21" s="21"/>
      <c r="HMX21" s="21"/>
      <c r="HMY21" s="21"/>
      <c r="HMZ21" s="21"/>
      <c r="HNA21" s="21"/>
      <c r="HNB21" s="21"/>
      <c r="HNC21" s="21"/>
      <c r="HND21" s="21"/>
      <c r="HNE21" s="21"/>
      <c r="HNF21" s="21"/>
      <c r="HNG21" s="21"/>
      <c r="HNH21" s="21"/>
      <c r="HNI21" s="21"/>
      <c r="HNJ21" s="21"/>
      <c r="HNK21" s="21"/>
      <c r="HNL21" s="21"/>
      <c r="HNM21" s="21"/>
      <c r="HNN21" s="21"/>
      <c r="HNO21" s="21"/>
      <c r="HNP21" s="21"/>
      <c r="HNQ21" s="21"/>
      <c r="HNR21" s="21"/>
      <c r="HNS21" s="21"/>
      <c r="HNT21" s="21"/>
      <c r="HNU21" s="21"/>
      <c r="HNV21" s="21"/>
      <c r="HNW21" s="21"/>
      <c r="HNX21" s="21"/>
      <c r="HNY21" s="21"/>
      <c r="HNZ21" s="21"/>
      <c r="HOA21" s="21"/>
      <c r="HOB21" s="21"/>
      <c r="HOC21" s="21"/>
      <c r="HOD21" s="21"/>
      <c r="HOE21" s="21"/>
      <c r="HOF21" s="21"/>
      <c r="HOG21" s="21"/>
      <c r="HOH21" s="21"/>
      <c r="HOI21" s="21"/>
      <c r="HOJ21" s="21"/>
      <c r="HOK21" s="21"/>
      <c r="HOL21" s="21"/>
      <c r="HOM21" s="21"/>
      <c r="HON21" s="21"/>
      <c r="HOO21" s="21"/>
      <c r="HOP21" s="21"/>
      <c r="HOQ21" s="21"/>
      <c r="HOR21" s="21"/>
      <c r="HOS21" s="21"/>
      <c r="HOT21" s="21"/>
      <c r="HOU21" s="21"/>
      <c r="HOV21" s="21"/>
      <c r="HOW21" s="21"/>
      <c r="HOX21" s="21"/>
      <c r="HOY21" s="21"/>
      <c r="HOZ21" s="21"/>
      <c r="HPA21" s="21"/>
      <c r="HPB21" s="21"/>
      <c r="HPC21" s="21"/>
      <c r="HPD21" s="21"/>
      <c r="HPE21" s="21"/>
      <c r="HPF21" s="21"/>
      <c r="HPG21" s="21"/>
      <c r="HPH21" s="21"/>
      <c r="HPI21" s="21"/>
      <c r="HPJ21" s="21"/>
      <c r="HPK21" s="21"/>
      <c r="HPL21" s="21"/>
      <c r="HPM21" s="21"/>
      <c r="HPN21" s="21"/>
      <c r="HPO21" s="21"/>
      <c r="HPP21" s="21"/>
      <c r="HPQ21" s="21"/>
      <c r="HPR21" s="21"/>
      <c r="HPS21" s="21"/>
      <c r="HPT21" s="21"/>
      <c r="HPU21" s="21"/>
      <c r="HPV21" s="21"/>
      <c r="HPW21" s="21"/>
      <c r="HPX21" s="21"/>
      <c r="HPY21" s="21"/>
      <c r="HPZ21" s="21"/>
      <c r="HQA21" s="21"/>
      <c r="HQB21" s="21"/>
      <c r="HQC21" s="21"/>
      <c r="HQD21" s="21"/>
      <c r="HQE21" s="21"/>
      <c r="HQF21" s="21"/>
      <c r="HQG21" s="21"/>
      <c r="HQH21" s="21"/>
      <c r="HQI21" s="21"/>
      <c r="HQJ21" s="21"/>
      <c r="HQK21" s="21"/>
      <c r="HQL21" s="21"/>
      <c r="HQM21" s="21"/>
      <c r="HQN21" s="21"/>
      <c r="HQO21" s="21"/>
      <c r="HQP21" s="21"/>
      <c r="HQQ21" s="21"/>
      <c r="HQR21" s="21"/>
      <c r="HQS21" s="21"/>
      <c r="HQT21" s="21"/>
      <c r="HQU21" s="21"/>
      <c r="HQV21" s="21"/>
      <c r="HQW21" s="21"/>
      <c r="HQX21" s="21"/>
      <c r="HQY21" s="21"/>
      <c r="HQZ21" s="21"/>
      <c r="HRA21" s="21"/>
      <c r="HRB21" s="21"/>
      <c r="HRC21" s="21"/>
      <c r="HRD21" s="21"/>
      <c r="HRE21" s="21"/>
      <c r="HRF21" s="21"/>
      <c r="HRG21" s="21"/>
      <c r="HRH21" s="21"/>
      <c r="HRI21" s="21"/>
      <c r="HRJ21" s="21"/>
      <c r="HRK21" s="21"/>
      <c r="HRL21" s="21"/>
      <c r="HRM21" s="21"/>
      <c r="HRN21" s="21"/>
      <c r="HRO21" s="21"/>
      <c r="HRP21" s="21"/>
      <c r="HRQ21" s="21"/>
      <c r="HRR21" s="21"/>
      <c r="HRS21" s="21"/>
      <c r="HRT21" s="21"/>
      <c r="HRU21" s="21"/>
      <c r="HRV21" s="21"/>
      <c r="HRW21" s="21"/>
      <c r="HRX21" s="21"/>
      <c r="HRY21" s="21"/>
      <c r="HRZ21" s="21"/>
      <c r="HSA21" s="21"/>
      <c r="HSB21" s="21"/>
      <c r="HSC21" s="21"/>
      <c r="HSD21" s="21"/>
      <c r="HSE21" s="21"/>
      <c r="HSF21" s="21"/>
      <c r="HSG21" s="21"/>
      <c r="HSH21" s="21"/>
      <c r="HSI21" s="21"/>
      <c r="HSJ21" s="21"/>
      <c r="HSK21" s="21"/>
      <c r="HSL21" s="21"/>
      <c r="HSM21" s="21"/>
      <c r="HSN21" s="21"/>
      <c r="HSO21" s="21"/>
      <c r="HSP21" s="21"/>
      <c r="HSQ21" s="21"/>
      <c r="HSR21" s="21"/>
      <c r="HSS21" s="21"/>
      <c r="HST21" s="21"/>
      <c r="HSU21" s="21"/>
      <c r="HSV21" s="21"/>
      <c r="HSW21" s="21"/>
      <c r="HSX21" s="21"/>
      <c r="HSY21" s="21"/>
      <c r="HSZ21" s="21"/>
      <c r="HTA21" s="21"/>
      <c r="HTB21" s="21"/>
      <c r="HTC21" s="21"/>
      <c r="HTD21" s="21"/>
      <c r="HTE21" s="21"/>
      <c r="HTF21" s="21"/>
      <c r="HTG21" s="21"/>
      <c r="HTH21" s="21"/>
      <c r="HTI21" s="21"/>
      <c r="HTJ21" s="21"/>
      <c r="HTK21" s="21"/>
      <c r="HTL21" s="21"/>
      <c r="HTM21" s="21"/>
      <c r="HTN21" s="21"/>
      <c r="HTO21" s="21"/>
      <c r="HTP21" s="21"/>
      <c r="HTQ21" s="21"/>
      <c r="HTR21" s="21"/>
      <c r="HTS21" s="21"/>
      <c r="HTT21" s="21"/>
      <c r="HTU21" s="21"/>
      <c r="HTV21" s="21"/>
      <c r="HTW21" s="21"/>
      <c r="HTX21" s="21"/>
      <c r="HTY21" s="21"/>
      <c r="HTZ21" s="21"/>
      <c r="HUA21" s="21"/>
      <c r="HUB21" s="21"/>
      <c r="HUC21" s="21"/>
      <c r="HUD21" s="21"/>
      <c r="HUE21" s="21"/>
      <c r="HUF21" s="21"/>
      <c r="HUG21" s="21"/>
      <c r="HUH21" s="21"/>
      <c r="HUI21" s="21"/>
      <c r="HUJ21" s="21"/>
      <c r="HUK21" s="21"/>
      <c r="HUL21" s="21"/>
      <c r="HUM21" s="21"/>
      <c r="HUN21" s="21"/>
      <c r="HUO21" s="21"/>
      <c r="HUP21" s="21"/>
      <c r="HUQ21" s="21"/>
      <c r="HUR21" s="21"/>
      <c r="HUS21" s="21"/>
      <c r="HUT21" s="21"/>
      <c r="HUU21" s="21"/>
      <c r="HUV21" s="21"/>
      <c r="HUW21" s="21"/>
      <c r="HUX21" s="21"/>
      <c r="HUY21" s="21"/>
      <c r="HUZ21" s="21"/>
      <c r="HVA21" s="21"/>
      <c r="HVB21" s="21"/>
      <c r="HVC21" s="21"/>
      <c r="HVD21" s="21"/>
      <c r="HVE21" s="21"/>
      <c r="HVF21" s="21"/>
      <c r="HVG21" s="21"/>
      <c r="HVH21" s="21"/>
      <c r="HVI21" s="21"/>
      <c r="HVJ21" s="21"/>
      <c r="HVK21" s="21"/>
      <c r="HVL21" s="21"/>
      <c r="HVM21" s="21"/>
      <c r="HVN21" s="21"/>
      <c r="HVO21" s="21"/>
      <c r="HVP21" s="21"/>
      <c r="HVQ21" s="21"/>
      <c r="HVR21" s="21"/>
      <c r="HVS21" s="21"/>
      <c r="HVT21" s="21"/>
      <c r="HVU21" s="21"/>
      <c r="HVV21" s="21"/>
      <c r="HVW21" s="21"/>
      <c r="HVX21" s="21"/>
      <c r="HVY21" s="21"/>
      <c r="HVZ21" s="21"/>
      <c r="HWA21" s="21"/>
      <c r="HWB21" s="21"/>
      <c r="HWC21" s="21"/>
      <c r="HWD21" s="21"/>
      <c r="HWE21" s="21"/>
      <c r="HWF21" s="21"/>
      <c r="HWG21" s="21"/>
      <c r="HWH21" s="21"/>
      <c r="HWI21" s="21"/>
      <c r="HWJ21" s="21"/>
      <c r="HWK21" s="21"/>
      <c r="HWL21" s="21"/>
      <c r="HWM21" s="21"/>
      <c r="HWN21" s="21"/>
      <c r="HWO21" s="21"/>
      <c r="HWP21" s="21"/>
      <c r="HWQ21" s="21"/>
      <c r="HWR21" s="21"/>
      <c r="HWS21" s="21"/>
      <c r="HWT21" s="21"/>
      <c r="HWU21" s="21"/>
      <c r="HWV21" s="21"/>
      <c r="HWW21" s="21"/>
      <c r="HWX21" s="21"/>
      <c r="HWY21" s="21"/>
      <c r="HWZ21" s="21"/>
      <c r="HXA21" s="21"/>
      <c r="HXB21" s="21"/>
      <c r="HXC21" s="21"/>
      <c r="HXD21" s="21"/>
      <c r="HXE21" s="21"/>
      <c r="HXF21" s="21"/>
      <c r="HXG21" s="21"/>
      <c r="HXH21" s="21"/>
      <c r="HXI21" s="21"/>
      <c r="HXJ21" s="21"/>
      <c r="HXK21" s="21"/>
      <c r="HXL21" s="21"/>
      <c r="HXM21" s="21"/>
      <c r="HXN21" s="21"/>
      <c r="HXO21" s="21"/>
      <c r="HXP21" s="21"/>
      <c r="HXQ21" s="21"/>
      <c r="HXR21" s="21"/>
      <c r="HXS21" s="21"/>
      <c r="HXT21" s="21"/>
      <c r="HXU21" s="21"/>
      <c r="HXV21" s="21"/>
      <c r="HXW21" s="21"/>
      <c r="HXX21" s="21"/>
      <c r="HXY21" s="21"/>
      <c r="HXZ21" s="21"/>
      <c r="HYA21" s="21"/>
      <c r="HYB21" s="21"/>
      <c r="HYC21" s="21"/>
      <c r="HYD21" s="21"/>
      <c r="HYE21" s="21"/>
      <c r="HYF21" s="21"/>
      <c r="HYG21" s="21"/>
      <c r="HYH21" s="21"/>
      <c r="HYI21" s="21"/>
      <c r="HYJ21" s="21"/>
      <c r="HYK21" s="21"/>
      <c r="HYL21" s="21"/>
      <c r="HYM21" s="21"/>
      <c r="HYN21" s="21"/>
      <c r="HYO21" s="21"/>
      <c r="HYP21" s="21"/>
      <c r="HYQ21" s="21"/>
      <c r="HYR21" s="21"/>
      <c r="HYS21" s="21"/>
      <c r="HYT21" s="21"/>
      <c r="HYU21" s="21"/>
      <c r="HYV21" s="21"/>
      <c r="HYW21" s="21"/>
      <c r="HYX21" s="21"/>
      <c r="HYY21" s="21"/>
      <c r="HYZ21" s="21"/>
      <c r="HZA21" s="21"/>
      <c r="HZB21" s="21"/>
      <c r="HZC21" s="21"/>
      <c r="HZD21" s="21"/>
      <c r="HZE21" s="21"/>
      <c r="HZF21" s="21"/>
      <c r="HZG21" s="21"/>
      <c r="HZH21" s="21"/>
      <c r="HZI21" s="21"/>
      <c r="HZJ21" s="21"/>
      <c r="HZK21" s="21"/>
      <c r="HZL21" s="21"/>
      <c r="HZM21" s="21"/>
      <c r="HZN21" s="21"/>
      <c r="HZO21" s="21"/>
      <c r="HZP21" s="21"/>
      <c r="HZQ21" s="21"/>
      <c r="HZR21" s="21"/>
      <c r="HZS21" s="21"/>
      <c r="HZT21" s="21"/>
      <c r="HZU21" s="21"/>
      <c r="HZV21" s="21"/>
      <c r="HZW21" s="21"/>
      <c r="HZX21" s="21"/>
      <c r="HZY21" s="21"/>
      <c r="HZZ21" s="21"/>
      <c r="IAA21" s="21"/>
      <c r="IAB21" s="21"/>
      <c r="IAC21" s="21"/>
      <c r="IAD21" s="21"/>
      <c r="IAE21" s="21"/>
      <c r="IAF21" s="21"/>
      <c r="IAG21" s="21"/>
      <c r="IAH21" s="21"/>
      <c r="IAI21" s="21"/>
      <c r="IAJ21" s="21"/>
      <c r="IAK21" s="21"/>
      <c r="IAL21" s="21"/>
      <c r="IAM21" s="21"/>
      <c r="IAN21" s="21"/>
      <c r="IAO21" s="21"/>
      <c r="IAP21" s="21"/>
      <c r="IAQ21" s="21"/>
      <c r="IAR21" s="21"/>
      <c r="IAS21" s="21"/>
      <c r="IAT21" s="21"/>
      <c r="IAU21" s="21"/>
      <c r="IAV21" s="21"/>
      <c r="IAW21" s="21"/>
      <c r="IAX21" s="21"/>
      <c r="IAY21" s="21"/>
      <c r="IAZ21" s="21"/>
      <c r="IBA21" s="21"/>
      <c r="IBB21" s="21"/>
      <c r="IBC21" s="21"/>
      <c r="IBD21" s="21"/>
      <c r="IBE21" s="21"/>
      <c r="IBF21" s="21"/>
      <c r="IBG21" s="21"/>
      <c r="IBH21" s="21"/>
      <c r="IBI21" s="21"/>
      <c r="IBJ21" s="21"/>
      <c r="IBK21" s="21"/>
      <c r="IBL21" s="21"/>
      <c r="IBM21" s="21"/>
      <c r="IBN21" s="21"/>
      <c r="IBO21" s="21"/>
      <c r="IBP21" s="21"/>
      <c r="IBQ21" s="21"/>
      <c r="IBR21" s="21"/>
      <c r="IBS21" s="21"/>
      <c r="IBT21" s="21"/>
      <c r="IBU21" s="21"/>
      <c r="IBV21" s="21"/>
      <c r="IBW21" s="21"/>
      <c r="IBX21" s="21"/>
      <c r="IBY21" s="21"/>
      <c r="IBZ21" s="21"/>
      <c r="ICA21" s="21"/>
      <c r="ICB21" s="21"/>
      <c r="ICC21" s="21"/>
      <c r="ICD21" s="21"/>
      <c r="ICE21" s="21"/>
      <c r="ICF21" s="21"/>
      <c r="ICG21" s="21"/>
      <c r="ICH21" s="21"/>
      <c r="ICI21" s="21"/>
      <c r="ICJ21" s="21"/>
      <c r="ICK21" s="21"/>
      <c r="ICL21" s="21"/>
      <c r="ICM21" s="21"/>
      <c r="ICN21" s="21"/>
      <c r="ICO21" s="21"/>
      <c r="ICP21" s="21"/>
      <c r="ICQ21" s="21"/>
      <c r="ICR21" s="21"/>
      <c r="ICS21" s="21"/>
      <c r="ICT21" s="21"/>
      <c r="ICU21" s="21"/>
      <c r="ICV21" s="21"/>
      <c r="ICW21" s="21"/>
      <c r="ICX21" s="21"/>
      <c r="ICY21" s="21"/>
      <c r="ICZ21" s="21"/>
      <c r="IDA21" s="21"/>
      <c r="IDB21" s="21"/>
      <c r="IDC21" s="21"/>
      <c r="IDD21" s="21"/>
      <c r="IDE21" s="21"/>
      <c r="IDF21" s="21"/>
      <c r="IDG21" s="21"/>
      <c r="IDH21" s="21"/>
      <c r="IDI21" s="21"/>
      <c r="IDJ21" s="21"/>
      <c r="IDK21" s="21"/>
      <c r="IDL21" s="21"/>
      <c r="IDM21" s="21"/>
      <c r="IDN21" s="21"/>
      <c r="IDO21" s="21"/>
      <c r="IDP21" s="21"/>
      <c r="IDQ21" s="21"/>
      <c r="IDR21" s="21"/>
      <c r="IDS21" s="21"/>
      <c r="IDT21" s="21"/>
      <c r="IDU21" s="21"/>
      <c r="IDV21" s="21"/>
      <c r="IDW21" s="21"/>
      <c r="IDX21" s="21"/>
      <c r="IDY21" s="21"/>
      <c r="IDZ21" s="21"/>
      <c r="IEA21" s="21"/>
      <c r="IEB21" s="21"/>
      <c r="IEC21" s="21"/>
      <c r="IED21" s="21"/>
      <c r="IEE21" s="21"/>
      <c r="IEF21" s="21"/>
      <c r="IEG21" s="21"/>
      <c r="IEH21" s="21"/>
      <c r="IEI21" s="21"/>
      <c r="IEJ21" s="21"/>
      <c r="IEK21" s="21"/>
      <c r="IEL21" s="21"/>
      <c r="IEM21" s="21"/>
      <c r="IEN21" s="21"/>
      <c r="IEO21" s="21"/>
      <c r="IEP21" s="21"/>
      <c r="IEQ21" s="21"/>
      <c r="IER21" s="21"/>
      <c r="IES21" s="21"/>
      <c r="IET21" s="21"/>
      <c r="IEU21" s="21"/>
      <c r="IEV21" s="21"/>
      <c r="IEW21" s="21"/>
      <c r="IEX21" s="21"/>
      <c r="IEY21" s="21"/>
      <c r="IEZ21" s="21"/>
      <c r="IFA21" s="21"/>
      <c r="IFB21" s="21"/>
      <c r="IFC21" s="21"/>
      <c r="IFD21" s="21"/>
      <c r="IFE21" s="21"/>
      <c r="IFF21" s="21"/>
      <c r="IFG21" s="21"/>
      <c r="IFH21" s="21"/>
      <c r="IFI21" s="21"/>
      <c r="IFJ21" s="21"/>
      <c r="IFK21" s="21"/>
      <c r="IFL21" s="21"/>
      <c r="IFM21" s="21"/>
      <c r="IFN21" s="21"/>
      <c r="IFO21" s="21"/>
      <c r="IFP21" s="21"/>
      <c r="IFQ21" s="21"/>
      <c r="IFR21" s="21"/>
      <c r="IFS21" s="21"/>
      <c r="IFT21" s="21"/>
      <c r="IFU21" s="21"/>
      <c r="IFV21" s="21"/>
      <c r="IFW21" s="21"/>
      <c r="IFX21" s="21"/>
      <c r="IFY21" s="21"/>
      <c r="IFZ21" s="21"/>
      <c r="IGA21" s="21"/>
      <c r="IGB21" s="21"/>
      <c r="IGC21" s="21"/>
      <c r="IGD21" s="21"/>
      <c r="IGE21" s="21"/>
      <c r="IGF21" s="21"/>
      <c r="IGG21" s="21"/>
      <c r="IGH21" s="21"/>
      <c r="IGI21" s="21"/>
      <c r="IGJ21" s="21"/>
      <c r="IGK21" s="21"/>
      <c r="IGL21" s="21"/>
      <c r="IGM21" s="21"/>
      <c r="IGN21" s="21"/>
      <c r="IGO21" s="21"/>
      <c r="IGP21" s="21"/>
      <c r="IGQ21" s="21"/>
      <c r="IGR21" s="21"/>
      <c r="IGS21" s="21"/>
      <c r="IGT21" s="21"/>
      <c r="IGU21" s="21"/>
      <c r="IGV21" s="21"/>
      <c r="IGW21" s="21"/>
      <c r="IGX21" s="21"/>
      <c r="IGY21" s="21"/>
      <c r="IGZ21" s="21"/>
      <c r="IHA21" s="21"/>
      <c r="IHB21" s="21"/>
      <c r="IHC21" s="21"/>
      <c r="IHD21" s="21"/>
      <c r="IHE21" s="21"/>
      <c r="IHF21" s="21"/>
      <c r="IHG21" s="21"/>
      <c r="IHH21" s="21"/>
      <c r="IHI21" s="21"/>
      <c r="IHJ21" s="21"/>
      <c r="IHK21" s="21"/>
      <c r="IHL21" s="21"/>
      <c r="IHM21" s="21"/>
      <c r="IHN21" s="21"/>
      <c r="IHO21" s="21"/>
      <c r="IHP21" s="21"/>
      <c r="IHQ21" s="21"/>
      <c r="IHR21" s="21"/>
      <c r="IHS21" s="21"/>
      <c r="IHT21" s="21"/>
      <c r="IHU21" s="21"/>
      <c r="IHV21" s="21"/>
      <c r="IHW21" s="21"/>
      <c r="IHX21" s="21"/>
      <c r="IHY21" s="21"/>
      <c r="IHZ21" s="21"/>
      <c r="IIA21" s="21"/>
      <c r="IIB21" s="21"/>
      <c r="IIC21" s="21"/>
      <c r="IID21" s="21"/>
      <c r="IIE21" s="21"/>
      <c r="IIF21" s="21"/>
      <c r="IIG21" s="21"/>
      <c r="IIH21" s="21"/>
      <c r="III21" s="21"/>
      <c r="IIJ21" s="21"/>
      <c r="IIK21" s="21"/>
      <c r="IIL21" s="21"/>
      <c r="IIM21" s="21"/>
      <c r="IIN21" s="21"/>
      <c r="IIO21" s="21"/>
      <c r="IIP21" s="21"/>
      <c r="IIQ21" s="21"/>
      <c r="IIR21" s="21"/>
      <c r="IIS21" s="21"/>
      <c r="IIT21" s="21"/>
      <c r="IIU21" s="21"/>
      <c r="IIV21" s="21"/>
      <c r="IIW21" s="21"/>
      <c r="IIX21" s="21"/>
      <c r="IIY21" s="21"/>
      <c r="IIZ21" s="21"/>
      <c r="IJA21" s="21"/>
      <c r="IJB21" s="21"/>
      <c r="IJC21" s="21"/>
      <c r="IJD21" s="21"/>
      <c r="IJE21" s="21"/>
      <c r="IJF21" s="21"/>
      <c r="IJG21" s="21"/>
      <c r="IJH21" s="21"/>
      <c r="IJI21" s="21"/>
      <c r="IJJ21" s="21"/>
      <c r="IJK21" s="21"/>
      <c r="IJL21" s="21"/>
      <c r="IJM21" s="21"/>
      <c r="IJN21" s="21"/>
      <c r="IJO21" s="21"/>
      <c r="IJP21" s="21"/>
      <c r="IJQ21" s="21"/>
      <c r="IJR21" s="21"/>
      <c r="IJS21" s="21"/>
      <c r="IJT21" s="21"/>
      <c r="IJU21" s="21"/>
      <c r="IJV21" s="21"/>
      <c r="IJW21" s="21"/>
      <c r="IJX21" s="21"/>
      <c r="IJY21" s="21"/>
      <c r="IJZ21" s="21"/>
      <c r="IKA21" s="21"/>
      <c r="IKB21" s="21"/>
      <c r="IKC21" s="21"/>
      <c r="IKD21" s="21"/>
      <c r="IKE21" s="21"/>
      <c r="IKF21" s="21"/>
      <c r="IKG21" s="21"/>
      <c r="IKH21" s="21"/>
      <c r="IKI21" s="21"/>
      <c r="IKJ21" s="21"/>
      <c r="IKK21" s="21"/>
      <c r="IKL21" s="21"/>
      <c r="IKM21" s="21"/>
      <c r="IKN21" s="21"/>
      <c r="IKO21" s="21"/>
      <c r="IKP21" s="21"/>
      <c r="IKQ21" s="21"/>
      <c r="IKR21" s="21"/>
      <c r="IKS21" s="21"/>
      <c r="IKT21" s="21"/>
      <c r="IKU21" s="21"/>
      <c r="IKV21" s="21"/>
      <c r="IKW21" s="21"/>
      <c r="IKX21" s="21"/>
      <c r="IKY21" s="21"/>
      <c r="IKZ21" s="21"/>
      <c r="ILA21" s="21"/>
      <c r="ILB21" s="21"/>
      <c r="ILC21" s="21"/>
      <c r="ILD21" s="21"/>
      <c r="ILE21" s="21"/>
      <c r="ILF21" s="21"/>
      <c r="ILG21" s="21"/>
      <c r="ILH21" s="21"/>
      <c r="ILI21" s="21"/>
      <c r="ILJ21" s="21"/>
      <c r="ILK21" s="21"/>
      <c r="ILL21" s="21"/>
      <c r="ILM21" s="21"/>
      <c r="ILN21" s="21"/>
      <c r="ILO21" s="21"/>
      <c r="ILP21" s="21"/>
      <c r="ILQ21" s="21"/>
      <c r="ILR21" s="21"/>
      <c r="ILS21" s="21"/>
      <c r="ILT21" s="21"/>
      <c r="ILU21" s="21"/>
      <c r="ILV21" s="21"/>
      <c r="ILW21" s="21"/>
      <c r="ILX21" s="21"/>
      <c r="ILY21" s="21"/>
      <c r="ILZ21" s="21"/>
      <c r="IMA21" s="21"/>
      <c r="IMB21" s="21"/>
      <c r="IMC21" s="21"/>
      <c r="IMD21" s="21"/>
      <c r="IME21" s="21"/>
      <c r="IMF21" s="21"/>
      <c r="IMG21" s="21"/>
      <c r="IMH21" s="21"/>
      <c r="IMI21" s="21"/>
      <c r="IMJ21" s="21"/>
      <c r="IMK21" s="21"/>
      <c r="IML21" s="21"/>
      <c r="IMM21" s="21"/>
      <c r="IMN21" s="21"/>
      <c r="IMO21" s="21"/>
      <c r="IMP21" s="21"/>
      <c r="IMQ21" s="21"/>
      <c r="IMR21" s="21"/>
      <c r="IMS21" s="21"/>
      <c r="IMT21" s="21"/>
      <c r="IMU21" s="21"/>
      <c r="IMV21" s="21"/>
      <c r="IMW21" s="21"/>
      <c r="IMX21" s="21"/>
      <c r="IMY21" s="21"/>
      <c r="IMZ21" s="21"/>
      <c r="INA21" s="21"/>
      <c r="INB21" s="21"/>
      <c r="INC21" s="21"/>
      <c r="IND21" s="21"/>
      <c r="INE21" s="21"/>
      <c r="INF21" s="21"/>
      <c r="ING21" s="21"/>
      <c r="INH21" s="21"/>
      <c r="INI21" s="21"/>
      <c r="INJ21" s="21"/>
      <c r="INK21" s="21"/>
      <c r="INL21" s="21"/>
      <c r="INM21" s="21"/>
      <c r="INN21" s="21"/>
      <c r="INO21" s="21"/>
      <c r="INP21" s="21"/>
      <c r="INQ21" s="21"/>
      <c r="INR21" s="21"/>
      <c r="INS21" s="21"/>
      <c r="INT21" s="21"/>
      <c r="INU21" s="21"/>
      <c r="INV21" s="21"/>
      <c r="INW21" s="21"/>
      <c r="INX21" s="21"/>
      <c r="INY21" s="21"/>
      <c r="INZ21" s="21"/>
      <c r="IOA21" s="21"/>
      <c r="IOB21" s="21"/>
      <c r="IOC21" s="21"/>
      <c r="IOD21" s="21"/>
      <c r="IOE21" s="21"/>
      <c r="IOF21" s="21"/>
      <c r="IOG21" s="21"/>
      <c r="IOH21" s="21"/>
      <c r="IOI21" s="21"/>
      <c r="IOJ21" s="21"/>
      <c r="IOK21" s="21"/>
      <c r="IOL21" s="21"/>
      <c r="IOM21" s="21"/>
      <c r="ION21" s="21"/>
      <c r="IOO21" s="21"/>
      <c r="IOP21" s="21"/>
      <c r="IOQ21" s="21"/>
      <c r="IOR21" s="21"/>
      <c r="IOS21" s="21"/>
      <c r="IOT21" s="21"/>
      <c r="IOU21" s="21"/>
      <c r="IOV21" s="21"/>
      <c r="IOW21" s="21"/>
      <c r="IOX21" s="21"/>
      <c r="IOY21" s="21"/>
      <c r="IOZ21" s="21"/>
      <c r="IPA21" s="21"/>
      <c r="IPB21" s="21"/>
      <c r="IPC21" s="21"/>
      <c r="IPD21" s="21"/>
      <c r="IPE21" s="21"/>
      <c r="IPF21" s="21"/>
      <c r="IPG21" s="21"/>
      <c r="IPH21" s="21"/>
      <c r="IPI21" s="21"/>
      <c r="IPJ21" s="21"/>
      <c r="IPK21" s="21"/>
      <c r="IPL21" s="21"/>
      <c r="IPM21" s="21"/>
      <c r="IPN21" s="21"/>
      <c r="IPO21" s="21"/>
      <c r="IPP21" s="21"/>
      <c r="IPQ21" s="21"/>
      <c r="IPR21" s="21"/>
      <c r="IPS21" s="21"/>
      <c r="IPT21" s="21"/>
      <c r="IPU21" s="21"/>
      <c r="IPV21" s="21"/>
      <c r="IPW21" s="21"/>
      <c r="IPX21" s="21"/>
      <c r="IPY21" s="21"/>
      <c r="IPZ21" s="21"/>
      <c r="IQA21" s="21"/>
      <c r="IQB21" s="21"/>
      <c r="IQC21" s="21"/>
      <c r="IQD21" s="21"/>
      <c r="IQE21" s="21"/>
      <c r="IQF21" s="21"/>
      <c r="IQG21" s="21"/>
      <c r="IQH21" s="21"/>
      <c r="IQI21" s="21"/>
      <c r="IQJ21" s="21"/>
      <c r="IQK21" s="21"/>
      <c r="IQL21" s="21"/>
      <c r="IQM21" s="21"/>
      <c r="IQN21" s="21"/>
      <c r="IQO21" s="21"/>
      <c r="IQP21" s="21"/>
      <c r="IQQ21" s="21"/>
      <c r="IQR21" s="21"/>
      <c r="IQS21" s="21"/>
      <c r="IQT21" s="21"/>
      <c r="IQU21" s="21"/>
      <c r="IQV21" s="21"/>
      <c r="IQW21" s="21"/>
      <c r="IQX21" s="21"/>
      <c r="IQY21" s="21"/>
      <c r="IQZ21" s="21"/>
      <c r="IRA21" s="21"/>
      <c r="IRB21" s="21"/>
      <c r="IRC21" s="21"/>
      <c r="IRD21" s="21"/>
      <c r="IRE21" s="21"/>
      <c r="IRF21" s="21"/>
      <c r="IRG21" s="21"/>
      <c r="IRH21" s="21"/>
      <c r="IRI21" s="21"/>
      <c r="IRJ21" s="21"/>
      <c r="IRK21" s="21"/>
      <c r="IRL21" s="21"/>
      <c r="IRM21" s="21"/>
      <c r="IRN21" s="21"/>
      <c r="IRO21" s="21"/>
      <c r="IRP21" s="21"/>
      <c r="IRQ21" s="21"/>
      <c r="IRR21" s="21"/>
      <c r="IRS21" s="21"/>
      <c r="IRT21" s="21"/>
      <c r="IRU21" s="21"/>
      <c r="IRV21" s="21"/>
      <c r="IRW21" s="21"/>
      <c r="IRX21" s="21"/>
      <c r="IRY21" s="21"/>
      <c r="IRZ21" s="21"/>
      <c r="ISA21" s="21"/>
      <c r="ISB21" s="21"/>
      <c r="ISC21" s="21"/>
      <c r="ISD21" s="21"/>
      <c r="ISE21" s="21"/>
      <c r="ISF21" s="21"/>
      <c r="ISG21" s="21"/>
      <c r="ISH21" s="21"/>
      <c r="ISI21" s="21"/>
      <c r="ISJ21" s="21"/>
      <c r="ISK21" s="21"/>
      <c r="ISL21" s="21"/>
      <c r="ISM21" s="21"/>
      <c r="ISN21" s="21"/>
      <c r="ISO21" s="21"/>
      <c r="ISP21" s="21"/>
      <c r="ISQ21" s="21"/>
      <c r="ISR21" s="21"/>
      <c r="ISS21" s="21"/>
      <c r="IST21" s="21"/>
      <c r="ISU21" s="21"/>
      <c r="ISV21" s="21"/>
      <c r="ISW21" s="21"/>
      <c r="ISX21" s="21"/>
      <c r="ISY21" s="21"/>
      <c r="ISZ21" s="21"/>
      <c r="ITA21" s="21"/>
      <c r="ITB21" s="21"/>
      <c r="ITC21" s="21"/>
      <c r="ITD21" s="21"/>
      <c r="ITE21" s="21"/>
      <c r="ITF21" s="21"/>
      <c r="ITG21" s="21"/>
      <c r="ITH21" s="21"/>
      <c r="ITI21" s="21"/>
      <c r="ITJ21" s="21"/>
      <c r="ITK21" s="21"/>
      <c r="ITL21" s="21"/>
      <c r="ITM21" s="21"/>
      <c r="ITN21" s="21"/>
      <c r="ITO21" s="21"/>
      <c r="ITP21" s="21"/>
      <c r="ITQ21" s="21"/>
      <c r="ITR21" s="21"/>
      <c r="ITS21" s="21"/>
      <c r="ITT21" s="21"/>
      <c r="ITU21" s="21"/>
      <c r="ITV21" s="21"/>
      <c r="ITW21" s="21"/>
      <c r="ITX21" s="21"/>
      <c r="ITY21" s="21"/>
      <c r="ITZ21" s="21"/>
      <c r="IUA21" s="21"/>
      <c r="IUB21" s="21"/>
      <c r="IUC21" s="21"/>
      <c r="IUD21" s="21"/>
      <c r="IUE21" s="21"/>
      <c r="IUF21" s="21"/>
      <c r="IUG21" s="21"/>
      <c r="IUH21" s="21"/>
      <c r="IUI21" s="21"/>
      <c r="IUJ21" s="21"/>
      <c r="IUK21" s="21"/>
      <c r="IUL21" s="21"/>
      <c r="IUM21" s="21"/>
      <c r="IUN21" s="21"/>
      <c r="IUO21" s="21"/>
      <c r="IUP21" s="21"/>
      <c r="IUQ21" s="21"/>
      <c r="IUR21" s="21"/>
      <c r="IUS21" s="21"/>
      <c r="IUT21" s="21"/>
      <c r="IUU21" s="21"/>
      <c r="IUV21" s="21"/>
      <c r="IUW21" s="21"/>
      <c r="IUX21" s="21"/>
      <c r="IUY21" s="21"/>
      <c r="IUZ21" s="21"/>
      <c r="IVA21" s="21"/>
      <c r="IVB21" s="21"/>
      <c r="IVC21" s="21"/>
      <c r="IVD21" s="21"/>
      <c r="IVE21" s="21"/>
      <c r="IVF21" s="21"/>
      <c r="IVG21" s="21"/>
      <c r="IVH21" s="21"/>
      <c r="IVI21" s="21"/>
      <c r="IVJ21" s="21"/>
      <c r="IVK21" s="21"/>
      <c r="IVL21" s="21"/>
      <c r="IVM21" s="21"/>
      <c r="IVN21" s="21"/>
      <c r="IVO21" s="21"/>
      <c r="IVP21" s="21"/>
      <c r="IVQ21" s="21"/>
      <c r="IVR21" s="21"/>
      <c r="IVS21" s="21"/>
      <c r="IVT21" s="21"/>
      <c r="IVU21" s="21"/>
      <c r="IVV21" s="21"/>
      <c r="IVW21" s="21"/>
      <c r="IVX21" s="21"/>
      <c r="IVY21" s="21"/>
      <c r="IVZ21" s="21"/>
      <c r="IWA21" s="21"/>
      <c r="IWB21" s="21"/>
      <c r="IWC21" s="21"/>
      <c r="IWD21" s="21"/>
      <c r="IWE21" s="21"/>
      <c r="IWF21" s="21"/>
      <c r="IWG21" s="21"/>
      <c r="IWH21" s="21"/>
      <c r="IWI21" s="21"/>
      <c r="IWJ21" s="21"/>
      <c r="IWK21" s="21"/>
      <c r="IWL21" s="21"/>
      <c r="IWM21" s="21"/>
      <c r="IWN21" s="21"/>
      <c r="IWO21" s="21"/>
      <c r="IWP21" s="21"/>
      <c r="IWQ21" s="21"/>
      <c r="IWR21" s="21"/>
      <c r="IWS21" s="21"/>
      <c r="IWT21" s="21"/>
      <c r="IWU21" s="21"/>
      <c r="IWV21" s="21"/>
      <c r="IWW21" s="21"/>
      <c r="IWX21" s="21"/>
      <c r="IWY21" s="21"/>
      <c r="IWZ21" s="21"/>
      <c r="IXA21" s="21"/>
      <c r="IXB21" s="21"/>
      <c r="IXC21" s="21"/>
      <c r="IXD21" s="21"/>
      <c r="IXE21" s="21"/>
      <c r="IXF21" s="21"/>
      <c r="IXG21" s="21"/>
      <c r="IXH21" s="21"/>
      <c r="IXI21" s="21"/>
      <c r="IXJ21" s="21"/>
      <c r="IXK21" s="21"/>
      <c r="IXL21" s="21"/>
      <c r="IXM21" s="21"/>
      <c r="IXN21" s="21"/>
      <c r="IXO21" s="21"/>
      <c r="IXP21" s="21"/>
      <c r="IXQ21" s="21"/>
      <c r="IXR21" s="21"/>
      <c r="IXS21" s="21"/>
      <c r="IXT21" s="21"/>
      <c r="IXU21" s="21"/>
      <c r="IXV21" s="21"/>
      <c r="IXW21" s="21"/>
      <c r="IXX21" s="21"/>
      <c r="IXY21" s="21"/>
      <c r="IXZ21" s="21"/>
      <c r="IYA21" s="21"/>
      <c r="IYB21" s="21"/>
      <c r="IYC21" s="21"/>
      <c r="IYD21" s="21"/>
      <c r="IYE21" s="21"/>
      <c r="IYF21" s="21"/>
      <c r="IYG21" s="21"/>
      <c r="IYH21" s="21"/>
      <c r="IYI21" s="21"/>
      <c r="IYJ21" s="21"/>
      <c r="IYK21" s="21"/>
      <c r="IYL21" s="21"/>
      <c r="IYM21" s="21"/>
      <c r="IYN21" s="21"/>
      <c r="IYO21" s="21"/>
      <c r="IYP21" s="21"/>
      <c r="IYQ21" s="21"/>
      <c r="IYR21" s="21"/>
      <c r="IYS21" s="21"/>
      <c r="IYT21" s="21"/>
      <c r="IYU21" s="21"/>
      <c r="IYV21" s="21"/>
      <c r="IYW21" s="21"/>
      <c r="IYX21" s="21"/>
      <c r="IYY21" s="21"/>
      <c r="IYZ21" s="21"/>
      <c r="IZA21" s="21"/>
      <c r="IZB21" s="21"/>
      <c r="IZC21" s="21"/>
      <c r="IZD21" s="21"/>
      <c r="IZE21" s="21"/>
      <c r="IZF21" s="21"/>
      <c r="IZG21" s="21"/>
      <c r="IZH21" s="21"/>
      <c r="IZI21" s="21"/>
      <c r="IZJ21" s="21"/>
      <c r="IZK21" s="21"/>
      <c r="IZL21" s="21"/>
      <c r="IZM21" s="21"/>
      <c r="IZN21" s="21"/>
      <c r="IZO21" s="21"/>
      <c r="IZP21" s="21"/>
      <c r="IZQ21" s="21"/>
      <c r="IZR21" s="21"/>
      <c r="IZS21" s="21"/>
      <c r="IZT21" s="21"/>
      <c r="IZU21" s="21"/>
      <c r="IZV21" s="21"/>
      <c r="IZW21" s="21"/>
      <c r="IZX21" s="21"/>
      <c r="IZY21" s="21"/>
      <c r="IZZ21" s="21"/>
      <c r="JAA21" s="21"/>
      <c r="JAB21" s="21"/>
      <c r="JAC21" s="21"/>
      <c r="JAD21" s="21"/>
      <c r="JAE21" s="21"/>
      <c r="JAF21" s="21"/>
      <c r="JAG21" s="21"/>
      <c r="JAH21" s="21"/>
      <c r="JAI21" s="21"/>
      <c r="JAJ21" s="21"/>
      <c r="JAK21" s="21"/>
      <c r="JAL21" s="21"/>
      <c r="JAM21" s="21"/>
      <c r="JAN21" s="21"/>
      <c r="JAO21" s="21"/>
      <c r="JAP21" s="21"/>
      <c r="JAQ21" s="21"/>
      <c r="JAR21" s="21"/>
      <c r="JAS21" s="21"/>
      <c r="JAT21" s="21"/>
      <c r="JAU21" s="21"/>
      <c r="JAV21" s="21"/>
      <c r="JAW21" s="21"/>
      <c r="JAX21" s="21"/>
      <c r="JAY21" s="21"/>
      <c r="JAZ21" s="21"/>
      <c r="JBA21" s="21"/>
      <c r="JBB21" s="21"/>
      <c r="JBC21" s="21"/>
      <c r="JBD21" s="21"/>
      <c r="JBE21" s="21"/>
      <c r="JBF21" s="21"/>
      <c r="JBG21" s="21"/>
      <c r="JBH21" s="21"/>
      <c r="JBI21" s="21"/>
      <c r="JBJ21" s="21"/>
      <c r="JBK21" s="21"/>
      <c r="JBL21" s="21"/>
      <c r="JBM21" s="21"/>
      <c r="JBN21" s="21"/>
      <c r="JBO21" s="21"/>
      <c r="JBP21" s="21"/>
      <c r="JBQ21" s="21"/>
      <c r="JBR21" s="21"/>
      <c r="JBS21" s="21"/>
      <c r="JBT21" s="21"/>
      <c r="JBU21" s="21"/>
      <c r="JBV21" s="21"/>
      <c r="JBW21" s="21"/>
      <c r="JBX21" s="21"/>
      <c r="JBY21" s="21"/>
      <c r="JBZ21" s="21"/>
      <c r="JCA21" s="21"/>
      <c r="JCB21" s="21"/>
      <c r="JCC21" s="21"/>
      <c r="JCD21" s="21"/>
      <c r="JCE21" s="21"/>
      <c r="JCF21" s="21"/>
      <c r="JCG21" s="21"/>
      <c r="JCH21" s="21"/>
      <c r="JCI21" s="21"/>
      <c r="JCJ21" s="21"/>
      <c r="JCK21" s="21"/>
      <c r="JCL21" s="21"/>
      <c r="JCM21" s="21"/>
      <c r="JCN21" s="21"/>
      <c r="JCO21" s="21"/>
      <c r="JCP21" s="21"/>
      <c r="JCQ21" s="21"/>
      <c r="JCR21" s="21"/>
      <c r="JCS21" s="21"/>
      <c r="JCT21" s="21"/>
      <c r="JCU21" s="21"/>
      <c r="JCV21" s="21"/>
      <c r="JCW21" s="21"/>
      <c r="JCX21" s="21"/>
      <c r="JCY21" s="21"/>
      <c r="JCZ21" s="21"/>
      <c r="JDA21" s="21"/>
      <c r="JDB21" s="21"/>
      <c r="JDC21" s="21"/>
      <c r="JDD21" s="21"/>
      <c r="JDE21" s="21"/>
      <c r="JDF21" s="21"/>
      <c r="JDG21" s="21"/>
      <c r="JDH21" s="21"/>
      <c r="JDI21" s="21"/>
      <c r="JDJ21" s="21"/>
      <c r="JDK21" s="21"/>
      <c r="JDL21" s="21"/>
      <c r="JDM21" s="21"/>
      <c r="JDN21" s="21"/>
      <c r="JDO21" s="21"/>
      <c r="JDP21" s="21"/>
      <c r="JDQ21" s="21"/>
      <c r="JDR21" s="21"/>
      <c r="JDS21" s="21"/>
      <c r="JDT21" s="21"/>
      <c r="JDU21" s="21"/>
      <c r="JDV21" s="21"/>
      <c r="JDW21" s="21"/>
      <c r="JDX21" s="21"/>
      <c r="JDY21" s="21"/>
      <c r="JDZ21" s="21"/>
      <c r="JEA21" s="21"/>
      <c r="JEB21" s="21"/>
      <c r="JEC21" s="21"/>
      <c r="JED21" s="21"/>
      <c r="JEE21" s="21"/>
      <c r="JEF21" s="21"/>
      <c r="JEG21" s="21"/>
      <c r="JEH21" s="21"/>
      <c r="JEI21" s="21"/>
      <c r="JEJ21" s="21"/>
      <c r="JEK21" s="21"/>
      <c r="JEL21" s="21"/>
      <c r="JEM21" s="21"/>
      <c r="JEN21" s="21"/>
      <c r="JEO21" s="21"/>
      <c r="JEP21" s="21"/>
      <c r="JEQ21" s="21"/>
      <c r="JER21" s="21"/>
      <c r="JES21" s="21"/>
      <c r="JET21" s="21"/>
      <c r="JEU21" s="21"/>
      <c r="JEV21" s="21"/>
      <c r="JEW21" s="21"/>
      <c r="JEX21" s="21"/>
      <c r="JEY21" s="21"/>
      <c r="JEZ21" s="21"/>
      <c r="JFA21" s="21"/>
      <c r="JFB21" s="21"/>
      <c r="JFC21" s="21"/>
      <c r="JFD21" s="21"/>
      <c r="JFE21" s="21"/>
      <c r="JFF21" s="21"/>
      <c r="JFG21" s="21"/>
      <c r="JFH21" s="21"/>
      <c r="JFI21" s="21"/>
      <c r="JFJ21" s="21"/>
      <c r="JFK21" s="21"/>
      <c r="JFL21" s="21"/>
      <c r="JFM21" s="21"/>
      <c r="JFN21" s="21"/>
      <c r="JFO21" s="21"/>
      <c r="JFP21" s="21"/>
      <c r="JFQ21" s="21"/>
      <c r="JFR21" s="21"/>
      <c r="JFS21" s="21"/>
      <c r="JFT21" s="21"/>
      <c r="JFU21" s="21"/>
      <c r="JFV21" s="21"/>
      <c r="JFW21" s="21"/>
      <c r="JFX21" s="21"/>
      <c r="JFY21" s="21"/>
      <c r="JFZ21" s="21"/>
      <c r="JGA21" s="21"/>
      <c r="JGB21" s="21"/>
      <c r="JGC21" s="21"/>
      <c r="JGD21" s="21"/>
      <c r="JGE21" s="21"/>
      <c r="JGF21" s="21"/>
      <c r="JGG21" s="21"/>
      <c r="JGH21" s="21"/>
      <c r="JGI21" s="21"/>
      <c r="JGJ21" s="21"/>
      <c r="JGK21" s="21"/>
      <c r="JGL21" s="21"/>
      <c r="JGM21" s="21"/>
      <c r="JGN21" s="21"/>
      <c r="JGO21" s="21"/>
      <c r="JGP21" s="21"/>
      <c r="JGQ21" s="21"/>
      <c r="JGR21" s="21"/>
      <c r="JGS21" s="21"/>
      <c r="JGT21" s="21"/>
      <c r="JGU21" s="21"/>
      <c r="JGV21" s="21"/>
      <c r="JGW21" s="21"/>
      <c r="JGX21" s="21"/>
      <c r="JGY21" s="21"/>
      <c r="JGZ21" s="21"/>
      <c r="JHA21" s="21"/>
      <c r="JHB21" s="21"/>
      <c r="JHC21" s="21"/>
      <c r="JHD21" s="21"/>
      <c r="JHE21" s="21"/>
      <c r="JHF21" s="21"/>
      <c r="JHG21" s="21"/>
      <c r="JHH21" s="21"/>
      <c r="JHI21" s="21"/>
      <c r="JHJ21" s="21"/>
      <c r="JHK21" s="21"/>
      <c r="JHL21" s="21"/>
      <c r="JHM21" s="21"/>
      <c r="JHN21" s="21"/>
      <c r="JHO21" s="21"/>
      <c r="JHP21" s="21"/>
      <c r="JHQ21" s="21"/>
      <c r="JHR21" s="21"/>
      <c r="JHS21" s="21"/>
      <c r="JHT21" s="21"/>
      <c r="JHU21" s="21"/>
      <c r="JHV21" s="21"/>
      <c r="JHW21" s="21"/>
      <c r="JHX21" s="21"/>
      <c r="JHY21" s="21"/>
      <c r="JHZ21" s="21"/>
      <c r="JIA21" s="21"/>
      <c r="JIB21" s="21"/>
      <c r="JIC21" s="21"/>
      <c r="JID21" s="21"/>
      <c r="JIE21" s="21"/>
      <c r="JIF21" s="21"/>
      <c r="JIG21" s="21"/>
      <c r="JIH21" s="21"/>
      <c r="JII21" s="21"/>
      <c r="JIJ21" s="21"/>
      <c r="JIK21" s="21"/>
      <c r="JIL21" s="21"/>
      <c r="JIM21" s="21"/>
      <c r="JIN21" s="21"/>
      <c r="JIO21" s="21"/>
      <c r="JIP21" s="21"/>
      <c r="JIQ21" s="21"/>
      <c r="JIR21" s="21"/>
      <c r="JIS21" s="21"/>
      <c r="JIT21" s="21"/>
      <c r="JIU21" s="21"/>
      <c r="JIV21" s="21"/>
      <c r="JIW21" s="21"/>
      <c r="JIX21" s="21"/>
      <c r="JIY21" s="21"/>
      <c r="JIZ21" s="21"/>
      <c r="JJA21" s="21"/>
      <c r="JJB21" s="21"/>
      <c r="JJC21" s="21"/>
      <c r="JJD21" s="21"/>
      <c r="JJE21" s="21"/>
      <c r="JJF21" s="21"/>
      <c r="JJG21" s="21"/>
      <c r="JJH21" s="21"/>
      <c r="JJI21" s="21"/>
      <c r="JJJ21" s="21"/>
      <c r="JJK21" s="21"/>
      <c r="JJL21" s="21"/>
      <c r="JJM21" s="21"/>
      <c r="JJN21" s="21"/>
      <c r="JJO21" s="21"/>
      <c r="JJP21" s="21"/>
      <c r="JJQ21" s="21"/>
      <c r="JJR21" s="21"/>
      <c r="JJS21" s="21"/>
      <c r="JJT21" s="21"/>
      <c r="JJU21" s="21"/>
      <c r="JJV21" s="21"/>
      <c r="JJW21" s="21"/>
      <c r="JJX21" s="21"/>
      <c r="JJY21" s="21"/>
      <c r="JJZ21" s="21"/>
      <c r="JKA21" s="21"/>
      <c r="JKB21" s="21"/>
      <c r="JKC21" s="21"/>
      <c r="JKD21" s="21"/>
      <c r="JKE21" s="21"/>
      <c r="JKF21" s="21"/>
      <c r="JKG21" s="21"/>
      <c r="JKH21" s="21"/>
      <c r="JKI21" s="21"/>
      <c r="JKJ21" s="21"/>
      <c r="JKK21" s="21"/>
      <c r="JKL21" s="21"/>
      <c r="JKM21" s="21"/>
      <c r="JKN21" s="21"/>
      <c r="JKO21" s="21"/>
      <c r="JKP21" s="21"/>
      <c r="JKQ21" s="21"/>
      <c r="JKR21" s="21"/>
      <c r="JKS21" s="21"/>
      <c r="JKT21" s="21"/>
      <c r="JKU21" s="21"/>
      <c r="JKV21" s="21"/>
      <c r="JKW21" s="21"/>
      <c r="JKX21" s="21"/>
      <c r="JKY21" s="21"/>
      <c r="JKZ21" s="21"/>
      <c r="JLA21" s="21"/>
      <c r="JLB21" s="21"/>
      <c r="JLC21" s="21"/>
      <c r="JLD21" s="21"/>
      <c r="JLE21" s="21"/>
      <c r="JLF21" s="21"/>
      <c r="JLG21" s="21"/>
      <c r="JLH21" s="21"/>
      <c r="JLI21" s="21"/>
      <c r="JLJ21" s="21"/>
      <c r="JLK21" s="21"/>
      <c r="JLL21" s="21"/>
      <c r="JLM21" s="21"/>
      <c r="JLN21" s="21"/>
      <c r="JLO21" s="21"/>
      <c r="JLP21" s="21"/>
      <c r="JLQ21" s="21"/>
      <c r="JLR21" s="21"/>
      <c r="JLS21" s="21"/>
      <c r="JLT21" s="21"/>
      <c r="JLU21" s="21"/>
      <c r="JLV21" s="21"/>
      <c r="JLW21" s="21"/>
      <c r="JLX21" s="21"/>
      <c r="JLY21" s="21"/>
      <c r="JLZ21" s="21"/>
      <c r="JMA21" s="21"/>
      <c r="JMB21" s="21"/>
      <c r="JMC21" s="21"/>
      <c r="JMD21" s="21"/>
      <c r="JME21" s="21"/>
      <c r="JMF21" s="21"/>
      <c r="JMG21" s="21"/>
      <c r="JMH21" s="21"/>
      <c r="JMI21" s="21"/>
      <c r="JMJ21" s="21"/>
      <c r="JMK21" s="21"/>
      <c r="JML21" s="21"/>
      <c r="JMM21" s="21"/>
      <c r="JMN21" s="21"/>
      <c r="JMO21" s="21"/>
      <c r="JMP21" s="21"/>
      <c r="JMQ21" s="21"/>
      <c r="JMR21" s="21"/>
      <c r="JMS21" s="21"/>
      <c r="JMT21" s="21"/>
      <c r="JMU21" s="21"/>
      <c r="JMV21" s="21"/>
      <c r="JMW21" s="21"/>
      <c r="JMX21" s="21"/>
      <c r="JMY21" s="21"/>
      <c r="JMZ21" s="21"/>
      <c r="JNA21" s="21"/>
      <c r="JNB21" s="21"/>
      <c r="JNC21" s="21"/>
      <c r="JND21" s="21"/>
      <c r="JNE21" s="21"/>
      <c r="JNF21" s="21"/>
      <c r="JNG21" s="21"/>
      <c r="JNH21" s="21"/>
      <c r="JNI21" s="21"/>
      <c r="JNJ21" s="21"/>
      <c r="JNK21" s="21"/>
      <c r="JNL21" s="21"/>
      <c r="JNM21" s="21"/>
      <c r="JNN21" s="21"/>
      <c r="JNO21" s="21"/>
      <c r="JNP21" s="21"/>
      <c r="JNQ21" s="21"/>
      <c r="JNR21" s="21"/>
      <c r="JNS21" s="21"/>
      <c r="JNT21" s="21"/>
      <c r="JNU21" s="21"/>
      <c r="JNV21" s="21"/>
      <c r="JNW21" s="21"/>
      <c r="JNX21" s="21"/>
      <c r="JNY21" s="21"/>
      <c r="JNZ21" s="21"/>
      <c r="JOA21" s="21"/>
      <c r="JOB21" s="21"/>
      <c r="JOC21" s="21"/>
      <c r="JOD21" s="21"/>
      <c r="JOE21" s="21"/>
      <c r="JOF21" s="21"/>
      <c r="JOG21" s="21"/>
      <c r="JOH21" s="21"/>
      <c r="JOI21" s="21"/>
      <c r="JOJ21" s="21"/>
      <c r="JOK21" s="21"/>
      <c r="JOL21" s="21"/>
      <c r="JOM21" s="21"/>
      <c r="JON21" s="21"/>
      <c r="JOO21" s="21"/>
      <c r="JOP21" s="21"/>
      <c r="JOQ21" s="21"/>
      <c r="JOR21" s="21"/>
      <c r="JOS21" s="21"/>
      <c r="JOT21" s="21"/>
      <c r="JOU21" s="21"/>
      <c r="JOV21" s="21"/>
      <c r="JOW21" s="21"/>
      <c r="JOX21" s="21"/>
      <c r="JOY21" s="21"/>
      <c r="JOZ21" s="21"/>
      <c r="JPA21" s="21"/>
      <c r="JPB21" s="21"/>
      <c r="JPC21" s="21"/>
      <c r="JPD21" s="21"/>
      <c r="JPE21" s="21"/>
      <c r="JPF21" s="21"/>
      <c r="JPG21" s="21"/>
      <c r="JPH21" s="21"/>
      <c r="JPI21" s="21"/>
      <c r="JPJ21" s="21"/>
      <c r="JPK21" s="21"/>
      <c r="JPL21" s="21"/>
      <c r="JPM21" s="21"/>
      <c r="JPN21" s="21"/>
      <c r="JPO21" s="21"/>
      <c r="JPP21" s="21"/>
      <c r="JPQ21" s="21"/>
      <c r="JPR21" s="21"/>
      <c r="JPS21" s="21"/>
      <c r="JPT21" s="21"/>
      <c r="JPU21" s="21"/>
      <c r="JPV21" s="21"/>
      <c r="JPW21" s="21"/>
      <c r="JPX21" s="21"/>
      <c r="JPY21" s="21"/>
      <c r="JPZ21" s="21"/>
      <c r="JQA21" s="21"/>
      <c r="JQB21" s="21"/>
      <c r="JQC21" s="21"/>
      <c r="JQD21" s="21"/>
      <c r="JQE21" s="21"/>
      <c r="JQF21" s="21"/>
      <c r="JQG21" s="21"/>
      <c r="JQH21" s="21"/>
      <c r="JQI21" s="21"/>
      <c r="JQJ21" s="21"/>
      <c r="JQK21" s="21"/>
      <c r="JQL21" s="21"/>
      <c r="JQM21" s="21"/>
      <c r="JQN21" s="21"/>
      <c r="JQO21" s="21"/>
      <c r="JQP21" s="21"/>
      <c r="JQQ21" s="21"/>
      <c r="JQR21" s="21"/>
      <c r="JQS21" s="21"/>
      <c r="JQT21" s="21"/>
      <c r="JQU21" s="21"/>
      <c r="JQV21" s="21"/>
      <c r="JQW21" s="21"/>
      <c r="JQX21" s="21"/>
      <c r="JQY21" s="21"/>
      <c r="JQZ21" s="21"/>
      <c r="JRA21" s="21"/>
      <c r="JRB21" s="21"/>
      <c r="JRC21" s="21"/>
      <c r="JRD21" s="21"/>
      <c r="JRE21" s="21"/>
      <c r="JRF21" s="21"/>
      <c r="JRG21" s="21"/>
      <c r="JRH21" s="21"/>
      <c r="JRI21" s="21"/>
      <c r="JRJ21" s="21"/>
      <c r="JRK21" s="21"/>
      <c r="JRL21" s="21"/>
      <c r="JRM21" s="21"/>
      <c r="JRN21" s="21"/>
      <c r="JRO21" s="21"/>
      <c r="JRP21" s="21"/>
      <c r="JRQ21" s="21"/>
      <c r="JRR21" s="21"/>
      <c r="JRS21" s="21"/>
      <c r="JRT21" s="21"/>
      <c r="JRU21" s="21"/>
      <c r="JRV21" s="21"/>
      <c r="JRW21" s="21"/>
      <c r="JRX21" s="21"/>
      <c r="JRY21" s="21"/>
      <c r="JRZ21" s="21"/>
      <c r="JSA21" s="21"/>
      <c r="JSB21" s="21"/>
      <c r="JSC21" s="21"/>
      <c r="JSD21" s="21"/>
      <c r="JSE21" s="21"/>
      <c r="JSF21" s="21"/>
      <c r="JSG21" s="21"/>
      <c r="JSH21" s="21"/>
      <c r="JSI21" s="21"/>
      <c r="JSJ21" s="21"/>
      <c r="JSK21" s="21"/>
      <c r="JSL21" s="21"/>
      <c r="JSM21" s="21"/>
      <c r="JSN21" s="21"/>
      <c r="JSO21" s="21"/>
      <c r="JSP21" s="21"/>
      <c r="JSQ21" s="21"/>
      <c r="JSR21" s="21"/>
      <c r="JSS21" s="21"/>
      <c r="JST21" s="21"/>
      <c r="JSU21" s="21"/>
      <c r="JSV21" s="21"/>
      <c r="JSW21" s="21"/>
      <c r="JSX21" s="21"/>
      <c r="JSY21" s="21"/>
      <c r="JSZ21" s="21"/>
      <c r="JTA21" s="21"/>
      <c r="JTB21" s="21"/>
      <c r="JTC21" s="21"/>
      <c r="JTD21" s="21"/>
      <c r="JTE21" s="21"/>
      <c r="JTF21" s="21"/>
      <c r="JTG21" s="21"/>
      <c r="JTH21" s="21"/>
      <c r="JTI21" s="21"/>
      <c r="JTJ21" s="21"/>
      <c r="JTK21" s="21"/>
      <c r="JTL21" s="21"/>
      <c r="JTM21" s="21"/>
      <c r="JTN21" s="21"/>
      <c r="JTO21" s="21"/>
      <c r="JTP21" s="21"/>
      <c r="JTQ21" s="21"/>
      <c r="JTR21" s="21"/>
      <c r="JTS21" s="21"/>
      <c r="JTT21" s="21"/>
      <c r="JTU21" s="21"/>
      <c r="JTV21" s="21"/>
      <c r="JTW21" s="21"/>
      <c r="JTX21" s="21"/>
      <c r="JTY21" s="21"/>
      <c r="JTZ21" s="21"/>
      <c r="JUA21" s="21"/>
      <c r="JUB21" s="21"/>
      <c r="JUC21" s="21"/>
      <c r="JUD21" s="21"/>
      <c r="JUE21" s="21"/>
      <c r="JUF21" s="21"/>
      <c r="JUG21" s="21"/>
      <c r="JUH21" s="21"/>
      <c r="JUI21" s="21"/>
      <c r="JUJ21" s="21"/>
      <c r="JUK21" s="21"/>
      <c r="JUL21" s="21"/>
      <c r="JUM21" s="21"/>
      <c r="JUN21" s="21"/>
      <c r="JUO21" s="21"/>
      <c r="JUP21" s="21"/>
      <c r="JUQ21" s="21"/>
      <c r="JUR21" s="21"/>
      <c r="JUS21" s="21"/>
      <c r="JUT21" s="21"/>
      <c r="JUU21" s="21"/>
      <c r="JUV21" s="21"/>
      <c r="JUW21" s="21"/>
      <c r="JUX21" s="21"/>
      <c r="JUY21" s="21"/>
      <c r="JUZ21" s="21"/>
      <c r="JVA21" s="21"/>
      <c r="JVB21" s="21"/>
      <c r="JVC21" s="21"/>
      <c r="JVD21" s="21"/>
      <c r="JVE21" s="21"/>
      <c r="JVF21" s="21"/>
      <c r="JVG21" s="21"/>
      <c r="JVH21" s="21"/>
      <c r="JVI21" s="21"/>
      <c r="JVJ21" s="21"/>
      <c r="JVK21" s="21"/>
      <c r="JVL21" s="21"/>
      <c r="JVM21" s="21"/>
      <c r="JVN21" s="21"/>
      <c r="JVO21" s="21"/>
      <c r="JVP21" s="21"/>
      <c r="JVQ21" s="21"/>
      <c r="JVR21" s="21"/>
      <c r="JVS21" s="21"/>
      <c r="JVT21" s="21"/>
      <c r="JVU21" s="21"/>
      <c r="JVV21" s="21"/>
      <c r="JVW21" s="21"/>
      <c r="JVX21" s="21"/>
      <c r="JVY21" s="21"/>
      <c r="JVZ21" s="21"/>
      <c r="JWA21" s="21"/>
      <c r="JWB21" s="21"/>
      <c r="JWC21" s="21"/>
      <c r="JWD21" s="21"/>
      <c r="JWE21" s="21"/>
      <c r="JWF21" s="21"/>
      <c r="JWG21" s="21"/>
      <c r="JWH21" s="21"/>
      <c r="JWI21" s="21"/>
      <c r="JWJ21" s="21"/>
      <c r="JWK21" s="21"/>
      <c r="JWL21" s="21"/>
      <c r="JWM21" s="21"/>
      <c r="JWN21" s="21"/>
      <c r="JWO21" s="21"/>
      <c r="JWP21" s="21"/>
      <c r="JWQ21" s="21"/>
      <c r="JWR21" s="21"/>
      <c r="JWS21" s="21"/>
      <c r="JWT21" s="21"/>
      <c r="JWU21" s="21"/>
      <c r="JWV21" s="21"/>
      <c r="JWW21" s="21"/>
      <c r="JWX21" s="21"/>
      <c r="JWY21" s="21"/>
      <c r="JWZ21" s="21"/>
      <c r="JXA21" s="21"/>
      <c r="JXB21" s="21"/>
      <c r="JXC21" s="21"/>
      <c r="JXD21" s="21"/>
      <c r="JXE21" s="21"/>
      <c r="JXF21" s="21"/>
      <c r="JXG21" s="21"/>
      <c r="JXH21" s="21"/>
      <c r="JXI21" s="21"/>
      <c r="JXJ21" s="21"/>
      <c r="JXK21" s="21"/>
      <c r="JXL21" s="21"/>
      <c r="JXM21" s="21"/>
      <c r="JXN21" s="21"/>
      <c r="JXO21" s="21"/>
      <c r="JXP21" s="21"/>
      <c r="JXQ21" s="21"/>
      <c r="JXR21" s="21"/>
      <c r="JXS21" s="21"/>
      <c r="JXT21" s="21"/>
      <c r="JXU21" s="21"/>
      <c r="JXV21" s="21"/>
      <c r="JXW21" s="21"/>
      <c r="JXX21" s="21"/>
      <c r="JXY21" s="21"/>
      <c r="JXZ21" s="21"/>
      <c r="JYA21" s="21"/>
      <c r="JYB21" s="21"/>
      <c r="JYC21" s="21"/>
      <c r="JYD21" s="21"/>
      <c r="JYE21" s="21"/>
      <c r="JYF21" s="21"/>
      <c r="JYG21" s="21"/>
      <c r="JYH21" s="21"/>
      <c r="JYI21" s="21"/>
      <c r="JYJ21" s="21"/>
      <c r="JYK21" s="21"/>
      <c r="JYL21" s="21"/>
      <c r="JYM21" s="21"/>
      <c r="JYN21" s="21"/>
      <c r="JYO21" s="21"/>
      <c r="JYP21" s="21"/>
      <c r="JYQ21" s="21"/>
      <c r="JYR21" s="21"/>
      <c r="JYS21" s="21"/>
      <c r="JYT21" s="21"/>
      <c r="JYU21" s="21"/>
      <c r="JYV21" s="21"/>
      <c r="JYW21" s="21"/>
      <c r="JYX21" s="21"/>
      <c r="JYY21" s="21"/>
      <c r="JYZ21" s="21"/>
      <c r="JZA21" s="21"/>
      <c r="JZB21" s="21"/>
      <c r="JZC21" s="21"/>
      <c r="JZD21" s="21"/>
      <c r="JZE21" s="21"/>
      <c r="JZF21" s="21"/>
      <c r="JZG21" s="21"/>
      <c r="JZH21" s="21"/>
      <c r="JZI21" s="21"/>
      <c r="JZJ21" s="21"/>
      <c r="JZK21" s="21"/>
      <c r="JZL21" s="21"/>
      <c r="JZM21" s="21"/>
      <c r="JZN21" s="21"/>
      <c r="JZO21" s="21"/>
      <c r="JZP21" s="21"/>
      <c r="JZQ21" s="21"/>
      <c r="JZR21" s="21"/>
      <c r="JZS21" s="21"/>
      <c r="JZT21" s="21"/>
      <c r="JZU21" s="21"/>
      <c r="JZV21" s="21"/>
      <c r="JZW21" s="21"/>
      <c r="JZX21" s="21"/>
      <c r="JZY21" s="21"/>
      <c r="JZZ21" s="21"/>
      <c r="KAA21" s="21"/>
      <c r="KAB21" s="21"/>
      <c r="KAC21" s="21"/>
      <c r="KAD21" s="21"/>
      <c r="KAE21" s="21"/>
      <c r="KAF21" s="21"/>
      <c r="KAG21" s="21"/>
      <c r="KAH21" s="21"/>
      <c r="KAI21" s="21"/>
      <c r="KAJ21" s="21"/>
      <c r="KAK21" s="21"/>
      <c r="KAL21" s="21"/>
      <c r="KAM21" s="21"/>
      <c r="KAN21" s="21"/>
      <c r="KAO21" s="21"/>
      <c r="KAP21" s="21"/>
      <c r="KAQ21" s="21"/>
      <c r="KAR21" s="21"/>
      <c r="KAS21" s="21"/>
      <c r="KAT21" s="21"/>
      <c r="KAU21" s="21"/>
      <c r="KAV21" s="21"/>
      <c r="KAW21" s="21"/>
      <c r="KAX21" s="21"/>
      <c r="KAY21" s="21"/>
      <c r="KAZ21" s="21"/>
      <c r="KBA21" s="21"/>
      <c r="KBB21" s="21"/>
      <c r="KBC21" s="21"/>
      <c r="KBD21" s="21"/>
      <c r="KBE21" s="21"/>
      <c r="KBF21" s="21"/>
      <c r="KBG21" s="21"/>
      <c r="KBH21" s="21"/>
      <c r="KBI21" s="21"/>
      <c r="KBJ21" s="21"/>
      <c r="KBK21" s="21"/>
      <c r="KBL21" s="21"/>
      <c r="KBM21" s="21"/>
      <c r="KBN21" s="21"/>
      <c r="KBO21" s="21"/>
      <c r="KBP21" s="21"/>
      <c r="KBQ21" s="21"/>
      <c r="KBR21" s="21"/>
      <c r="KBS21" s="21"/>
      <c r="KBT21" s="21"/>
      <c r="KBU21" s="21"/>
      <c r="KBV21" s="21"/>
      <c r="KBW21" s="21"/>
      <c r="KBX21" s="21"/>
      <c r="KBY21" s="21"/>
      <c r="KBZ21" s="21"/>
      <c r="KCA21" s="21"/>
      <c r="KCB21" s="21"/>
      <c r="KCC21" s="21"/>
      <c r="KCD21" s="21"/>
      <c r="KCE21" s="21"/>
      <c r="KCF21" s="21"/>
      <c r="KCG21" s="21"/>
      <c r="KCH21" s="21"/>
      <c r="KCI21" s="21"/>
      <c r="KCJ21" s="21"/>
      <c r="KCK21" s="21"/>
      <c r="KCL21" s="21"/>
      <c r="KCM21" s="21"/>
      <c r="KCN21" s="21"/>
      <c r="KCO21" s="21"/>
      <c r="KCP21" s="21"/>
      <c r="KCQ21" s="21"/>
      <c r="KCR21" s="21"/>
      <c r="KCS21" s="21"/>
      <c r="KCT21" s="21"/>
      <c r="KCU21" s="21"/>
      <c r="KCV21" s="21"/>
      <c r="KCW21" s="21"/>
      <c r="KCX21" s="21"/>
      <c r="KCY21" s="21"/>
      <c r="KCZ21" s="21"/>
      <c r="KDA21" s="21"/>
      <c r="KDB21" s="21"/>
      <c r="KDC21" s="21"/>
      <c r="KDD21" s="21"/>
      <c r="KDE21" s="21"/>
      <c r="KDF21" s="21"/>
      <c r="KDG21" s="21"/>
      <c r="KDH21" s="21"/>
      <c r="KDI21" s="21"/>
      <c r="KDJ21" s="21"/>
      <c r="KDK21" s="21"/>
      <c r="KDL21" s="21"/>
      <c r="KDM21" s="21"/>
      <c r="KDN21" s="21"/>
      <c r="KDO21" s="21"/>
      <c r="KDP21" s="21"/>
      <c r="KDQ21" s="21"/>
      <c r="KDR21" s="21"/>
      <c r="KDS21" s="21"/>
      <c r="KDT21" s="21"/>
      <c r="KDU21" s="21"/>
      <c r="KDV21" s="21"/>
      <c r="KDW21" s="21"/>
      <c r="KDX21" s="21"/>
      <c r="KDY21" s="21"/>
      <c r="KDZ21" s="21"/>
      <c r="KEA21" s="21"/>
      <c r="KEB21" s="21"/>
      <c r="KEC21" s="21"/>
      <c r="KED21" s="21"/>
      <c r="KEE21" s="21"/>
      <c r="KEF21" s="21"/>
      <c r="KEG21" s="21"/>
      <c r="KEH21" s="21"/>
      <c r="KEI21" s="21"/>
      <c r="KEJ21" s="21"/>
      <c r="KEK21" s="21"/>
      <c r="KEL21" s="21"/>
      <c r="KEM21" s="21"/>
      <c r="KEN21" s="21"/>
      <c r="KEO21" s="21"/>
      <c r="KEP21" s="21"/>
      <c r="KEQ21" s="21"/>
      <c r="KER21" s="21"/>
      <c r="KES21" s="21"/>
      <c r="KET21" s="21"/>
      <c r="KEU21" s="21"/>
      <c r="KEV21" s="21"/>
      <c r="KEW21" s="21"/>
      <c r="KEX21" s="21"/>
      <c r="KEY21" s="21"/>
      <c r="KEZ21" s="21"/>
      <c r="KFA21" s="21"/>
      <c r="KFB21" s="21"/>
      <c r="KFC21" s="21"/>
      <c r="KFD21" s="21"/>
      <c r="KFE21" s="21"/>
      <c r="KFF21" s="21"/>
      <c r="KFG21" s="21"/>
      <c r="KFH21" s="21"/>
      <c r="KFI21" s="21"/>
      <c r="KFJ21" s="21"/>
      <c r="KFK21" s="21"/>
      <c r="KFL21" s="21"/>
      <c r="KFM21" s="21"/>
      <c r="KFN21" s="21"/>
      <c r="KFO21" s="21"/>
      <c r="KFP21" s="21"/>
      <c r="KFQ21" s="21"/>
      <c r="KFR21" s="21"/>
      <c r="KFS21" s="21"/>
      <c r="KFT21" s="21"/>
      <c r="KFU21" s="21"/>
      <c r="KFV21" s="21"/>
      <c r="KFW21" s="21"/>
      <c r="KFX21" s="21"/>
      <c r="KFY21" s="21"/>
      <c r="KFZ21" s="21"/>
      <c r="KGA21" s="21"/>
      <c r="KGB21" s="21"/>
      <c r="KGC21" s="21"/>
      <c r="KGD21" s="21"/>
      <c r="KGE21" s="21"/>
      <c r="KGF21" s="21"/>
      <c r="KGG21" s="21"/>
      <c r="KGH21" s="21"/>
      <c r="KGI21" s="21"/>
      <c r="KGJ21" s="21"/>
      <c r="KGK21" s="21"/>
      <c r="KGL21" s="21"/>
      <c r="KGM21" s="21"/>
      <c r="KGN21" s="21"/>
      <c r="KGO21" s="21"/>
      <c r="KGP21" s="21"/>
      <c r="KGQ21" s="21"/>
      <c r="KGR21" s="21"/>
      <c r="KGS21" s="21"/>
      <c r="KGT21" s="21"/>
      <c r="KGU21" s="21"/>
      <c r="KGV21" s="21"/>
      <c r="KGW21" s="21"/>
      <c r="KGX21" s="21"/>
      <c r="KGY21" s="21"/>
      <c r="KGZ21" s="21"/>
      <c r="KHA21" s="21"/>
      <c r="KHB21" s="21"/>
      <c r="KHC21" s="21"/>
      <c r="KHD21" s="21"/>
      <c r="KHE21" s="21"/>
      <c r="KHF21" s="21"/>
      <c r="KHG21" s="21"/>
      <c r="KHH21" s="21"/>
      <c r="KHI21" s="21"/>
      <c r="KHJ21" s="21"/>
      <c r="KHK21" s="21"/>
      <c r="KHL21" s="21"/>
      <c r="KHM21" s="21"/>
      <c r="KHN21" s="21"/>
      <c r="KHO21" s="21"/>
      <c r="KHP21" s="21"/>
      <c r="KHQ21" s="21"/>
      <c r="KHR21" s="21"/>
      <c r="KHS21" s="21"/>
      <c r="KHT21" s="21"/>
      <c r="KHU21" s="21"/>
      <c r="KHV21" s="21"/>
      <c r="KHW21" s="21"/>
      <c r="KHX21" s="21"/>
      <c r="KHY21" s="21"/>
      <c r="KHZ21" s="21"/>
      <c r="KIA21" s="21"/>
      <c r="KIB21" s="21"/>
      <c r="KIC21" s="21"/>
      <c r="KID21" s="21"/>
      <c r="KIE21" s="21"/>
      <c r="KIF21" s="21"/>
      <c r="KIG21" s="21"/>
      <c r="KIH21" s="21"/>
      <c r="KII21" s="21"/>
      <c r="KIJ21" s="21"/>
      <c r="KIK21" s="21"/>
      <c r="KIL21" s="21"/>
      <c r="KIM21" s="21"/>
      <c r="KIN21" s="21"/>
      <c r="KIO21" s="21"/>
      <c r="KIP21" s="21"/>
      <c r="KIQ21" s="21"/>
      <c r="KIR21" s="21"/>
      <c r="KIS21" s="21"/>
      <c r="KIT21" s="21"/>
      <c r="KIU21" s="21"/>
      <c r="KIV21" s="21"/>
      <c r="KIW21" s="21"/>
      <c r="KIX21" s="21"/>
      <c r="KIY21" s="21"/>
      <c r="KIZ21" s="21"/>
      <c r="KJA21" s="21"/>
      <c r="KJB21" s="21"/>
      <c r="KJC21" s="21"/>
      <c r="KJD21" s="21"/>
      <c r="KJE21" s="21"/>
      <c r="KJF21" s="21"/>
      <c r="KJG21" s="21"/>
      <c r="KJH21" s="21"/>
      <c r="KJI21" s="21"/>
      <c r="KJJ21" s="21"/>
      <c r="KJK21" s="21"/>
      <c r="KJL21" s="21"/>
      <c r="KJM21" s="21"/>
      <c r="KJN21" s="21"/>
      <c r="KJO21" s="21"/>
      <c r="KJP21" s="21"/>
      <c r="KJQ21" s="21"/>
      <c r="KJR21" s="21"/>
      <c r="KJS21" s="21"/>
      <c r="KJT21" s="21"/>
      <c r="KJU21" s="21"/>
      <c r="KJV21" s="21"/>
      <c r="KJW21" s="21"/>
      <c r="KJX21" s="21"/>
      <c r="KJY21" s="21"/>
      <c r="KJZ21" s="21"/>
      <c r="KKA21" s="21"/>
      <c r="KKB21" s="21"/>
      <c r="KKC21" s="21"/>
      <c r="KKD21" s="21"/>
      <c r="KKE21" s="21"/>
      <c r="KKF21" s="21"/>
      <c r="KKG21" s="21"/>
      <c r="KKH21" s="21"/>
      <c r="KKI21" s="21"/>
      <c r="KKJ21" s="21"/>
      <c r="KKK21" s="21"/>
      <c r="KKL21" s="21"/>
      <c r="KKM21" s="21"/>
      <c r="KKN21" s="21"/>
      <c r="KKO21" s="21"/>
      <c r="KKP21" s="21"/>
      <c r="KKQ21" s="21"/>
      <c r="KKR21" s="21"/>
      <c r="KKS21" s="21"/>
      <c r="KKT21" s="21"/>
      <c r="KKU21" s="21"/>
      <c r="KKV21" s="21"/>
      <c r="KKW21" s="21"/>
      <c r="KKX21" s="21"/>
      <c r="KKY21" s="21"/>
      <c r="KKZ21" s="21"/>
      <c r="KLA21" s="21"/>
      <c r="KLB21" s="21"/>
      <c r="KLC21" s="21"/>
      <c r="KLD21" s="21"/>
      <c r="KLE21" s="21"/>
      <c r="KLF21" s="21"/>
      <c r="KLG21" s="21"/>
      <c r="KLH21" s="21"/>
      <c r="KLI21" s="21"/>
      <c r="KLJ21" s="21"/>
      <c r="KLK21" s="21"/>
      <c r="KLL21" s="21"/>
      <c r="KLM21" s="21"/>
      <c r="KLN21" s="21"/>
      <c r="KLO21" s="21"/>
      <c r="KLP21" s="21"/>
      <c r="KLQ21" s="21"/>
      <c r="KLR21" s="21"/>
      <c r="KLS21" s="21"/>
      <c r="KLT21" s="21"/>
      <c r="KLU21" s="21"/>
      <c r="KLV21" s="21"/>
      <c r="KLW21" s="21"/>
      <c r="KLX21" s="21"/>
      <c r="KLY21" s="21"/>
      <c r="KLZ21" s="21"/>
      <c r="KMA21" s="21"/>
      <c r="KMB21" s="21"/>
      <c r="KMC21" s="21"/>
      <c r="KMD21" s="21"/>
      <c r="KME21" s="21"/>
      <c r="KMF21" s="21"/>
      <c r="KMG21" s="21"/>
      <c r="KMH21" s="21"/>
      <c r="KMI21" s="21"/>
      <c r="KMJ21" s="21"/>
      <c r="KMK21" s="21"/>
      <c r="KML21" s="21"/>
      <c r="KMM21" s="21"/>
      <c r="KMN21" s="21"/>
      <c r="KMO21" s="21"/>
      <c r="KMP21" s="21"/>
      <c r="KMQ21" s="21"/>
      <c r="KMR21" s="21"/>
      <c r="KMS21" s="21"/>
      <c r="KMT21" s="21"/>
      <c r="KMU21" s="21"/>
      <c r="KMV21" s="21"/>
      <c r="KMW21" s="21"/>
      <c r="KMX21" s="21"/>
      <c r="KMY21" s="21"/>
      <c r="KMZ21" s="21"/>
      <c r="KNA21" s="21"/>
      <c r="KNB21" s="21"/>
      <c r="KNC21" s="21"/>
      <c r="KND21" s="21"/>
      <c r="KNE21" s="21"/>
      <c r="KNF21" s="21"/>
      <c r="KNG21" s="21"/>
      <c r="KNH21" s="21"/>
      <c r="KNI21" s="21"/>
      <c r="KNJ21" s="21"/>
      <c r="KNK21" s="21"/>
      <c r="KNL21" s="21"/>
      <c r="KNM21" s="21"/>
      <c r="KNN21" s="21"/>
      <c r="KNO21" s="21"/>
      <c r="KNP21" s="21"/>
      <c r="KNQ21" s="21"/>
      <c r="KNR21" s="21"/>
      <c r="KNS21" s="21"/>
      <c r="KNT21" s="21"/>
      <c r="KNU21" s="21"/>
      <c r="KNV21" s="21"/>
      <c r="KNW21" s="21"/>
      <c r="KNX21" s="21"/>
      <c r="KNY21" s="21"/>
      <c r="KNZ21" s="21"/>
      <c r="KOA21" s="21"/>
      <c r="KOB21" s="21"/>
      <c r="KOC21" s="21"/>
      <c r="KOD21" s="21"/>
      <c r="KOE21" s="21"/>
      <c r="KOF21" s="21"/>
      <c r="KOG21" s="21"/>
      <c r="KOH21" s="21"/>
      <c r="KOI21" s="21"/>
      <c r="KOJ21" s="21"/>
      <c r="KOK21" s="21"/>
      <c r="KOL21" s="21"/>
      <c r="KOM21" s="21"/>
      <c r="KON21" s="21"/>
      <c r="KOO21" s="21"/>
      <c r="KOP21" s="21"/>
      <c r="KOQ21" s="21"/>
      <c r="KOR21" s="21"/>
      <c r="KOS21" s="21"/>
      <c r="KOT21" s="21"/>
      <c r="KOU21" s="21"/>
      <c r="KOV21" s="21"/>
      <c r="KOW21" s="21"/>
      <c r="KOX21" s="21"/>
      <c r="KOY21" s="21"/>
      <c r="KOZ21" s="21"/>
      <c r="KPA21" s="21"/>
      <c r="KPB21" s="21"/>
      <c r="KPC21" s="21"/>
      <c r="KPD21" s="21"/>
      <c r="KPE21" s="21"/>
      <c r="KPF21" s="21"/>
      <c r="KPG21" s="21"/>
      <c r="KPH21" s="21"/>
      <c r="KPI21" s="21"/>
      <c r="KPJ21" s="21"/>
      <c r="KPK21" s="21"/>
      <c r="KPL21" s="21"/>
      <c r="KPM21" s="21"/>
      <c r="KPN21" s="21"/>
      <c r="KPO21" s="21"/>
      <c r="KPP21" s="21"/>
      <c r="KPQ21" s="21"/>
      <c r="KPR21" s="21"/>
      <c r="KPS21" s="21"/>
      <c r="KPT21" s="21"/>
      <c r="KPU21" s="21"/>
      <c r="KPV21" s="21"/>
      <c r="KPW21" s="21"/>
      <c r="KPX21" s="21"/>
      <c r="KPY21" s="21"/>
      <c r="KPZ21" s="21"/>
      <c r="KQA21" s="21"/>
      <c r="KQB21" s="21"/>
      <c r="KQC21" s="21"/>
      <c r="KQD21" s="21"/>
      <c r="KQE21" s="21"/>
      <c r="KQF21" s="21"/>
      <c r="KQG21" s="21"/>
      <c r="KQH21" s="21"/>
      <c r="KQI21" s="21"/>
      <c r="KQJ21" s="21"/>
      <c r="KQK21" s="21"/>
      <c r="KQL21" s="21"/>
      <c r="KQM21" s="21"/>
      <c r="KQN21" s="21"/>
      <c r="KQO21" s="21"/>
      <c r="KQP21" s="21"/>
      <c r="KQQ21" s="21"/>
      <c r="KQR21" s="21"/>
      <c r="KQS21" s="21"/>
      <c r="KQT21" s="21"/>
      <c r="KQU21" s="21"/>
      <c r="KQV21" s="21"/>
      <c r="KQW21" s="21"/>
      <c r="KQX21" s="21"/>
      <c r="KQY21" s="21"/>
      <c r="KQZ21" s="21"/>
      <c r="KRA21" s="21"/>
      <c r="KRB21" s="21"/>
      <c r="KRC21" s="21"/>
      <c r="KRD21" s="21"/>
      <c r="KRE21" s="21"/>
      <c r="KRF21" s="21"/>
      <c r="KRG21" s="21"/>
      <c r="KRH21" s="21"/>
      <c r="KRI21" s="21"/>
      <c r="KRJ21" s="21"/>
      <c r="KRK21" s="21"/>
      <c r="KRL21" s="21"/>
      <c r="KRM21" s="21"/>
      <c r="KRN21" s="21"/>
      <c r="KRO21" s="21"/>
      <c r="KRP21" s="21"/>
      <c r="KRQ21" s="21"/>
      <c r="KRR21" s="21"/>
      <c r="KRS21" s="21"/>
      <c r="KRT21" s="21"/>
      <c r="KRU21" s="21"/>
      <c r="KRV21" s="21"/>
      <c r="KRW21" s="21"/>
      <c r="KRX21" s="21"/>
      <c r="KRY21" s="21"/>
      <c r="KRZ21" s="21"/>
      <c r="KSA21" s="21"/>
      <c r="KSB21" s="21"/>
      <c r="KSC21" s="21"/>
      <c r="KSD21" s="21"/>
      <c r="KSE21" s="21"/>
      <c r="KSF21" s="21"/>
      <c r="KSG21" s="21"/>
      <c r="KSH21" s="21"/>
      <c r="KSI21" s="21"/>
      <c r="KSJ21" s="21"/>
      <c r="KSK21" s="21"/>
      <c r="KSL21" s="21"/>
      <c r="KSM21" s="21"/>
      <c r="KSN21" s="21"/>
      <c r="KSO21" s="21"/>
      <c r="KSP21" s="21"/>
      <c r="KSQ21" s="21"/>
      <c r="KSR21" s="21"/>
      <c r="KSS21" s="21"/>
      <c r="KST21" s="21"/>
      <c r="KSU21" s="21"/>
      <c r="KSV21" s="21"/>
      <c r="KSW21" s="21"/>
      <c r="KSX21" s="21"/>
      <c r="KSY21" s="21"/>
      <c r="KSZ21" s="21"/>
      <c r="KTA21" s="21"/>
      <c r="KTB21" s="21"/>
      <c r="KTC21" s="21"/>
      <c r="KTD21" s="21"/>
      <c r="KTE21" s="21"/>
      <c r="KTF21" s="21"/>
      <c r="KTG21" s="21"/>
      <c r="KTH21" s="21"/>
      <c r="KTI21" s="21"/>
      <c r="KTJ21" s="21"/>
      <c r="KTK21" s="21"/>
      <c r="KTL21" s="21"/>
      <c r="KTM21" s="21"/>
      <c r="KTN21" s="21"/>
      <c r="KTO21" s="21"/>
      <c r="KTP21" s="21"/>
      <c r="KTQ21" s="21"/>
      <c r="KTR21" s="21"/>
      <c r="KTS21" s="21"/>
      <c r="KTT21" s="21"/>
      <c r="KTU21" s="21"/>
      <c r="KTV21" s="21"/>
      <c r="KTW21" s="21"/>
      <c r="KTX21" s="21"/>
      <c r="KTY21" s="21"/>
      <c r="KTZ21" s="21"/>
      <c r="KUA21" s="21"/>
      <c r="KUB21" s="21"/>
      <c r="KUC21" s="21"/>
      <c r="KUD21" s="21"/>
      <c r="KUE21" s="21"/>
      <c r="KUF21" s="21"/>
      <c r="KUG21" s="21"/>
      <c r="KUH21" s="21"/>
      <c r="KUI21" s="21"/>
      <c r="KUJ21" s="21"/>
      <c r="KUK21" s="21"/>
      <c r="KUL21" s="21"/>
      <c r="KUM21" s="21"/>
      <c r="KUN21" s="21"/>
      <c r="KUO21" s="21"/>
      <c r="KUP21" s="21"/>
      <c r="KUQ21" s="21"/>
      <c r="KUR21" s="21"/>
      <c r="KUS21" s="21"/>
      <c r="KUT21" s="21"/>
      <c r="KUU21" s="21"/>
      <c r="KUV21" s="21"/>
      <c r="KUW21" s="21"/>
      <c r="KUX21" s="21"/>
      <c r="KUY21" s="21"/>
      <c r="KUZ21" s="21"/>
      <c r="KVA21" s="21"/>
      <c r="KVB21" s="21"/>
      <c r="KVC21" s="21"/>
      <c r="KVD21" s="21"/>
      <c r="KVE21" s="21"/>
      <c r="KVF21" s="21"/>
      <c r="KVG21" s="21"/>
      <c r="KVH21" s="21"/>
      <c r="KVI21" s="21"/>
      <c r="KVJ21" s="21"/>
      <c r="KVK21" s="21"/>
      <c r="KVL21" s="21"/>
      <c r="KVM21" s="21"/>
      <c r="KVN21" s="21"/>
      <c r="KVO21" s="21"/>
      <c r="KVP21" s="21"/>
      <c r="KVQ21" s="21"/>
      <c r="KVR21" s="21"/>
      <c r="KVS21" s="21"/>
      <c r="KVT21" s="21"/>
      <c r="KVU21" s="21"/>
      <c r="KVV21" s="21"/>
      <c r="KVW21" s="21"/>
      <c r="KVX21" s="21"/>
      <c r="KVY21" s="21"/>
      <c r="KVZ21" s="21"/>
      <c r="KWA21" s="21"/>
      <c r="KWB21" s="21"/>
      <c r="KWC21" s="21"/>
      <c r="KWD21" s="21"/>
      <c r="KWE21" s="21"/>
      <c r="KWF21" s="21"/>
      <c r="KWG21" s="21"/>
      <c r="KWH21" s="21"/>
      <c r="KWI21" s="21"/>
      <c r="KWJ21" s="21"/>
      <c r="KWK21" s="21"/>
      <c r="KWL21" s="21"/>
      <c r="KWM21" s="21"/>
      <c r="KWN21" s="21"/>
      <c r="KWO21" s="21"/>
      <c r="KWP21" s="21"/>
      <c r="KWQ21" s="21"/>
      <c r="KWR21" s="21"/>
      <c r="KWS21" s="21"/>
      <c r="KWT21" s="21"/>
      <c r="KWU21" s="21"/>
      <c r="KWV21" s="21"/>
      <c r="KWW21" s="21"/>
      <c r="KWX21" s="21"/>
      <c r="KWY21" s="21"/>
      <c r="KWZ21" s="21"/>
      <c r="KXA21" s="21"/>
      <c r="KXB21" s="21"/>
      <c r="KXC21" s="21"/>
      <c r="KXD21" s="21"/>
      <c r="KXE21" s="21"/>
      <c r="KXF21" s="21"/>
      <c r="KXG21" s="21"/>
      <c r="KXH21" s="21"/>
      <c r="KXI21" s="21"/>
      <c r="KXJ21" s="21"/>
      <c r="KXK21" s="21"/>
      <c r="KXL21" s="21"/>
      <c r="KXM21" s="21"/>
      <c r="KXN21" s="21"/>
      <c r="KXO21" s="21"/>
      <c r="KXP21" s="21"/>
      <c r="KXQ21" s="21"/>
      <c r="KXR21" s="21"/>
      <c r="KXS21" s="21"/>
      <c r="KXT21" s="21"/>
      <c r="KXU21" s="21"/>
      <c r="KXV21" s="21"/>
      <c r="KXW21" s="21"/>
      <c r="KXX21" s="21"/>
      <c r="KXY21" s="21"/>
      <c r="KXZ21" s="21"/>
      <c r="KYA21" s="21"/>
      <c r="KYB21" s="21"/>
      <c r="KYC21" s="21"/>
      <c r="KYD21" s="21"/>
      <c r="KYE21" s="21"/>
      <c r="KYF21" s="21"/>
      <c r="KYG21" s="21"/>
      <c r="KYH21" s="21"/>
      <c r="KYI21" s="21"/>
      <c r="KYJ21" s="21"/>
      <c r="KYK21" s="21"/>
      <c r="KYL21" s="21"/>
      <c r="KYM21" s="21"/>
      <c r="KYN21" s="21"/>
      <c r="KYO21" s="21"/>
      <c r="KYP21" s="21"/>
      <c r="KYQ21" s="21"/>
      <c r="KYR21" s="21"/>
      <c r="KYS21" s="21"/>
      <c r="KYT21" s="21"/>
      <c r="KYU21" s="21"/>
      <c r="KYV21" s="21"/>
      <c r="KYW21" s="21"/>
      <c r="KYX21" s="21"/>
      <c r="KYY21" s="21"/>
      <c r="KYZ21" s="21"/>
      <c r="KZA21" s="21"/>
      <c r="KZB21" s="21"/>
      <c r="KZC21" s="21"/>
      <c r="KZD21" s="21"/>
      <c r="KZE21" s="21"/>
      <c r="KZF21" s="21"/>
      <c r="KZG21" s="21"/>
      <c r="KZH21" s="21"/>
      <c r="KZI21" s="21"/>
      <c r="KZJ21" s="21"/>
      <c r="KZK21" s="21"/>
      <c r="KZL21" s="21"/>
      <c r="KZM21" s="21"/>
      <c r="KZN21" s="21"/>
      <c r="KZO21" s="21"/>
      <c r="KZP21" s="21"/>
      <c r="KZQ21" s="21"/>
      <c r="KZR21" s="21"/>
      <c r="KZS21" s="21"/>
      <c r="KZT21" s="21"/>
      <c r="KZU21" s="21"/>
      <c r="KZV21" s="21"/>
      <c r="KZW21" s="21"/>
      <c r="KZX21" s="21"/>
      <c r="KZY21" s="21"/>
      <c r="KZZ21" s="21"/>
      <c r="LAA21" s="21"/>
      <c r="LAB21" s="21"/>
      <c r="LAC21" s="21"/>
      <c r="LAD21" s="21"/>
      <c r="LAE21" s="21"/>
      <c r="LAF21" s="21"/>
      <c r="LAG21" s="21"/>
      <c r="LAH21" s="21"/>
      <c r="LAI21" s="21"/>
      <c r="LAJ21" s="21"/>
      <c r="LAK21" s="21"/>
      <c r="LAL21" s="21"/>
      <c r="LAM21" s="21"/>
      <c r="LAN21" s="21"/>
      <c r="LAO21" s="21"/>
      <c r="LAP21" s="21"/>
      <c r="LAQ21" s="21"/>
      <c r="LAR21" s="21"/>
      <c r="LAS21" s="21"/>
      <c r="LAT21" s="21"/>
      <c r="LAU21" s="21"/>
      <c r="LAV21" s="21"/>
      <c r="LAW21" s="21"/>
      <c r="LAX21" s="21"/>
      <c r="LAY21" s="21"/>
      <c r="LAZ21" s="21"/>
      <c r="LBA21" s="21"/>
      <c r="LBB21" s="21"/>
      <c r="LBC21" s="21"/>
      <c r="LBD21" s="21"/>
      <c r="LBE21" s="21"/>
      <c r="LBF21" s="21"/>
      <c r="LBG21" s="21"/>
      <c r="LBH21" s="21"/>
      <c r="LBI21" s="21"/>
      <c r="LBJ21" s="21"/>
      <c r="LBK21" s="21"/>
      <c r="LBL21" s="21"/>
      <c r="LBM21" s="21"/>
      <c r="LBN21" s="21"/>
      <c r="LBO21" s="21"/>
      <c r="LBP21" s="21"/>
      <c r="LBQ21" s="21"/>
      <c r="LBR21" s="21"/>
      <c r="LBS21" s="21"/>
      <c r="LBT21" s="21"/>
      <c r="LBU21" s="21"/>
      <c r="LBV21" s="21"/>
      <c r="LBW21" s="21"/>
      <c r="LBX21" s="21"/>
      <c r="LBY21" s="21"/>
      <c r="LBZ21" s="21"/>
      <c r="LCA21" s="21"/>
      <c r="LCB21" s="21"/>
      <c r="LCC21" s="21"/>
      <c r="LCD21" s="21"/>
      <c r="LCE21" s="21"/>
      <c r="LCF21" s="21"/>
      <c r="LCG21" s="21"/>
      <c r="LCH21" s="21"/>
      <c r="LCI21" s="21"/>
      <c r="LCJ21" s="21"/>
      <c r="LCK21" s="21"/>
      <c r="LCL21" s="21"/>
      <c r="LCM21" s="21"/>
      <c r="LCN21" s="21"/>
      <c r="LCO21" s="21"/>
      <c r="LCP21" s="21"/>
      <c r="LCQ21" s="21"/>
      <c r="LCR21" s="21"/>
      <c r="LCS21" s="21"/>
      <c r="LCT21" s="21"/>
      <c r="LCU21" s="21"/>
      <c r="LCV21" s="21"/>
      <c r="LCW21" s="21"/>
      <c r="LCX21" s="21"/>
      <c r="LCY21" s="21"/>
      <c r="LCZ21" s="21"/>
      <c r="LDA21" s="21"/>
      <c r="LDB21" s="21"/>
      <c r="LDC21" s="21"/>
      <c r="LDD21" s="21"/>
      <c r="LDE21" s="21"/>
      <c r="LDF21" s="21"/>
      <c r="LDG21" s="21"/>
      <c r="LDH21" s="21"/>
      <c r="LDI21" s="21"/>
      <c r="LDJ21" s="21"/>
      <c r="LDK21" s="21"/>
      <c r="LDL21" s="21"/>
      <c r="LDM21" s="21"/>
      <c r="LDN21" s="21"/>
      <c r="LDO21" s="21"/>
      <c r="LDP21" s="21"/>
      <c r="LDQ21" s="21"/>
      <c r="LDR21" s="21"/>
      <c r="LDS21" s="21"/>
      <c r="LDT21" s="21"/>
      <c r="LDU21" s="21"/>
      <c r="LDV21" s="21"/>
      <c r="LDW21" s="21"/>
      <c r="LDX21" s="21"/>
      <c r="LDY21" s="21"/>
      <c r="LDZ21" s="21"/>
      <c r="LEA21" s="21"/>
      <c r="LEB21" s="21"/>
      <c r="LEC21" s="21"/>
      <c r="LED21" s="21"/>
      <c r="LEE21" s="21"/>
      <c r="LEF21" s="21"/>
      <c r="LEG21" s="21"/>
      <c r="LEH21" s="21"/>
      <c r="LEI21" s="21"/>
      <c r="LEJ21" s="21"/>
      <c r="LEK21" s="21"/>
      <c r="LEL21" s="21"/>
      <c r="LEM21" s="21"/>
      <c r="LEN21" s="21"/>
      <c r="LEO21" s="21"/>
      <c r="LEP21" s="21"/>
      <c r="LEQ21" s="21"/>
      <c r="LER21" s="21"/>
      <c r="LES21" s="21"/>
      <c r="LET21" s="21"/>
      <c r="LEU21" s="21"/>
      <c r="LEV21" s="21"/>
      <c r="LEW21" s="21"/>
      <c r="LEX21" s="21"/>
      <c r="LEY21" s="21"/>
      <c r="LEZ21" s="21"/>
      <c r="LFA21" s="21"/>
      <c r="LFB21" s="21"/>
      <c r="LFC21" s="21"/>
      <c r="LFD21" s="21"/>
      <c r="LFE21" s="21"/>
      <c r="LFF21" s="21"/>
      <c r="LFG21" s="21"/>
      <c r="LFH21" s="21"/>
      <c r="LFI21" s="21"/>
      <c r="LFJ21" s="21"/>
      <c r="LFK21" s="21"/>
      <c r="LFL21" s="21"/>
      <c r="LFM21" s="21"/>
      <c r="LFN21" s="21"/>
      <c r="LFO21" s="21"/>
      <c r="LFP21" s="21"/>
      <c r="LFQ21" s="21"/>
      <c r="LFR21" s="21"/>
      <c r="LFS21" s="21"/>
      <c r="LFT21" s="21"/>
      <c r="LFU21" s="21"/>
      <c r="LFV21" s="21"/>
      <c r="LFW21" s="21"/>
      <c r="LFX21" s="21"/>
      <c r="LFY21" s="21"/>
      <c r="LFZ21" s="21"/>
      <c r="LGA21" s="21"/>
      <c r="LGB21" s="21"/>
      <c r="LGC21" s="21"/>
      <c r="LGD21" s="21"/>
      <c r="LGE21" s="21"/>
      <c r="LGF21" s="21"/>
      <c r="LGG21" s="21"/>
      <c r="LGH21" s="21"/>
      <c r="LGI21" s="21"/>
      <c r="LGJ21" s="21"/>
      <c r="LGK21" s="21"/>
      <c r="LGL21" s="21"/>
      <c r="LGM21" s="21"/>
      <c r="LGN21" s="21"/>
      <c r="LGO21" s="21"/>
      <c r="LGP21" s="21"/>
      <c r="LGQ21" s="21"/>
      <c r="LGR21" s="21"/>
      <c r="LGS21" s="21"/>
      <c r="LGT21" s="21"/>
      <c r="LGU21" s="21"/>
      <c r="LGV21" s="21"/>
      <c r="LGW21" s="21"/>
      <c r="LGX21" s="21"/>
      <c r="LGY21" s="21"/>
      <c r="LGZ21" s="21"/>
      <c r="LHA21" s="21"/>
      <c r="LHB21" s="21"/>
      <c r="LHC21" s="21"/>
      <c r="LHD21" s="21"/>
      <c r="LHE21" s="21"/>
      <c r="LHF21" s="21"/>
      <c r="LHG21" s="21"/>
      <c r="LHH21" s="21"/>
      <c r="LHI21" s="21"/>
      <c r="LHJ21" s="21"/>
      <c r="LHK21" s="21"/>
      <c r="LHL21" s="21"/>
      <c r="LHM21" s="21"/>
      <c r="LHN21" s="21"/>
      <c r="LHO21" s="21"/>
      <c r="LHP21" s="21"/>
      <c r="LHQ21" s="21"/>
      <c r="LHR21" s="21"/>
      <c r="LHS21" s="21"/>
      <c r="LHT21" s="21"/>
      <c r="LHU21" s="21"/>
      <c r="LHV21" s="21"/>
      <c r="LHW21" s="21"/>
      <c r="LHX21" s="21"/>
      <c r="LHY21" s="21"/>
      <c r="LHZ21" s="21"/>
      <c r="LIA21" s="21"/>
      <c r="LIB21" s="21"/>
      <c r="LIC21" s="21"/>
      <c r="LID21" s="21"/>
      <c r="LIE21" s="21"/>
      <c r="LIF21" s="21"/>
      <c r="LIG21" s="21"/>
      <c r="LIH21" s="21"/>
      <c r="LII21" s="21"/>
      <c r="LIJ21" s="21"/>
      <c r="LIK21" s="21"/>
      <c r="LIL21" s="21"/>
      <c r="LIM21" s="21"/>
      <c r="LIN21" s="21"/>
      <c r="LIO21" s="21"/>
      <c r="LIP21" s="21"/>
      <c r="LIQ21" s="21"/>
      <c r="LIR21" s="21"/>
      <c r="LIS21" s="21"/>
      <c r="LIT21" s="21"/>
      <c r="LIU21" s="21"/>
      <c r="LIV21" s="21"/>
      <c r="LIW21" s="21"/>
      <c r="LIX21" s="21"/>
      <c r="LIY21" s="21"/>
      <c r="LIZ21" s="21"/>
      <c r="LJA21" s="21"/>
      <c r="LJB21" s="21"/>
      <c r="LJC21" s="21"/>
      <c r="LJD21" s="21"/>
      <c r="LJE21" s="21"/>
      <c r="LJF21" s="21"/>
      <c r="LJG21" s="21"/>
      <c r="LJH21" s="21"/>
      <c r="LJI21" s="21"/>
      <c r="LJJ21" s="21"/>
      <c r="LJK21" s="21"/>
      <c r="LJL21" s="21"/>
      <c r="LJM21" s="21"/>
      <c r="LJN21" s="21"/>
      <c r="LJO21" s="21"/>
      <c r="LJP21" s="21"/>
      <c r="LJQ21" s="21"/>
      <c r="LJR21" s="21"/>
      <c r="LJS21" s="21"/>
      <c r="LJT21" s="21"/>
      <c r="LJU21" s="21"/>
      <c r="LJV21" s="21"/>
      <c r="LJW21" s="21"/>
      <c r="LJX21" s="21"/>
      <c r="LJY21" s="21"/>
      <c r="LJZ21" s="21"/>
      <c r="LKA21" s="21"/>
      <c r="LKB21" s="21"/>
      <c r="LKC21" s="21"/>
      <c r="LKD21" s="21"/>
      <c r="LKE21" s="21"/>
      <c r="LKF21" s="21"/>
      <c r="LKG21" s="21"/>
      <c r="LKH21" s="21"/>
      <c r="LKI21" s="21"/>
      <c r="LKJ21" s="21"/>
      <c r="LKK21" s="21"/>
      <c r="LKL21" s="21"/>
      <c r="LKM21" s="21"/>
      <c r="LKN21" s="21"/>
      <c r="LKO21" s="21"/>
      <c r="LKP21" s="21"/>
      <c r="LKQ21" s="21"/>
      <c r="LKR21" s="21"/>
      <c r="LKS21" s="21"/>
      <c r="LKT21" s="21"/>
      <c r="LKU21" s="21"/>
      <c r="LKV21" s="21"/>
      <c r="LKW21" s="21"/>
      <c r="LKX21" s="21"/>
      <c r="LKY21" s="21"/>
      <c r="LKZ21" s="21"/>
      <c r="LLA21" s="21"/>
      <c r="LLB21" s="21"/>
      <c r="LLC21" s="21"/>
      <c r="LLD21" s="21"/>
      <c r="LLE21" s="21"/>
      <c r="LLF21" s="21"/>
      <c r="LLG21" s="21"/>
      <c r="LLH21" s="21"/>
      <c r="LLI21" s="21"/>
      <c r="LLJ21" s="21"/>
      <c r="LLK21" s="21"/>
      <c r="LLL21" s="21"/>
      <c r="LLM21" s="21"/>
      <c r="LLN21" s="21"/>
      <c r="LLO21" s="21"/>
      <c r="LLP21" s="21"/>
      <c r="LLQ21" s="21"/>
      <c r="LLR21" s="21"/>
      <c r="LLS21" s="21"/>
      <c r="LLT21" s="21"/>
      <c r="LLU21" s="21"/>
      <c r="LLV21" s="21"/>
      <c r="LLW21" s="21"/>
      <c r="LLX21" s="21"/>
      <c r="LLY21" s="21"/>
      <c r="LLZ21" s="21"/>
      <c r="LMA21" s="21"/>
      <c r="LMB21" s="21"/>
      <c r="LMC21" s="21"/>
      <c r="LMD21" s="21"/>
      <c r="LME21" s="21"/>
      <c r="LMF21" s="21"/>
      <c r="LMG21" s="21"/>
      <c r="LMH21" s="21"/>
      <c r="LMI21" s="21"/>
      <c r="LMJ21" s="21"/>
      <c r="LMK21" s="21"/>
      <c r="LML21" s="21"/>
      <c r="LMM21" s="21"/>
      <c r="LMN21" s="21"/>
      <c r="LMO21" s="21"/>
      <c r="LMP21" s="21"/>
      <c r="LMQ21" s="21"/>
      <c r="LMR21" s="21"/>
      <c r="LMS21" s="21"/>
      <c r="LMT21" s="21"/>
      <c r="LMU21" s="21"/>
      <c r="LMV21" s="21"/>
      <c r="LMW21" s="21"/>
      <c r="LMX21" s="21"/>
      <c r="LMY21" s="21"/>
      <c r="LMZ21" s="21"/>
      <c r="LNA21" s="21"/>
      <c r="LNB21" s="21"/>
      <c r="LNC21" s="21"/>
      <c r="LND21" s="21"/>
      <c r="LNE21" s="21"/>
      <c r="LNF21" s="21"/>
      <c r="LNG21" s="21"/>
      <c r="LNH21" s="21"/>
      <c r="LNI21" s="21"/>
      <c r="LNJ21" s="21"/>
      <c r="LNK21" s="21"/>
      <c r="LNL21" s="21"/>
      <c r="LNM21" s="21"/>
      <c r="LNN21" s="21"/>
      <c r="LNO21" s="21"/>
      <c r="LNP21" s="21"/>
      <c r="LNQ21" s="21"/>
      <c r="LNR21" s="21"/>
      <c r="LNS21" s="21"/>
      <c r="LNT21" s="21"/>
      <c r="LNU21" s="21"/>
      <c r="LNV21" s="21"/>
      <c r="LNW21" s="21"/>
      <c r="LNX21" s="21"/>
      <c r="LNY21" s="21"/>
      <c r="LNZ21" s="21"/>
      <c r="LOA21" s="21"/>
      <c r="LOB21" s="21"/>
      <c r="LOC21" s="21"/>
      <c r="LOD21" s="21"/>
      <c r="LOE21" s="21"/>
      <c r="LOF21" s="21"/>
      <c r="LOG21" s="21"/>
      <c r="LOH21" s="21"/>
      <c r="LOI21" s="21"/>
      <c r="LOJ21" s="21"/>
      <c r="LOK21" s="21"/>
      <c r="LOL21" s="21"/>
      <c r="LOM21" s="21"/>
      <c r="LON21" s="21"/>
      <c r="LOO21" s="21"/>
      <c r="LOP21" s="21"/>
      <c r="LOQ21" s="21"/>
      <c r="LOR21" s="21"/>
      <c r="LOS21" s="21"/>
      <c r="LOT21" s="21"/>
      <c r="LOU21" s="21"/>
      <c r="LOV21" s="21"/>
      <c r="LOW21" s="21"/>
      <c r="LOX21" s="21"/>
      <c r="LOY21" s="21"/>
      <c r="LOZ21" s="21"/>
      <c r="LPA21" s="21"/>
      <c r="LPB21" s="21"/>
      <c r="LPC21" s="21"/>
      <c r="LPD21" s="21"/>
      <c r="LPE21" s="21"/>
      <c r="LPF21" s="21"/>
      <c r="LPG21" s="21"/>
      <c r="LPH21" s="21"/>
      <c r="LPI21" s="21"/>
      <c r="LPJ21" s="21"/>
      <c r="LPK21" s="21"/>
      <c r="LPL21" s="21"/>
      <c r="LPM21" s="21"/>
      <c r="LPN21" s="21"/>
      <c r="LPO21" s="21"/>
      <c r="LPP21" s="21"/>
      <c r="LPQ21" s="21"/>
      <c r="LPR21" s="21"/>
      <c r="LPS21" s="21"/>
      <c r="LPT21" s="21"/>
      <c r="LPU21" s="21"/>
      <c r="LPV21" s="21"/>
      <c r="LPW21" s="21"/>
      <c r="LPX21" s="21"/>
      <c r="LPY21" s="21"/>
      <c r="LPZ21" s="21"/>
      <c r="LQA21" s="21"/>
      <c r="LQB21" s="21"/>
      <c r="LQC21" s="21"/>
      <c r="LQD21" s="21"/>
      <c r="LQE21" s="21"/>
      <c r="LQF21" s="21"/>
      <c r="LQG21" s="21"/>
      <c r="LQH21" s="21"/>
      <c r="LQI21" s="21"/>
      <c r="LQJ21" s="21"/>
      <c r="LQK21" s="21"/>
      <c r="LQL21" s="21"/>
      <c r="LQM21" s="21"/>
      <c r="LQN21" s="21"/>
      <c r="LQO21" s="21"/>
      <c r="LQP21" s="21"/>
      <c r="LQQ21" s="21"/>
      <c r="LQR21" s="21"/>
      <c r="LQS21" s="21"/>
      <c r="LQT21" s="21"/>
      <c r="LQU21" s="21"/>
      <c r="LQV21" s="21"/>
      <c r="LQW21" s="21"/>
      <c r="LQX21" s="21"/>
      <c r="LQY21" s="21"/>
      <c r="LQZ21" s="21"/>
      <c r="LRA21" s="21"/>
      <c r="LRB21" s="21"/>
      <c r="LRC21" s="21"/>
      <c r="LRD21" s="21"/>
      <c r="LRE21" s="21"/>
      <c r="LRF21" s="21"/>
      <c r="LRG21" s="21"/>
      <c r="LRH21" s="21"/>
      <c r="LRI21" s="21"/>
      <c r="LRJ21" s="21"/>
      <c r="LRK21" s="21"/>
      <c r="LRL21" s="21"/>
      <c r="LRM21" s="21"/>
      <c r="LRN21" s="21"/>
      <c r="LRO21" s="21"/>
      <c r="LRP21" s="21"/>
      <c r="LRQ21" s="21"/>
      <c r="LRR21" s="21"/>
      <c r="LRS21" s="21"/>
      <c r="LRT21" s="21"/>
      <c r="LRU21" s="21"/>
      <c r="LRV21" s="21"/>
      <c r="LRW21" s="21"/>
      <c r="LRX21" s="21"/>
      <c r="LRY21" s="21"/>
      <c r="LRZ21" s="21"/>
      <c r="LSA21" s="21"/>
      <c r="LSB21" s="21"/>
      <c r="LSC21" s="21"/>
      <c r="LSD21" s="21"/>
      <c r="LSE21" s="21"/>
      <c r="LSF21" s="21"/>
      <c r="LSG21" s="21"/>
      <c r="LSH21" s="21"/>
      <c r="LSI21" s="21"/>
      <c r="LSJ21" s="21"/>
      <c r="LSK21" s="21"/>
      <c r="LSL21" s="21"/>
      <c r="LSM21" s="21"/>
      <c r="LSN21" s="21"/>
      <c r="LSO21" s="21"/>
      <c r="LSP21" s="21"/>
      <c r="LSQ21" s="21"/>
      <c r="LSR21" s="21"/>
      <c r="LSS21" s="21"/>
      <c r="LST21" s="21"/>
      <c r="LSU21" s="21"/>
      <c r="LSV21" s="21"/>
      <c r="LSW21" s="21"/>
      <c r="LSX21" s="21"/>
      <c r="LSY21" s="21"/>
      <c r="LSZ21" s="21"/>
      <c r="LTA21" s="21"/>
      <c r="LTB21" s="21"/>
      <c r="LTC21" s="21"/>
      <c r="LTD21" s="21"/>
      <c r="LTE21" s="21"/>
      <c r="LTF21" s="21"/>
      <c r="LTG21" s="21"/>
      <c r="LTH21" s="21"/>
      <c r="LTI21" s="21"/>
      <c r="LTJ21" s="21"/>
      <c r="LTK21" s="21"/>
      <c r="LTL21" s="21"/>
      <c r="LTM21" s="21"/>
      <c r="LTN21" s="21"/>
      <c r="LTO21" s="21"/>
      <c r="LTP21" s="21"/>
      <c r="LTQ21" s="21"/>
      <c r="LTR21" s="21"/>
      <c r="LTS21" s="21"/>
      <c r="LTT21" s="21"/>
      <c r="LTU21" s="21"/>
      <c r="LTV21" s="21"/>
      <c r="LTW21" s="21"/>
      <c r="LTX21" s="21"/>
      <c r="LTY21" s="21"/>
      <c r="LTZ21" s="21"/>
      <c r="LUA21" s="21"/>
      <c r="LUB21" s="21"/>
      <c r="LUC21" s="21"/>
      <c r="LUD21" s="21"/>
      <c r="LUE21" s="21"/>
      <c r="LUF21" s="21"/>
      <c r="LUG21" s="21"/>
      <c r="LUH21" s="21"/>
      <c r="LUI21" s="21"/>
      <c r="LUJ21" s="21"/>
      <c r="LUK21" s="21"/>
      <c r="LUL21" s="21"/>
      <c r="LUM21" s="21"/>
      <c r="LUN21" s="21"/>
      <c r="LUO21" s="21"/>
      <c r="LUP21" s="21"/>
      <c r="LUQ21" s="21"/>
      <c r="LUR21" s="21"/>
      <c r="LUS21" s="21"/>
      <c r="LUT21" s="21"/>
      <c r="LUU21" s="21"/>
      <c r="LUV21" s="21"/>
      <c r="LUW21" s="21"/>
      <c r="LUX21" s="21"/>
      <c r="LUY21" s="21"/>
      <c r="LUZ21" s="21"/>
      <c r="LVA21" s="21"/>
      <c r="LVB21" s="21"/>
      <c r="LVC21" s="21"/>
      <c r="LVD21" s="21"/>
      <c r="LVE21" s="21"/>
      <c r="LVF21" s="21"/>
      <c r="LVG21" s="21"/>
      <c r="LVH21" s="21"/>
      <c r="LVI21" s="21"/>
      <c r="LVJ21" s="21"/>
      <c r="LVK21" s="21"/>
      <c r="LVL21" s="21"/>
      <c r="LVM21" s="21"/>
      <c r="LVN21" s="21"/>
      <c r="LVO21" s="21"/>
      <c r="LVP21" s="21"/>
      <c r="LVQ21" s="21"/>
      <c r="LVR21" s="21"/>
      <c r="LVS21" s="21"/>
      <c r="LVT21" s="21"/>
      <c r="LVU21" s="21"/>
      <c r="LVV21" s="21"/>
      <c r="LVW21" s="21"/>
      <c r="LVX21" s="21"/>
      <c r="LVY21" s="21"/>
      <c r="LVZ21" s="21"/>
      <c r="LWA21" s="21"/>
      <c r="LWB21" s="21"/>
      <c r="LWC21" s="21"/>
      <c r="LWD21" s="21"/>
      <c r="LWE21" s="21"/>
      <c r="LWF21" s="21"/>
      <c r="LWG21" s="21"/>
      <c r="LWH21" s="21"/>
      <c r="LWI21" s="21"/>
      <c r="LWJ21" s="21"/>
      <c r="LWK21" s="21"/>
      <c r="LWL21" s="21"/>
      <c r="LWM21" s="21"/>
      <c r="LWN21" s="21"/>
      <c r="LWO21" s="21"/>
      <c r="LWP21" s="21"/>
      <c r="LWQ21" s="21"/>
      <c r="LWR21" s="21"/>
      <c r="LWS21" s="21"/>
      <c r="LWT21" s="21"/>
      <c r="LWU21" s="21"/>
      <c r="LWV21" s="21"/>
      <c r="LWW21" s="21"/>
      <c r="LWX21" s="21"/>
      <c r="LWY21" s="21"/>
      <c r="LWZ21" s="21"/>
      <c r="LXA21" s="21"/>
      <c r="LXB21" s="21"/>
      <c r="LXC21" s="21"/>
      <c r="LXD21" s="21"/>
      <c r="LXE21" s="21"/>
      <c r="LXF21" s="21"/>
      <c r="LXG21" s="21"/>
      <c r="LXH21" s="21"/>
      <c r="LXI21" s="21"/>
      <c r="LXJ21" s="21"/>
      <c r="LXK21" s="21"/>
      <c r="LXL21" s="21"/>
      <c r="LXM21" s="21"/>
      <c r="LXN21" s="21"/>
      <c r="LXO21" s="21"/>
      <c r="LXP21" s="21"/>
      <c r="LXQ21" s="21"/>
      <c r="LXR21" s="21"/>
      <c r="LXS21" s="21"/>
      <c r="LXT21" s="21"/>
      <c r="LXU21" s="21"/>
      <c r="LXV21" s="21"/>
      <c r="LXW21" s="21"/>
      <c r="LXX21" s="21"/>
      <c r="LXY21" s="21"/>
      <c r="LXZ21" s="21"/>
      <c r="LYA21" s="21"/>
      <c r="LYB21" s="21"/>
      <c r="LYC21" s="21"/>
      <c r="LYD21" s="21"/>
      <c r="LYE21" s="21"/>
      <c r="LYF21" s="21"/>
      <c r="LYG21" s="21"/>
      <c r="LYH21" s="21"/>
      <c r="LYI21" s="21"/>
      <c r="LYJ21" s="21"/>
      <c r="LYK21" s="21"/>
      <c r="LYL21" s="21"/>
      <c r="LYM21" s="21"/>
      <c r="LYN21" s="21"/>
      <c r="LYO21" s="21"/>
      <c r="LYP21" s="21"/>
      <c r="LYQ21" s="21"/>
      <c r="LYR21" s="21"/>
      <c r="LYS21" s="21"/>
      <c r="LYT21" s="21"/>
      <c r="LYU21" s="21"/>
      <c r="LYV21" s="21"/>
      <c r="LYW21" s="21"/>
      <c r="LYX21" s="21"/>
      <c r="LYY21" s="21"/>
      <c r="LYZ21" s="21"/>
      <c r="LZA21" s="21"/>
      <c r="LZB21" s="21"/>
      <c r="LZC21" s="21"/>
      <c r="LZD21" s="21"/>
      <c r="LZE21" s="21"/>
      <c r="LZF21" s="21"/>
      <c r="LZG21" s="21"/>
      <c r="LZH21" s="21"/>
      <c r="LZI21" s="21"/>
      <c r="LZJ21" s="21"/>
      <c r="LZK21" s="21"/>
      <c r="LZL21" s="21"/>
      <c r="LZM21" s="21"/>
      <c r="LZN21" s="21"/>
      <c r="LZO21" s="21"/>
      <c r="LZP21" s="21"/>
      <c r="LZQ21" s="21"/>
      <c r="LZR21" s="21"/>
      <c r="LZS21" s="21"/>
      <c r="LZT21" s="21"/>
      <c r="LZU21" s="21"/>
      <c r="LZV21" s="21"/>
      <c r="LZW21" s="21"/>
      <c r="LZX21" s="21"/>
      <c r="LZY21" s="21"/>
      <c r="LZZ21" s="21"/>
      <c r="MAA21" s="21"/>
      <c r="MAB21" s="21"/>
      <c r="MAC21" s="21"/>
      <c r="MAD21" s="21"/>
      <c r="MAE21" s="21"/>
      <c r="MAF21" s="21"/>
      <c r="MAG21" s="21"/>
      <c r="MAH21" s="21"/>
      <c r="MAI21" s="21"/>
      <c r="MAJ21" s="21"/>
      <c r="MAK21" s="21"/>
      <c r="MAL21" s="21"/>
      <c r="MAM21" s="21"/>
      <c r="MAN21" s="21"/>
      <c r="MAO21" s="21"/>
      <c r="MAP21" s="21"/>
      <c r="MAQ21" s="21"/>
      <c r="MAR21" s="21"/>
      <c r="MAS21" s="21"/>
      <c r="MAT21" s="21"/>
      <c r="MAU21" s="21"/>
      <c r="MAV21" s="21"/>
      <c r="MAW21" s="21"/>
      <c r="MAX21" s="21"/>
      <c r="MAY21" s="21"/>
      <c r="MAZ21" s="21"/>
      <c r="MBA21" s="21"/>
      <c r="MBB21" s="21"/>
      <c r="MBC21" s="21"/>
      <c r="MBD21" s="21"/>
      <c r="MBE21" s="21"/>
      <c r="MBF21" s="21"/>
      <c r="MBG21" s="21"/>
      <c r="MBH21" s="21"/>
      <c r="MBI21" s="21"/>
      <c r="MBJ21" s="21"/>
      <c r="MBK21" s="21"/>
      <c r="MBL21" s="21"/>
      <c r="MBM21" s="21"/>
      <c r="MBN21" s="21"/>
      <c r="MBO21" s="21"/>
      <c r="MBP21" s="21"/>
      <c r="MBQ21" s="21"/>
      <c r="MBR21" s="21"/>
      <c r="MBS21" s="21"/>
      <c r="MBT21" s="21"/>
      <c r="MBU21" s="21"/>
      <c r="MBV21" s="21"/>
      <c r="MBW21" s="21"/>
      <c r="MBX21" s="21"/>
      <c r="MBY21" s="21"/>
      <c r="MBZ21" s="21"/>
      <c r="MCA21" s="21"/>
      <c r="MCB21" s="21"/>
      <c r="MCC21" s="21"/>
      <c r="MCD21" s="21"/>
      <c r="MCE21" s="21"/>
      <c r="MCF21" s="21"/>
      <c r="MCG21" s="21"/>
      <c r="MCH21" s="21"/>
      <c r="MCI21" s="21"/>
      <c r="MCJ21" s="21"/>
      <c r="MCK21" s="21"/>
      <c r="MCL21" s="21"/>
      <c r="MCM21" s="21"/>
      <c r="MCN21" s="21"/>
      <c r="MCO21" s="21"/>
      <c r="MCP21" s="21"/>
      <c r="MCQ21" s="21"/>
      <c r="MCR21" s="21"/>
      <c r="MCS21" s="21"/>
      <c r="MCT21" s="21"/>
      <c r="MCU21" s="21"/>
      <c r="MCV21" s="21"/>
      <c r="MCW21" s="21"/>
      <c r="MCX21" s="21"/>
      <c r="MCY21" s="21"/>
      <c r="MCZ21" s="21"/>
      <c r="MDA21" s="21"/>
      <c r="MDB21" s="21"/>
      <c r="MDC21" s="21"/>
      <c r="MDD21" s="21"/>
      <c r="MDE21" s="21"/>
      <c r="MDF21" s="21"/>
      <c r="MDG21" s="21"/>
      <c r="MDH21" s="21"/>
      <c r="MDI21" s="21"/>
      <c r="MDJ21" s="21"/>
      <c r="MDK21" s="21"/>
      <c r="MDL21" s="21"/>
      <c r="MDM21" s="21"/>
      <c r="MDN21" s="21"/>
      <c r="MDO21" s="21"/>
      <c r="MDP21" s="21"/>
      <c r="MDQ21" s="21"/>
      <c r="MDR21" s="21"/>
      <c r="MDS21" s="21"/>
      <c r="MDT21" s="21"/>
      <c r="MDU21" s="21"/>
      <c r="MDV21" s="21"/>
      <c r="MDW21" s="21"/>
      <c r="MDX21" s="21"/>
      <c r="MDY21" s="21"/>
      <c r="MDZ21" s="21"/>
      <c r="MEA21" s="21"/>
      <c r="MEB21" s="21"/>
      <c r="MEC21" s="21"/>
      <c r="MED21" s="21"/>
      <c r="MEE21" s="21"/>
      <c r="MEF21" s="21"/>
      <c r="MEG21" s="21"/>
      <c r="MEH21" s="21"/>
      <c r="MEI21" s="21"/>
      <c r="MEJ21" s="21"/>
      <c r="MEK21" s="21"/>
      <c r="MEL21" s="21"/>
      <c r="MEM21" s="21"/>
      <c r="MEN21" s="21"/>
      <c r="MEO21" s="21"/>
      <c r="MEP21" s="21"/>
      <c r="MEQ21" s="21"/>
      <c r="MER21" s="21"/>
      <c r="MES21" s="21"/>
      <c r="MET21" s="21"/>
      <c r="MEU21" s="21"/>
      <c r="MEV21" s="21"/>
      <c r="MEW21" s="21"/>
      <c r="MEX21" s="21"/>
      <c r="MEY21" s="21"/>
      <c r="MEZ21" s="21"/>
      <c r="MFA21" s="21"/>
      <c r="MFB21" s="21"/>
      <c r="MFC21" s="21"/>
      <c r="MFD21" s="21"/>
      <c r="MFE21" s="21"/>
      <c r="MFF21" s="21"/>
      <c r="MFG21" s="21"/>
      <c r="MFH21" s="21"/>
      <c r="MFI21" s="21"/>
      <c r="MFJ21" s="21"/>
      <c r="MFK21" s="21"/>
      <c r="MFL21" s="21"/>
      <c r="MFM21" s="21"/>
      <c r="MFN21" s="21"/>
      <c r="MFO21" s="21"/>
      <c r="MFP21" s="21"/>
      <c r="MFQ21" s="21"/>
      <c r="MFR21" s="21"/>
      <c r="MFS21" s="21"/>
      <c r="MFT21" s="21"/>
      <c r="MFU21" s="21"/>
      <c r="MFV21" s="21"/>
      <c r="MFW21" s="21"/>
      <c r="MFX21" s="21"/>
      <c r="MFY21" s="21"/>
      <c r="MFZ21" s="21"/>
      <c r="MGA21" s="21"/>
      <c r="MGB21" s="21"/>
      <c r="MGC21" s="21"/>
      <c r="MGD21" s="21"/>
      <c r="MGE21" s="21"/>
      <c r="MGF21" s="21"/>
      <c r="MGG21" s="21"/>
      <c r="MGH21" s="21"/>
      <c r="MGI21" s="21"/>
      <c r="MGJ21" s="21"/>
      <c r="MGK21" s="21"/>
      <c r="MGL21" s="21"/>
      <c r="MGM21" s="21"/>
      <c r="MGN21" s="21"/>
      <c r="MGO21" s="21"/>
      <c r="MGP21" s="21"/>
      <c r="MGQ21" s="21"/>
      <c r="MGR21" s="21"/>
      <c r="MGS21" s="21"/>
      <c r="MGT21" s="21"/>
      <c r="MGU21" s="21"/>
      <c r="MGV21" s="21"/>
      <c r="MGW21" s="21"/>
      <c r="MGX21" s="21"/>
      <c r="MGY21" s="21"/>
      <c r="MGZ21" s="21"/>
      <c r="MHA21" s="21"/>
      <c r="MHB21" s="21"/>
      <c r="MHC21" s="21"/>
      <c r="MHD21" s="21"/>
      <c r="MHE21" s="21"/>
      <c r="MHF21" s="21"/>
      <c r="MHG21" s="21"/>
      <c r="MHH21" s="21"/>
      <c r="MHI21" s="21"/>
      <c r="MHJ21" s="21"/>
      <c r="MHK21" s="21"/>
      <c r="MHL21" s="21"/>
      <c r="MHM21" s="21"/>
      <c r="MHN21" s="21"/>
      <c r="MHO21" s="21"/>
      <c r="MHP21" s="21"/>
      <c r="MHQ21" s="21"/>
      <c r="MHR21" s="21"/>
      <c r="MHS21" s="21"/>
      <c r="MHT21" s="21"/>
      <c r="MHU21" s="21"/>
      <c r="MHV21" s="21"/>
      <c r="MHW21" s="21"/>
      <c r="MHX21" s="21"/>
      <c r="MHY21" s="21"/>
      <c r="MHZ21" s="21"/>
      <c r="MIA21" s="21"/>
      <c r="MIB21" s="21"/>
      <c r="MIC21" s="21"/>
      <c r="MID21" s="21"/>
      <c r="MIE21" s="21"/>
      <c r="MIF21" s="21"/>
      <c r="MIG21" s="21"/>
      <c r="MIH21" s="21"/>
      <c r="MII21" s="21"/>
      <c r="MIJ21" s="21"/>
      <c r="MIK21" s="21"/>
      <c r="MIL21" s="21"/>
      <c r="MIM21" s="21"/>
      <c r="MIN21" s="21"/>
      <c r="MIO21" s="21"/>
      <c r="MIP21" s="21"/>
      <c r="MIQ21" s="21"/>
      <c r="MIR21" s="21"/>
      <c r="MIS21" s="21"/>
      <c r="MIT21" s="21"/>
      <c r="MIU21" s="21"/>
      <c r="MIV21" s="21"/>
      <c r="MIW21" s="21"/>
      <c r="MIX21" s="21"/>
      <c r="MIY21" s="21"/>
      <c r="MIZ21" s="21"/>
      <c r="MJA21" s="21"/>
      <c r="MJB21" s="21"/>
      <c r="MJC21" s="21"/>
      <c r="MJD21" s="21"/>
      <c r="MJE21" s="21"/>
      <c r="MJF21" s="21"/>
      <c r="MJG21" s="21"/>
      <c r="MJH21" s="21"/>
      <c r="MJI21" s="21"/>
      <c r="MJJ21" s="21"/>
      <c r="MJK21" s="21"/>
      <c r="MJL21" s="21"/>
      <c r="MJM21" s="21"/>
      <c r="MJN21" s="21"/>
      <c r="MJO21" s="21"/>
      <c r="MJP21" s="21"/>
      <c r="MJQ21" s="21"/>
      <c r="MJR21" s="21"/>
      <c r="MJS21" s="21"/>
      <c r="MJT21" s="21"/>
      <c r="MJU21" s="21"/>
      <c r="MJV21" s="21"/>
      <c r="MJW21" s="21"/>
      <c r="MJX21" s="21"/>
      <c r="MJY21" s="21"/>
      <c r="MJZ21" s="21"/>
      <c r="MKA21" s="21"/>
      <c r="MKB21" s="21"/>
      <c r="MKC21" s="21"/>
      <c r="MKD21" s="21"/>
      <c r="MKE21" s="21"/>
      <c r="MKF21" s="21"/>
      <c r="MKG21" s="21"/>
      <c r="MKH21" s="21"/>
      <c r="MKI21" s="21"/>
      <c r="MKJ21" s="21"/>
      <c r="MKK21" s="21"/>
      <c r="MKL21" s="21"/>
      <c r="MKM21" s="21"/>
      <c r="MKN21" s="21"/>
      <c r="MKO21" s="21"/>
      <c r="MKP21" s="21"/>
      <c r="MKQ21" s="21"/>
      <c r="MKR21" s="21"/>
      <c r="MKS21" s="21"/>
      <c r="MKT21" s="21"/>
      <c r="MKU21" s="21"/>
      <c r="MKV21" s="21"/>
      <c r="MKW21" s="21"/>
      <c r="MKX21" s="21"/>
      <c r="MKY21" s="21"/>
      <c r="MKZ21" s="21"/>
      <c r="MLA21" s="21"/>
      <c r="MLB21" s="21"/>
      <c r="MLC21" s="21"/>
      <c r="MLD21" s="21"/>
      <c r="MLE21" s="21"/>
      <c r="MLF21" s="21"/>
      <c r="MLG21" s="21"/>
      <c r="MLH21" s="21"/>
      <c r="MLI21" s="21"/>
      <c r="MLJ21" s="21"/>
      <c r="MLK21" s="21"/>
      <c r="MLL21" s="21"/>
      <c r="MLM21" s="21"/>
      <c r="MLN21" s="21"/>
      <c r="MLO21" s="21"/>
      <c r="MLP21" s="21"/>
      <c r="MLQ21" s="21"/>
      <c r="MLR21" s="21"/>
      <c r="MLS21" s="21"/>
      <c r="MLT21" s="21"/>
      <c r="MLU21" s="21"/>
      <c r="MLV21" s="21"/>
      <c r="MLW21" s="21"/>
      <c r="MLX21" s="21"/>
      <c r="MLY21" s="21"/>
      <c r="MLZ21" s="21"/>
      <c r="MMA21" s="21"/>
      <c r="MMB21" s="21"/>
      <c r="MMC21" s="21"/>
      <c r="MMD21" s="21"/>
      <c r="MME21" s="21"/>
      <c r="MMF21" s="21"/>
      <c r="MMG21" s="21"/>
      <c r="MMH21" s="21"/>
      <c r="MMI21" s="21"/>
      <c r="MMJ21" s="21"/>
      <c r="MMK21" s="21"/>
      <c r="MML21" s="21"/>
      <c r="MMM21" s="21"/>
      <c r="MMN21" s="21"/>
      <c r="MMO21" s="21"/>
      <c r="MMP21" s="21"/>
      <c r="MMQ21" s="21"/>
      <c r="MMR21" s="21"/>
      <c r="MMS21" s="21"/>
      <c r="MMT21" s="21"/>
      <c r="MMU21" s="21"/>
      <c r="MMV21" s="21"/>
      <c r="MMW21" s="21"/>
      <c r="MMX21" s="21"/>
      <c r="MMY21" s="21"/>
      <c r="MMZ21" s="21"/>
      <c r="MNA21" s="21"/>
      <c r="MNB21" s="21"/>
      <c r="MNC21" s="21"/>
      <c r="MND21" s="21"/>
      <c r="MNE21" s="21"/>
      <c r="MNF21" s="21"/>
      <c r="MNG21" s="21"/>
      <c r="MNH21" s="21"/>
      <c r="MNI21" s="21"/>
      <c r="MNJ21" s="21"/>
      <c r="MNK21" s="21"/>
      <c r="MNL21" s="21"/>
      <c r="MNM21" s="21"/>
      <c r="MNN21" s="21"/>
      <c r="MNO21" s="21"/>
      <c r="MNP21" s="21"/>
      <c r="MNQ21" s="21"/>
      <c r="MNR21" s="21"/>
      <c r="MNS21" s="21"/>
      <c r="MNT21" s="21"/>
      <c r="MNU21" s="21"/>
      <c r="MNV21" s="21"/>
      <c r="MNW21" s="21"/>
      <c r="MNX21" s="21"/>
      <c r="MNY21" s="21"/>
      <c r="MNZ21" s="21"/>
      <c r="MOA21" s="21"/>
      <c r="MOB21" s="21"/>
      <c r="MOC21" s="21"/>
      <c r="MOD21" s="21"/>
      <c r="MOE21" s="21"/>
      <c r="MOF21" s="21"/>
      <c r="MOG21" s="21"/>
      <c r="MOH21" s="21"/>
      <c r="MOI21" s="21"/>
      <c r="MOJ21" s="21"/>
      <c r="MOK21" s="21"/>
      <c r="MOL21" s="21"/>
      <c r="MOM21" s="21"/>
      <c r="MON21" s="21"/>
      <c r="MOO21" s="21"/>
      <c r="MOP21" s="21"/>
      <c r="MOQ21" s="21"/>
      <c r="MOR21" s="21"/>
      <c r="MOS21" s="21"/>
      <c r="MOT21" s="21"/>
      <c r="MOU21" s="21"/>
      <c r="MOV21" s="21"/>
      <c r="MOW21" s="21"/>
      <c r="MOX21" s="21"/>
      <c r="MOY21" s="21"/>
      <c r="MOZ21" s="21"/>
      <c r="MPA21" s="21"/>
      <c r="MPB21" s="21"/>
      <c r="MPC21" s="21"/>
      <c r="MPD21" s="21"/>
      <c r="MPE21" s="21"/>
      <c r="MPF21" s="21"/>
      <c r="MPG21" s="21"/>
      <c r="MPH21" s="21"/>
      <c r="MPI21" s="21"/>
      <c r="MPJ21" s="21"/>
      <c r="MPK21" s="21"/>
      <c r="MPL21" s="21"/>
      <c r="MPM21" s="21"/>
      <c r="MPN21" s="21"/>
      <c r="MPO21" s="21"/>
      <c r="MPP21" s="21"/>
      <c r="MPQ21" s="21"/>
      <c r="MPR21" s="21"/>
      <c r="MPS21" s="21"/>
      <c r="MPT21" s="21"/>
      <c r="MPU21" s="21"/>
      <c r="MPV21" s="21"/>
      <c r="MPW21" s="21"/>
      <c r="MPX21" s="21"/>
      <c r="MPY21" s="21"/>
      <c r="MPZ21" s="21"/>
      <c r="MQA21" s="21"/>
      <c r="MQB21" s="21"/>
      <c r="MQC21" s="21"/>
      <c r="MQD21" s="21"/>
      <c r="MQE21" s="21"/>
      <c r="MQF21" s="21"/>
      <c r="MQG21" s="21"/>
      <c r="MQH21" s="21"/>
      <c r="MQI21" s="21"/>
      <c r="MQJ21" s="21"/>
      <c r="MQK21" s="21"/>
      <c r="MQL21" s="21"/>
      <c r="MQM21" s="21"/>
      <c r="MQN21" s="21"/>
      <c r="MQO21" s="21"/>
      <c r="MQP21" s="21"/>
      <c r="MQQ21" s="21"/>
      <c r="MQR21" s="21"/>
      <c r="MQS21" s="21"/>
      <c r="MQT21" s="21"/>
      <c r="MQU21" s="21"/>
      <c r="MQV21" s="21"/>
      <c r="MQW21" s="21"/>
      <c r="MQX21" s="21"/>
      <c r="MQY21" s="21"/>
      <c r="MQZ21" s="21"/>
      <c r="MRA21" s="21"/>
      <c r="MRB21" s="21"/>
      <c r="MRC21" s="21"/>
      <c r="MRD21" s="21"/>
      <c r="MRE21" s="21"/>
      <c r="MRF21" s="21"/>
      <c r="MRG21" s="21"/>
      <c r="MRH21" s="21"/>
      <c r="MRI21" s="21"/>
      <c r="MRJ21" s="21"/>
      <c r="MRK21" s="21"/>
      <c r="MRL21" s="21"/>
      <c r="MRM21" s="21"/>
      <c r="MRN21" s="21"/>
      <c r="MRO21" s="21"/>
      <c r="MRP21" s="21"/>
      <c r="MRQ21" s="21"/>
      <c r="MRR21" s="21"/>
      <c r="MRS21" s="21"/>
      <c r="MRT21" s="21"/>
      <c r="MRU21" s="21"/>
      <c r="MRV21" s="21"/>
      <c r="MRW21" s="21"/>
      <c r="MRX21" s="21"/>
      <c r="MRY21" s="21"/>
      <c r="MRZ21" s="21"/>
      <c r="MSA21" s="21"/>
      <c r="MSB21" s="21"/>
      <c r="MSC21" s="21"/>
      <c r="MSD21" s="21"/>
      <c r="MSE21" s="21"/>
      <c r="MSF21" s="21"/>
      <c r="MSG21" s="21"/>
      <c r="MSH21" s="21"/>
      <c r="MSI21" s="21"/>
      <c r="MSJ21" s="21"/>
      <c r="MSK21" s="21"/>
      <c r="MSL21" s="21"/>
      <c r="MSM21" s="21"/>
      <c r="MSN21" s="21"/>
      <c r="MSO21" s="21"/>
      <c r="MSP21" s="21"/>
      <c r="MSQ21" s="21"/>
      <c r="MSR21" s="21"/>
      <c r="MSS21" s="21"/>
      <c r="MST21" s="21"/>
      <c r="MSU21" s="21"/>
      <c r="MSV21" s="21"/>
      <c r="MSW21" s="21"/>
      <c r="MSX21" s="21"/>
      <c r="MSY21" s="21"/>
      <c r="MSZ21" s="21"/>
      <c r="MTA21" s="21"/>
      <c r="MTB21" s="21"/>
      <c r="MTC21" s="21"/>
      <c r="MTD21" s="21"/>
      <c r="MTE21" s="21"/>
      <c r="MTF21" s="21"/>
      <c r="MTG21" s="21"/>
      <c r="MTH21" s="21"/>
      <c r="MTI21" s="21"/>
      <c r="MTJ21" s="21"/>
      <c r="MTK21" s="21"/>
      <c r="MTL21" s="21"/>
      <c r="MTM21" s="21"/>
      <c r="MTN21" s="21"/>
      <c r="MTO21" s="21"/>
      <c r="MTP21" s="21"/>
      <c r="MTQ21" s="21"/>
      <c r="MTR21" s="21"/>
      <c r="MTS21" s="21"/>
      <c r="MTT21" s="21"/>
      <c r="MTU21" s="21"/>
      <c r="MTV21" s="21"/>
      <c r="MTW21" s="21"/>
      <c r="MTX21" s="21"/>
      <c r="MTY21" s="21"/>
      <c r="MTZ21" s="21"/>
      <c r="MUA21" s="21"/>
      <c r="MUB21" s="21"/>
      <c r="MUC21" s="21"/>
      <c r="MUD21" s="21"/>
      <c r="MUE21" s="21"/>
      <c r="MUF21" s="21"/>
      <c r="MUG21" s="21"/>
      <c r="MUH21" s="21"/>
      <c r="MUI21" s="21"/>
      <c r="MUJ21" s="21"/>
      <c r="MUK21" s="21"/>
      <c r="MUL21" s="21"/>
      <c r="MUM21" s="21"/>
      <c r="MUN21" s="21"/>
      <c r="MUO21" s="21"/>
      <c r="MUP21" s="21"/>
      <c r="MUQ21" s="21"/>
      <c r="MUR21" s="21"/>
      <c r="MUS21" s="21"/>
      <c r="MUT21" s="21"/>
      <c r="MUU21" s="21"/>
      <c r="MUV21" s="21"/>
      <c r="MUW21" s="21"/>
      <c r="MUX21" s="21"/>
      <c r="MUY21" s="21"/>
      <c r="MUZ21" s="21"/>
      <c r="MVA21" s="21"/>
      <c r="MVB21" s="21"/>
      <c r="MVC21" s="21"/>
      <c r="MVD21" s="21"/>
      <c r="MVE21" s="21"/>
      <c r="MVF21" s="21"/>
      <c r="MVG21" s="21"/>
      <c r="MVH21" s="21"/>
      <c r="MVI21" s="21"/>
      <c r="MVJ21" s="21"/>
      <c r="MVK21" s="21"/>
      <c r="MVL21" s="21"/>
      <c r="MVM21" s="21"/>
      <c r="MVN21" s="21"/>
      <c r="MVO21" s="21"/>
      <c r="MVP21" s="21"/>
      <c r="MVQ21" s="21"/>
      <c r="MVR21" s="21"/>
      <c r="MVS21" s="21"/>
      <c r="MVT21" s="21"/>
      <c r="MVU21" s="21"/>
      <c r="MVV21" s="21"/>
      <c r="MVW21" s="21"/>
      <c r="MVX21" s="21"/>
      <c r="MVY21" s="21"/>
      <c r="MVZ21" s="21"/>
      <c r="MWA21" s="21"/>
      <c r="MWB21" s="21"/>
      <c r="MWC21" s="21"/>
      <c r="MWD21" s="21"/>
      <c r="MWE21" s="21"/>
      <c r="MWF21" s="21"/>
      <c r="MWG21" s="21"/>
      <c r="MWH21" s="21"/>
      <c r="MWI21" s="21"/>
      <c r="MWJ21" s="21"/>
      <c r="MWK21" s="21"/>
      <c r="MWL21" s="21"/>
      <c r="MWM21" s="21"/>
      <c r="MWN21" s="21"/>
      <c r="MWO21" s="21"/>
      <c r="MWP21" s="21"/>
      <c r="MWQ21" s="21"/>
      <c r="MWR21" s="21"/>
      <c r="MWS21" s="21"/>
      <c r="MWT21" s="21"/>
      <c r="MWU21" s="21"/>
      <c r="MWV21" s="21"/>
      <c r="MWW21" s="21"/>
      <c r="MWX21" s="21"/>
      <c r="MWY21" s="21"/>
      <c r="MWZ21" s="21"/>
      <c r="MXA21" s="21"/>
      <c r="MXB21" s="21"/>
      <c r="MXC21" s="21"/>
      <c r="MXD21" s="21"/>
      <c r="MXE21" s="21"/>
      <c r="MXF21" s="21"/>
      <c r="MXG21" s="21"/>
      <c r="MXH21" s="21"/>
      <c r="MXI21" s="21"/>
      <c r="MXJ21" s="21"/>
      <c r="MXK21" s="21"/>
      <c r="MXL21" s="21"/>
      <c r="MXM21" s="21"/>
      <c r="MXN21" s="21"/>
      <c r="MXO21" s="21"/>
      <c r="MXP21" s="21"/>
      <c r="MXQ21" s="21"/>
      <c r="MXR21" s="21"/>
      <c r="MXS21" s="21"/>
      <c r="MXT21" s="21"/>
      <c r="MXU21" s="21"/>
      <c r="MXV21" s="21"/>
      <c r="MXW21" s="21"/>
      <c r="MXX21" s="21"/>
      <c r="MXY21" s="21"/>
      <c r="MXZ21" s="21"/>
      <c r="MYA21" s="21"/>
      <c r="MYB21" s="21"/>
      <c r="MYC21" s="21"/>
      <c r="MYD21" s="21"/>
      <c r="MYE21" s="21"/>
      <c r="MYF21" s="21"/>
      <c r="MYG21" s="21"/>
      <c r="MYH21" s="21"/>
      <c r="MYI21" s="21"/>
      <c r="MYJ21" s="21"/>
      <c r="MYK21" s="21"/>
      <c r="MYL21" s="21"/>
      <c r="MYM21" s="21"/>
      <c r="MYN21" s="21"/>
      <c r="MYO21" s="21"/>
      <c r="MYP21" s="21"/>
      <c r="MYQ21" s="21"/>
      <c r="MYR21" s="21"/>
      <c r="MYS21" s="21"/>
      <c r="MYT21" s="21"/>
      <c r="MYU21" s="21"/>
      <c r="MYV21" s="21"/>
      <c r="MYW21" s="21"/>
      <c r="MYX21" s="21"/>
      <c r="MYY21" s="21"/>
      <c r="MYZ21" s="21"/>
      <c r="MZA21" s="21"/>
      <c r="MZB21" s="21"/>
      <c r="MZC21" s="21"/>
      <c r="MZD21" s="21"/>
      <c r="MZE21" s="21"/>
      <c r="MZF21" s="21"/>
      <c r="MZG21" s="21"/>
      <c r="MZH21" s="21"/>
      <c r="MZI21" s="21"/>
      <c r="MZJ21" s="21"/>
      <c r="MZK21" s="21"/>
      <c r="MZL21" s="21"/>
      <c r="MZM21" s="21"/>
      <c r="MZN21" s="21"/>
      <c r="MZO21" s="21"/>
      <c r="MZP21" s="21"/>
      <c r="MZQ21" s="21"/>
      <c r="MZR21" s="21"/>
      <c r="MZS21" s="21"/>
      <c r="MZT21" s="21"/>
      <c r="MZU21" s="21"/>
      <c r="MZV21" s="21"/>
      <c r="MZW21" s="21"/>
      <c r="MZX21" s="21"/>
      <c r="MZY21" s="21"/>
      <c r="MZZ21" s="21"/>
      <c r="NAA21" s="21"/>
      <c r="NAB21" s="21"/>
      <c r="NAC21" s="21"/>
      <c r="NAD21" s="21"/>
      <c r="NAE21" s="21"/>
      <c r="NAF21" s="21"/>
      <c r="NAG21" s="21"/>
      <c r="NAH21" s="21"/>
      <c r="NAI21" s="21"/>
      <c r="NAJ21" s="21"/>
      <c r="NAK21" s="21"/>
      <c r="NAL21" s="21"/>
      <c r="NAM21" s="21"/>
      <c r="NAN21" s="21"/>
      <c r="NAO21" s="21"/>
      <c r="NAP21" s="21"/>
      <c r="NAQ21" s="21"/>
      <c r="NAR21" s="21"/>
      <c r="NAS21" s="21"/>
      <c r="NAT21" s="21"/>
      <c r="NAU21" s="21"/>
      <c r="NAV21" s="21"/>
      <c r="NAW21" s="21"/>
      <c r="NAX21" s="21"/>
      <c r="NAY21" s="21"/>
      <c r="NAZ21" s="21"/>
      <c r="NBA21" s="21"/>
      <c r="NBB21" s="21"/>
      <c r="NBC21" s="21"/>
      <c r="NBD21" s="21"/>
      <c r="NBE21" s="21"/>
      <c r="NBF21" s="21"/>
      <c r="NBG21" s="21"/>
      <c r="NBH21" s="21"/>
      <c r="NBI21" s="21"/>
      <c r="NBJ21" s="21"/>
      <c r="NBK21" s="21"/>
      <c r="NBL21" s="21"/>
      <c r="NBM21" s="21"/>
      <c r="NBN21" s="21"/>
      <c r="NBO21" s="21"/>
      <c r="NBP21" s="21"/>
      <c r="NBQ21" s="21"/>
      <c r="NBR21" s="21"/>
      <c r="NBS21" s="21"/>
      <c r="NBT21" s="21"/>
      <c r="NBU21" s="21"/>
      <c r="NBV21" s="21"/>
      <c r="NBW21" s="21"/>
      <c r="NBX21" s="21"/>
      <c r="NBY21" s="21"/>
      <c r="NBZ21" s="21"/>
      <c r="NCA21" s="21"/>
      <c r="NCB21" s="21"/>
      <c r="NCC21" s="21"/>
      <c r="NCD21" s="21"/>
      <c r="NCE21" s="21"/>
      <c r="NCF21" s="21"/>
      <c r="NCG21" s="21"/>
      <c r="NCH21" s="21"/>
      <c r="NCI21" s="21"/>
      <c r="NCJ21" s="21"/>
      <c r="NCK21" s="21"/>
      <c r="NCL21" s="21"/>
      <c r="NCM21" s="21"/>
      <c r="NCN21" s="21"/>
      <c r="NCO21" s="21"/>
      <c r="NCP21" s="21"/>
      <c r="NCQ21" s="21"/>
      <c r="NCR21" s="21"/>
      <c r="NCS21" s="21"/>
      <c r="NCT21" s="21"/>
      <c r="NCU21" s="21"/>
      <c r="NCV21" s="21"/>
      <c r="NCW21" s="21"/>
      <c r="NCX21" s="21"/>
      <c r="NCY21" s="21"/>
      <c r="NCZ21" s="21"/>
      <c r="NDA21" s="21"/>
      <c r="NDB21" s="21"/>
      <c r="NDC21" s="21"/>
      <c r="NDD21" s="21"/>
      <c r="NDE21" s="21"/>
      <c r="NDF21" s="21"/>
      <c r="NDG21" s="21"/>
      <c r="NDH21" s="21"/>
      <c r="NDI21" s="21"/>
      <c r="NDJ21" s="21"/>
      <c r="NDK21" s="21"/>
      <c r="NDL21" s="21"/>
      <c r="NDM21" s="21"/>
      <c r="NDN21" s="21"/>
      <c r="NDO21" s="21"/>
      <c r="NDP21" s="21"/>
      <c r="NDQ21" s="21"/>
      <c r="NDR21" s="21"/>
      <c r="NDS21" s="21"/>
      <c r="NDT21" s="21"/>
      <c r="NDU21" s="21"/>
      <c r="NDV21" s="21"/>
      <c r="NDW21" s="21"/>
      <c r="NDX21" s="21"/>
      <c r="NDY21" s="21"/>
      <c r="NDZ21" s="21"/>
      <c r="NEA21" s="21"/>
      <c r="NEB21" s="21"/>
      <c r="NEC21" s="21"/>
      <c r="NED21" s="21"/>
      <c r="NEE21" s="21"/>
      <c r="NEF21" s="21"/>
      <c r="NEG21" s="21"/>
      <c r="NEH21" s="21"/>
      <c r="NEI21" s="21"/>
      <c r="NEJ21" s="21"/>
      <c r="NEK21" s="21"/>
      <c r="NEL21" s="21"/>
      <c r="NEM21" s="21"/>
      <c r="NEN21" s="21"/>
      <c r="NEO21" s="21"/>
      <c r="NEP21" s="21"/>
      <c r="NEQ21" s="21"/>
      <c r="NER21" s="21"/>
      <c r="NES21" s="21"/>
      <c r="NET21" s="21"/>
      <c r="NEU21" s="21"/>
      <c r="NEV21" s="21"/>
      <c r="NEW21" s="21"/>
      <c r="NEX21" s="21"/>
      <c r="NEY21" s="21"/>
      <c r="NEZ21" s="21"/>
      <c r="NFA21" s="21"/>
      <c r="NFB21" s="21"/>
      <c r="NFC21" s="21"/>
      <c r="NFD21" s="21"/>
      <c r="NFE21" s="21"/>
      <c r="NFF21" s="21"/>
      <c r="NFG21" s="21"/>
      <c r="NFH21" s="21"/>
      <c r="NFI21" s="21"/>
      <c r="NFJ21" s="21"/>
      <c r="NFK21" s="21"/>
      <c r="NFL21" s="21"/>
      <c r="NFM21" s="21"/>
      <c r="NFN21" s="21"/>
      <c r="NFO21" s="21"/>
      <c r="NFP21" s="21"/>
      <c r="NFQ21" s="21"/>
      <c r="NFR21" s="21"/>
      <c r="NFS21" s="21"/>
      <c r="NFT21" s="21"/>
      <c r="NFU21" s="21"/>
      <c r="NFV21" s="21"/>
      <c r="NFW21" s="21"/>
      <c r="NFX21" s="21"/>
      <c r="NFY21" s="21"/>
      <c r="NFZ21" s="21"/>
      <c r="NGA21" s="21"/>
      <c r="NGB21" s="21"/>
      <c r="NGC21" s="21"/>
      <c r="NGD21" s="21"/>
      <c r="NGE21" s="21"/>
      <c r="NGF21" s="21"/>
      <c r="NGG21" s="21"/>
      <c r="NGH21" s="21"/>
      <c r="NGI21" s="21"/>
      <c r="NGJ21" s="21"/>
      <c r="NGK21" s="21"/>
      <c r="NGL21" s="21"/>
      <c r="NGM21" s="21"/>
      <c r="NGN21" s="21"/>
      <c r="NGO21" s="21"/>
      <c r="NGP21" s="21"/>
      <c r="NGQ21" s="21"/>
      <c r="NGR21" s="21"/>
      <c r="NGS21" s="21"/>
      <c r="NGT21" s="21"/>
      <c r="NGU21" s="21"/>
      <c r="NGV21" s="21"/>
      <c r="NGW21" s="21"/>
      <c r="NGX21" s="21"/>
      <c r="NGY21" s="21"/>
      <c r="NGZ21" s="21"/>
      <c r="NHA21" s="21"/>
      <c r="NHB21" s="21"/>
      <c r="NHC21" s="21"/>
      <c r="NHD21" s="21"/>
      <c r="NHE21" s="21"/>
      <c r="NHF21" s="21"/>
      <c r="NHG21" s="21"/>
      <c r="NHH21" s="21"/>
      <c r="NHI21" s="21"/>
      <c r="NHJ21" s="21"/>
      <c r="NHK21" s="21"/>
      <c r="NHL21" s="21"/>
      <c r="NHM21" s="21"/>
      <c r="NHN21" s="21"/>
      <c r="NHO21" s="21"/>
      <c r="NHP21" s="21"/>
      <c r="NHQ21" s="21"/>
      <c r="NHR21" s="21"/>
      <c r="NHS21" s="21"/>
      <c r="NHT21" s="21"/>
      <c r="NHU21" s="21"/>
      <c r="NHV21" s="21"/>
      <c r="NHW21" s="21"/>
      <c r="NHX21" s="21"/>
      <c r="NHY21" s="21"/>
      <c r="NHZ21" s="21"/>
      <c r="NIA21" s="21"/>
      <c r="NIB21" s="21"/>
      <c r="NIC21" s="21"/>
      <c r="NID21" s="21"/>
      <c r="NIE21" s="21"/>
      <c r="NIF21" s="21"/>
      <c r="NIG21" s="21"/>
      <c r="NIH21" s="21"/>
      <c r="NII21" s="21"/>
      <c r="NIJ21" s="21"/>
      <c r="NIK21" s="21"/>
      <c r="NIL21" s="21"/>
      <c r="NIM21" s="21"/>
      <c r="NIN21" s="21"/>
      <c r="NIO21" s="21"/>
      <c r="NIP21" s="21"/>
      <c r="NIQ21" s="21"/>
      <c r="NIR21" s="21"/>
      <c r="NIS21" s="21"/>
      <c r="NIT21" s="21"/>
      <c r="NIU21" s="21"/>
      <c r="NIV21" s="21"/>
      <c r="NIW21" s="21"/>
      <c r="NIX21" s="21"/>
      <c r="NIY21" s="21"/>
      <c r="NIZ21" s="21"/>
      <c r="NJA21" s="21"/>
      <c r="NJB21" s="21"/>
      <c r="NJC21" s="21"/>
      <c r="NJD21" s="21"/>
      <c r="NJE21" s="21"/>
      <c r="NJF21" s="21"/>
      <c r="NJG21" s="21"/>
      <c r="NJH21" s="21"/>
      <c r="NJI21" s="21"/>
      <c r="NJJ21" s="21"/>
      <c r="NJK21" s="21"/>
      <c r="NJL21" s="21"/>
      <c r="NJM21" s="21"/>
      <c r="NJN21" s="21"/>
      <c r="NJO21" s="21"/>
      <c r="NJP21" s="21"/>
      <c r="NJQ21" s="21"/>
      <c r="NJR21" s="21"/>
      <c r="NJS21" s="21"/>
      <c r="NJT21" s="21"/>
      <c r="NJU21" s="21"/>
      <c r="NJV21" s="21"/>
      <c r="NJW21" s="21"/>
      <c r="NJX21" s="21"/>
      <c r="NJY21" s="21"/>
      <c r="NJZ21" s="21"/>
      <c r="NKA21" s="21"/>
      <c r="NKB21" s="21"/>
      <c r="NKC21" s="21"/>
      <c r="NKD21" s="21"/>
      <c r="NKE21" s="21"/>
      <c r="NKF21" s="21"/>
      <c r="NKG21" s="21"/>
      <c r="NKH21" s="21"/>
      <c r="NKI21" s="21"/>
      <c r="NKJ21" s="21"/>
      <c r="NKK21" s="21"/>
      <c r="NKL21" s="21"/>
      <c r="NKM21" s="21"/>
      <c r="NKN21" s="21"/>
      <c r="NKO21" s="21"/>
      <c r="NKP21" s="21"/>
      <c r="NKQ21" s="21"/>
      <c r="NKR21" s="21"/>
      <c r="NKS21" s="21"/>
      <c r="NKT21" s="21"/>
      <c r="NKU21" s="21"/>
      <c r="NKV21" s="21"/>
      <c r="NKW21" s="21"/>
      <c r="NKX21" s="21"/>
      <c r="NKY21" s="21"/>
      <c r="NKZ21" s="21"/>
      <c r="NLA21" s="21"/>
      <c r="NLB21" s="21"/>
      <c r="NLC21" s="21"/>
      <c r="NLD21" s="21"/>
      <c r="NLE21" s="21"/>
      <c r="NLF21" s="21"/>
      <c r="NLG21" s="21"/>
      <c r="NLH21" s="21"/>
      <c r="NLI21" s="21"/>
      <c r="NLJ21" s="21"/>
      <c r="NLK21" s="21"/>
      <c r="NLL21" s="21"/>
      <c r="NLM21" s="21"/>
      <c r="NLN21" s="21"/>
      <c r="NLO21" s="21"/>
      <c r="NLP21" s="21"/>
      <c r="NLQ21" s="21"/>
      <c r="NLR21" s="21"/>
      <c r="NLS21" s="21"/>
      <c r="NLT21" s="21"/>
      <c r="NLU21" s="21"/>
      <c r="NLV21" s="21"/>
      <c r="NLW21" s="21"/>
      <c r="NLX21" s="21"/>
      <c r="NLY21" s="21"/>
      <c r="NLZ21" s="21"/>
      <c r="NMA21" s="21"/>
      <c r="NMB21" s="21"/>
      <c r="NMC21" s="21"/>
      <c r="NMD21" s="21"/>
      <c r="NME21" s="21"/>
      <c r="NMF21" s="21"/>
      <c r="NMG21" s="21"/>
      <c r="NMH21" s="21"/>
      <c r="NMI21" s="21"/>
      <c r="NMJ21" s="21"/>
      <c r="NMK21" s="21"/>
      <c r="NML21" s="21"/>
      <c r="NMM21" s="21"/>
      <c r="NMN21" s="21"/>
      <c r="NMO21" s="21"/>
      <c r="NMP21" s="21"/>
      <c r="NMQ21" s="21"/>
      <c r="NMR21" s="21"/>
      <c r="NMS21" s="21"/>
      <c r="NMT21" s="21"/>
      <c r="NMU21" s="21"/>
      <c r="NMV21" s="21"/>
      <c r="NMW21" s="21"/>
      <c r="NMX21" s="21"/>
      <c r="NMY21" s="21"/>
      <c r="NMZ21" s="21"/>
      <c r="NNA21" s="21"/>
      <c r="NNB21" s="21"/>
      <c r="NNC21" s="21"/>
      <c r="NND21" s="21"/>
      <c r="NNE21" s="21"/>
      <c r="NNF21" s="21"/>
      <c r="NNG21" s="21"/>
      <c r="NNH21" s="21"/>
      <c r="NNI21" s="21"/>
      <c r="NNJ21" s="21"/>
      <c r="NNK21" s="21"/>
      <c r="NNL21" s="21"/>
      <c r="NNM21" s="21"/>
      <c r="NNN21" s="21"/>
      <c r="NNO21" s="21"/>
      <c r="NNP21" s="21"/>
      <c r="NNQ21" s="21"/>
      <c r="NNR21" s="21"/>
      <c r="NNS21" s="21"/>
      <c r="NNT21" s="21"/>
      <c r="NNU21" s="21"/>
      <c r="NNV21" s="21"/>
      <c r="NNW21" s="21"/>
      <c r="NNX21" s="21"/>
      <c r="NNY21" s="21"/>
      <c r="NNZ21" s="21"/>
      <c r="NOA21" s="21"/>
      <c r="NOB21" s="21"/>
      <c r="NOC21" s="21"/>
      <c r="NOD21" s="21"/>
      <c r="NOE21" s="21"/>
      <c r="NOF21" s="21"/>
      <c r="NOG21" s="21"/>
      <c r="NOH21" s="21"/>
      <c r="NOI21" s="21"/>
      <c r="NOJ21" s="21"/>
      <c r="NOK21" s="21"/>
      <c r="NOL21" s="21"/>
      <c r="NOM21" s="21"/>
      <c r="NON21" s="21"/>
      <c r="NOO21" s="21"/>
      <c r="NOP21" s="21"/>
      <c r="NOQ21" s="21"/>
      <c r="NOR21" s="21"/>
      <c r="NOS21" s="21"/>
      <c r="NOT21" s="21"/>
      <c r="NOU21" s="21"/>
      <c r="NOV21" s="21"/>
      <c r="NOW21" s="21"/>
      <c r="NOX21" s="21"/>
      <c r="NOY21" s="21"/>
      <c r="NOZ21" s="21"/>
      <c r="NPA21" s="21"/>
      <c r="NPB21" s="21"/>
      <c r="NPC21" s="21"/>
      <c r="NPD21" s="21"/>
      <c r="NPE21" s="21"/>
      <c r="NPF21" s="21"/>
      <c r="NPG21" s="21"/>
      <c r="NPH21" s="21"/>
      <c r="NPI21" s="21"/>
      <c r="NPJ21" s="21"/>
      <c r="NPK21" s="21"/>
      <c r="NPL21" s="21"/>
      <c r="NPM21" s="21"/>
      <c r="NPN21" s="21"/>
      <c r="NPO21" s="21"/>
      <c r="NPP21" s="21"/>
      <c r="NPQ21" s="21"/>
      <c r="NPR21" s="21"/>
      <c r="NPS21" s="21"/>
      <c r="NPT21" s="21"/>
      <c r="NPU21" s="21"/>
      <c r="NPV21" s="21"/>
      <c r="NPW21" s="21"/>
      <c r="NPX21" s="21"/>
      <c r="NPY21" s="21"/>
      <c r="NPZ21" s="21"/>
      <c r="NQA21" s="21"/>
      <c r="NQB21" s="21"/>
      <c r="NQC21" s="21"/>
      <c r="NQD21" s="21"/>
      <c r="NQE21" s="21"/>
      <c r="NQF21" s="21"/>
      <c r="NQG21" s="21"/>
      <c r="NQH21" s="21"/>
      <c r="NQI21" s="21"/>
      <c r="NQJ21" s="21"/>
      <c r="NQK21" s="21"/>
      <c r="NQL21" s="21"/>
      <c r="NQM21" s="21"/>
      <c r="NQN21" s="21"/>
      <c r="NQO21" s="21"/>
      <c r="NQP21" s="21"/>
      <c r="NQQ21" s="21"/>
      <c r="NQR21" s="21"/>
      <c r="NQS21" s="21"/>
      <c r="NQT21" s="21"/>
      <c r="NQU21" s="21"/>
      <c r="NQV21" s="21"/>
      <c r="NQW21" s="21"/>
      <c r="NQX21" s="21"/>
      <c r="NQY21" s="21"/>
      <c r="NQZ21" s="21"/>
      <c r="NRA21" s="21"/>
      <c r="NRB21" s="21"/>
      <c r="NRC21" s="21"/>
      <c r="NRD21" s="21"/>
      <c r="NRE21" s="21"/>
      <c r="NRF21" s="21"/>
      <c r="NRG21" s="21"/>
      <c r="NRH21" s="21"/>
      <c r="NRI21" s="21"/>
      <c r="NRJ21" s="21"/>
      <c r="NRK21" s="21"/>
      <c r="NRL21" s="21"/>
      <c r="NRM21" s="21"/>
      <c r="NRN21" s="21"/>
      <c r="NRO21" s="21"/>
      <c r="NRP21" s="21"/>
      <c r="NRQ21" s="21"/>
      <c r="NRR21" s="21"/>
      <c r="NRS21" s="21"/>
      <c r="NRT21" s="21"/>
      <c r="NRU21" s="21"/>
      <c r="NRV21" s="21"/>
      <c r="NRW21" s="21"/>
      <c r="NRX21" s="21"/>
      <c r="NRY21" s="21"/>
      <c r="NRZ21" s="21"/>
      <c r="NSA21" s="21"/>
      <c r="NSB21" s="21"/>
      <c r="NSC21" s="21"/>
      <c r="NSD21" s="21"/>
      <c r="NSE21" s="21"/>
      <c r="NSF21" s="21"/>
      <c r="NSG21" s="21"/>
      <c r="NSH21" s="21"/>
      <c r="NSI21" s="21"/>
      <c r="NSJ21" s="21"/>
      <c r="NSK21" s="21"/>
      <c r="NSL21" s="21"/>
      <c r="NSM21" s="21"/>
      <c r="NSN21" s="21"/>
      <c r="NSO21" s="21"/>
      <c r="NSP21" s="21"/>
      <c r="NSQ21" s="21"/>
      <c r="NSR21" s="21"/>
      <c r="NSS21" s="21"/>
      <c r="NST21" s="21"/>
      <c r="NSU21" s="21"/>
      <c r="NSV21" s="21"/>
      <c r="NSW21" s="21"/>
      <c r="NSX21" s="21"/>
      <c r="NSY21" s="21"/>
      <c r="NSZ21" s="21"/>
      <c r="NTA21" s="21"/>
      <c r="NTB21" s="21"/>
      <c r="NTC21" s="21"/>
      <c r="NTD21" s="21"/>
      <c r="NTE21" s="21"/>
      <c r="NTF21" s="21"/>
      <c r="NTG21" s="21"/>
      <c r="NTH21" s="21"/>
      <c r="NTI21" s="21"/>
      <c r="NTJ21" s="21"/>
      <c r="NTK21" s="21"/>
      <c r="NTL21" s="21"/>
      <c r="NTM21" s="21"/>
      <c r="NTN21" s="21"/>
      <c r="NTO21" s="21"/>
      <c r="NTP21" s="21"/>
      <c r="NTQ21" s="21"/>
      <c r="NTR21" s="21"/>
      <c r="NTS21" s="21"/>
      <c r="NTT21" s="21"/>
      <c r="NTU21" s="21"/>
      <c r="NTV21" s="21"/>
      <c r="NTW21" s="21"/>
      <c r="NTX21" s="21"/>
      <c r="NTY21" s="21"/>
      <c r="NTZ21" s="21"/>
      <c r="NUA21" s="21"/>
      <c r="NUB21" s="21"/>
      <c r="NUC21" s="21"/>
      <c r="NUD21" s="21"/>
      <c r="NUE21" s="21"/>
      <c r="NUF21" s="21"/>
      <c r="NUG21" s="21"/>
      <c r="NUH21" s="21"/>
      <c r="NUI21" s="21"/>
      <c r="NUJ21" s="21"/>
      <c r="NUK21" s="21"/>
      <c r="NUL21" s="21"/>
      <c r="NUM21" s="21"/>
      <c r="NUN21" s="21"/>
      <c r="NUO21" s="21"/>
      <c r="NUP21" s="21"/>
      <c r="NUQ21" s="21"/>
      <c r="NUR21" s="21"/>
      <c r="NUS21" s="21"/>
      <c r="NUT21" s="21"/>
      <c r="NUU21" s="21"/>
      <c r="NUV21" s="21"/>
      <c r="NUW21" s="21"/>
      <c r="NUX21" s="21"/>
      <c r="NUY21" s="21"/>
      <c r="NUZ21" s="21"/>
      <c r="NVA21" s="21"/>
      <c r="NVB21" s="21"/>
      <c r="NVC21" s="21"/>
      <c r="NVD21" s="21"/>
      <c r="NVE21" s="21"/>
      <c r="NVF21" s="21"/>
      <c r="NVG21" s="21"/>
      <c r="NVH21" s="21"/>
      <c r="NVI21" s="21"/>
      <c r="NVJ21" s="21"/>
      <c r="NVK21" s="21"/>
      <c r="NVL21" s="21"/>
      <c r="NVM21" s="21"/>
      <c r="NVN21" s="21"/>
      <c r="NVO21" s="21"/>
      <c r="NVP21" s="21"/>
      <c r="NVQ21" s="21"/>
      <c r="NVR21" s="21"/>
      <c r="NVS21" s="21"/>
      <c r="NVT21" s="21"/>
      <c r="NVU21" s="21"/>
      <c r="NVV21" s="21"/>
      <c r="NVW21" s="21"/>
      <c r="NVX21" s="21"/>
      <c r="NVY21" s="21"/>
      <c r="NVZ21" s="21"/>
      <c r="NWA21" s="21"/>
      <c r="NWB21" s="21"/>
      <c r="NWC21" s="21"/>
      <c r="NWD21" s="21"/>
      <c r="NWE21" s="21"/>
      <c r="NWF21" s="21"/>
      <c r="NWG21" s="21"/>
      <c r="NWH21" s="21"/>
      <c r="NWI21" s="21"/>
      <c r="NWJ21" s="21"/>
      <c r="NWK21" s="21"/>
      <c r="NWL21" s="21"/>
      <c r="NWM21" s="21"/>
      <c r="NWN21" s="21"/>
      <c r="NWO21" s="21"/>
      <c r="NWP21" s="21"/>
      <c r="NWQ21" s="21"/>
      <c r="NWR21" s="21"/>
      <c r="NWS21" s="21"/>
      <c r="NWT21" s="21"/>
      <c r="NWU21" s="21"/>
      <c r="NWV21" s="21"/>
      <c r="NWW21" s="21"/>
      <c r="NWX21" s="21"/>
      <c r="NWY21" s="21"/>
      <c r="NWZ21" s="21"/>
      <c r="NXA21" s="21"/>
      <c r="NXB21" s="21"/>
      <c r="NXC21" s="21"/>
      <c r="NXD21" s="21"/>
      <c r="NXE21" s="21"/>
      <c r="NXF21" s="21"/>
      <c r="NXG21" s="21"/>
      <c r="NXH21" s="21"/>
      <c r="NXI21" s="21"/>
      <c r="NXJ21" s="21"/>
      <c r="NXK21" s="21"/>
      <c r="NXL21" s="21"/>
      <c r="NXM21" s="21"/>
      <c r="NXN21" s="21"/>
      <c r="NXO21" s="21"/>
      <c r="NXP21" s="21"/>
      <c r="NXQ21" s="21"/>
      <c r="NXR21" s="21"/>
      <c r="NXS21" s="21"/>
      <c r="NXT21" s="21"/>
      <c r="NXU21" s="21"/>
      <c r="NXV21" s="21"/>
      <c r="NXW21" s="21"/>
      <c r="NXX21" s="21"/>
      <c r="NXY21" s="21"/>
      <c r="NXZ21" s="21"/>
      <c r="NYA21" s="21"/>
      <c r="NYB21" s="21"/>
      <c r="NYC21" s="21"/>
      <c r="NYD21" s="21"/>
      <c r="NYE21" s="21"/>
      <c r="NYF21" s="21"/>
      <c r="NYG21" s="21"/>
      <c r="NYH21" s="21"/>
      <c r="NYI21" s="21"/>
      <c r="NYJ21" s="21"/>
      <c r="NYK21" s="21"/>
      <c r="NYL21" s="21"/>
      <c r="NYM21" s="21"/>
      <c r="NYN21" s="21"/>
      <c r="NYO21" s="21"/>
      <c r="NYP21" s="21"/>
      <c r="NYQ21" s="21"/>
      <c r="NYR21" s="21"/>
      <c r="NYS21" s="21"/>
      <c r="NYT21" s="21"/>
      <c r="NYU21" s="21"/>
      <c r="NYV21" s="21"/>
      <c r="NYW21" s="21"/>
      <c r="NYX21" s="21"/>
      <c r="NYY21" s="21"/>
      <c r="NYZ21" s="21"/>
      <c r="NZA21" s="21"/>
      <c r="NZB21" s="21"/>
      <c r="NZC21" s="21"/>
      <c r="NZD21" s="21"/>
      <c r="NZE21" s="21"/>
      <c r="NZF21" s="21"/>
      <c r="NZG21" s="21"/>
      <c r="NZH21" s="21"/>
      <c r="NZI21" s="21"/>
      <c r="NZJ21" s="21"/>
      <c r="NZK21" s="21"/>
      <c r="NZL21" s="21"/>
      <c r="NZM21" s="21"/>
      <c r="NZN21" s="21"/>
      <c r="NZO21" s="21"/>
      <c r="NZP21" s="21"/>
      <c r="NZQ21" s="21"/>
      <c r="NZR21" s="21"/>
      <c r="NZS21" s="21"/>
      <c r="NZT21" s="21"/>
      <c r="NZU21" s="21"/>
      <c r="NZV21" s="21"/>
      <c r="NZW21" s="21"/>
      <c r="NZX21" s="21"/>
      <c r="NZY21" s="21"/>
      <c r="NZZ21" s="21"/>
      <c r="OAA21" s="21"/>
      <c r="OAB21" s="21"/>
      <c r="OAC21" s="21"/>
      <c r="OAD21" s="21"/>
      <c r="OAE21" s="21"/>
      <c r="OAF21" s="21"/>
      <c r="OAG21" s="21"/>
      <c r="OAH21" s="21"/>
      <c r="OAI21" s="21"/>
      <c r="OAJ21" s="21"/>
      <c r="OAK21" s="21"/>
      <c r="OAL21" s="21"/>
      <c r="OAM21" s="21"/>
      <c r="OAN21" s="21"/>
      <c r="OAO21" s="21"/>
      <c r="OAP21" s="21"/>
      <c r="OAQ21" s="21"/>
      <c r="OAR21" s="21"/>
      <c r="OAS21" s="21"/>
      <c r="OAT21" s="21"/>
      <c r="OAU21" s="21"/>
      <c r="OAV21" s="21"/>
      <c r="OAW21" s="21"/>
      <c r="OAX21" s="21"/>
      <c r="OAY21" s="21"/>
      <c r="OAZ21" s="21"/>
      <c r="OBA21" s="21"/>
      <c r="OBB21" s="21"/>
      <c r="OBC21" s="21"/>
      <c r="OBD21" s="21"/>
      <c r="OBE21" s="21"/>
      <c r="OBF21" s="21"/>
      <c r="OBG21" s="21"/>
      <c r="OBH21" s="21"/>
      <c r="OBI21" s="21"/>
      <c r="OBJ21" s="21"/>
      <c r="OBK21" s="21"/>
      <c r="OBL21" s="21"/>
      <c r="OBM21" s="21"/>
      <c r="OBN21" s="21"/>
      <c r="OBO21" s="21"/>
      <c r="OBP21" s="21"/>
      <c r="OBQ21" s="21"/>
      <c r="OBR21" s="21"/>
      <c r="OBS21" s="21"/>
      <c r="OBT21" s="21"/>
      <c r="OBU21" s="21"/>
      <c r="OBV21" s="21"/>
      <c r="OBW21" s="21"/>
      <c r="OBX21" s="21"/>
      <c r="OBY21" s="21"/>
      <c r="OBZ21" s="21"/>
      <c r="OCA21" s="21"/>
      <c r="OCB21" s="21"/>
      <c r="OCC21" s="21"/>
      <c r="OCD21" s="21"/>
      <c r="OCE21" s="21"/>
      <c r="OCF21" s="21"/>
      <c r="OCG21" s="21"/>
      <c r="OCH21" s="21"/>
      <c r="OCI21" s="21"/>
      <c r="OCJ21" s="21"/>
      <c r="OCK21" s="21"/>
      <c r="OCL21" s="21"/>
      <c r="OCM21" s="21"/>
      <c r="OCN21" s="21"/>
      <c r="OCO21" s="21"/>
      <c r="OCP21" s="21"/>
      <c r="OCQ21" s="21"/>
      <c r="OCR21" s="21"/>
      <c r="OCS21" s="21"/>
      <c r="OCT21" s="21"/>
      <c r="OCU21" s="21"/>
      <c r="OCV21" s="21"/>
      <c r="OCW21" s="21"/>
      <c r="OCX21" s="21"/>
      <c r="OCY21" s="21"/>
      <c r="OCZ21" s="21"/>
      <c r="ODA21" s="21"/>
      <c r="ODB21" s="21"/>
      <c r="ODC21" s="21"/>
      <c r="ODD21" s="21"/>
      <c r="ODE21" s="21"/>
      <c r="ODF21" s="21"/>
      <c r="ODG21" s="21"/>
      <c r="ODH21" s="21"/>
      <c r="ODI21" s="21"/>
      <c r="ODJ21" s="21"/>
      <c r="ODK21" s="21"/>
      <c r="ODL21" s="21"/>
      <c r="ODM21" s="21"/>
      <c r="ODN21" s="21"/>
      <c r="ODO21" s="21"/>
      <c r="ODP21" s="21"/>
      <c r="ODQ21" s="21"/>
      <c r="ODR21" s="21"/>
      <c r="ODS21" s="21"/>
      <c r="ODT21" s="21"/>
      <c r="ODU21" s="21"/>
      <c r="ODV21" s="21"/>
      <c r="ODW21" s="21"/>
      <c r="ODX21" s="21"/>
      <c r="ODY21" s="21"/>
      <c r="ODZ21" s="21"/>
      <c r="OEA21" s="21"/>
      <c r="OEB21" s="21"/>
      <c r="OEC21" s="21"/>
      <c r="OED21" s="21"/>
      <c r="OEE21" s="21"/>
      <c r="OEF21" s="21"/>
      <c r="OEG21" s="21"/>
      <c r="OEH21" s="21"/>
      <c r="OEI21" s="21"/>
      <c r="OEJ21" s="21"/>
      <c r="OEK21" s="21"/>
      <c r="OEL21" s="21"/>
      <c r="OEM21" s="21"/>
      <c r="OEN21" s="21"/>
      <c r="OEO21" s="21"/>
      <c r="OEP21" s="21"/>
      <c r="OEQ21" s="21"/>
      <c r="OER21" s="21"/>
      <c r="OES21" s="21"/>
      <c r="OET21" s="21"/>
      <c r="OEU21" s="21"/>
      <c r="OEV21" s="21"/>
      <c r="OEW21" s="21"/>
      <c r="OEX21" s="21"/>
      <c r="OEY21" s="21"/>
      <c r="OEZ21" s="21"/>
      <c r="OFA21" s="21"/>
      <c r="OFB21" s="21"/>
      <c r="OFC21" s="21"/>
      <c r="OFD21" s="21"/>
      <c r="OFE21" s="21"/>
      <c r="OFF21" s="21"/>
      <c r="OFG21" s="21"/>
      <c r="OFH21" s="21"/>
      <c r="OFI21" s="21"/>
      <c r="OFJ21" s="21"/>
      <c r="OFK21" s="21"/>
      <c r="OFL21" s="21"/>
      <c r="OFM21" s="21"/>
      <c r="OFN21" s="21"/>
      <c r="OFO21" s="21"/>
      <c r="OFP21" s="21"/>
      <c r="OFQ21" s="21"/>
      <c r="OFR21" s="21"/>
      <c r="OFS21" s="21"/>
      <c r="OFT21" s="21"/>
      <c r="OFU21" s="21"/>
      <c r="OFV21" s="21"/>
      <c r="OFW21" s="21"/>
      <c r="OFX21" s="21"/>
      <c r="OFY21" s="21"/>
      <c r="OFZ21" s="21"/>
      <c r="OGA21" s="21"/>
      <c r="OGB21" s="21"/>
      <c r="OGC21" s="21"/>
      <c r="OGD21" s="21"/>
      <c r="OGE21" s="21"/>
      <c r="OGF21" s="21"/>
      <c r="OGG21" s="21"/>
      <c r="OGH21" s="21"/>
      <c r="OGI21" s="21"/>
      <c r="OGJ21" s="21"/>
      <c r="OGK21" s="21"/>
      <c r="OGL21" s="21"/>
      <c r="OGM21" s="21"/>
      <c r="OGN21" s="21"/>
      <c r="OGO21" s="21"/>
      <c r="OGP21" s="21"/>
      <c r="OGQ21" s="21"/>
      <c r="OGR21" s="21"/>
      <c r="OGS21" s="21"/>
      <c r="OGT21" s="21"/>
      <c r="OGU21" s="21"/>
      <c r="OGV21" s="21"/>
      <c r="OGW21" s="21"/>
      <c r="OGX21" s="21"/>
      <c r="OGY21" s="21"/>
      <c r="OGZ21" s="21"/>
      <c r="OHA21" s="21"/>
      <c r="OHB21" s="21"/>
      <c r="OHC21" s="21"/>
      <c r="OHD21" s="21"/>
      <c r="OHE21" s="21"/>
      <c r="OHF21" s="21"/>
      <c r="OHG21" s="21"/>
      <c r="OHH21" s="21"/>
      <c r="OHI21" s="21"/>
      <c r="OHJ21" s="21"/>
      <c r="OHK21" s="21"/>
      <c r="OHL21" s="21"/>
      <c r="OHM21" s="21"/>
      <c r="OHN21" s="21"/>
      <c r="OHO21" s="21"/>
      <c r="OHP21" s="21"/>
      <c r="OHQ21" s="21"/>
      <c r="OHR21" s="21"/>
      <c r="OHS21" s="21"/>
      <c r="OHT21" s="21"/>
      <c r="OHU21" s="21"/>
      <c r="OHV21" s="21"/>
      <c r="OHW21" s="21"/>
      <c r="OHX21" s="21"/>
      <c r="OHY21" s="21"/>
      <c r="OHZ21" s="21"/>
      <c r="OIA21" s="21"/>
      <c r="OIB21" s="21"/>
      <c r="OIC21" s="21"/>
      <c r="OID21" s="21"/>
      <c r="OIE21" s="21"/>
      <c r="OIF21" s="21"/>
      <c r="OIG21" s="21"/>
      <c r="OIH21" s="21"/>
      <c r="OII21" s="21"/>
      <c r="OIJ21" s="21"/>
      <c r="OIK21" s="21"/>
      <c r="OIL21" s="21"/>
      <c r="OIM21" s="21"/>
      <c r="OIN21" s="21"/>
      <c r="OIO21" s="21"/>
      <c r="OIP21" s="21"/>
      <c r="OIQ21" s="21"/>
      <c r="OIR21" s="21"/>
      <c r="OIS21" s="21"/>
      <c r="OIT21" s="21"/>
      <c r="OIU21" s="21"/>
      <c r="OIV21" s="21"/>
      <c r="OIW21" s="21"/>
      <c r="OIX21" s="21"/>
      <c r="OIY21" s="21"/>
      <c r="OIZ21" s="21"/>
      <c r="OJA21" s="21"/>
      <c r="OJB21" s="21"/>
      <c r="OJC21" s="21"/>
      <c r="OJD21" s="21"/>
      <c r="OJE21" s="21"/>
      <c r="OJF21" s="21"/>
      <c r="OJG21" s="21"/>
      <c r="OJH21" s="21"/>
      <c r="OJI21" s="21"/>
      <c r="OJJ21" s="21"/>
      <c r="OJK21" s="21"/>
      <c r="OJL21" s="21"/>
      <c r="OJM21" s="21"/>
      <c r="OJN21" s="21"/>
      <c r="OJO21" s="21"/>
      <c r="OJP21" s="21"/>
      <c r="OJQ21" s="21"/>
      <c r="OJR21" s="21"/>
      <c r="OJS21" s="21"/>
      <c r="OJT21" s="21"/>
      <c r="OJU21" s="21"/>
      <c r="OJV21" s="21"/>
      <c r="OJW21" s="21"/>
      <c r="OJX21" s="21"/>
      <c r="OJY21" s="21"/>
      <c r="OJZ21" s="21"/>
      <c r="OKA21" s="21"/>
      <c r="OKB21" s="21"/>
      <c r="OKC21" s="21"/>
      <c r="OKD21" s="21"/>
      <c r="OKE21" s="21"/>
      <c r="OKF21" s="21"/>
      <c r="OKG21" s="21"/>
      <c r="OKH21" s="21"/>
      <c r="OKI21" s="21"/>
      <c r="OKJ21" s="21"/>
      <c r="OKK21" s="21"/>
      <c r="OKL21" s="21"/>
      <c r="OKM21" s="21"/>
      <c r="OKN21" s="21"/>
      <c r="OKO21" s="21"/>
      <c r="OKP21" s="21"/>
      <c r="OKQ21" s="21"/>
      <c r="OKR21" s="21"/>
      <c r="OKS21" s="21"/>
      <c r="OKT21" s="21"/>
      <c r="OKU21" s="21"/>
      <c r="OKV21" s="21"/>
      <c r="OKW21" s="21"/>
      <c r="OKX21" s="21"/>
      <c r="OKY21" s="21"/>
      <c r="OKZ21" s="21"/>
      <c r="OLA21" s="21"/>
      <c r="OLB21" s="21"/>
      <c r="OLC21" s="21"/>
      <c r="OLD21" s="21"/>
      <c r="OLE21" s="21"/>
      <c r="OLF21" s="21"/>
      <c r="OLG21" s="21"/>
      <c r="OLH21" s="21"/>
      <c r="OLI21" s="21"/>
      <c r="OLJ21" s="21"/>
      <c r="OLK21" s="21"/>
      <c r="OLL21" s="21"/>
      <c r="OLM21" s="21"/>
      <c r="OLN21" s="21"/>
      <c r="OLO21" s="21"/>
      <c r="OLP21" s="21"/>
      <c r="OLQ21" s="21"/>
      <c r="OLR21" s="21"/>
      <c r="OLS21" s="21"/>
      <c r="OLT21" s="21"/>
      <c r="OLU21" s="21"/>
      <c r="OLV21" s="21"/>
      <c r="OLW21" s="21"/>
      <c r="OLX21" s="21"/>
      <c r="OLY21" s="21"/>
      <c r="OLZ21" s="21"/>
      <c r="OMA21" s="21"/>
      <c r="OMB21" s="21"/>
      <c r="OMC21" s="21"/>
      <c r="OMD21" s="21"/>
      <c r="OME21" s="21"/>
      <c r="OMF21" s="21"/>
      <c r="OMG21" s="21"/>
      <c r="OMH21" s="21"/>
      <c r="OMI21" s="21"/>
      <c r="OMJ21" s="21"/>
      <c r="OMK21" s="21"/>
      <c r="OML21" s="21"/>
      <c r="OMM21" s="21"/>
      <c r="OMN21" s="21"/>
      <c r="OMO21" s="21"/>
      <c r="OMP21" s="21"/>
      <c r="OMQ21" s="21"/>
      <c r="OMR21" s="21"/>
      <c r="OMS21" s="21"/>
      <c r="OMT21" s="21"/>
      <c r="OMU21" s="21"/>
      <c r="OMV21" s="21"/>
      <c r="OMW21" s="21"/>
      <c r="OMX21" s="21"/>
      <c r="OMY21" s="21"/>
      <c r="OMZ21" s="21"/>
      <c r="ONA21" s="21"/>
      <c r="ONB21" s="21"/>
      <c r="ONC21" s="21"/>
      <c r="OND21" s="21"/>
      <c r="ONE21" s="21"/>
      <c r="ONF21" s="21"/>
      <c r="ONG21" s="21"/>
      <c r="ONH21" s="21"/>
      <c r="ONI21" s="21"/>
      <c r="ONJ21" s="21"/>
      <c r="ONK21" s="21"/>
      <c r="ONL21" s="21"/>
      <c r="ONM21" s="21"/>
      <c r="ONN21" s="21"/>
      <c r="ONO21" s="21"/>
      <c r="ONP21" s="21"/>
      <c r="ONQ21" s="21"/>
      <c r="ONR21" s="21"/>
      <c r="ONS21" s="21"/>
      <c r="ONT21" s="21"/>
      <c r="ONU21" s="21"/>
      <c r="ONV21" s="21"/>
      <c r="ONW21" s="21"/>
      <c r="ONX21" s="21"/>
      <c r="ONY21" s="21"/>
      <c r="ONZ21" s="21"/>
      <c r="OOA21" s="21"/>
      <c r="OOB21" s="21"/>
      <c r="OOC21" s="21"/>
      <c r="OOD21" s="21"/>
      <c r="OOE21" s="21"/>
      <c r="OOF21" s="21"/>
      <c r="OOG21" s="21"/>
      <c r="OOH21" s="21"/>
      <c r="OOI21" s="21"/>
      <c r="OOJ21" s="21"/>
      <c r="OOK21" s="21"/>
      <c r="OOL21" s="21"/>
      <c r="OOM21" s="21"/>
      <c r="OON21" s="21"/>
      <c r="OOO21" s="21"/>
      <c r="OOP21" s="21"/>
      <c r="OOQ21" s="21"/>
      <c r="OOR21" s="21"/>
      <c r="OOS21" s="21"/>
      <c r="OOT21" s="21"/>
      <c r="OOU21" s="21"/>
      <c r="OOV21" s="21"/>
      <c r="OOW21" s="21"/>
      <c r="OOX21" s="21"/>
      <c r="OOY21" s="21"/>
      <c r="OOZ21" s="21"/>
      <c r="OPA21" s="21"/>
      <c r="OPB21" s="21"/>
      <c r="OPC21" s="21"/>
      <c r="OPD21" s="21"/>
      <c r="OPE21" s="21"/>
      <c r="OPF21" s="21"/>
      <c r="OPG21" s="21"/>
      <c r="OPH21" s="21"/>
      <c r="OPI21" s="21"/>
      <c r="OPJ21" s="21"/>
      <c r="OPK21" s="21"/>
      <c r="OPL21" s="21"/>
      <c r="OPM21" s="21"/>
      <c r="OPN21" s="21"/>
      <c r="OPO21" s="21"/>
      <c r="OPP21" s="21"/>
      <c r="OPQ21" s="21"/>
      <c r="OPR21" s="21"/>
      <c r="OPS21" s="21"/>
      <c r="OPT21" s="21"/>
      <c r="OPU21" s="21"/>
      <c r="OPV21" s="21"/>
      <c r="OPW21" s="21"/>
      <c r="OPX21" s="21"/>
      <c r="OPY21" s="21"/>
      <c r="OPZ21" s="21"/>
      <c r="OQA21" s="21"/>
      <c r="OQB21" s="21"/>
      <c r="OQC21" s="21"/>
      <c r="OQD21" s="21"/>
      <c r="OQE21" s="21"/>
      <c r="OQF21" s="21"/>
      <c r="OQG21" s="21"/>
      <c r="OQH21" s="21"/>
      <c r="OQI21" s="21"/>
      <c r="OQJ21" s="21"/>
      <c r="OQK21" s="21"/>
      <c r="OQL21" s="21"/>
      <c r="OQM21" s="21"/>
      <c r="OQN21" s="21"/>
      <c r="OQO21" s="21"/>
      <c r="OQP21" s="21"/>
      <c r="OQQ21" s="21"/>
      <c r="OQR21" s="21"/>
      <c r="OQS21" s="21"/>
      <c r="OQT21" s="21"/>
      <c r="OQU21" s="21"/>
      <c r="OQV21" s="21"/>
      <c r="OQW21" s="21"/>
      <c r="OQX21" s="21"/>
      <c r="OQY21" s="21"/>
      <c r="OQZ21" s="21"/>
      <c r="ORA21" s="21"/>
      <c r="ORB21" s="21"/>
      <c r="ORC21" s="21"/>
      <c r="ORD21" s="21"/>
      <c r="ORE21" s="21"/>
      <c r="ORF21" s="21"/>
      <c r="ORG21" s="21"/>
      <c r="ORH21" s="21"/>
      <c r="ORI21" s="21"/>
      <c r="ORJ21" s="21"/>
      <c r="ORK21" s="21"/>
      <c r="ORL21" s="21"/>
      <c r="ORM21" s="21"/>
      <c r="ORN21" s="21"/>
      <c r="ORO21" s="21"/>
      <c r="ORP21" s="21"/>
      <c r="ORQ21" s="21"/>
      <c r="ORR21" s="21"/>
      <c r="ORS21" s="21"/>
      <c r="ORT21" s="21"/>
      <c r="ORU21" s="21"/>
      <c r="ORV21" s="21"/>
      <c r="ORW21" s="21"/>
      <c r="ORX21" s="21"/>
      <c r="ORY21" s="21"/>
      <c r="ORZ21" s="21"/>
      <c r="OSA21" s="21"/>
      <c r="OSB21" s="21"/>
      <c r="OSC21" s="21"/>
      <c r="OSD21" s="21"/>
      <c r="OSE21" s="21"/>
      <c r="OSF21" s="21"/>
      <c r="OSG21" s="21"/>
      <c r="OSH21" s="21"/>
      <c r="OSI21" s="21"/>
      <c r="OSJ21" s="21"/>
      <c r="OSK21" s="21"/>
      <c r="OSL21" s="21"/>
      <c r="OSM21" s="21"/>
      <c r="OSN21" s="21"/>
      <c r="OSO21" s="21"/>
      <c r="OSP21" s="21"/>
      <c r="OSQ21" s="21"/>
      <c r="OSR21" s="21"/>
      <c r="OSS21" s="21"/>
      <c r="OST21" s="21"/>
      <c r="OSU21" s="21"/>
      <c r="OSV21" s="21"/>
      <c r="OSW21" s="21"/>
      <c r="OSX21" s="21"/>
      <c r="OSY21" s="21"/>
      <c r="OSZ21" s="21"/>
      <c r="OTA21" s="21"/>
      <c r="OTB21" s="21"/>
      <c r="OTC21" s="21"/>
      <c r="OTD21" s="21"/>
      <c r="OTE21" s="21"/>
      <c r="OTF21" s="21"/>
      <c r="OTG21" s="21"/>
      <c r="OTH21" s="21"/>
      <c r="OTI21" s="21"/>
      <c r="OTJ21" s="21"/>
      <c r="OTK21" s="21"/>
      <c r="OTL21" s="21"/>
      <c r="OTM21" s="21"/>
      <c r="OTN21" s="21"/>
      <c r="OTO21" s="21"/>
      <c r="OTP21" s="21"/>
      <c r="OTQ21" s="21"/>
      <c r="OTR21" s="21"/>
      <c r="OTS21" s="21"/>
      <c r="OTT21" s="21"/>
      <c r="OTU21" s="21"/>
      <c r="OTV21" s="21"/>
      <c r="OTW21" s="21"/>
      <c r="OTX21" s="21"/>
      <c r="OTY21" s="21"/>
      <c r="OTZ21" s="21"/>
      <c r="OUA21" s="21"/>
      <c r="OUB21" s="21"/>
      <c r="OUC21" s="21"/>
      <c r="OUD21" s="21"/>
      <c r="OUE21" s="21"/>
      <c r="OUF21" s="21"/>
      <c r="OUG21" s="21"/>
      <c r="OUH21" s="21"/>
      <c r="OUI21" s="21"/>
      <c r="OUJ21" s="21"/>
      <c r="OUK21" s="21"/>
      <c r="OUL21" s="21"/>
      <c r="OUM21" s="21"/>
      <c r="OUN21" s="21"/>
      <c r="OUO21" s="21"/>
      <c r="OUP21" s="21"/>
      <c r="OUQ21" s="21"/>
      <c r="OUR21" s="21"/>
      <c r="OUS21" s="21"/>
      <c r="OUT21" s="21"/>
      <c r="OUU21" s="21"/>
      <c r="OUV21" s="21"/>
      <c r="OUW21" s="21"/>
      <c r="OUX21" s="21"/>
      <c r="OUY21" s="21"/>
      <c r="OUZ21" s="21"/>
      <c r="OVA21" s="21"/>
      <c r="OVB21" s="21"/>
      <c r="OVC21" s="21"/>
      <c r="OVD21" s="21"/>
      <c r="OVE21" s="21"/>
      <c r="OVF21" s="21"/>
      <c r="OVG21" s="21"/>
      <c r="OVH21" s="21"/>
      <c r="OVI21" s="21"/>
      <c r="OVJ21" s="21"/>
      <c r="OVK21" s="21"/>
      <c r="OVL21" s="21"/>
      <c r="OVM21" s="21"/>
      <c r="OVN21" s="21"/>
      <c r="OVO21" s="21"/>
      <c r="OVP21" s="21"/>
      <c r="OVQ21" s="21"/>
      <c r="OVR21" s="21"/>
      <c r="OVS21" s="21"/>
      <c r="OVT21" s="21"/>
      <c r="OVU21" s="21"/>
      <c r="OVV21" s="21"/>
      <c r="OVW21" s="21"/>
      <c r="OVX21" s="21"/>
      <c r="OVY21" s="21"/>
      <c r="OVZ21" s="21"/>
      <c r="OWA21" s="21"/>
      <c r="OWB21" s="21"/>
      <c r="OWC21" s="21"/>
      <c r="OWD21" s="21"/>
      <c r="OWE21" s="21"/>
      <c r="OWF21" s="21"/>
      <c r="OWG21" s="21"/>
      <c r="OWH21" s="21"/>
      <c r="OWI21" s="21"/>
      <c r="OWJ21" s="21"/>
      <c r="OWK21" s="21"/>
      <c r="OWL21" s="21"/>
      <c r="OWM21" s="21"/>
      <c r="OWN21" s="21"/>
      <c r="OWO21" s="21"/>
      <c r="OWP21" s="21"/>
      <c r="OWQ21" s="21"/>
      <c r="OWR21" s="21"/>
      <c r="OWS21" s="21"/>
      <c r="OWT21" s="21"/>
      <c r="OWU21" s="21"/>
      <c r="OWV21" s="21"/>
      <c r="OWW21" s="21"/>
      <c r="OWX21" s="21"/>
      <c r="OWY21" s="21"/>
      <c r="OWZ21" s="21"/>
      <c r="OXA21" s="21"/>
      <c r="OXB21" s="21"/>
      <c r="OXC21" s="21"/>
      <c r="OXD21" s="21"/>
      <c r="OXE21" s="21"/>
      <c r="OXF21" s="21"/>
      <c r="OXG21" s="21"/>
      <c r="OXH21" s="21"/>
      <c r="OXI21" s="21"/>
      <c r="OXJ21" s="21"/>
      <c r="OXK21" s="21"/>
      <c r="OXL21" s="21"/>
      <c r="OXM21" s="21"/>
      <c r="OXN21" s="21"/>
      <c r="OXO21" s="21"/>
      <c r="OXP21" s="21"/>
      <c r="OXQ21" s="21"/>
      <c r="OXR21" s="21"/>
      <c r="OXS21" s="21"/>
      <c r="OXT21" s="21"/>
      <c r="OXU21" s="21"/>
      <c r="OXV21" s="21"/>
      <c r="OXW21" s="21"/>
      <c r="OXX21" s="21"/>
      <c r="OXY21" s="21"/>
      <c r="OXZ21" s="21"/>
      <c r="OYA21" s="21"/>
      <c r="OYB21" s="21"/>
      <c r="OYC21" s="21"/>
      <c r="OYD21" s="21"/>
      <c r="OYE21" s="21"/>
      <c r="OYF21" s="21"/>
      <c r="OYG21" s="21"/>
      <c r="OYH21" s="21"/>
      <c r="OYI21" s="21"/>
      <c r="OYJ21" s="21"/>
      <c r="OYK21" s="21"/>
      <c r="OYL21" s="21"/>
      <c r="OYM21" s="21"/>
      <c r="OYN21" s="21"/>
      <c r="OYO21" s="21"/>
      <c r="OYP21" s="21"/>
      <c r="OYQ21" s="21"/>
      <c r="OYR21" s="21"/>
      <c r="OYS21" s="21"/>
      <c r="OYT21" s="21"/>
      <c r="OYU21" s="21"/>
      <c r="OYV21" s="21"/>
      <c r="OYW21" s="21"/>
      <c r="OYX21" s="21"/>
      <c r="OYY21" s="21"/>
      <c r="OYZ21" s="21"/>
      <c r="OZA21" s="21"/>
      <c r="OZB21" s="21"/>
      <c r="OZC21" s="21"/>
      <c r="OZD21" s="21"/>
      <c r="OZE21" s="21"/>
      <c r="OZF21" s="21"/>
      <c r="OZG21" s="21"/>
      <c r="OZH21" s="21"/>
      <c r="OZI21" s="21"/>
      <c r="OZJ21" s="21"/>
      <c r="OZK21" s="21"/>
      <c r="OZL21" s="21"/>
      <c r="OZM21" s="21"/>
      <c r="OZN21" s="21"/>
      <c r="OZO21" s="21"/>
      <c r="OZP21" s="21"/>
      <c r="OZQ21" s="21"/>
      <c r="OZR21" s="21"/>
      <c r="OZS21" s="21"/>
      <c r="OZT21" s="21"/>
      <c r="OZU21" s="21"/>
      <c r="OZV21" s="21"/>
      <c r="OZW21" s="21"/>
      <c r="OZX21" s="21"/>
      <c r="OZY21" s="21"/>
      <c r="OZZ21" s="21"/>
      <c r="PAA21" s="21"/>
      <c r="PAB21" s="21"/>
      <c r="PAC21" s="21"/>
      <c r="PAD21" s="21"/>
      <c r="PAE21" s="21"/>
      <c r="PAF21" s="21"/>
      <c r="PAG21" s="21"/>
      <c r="PAH21" s="21"/>
      <c r="PAI21" s="21"/>
      <c r="PAJ21" s="21"/>
      <c r="PAK21" s="21"/>
      <c r="PAL21" s="21"/>
      <c r="PAM21" s="21"/>
      <c r="PAN21" s="21"/>
      <c r="PAO21" s="21"/>
      <c r="PAP21" s="21"/>
      <c r="PAQ21" s="21"/>
      <c r="PAR21" s="21"/>
      <c r="PAS21" s="21"/>
      <c r="PAT21" s="21"/>
      <c r="PAU21" s="21"/>
      <c r="PAV21" s="21"/>
      <c r="PAW21" s="21"/>
      <c r="PAX21" s="21"/>
      <c r="PAY21" s="21"/>
      <c r="PAZ21" s="21"/>
      <c r="PBA21" s="21"/>
      <c r="PBB21" s="21"/>
      <c r="PBC21" s="21"/>
      <c r="PBD21" s="21"/>
      <c r="PBE21" s="21"/>
      <c r="PBF21" s="21"/>
      <c r="PBG21" s="21"/>
      <c r="PBH21" s="21"/>
      <c r="PBI21" s="21"/>
      <c r="PBJ21" s="21"/>
      <c r="PBK21" s="21"/>
      <c r="PBL21" s="21"/>
      <c r="PBM21" s="21"/>
      <c r="PBN21" s="21"/>
      <c r="PBO21" s="21"/>
      <c r="PBP21" s="21"/>
      <c r="PBQ21" s="21"/>
      <c r="PBR21" s="21"/>
      <c r="PBS21" s="21"/>
      <c r="PBT21" s="21"/>
      <c r="PBU21" s="21"/>
      <c r="PBV21" s="21"/>
      <c r="PBW21" s="21"/>
      <c r="PBX21" s="21"/>
      <c r="PBY21" s="21"/>
      <c r="PBZ21" s="21"/>
      <c r="PCA21" s="21"/>
      <c r="PCB21" s="21"/>
      <c r="PCC21" s="21"/>
      <c r="PCD21" s="21"/>
      <c r="PCE21" s="21"/>
      <c r="PCF21" s="21"/>
      <c r="PCG21" s="21"/>
      <c r="PCH21" s="21"/>
      <c r="PCI21" s="21"/>
      <c r="PCJ21" s="21"/>
      <c r="PCK21" s="21"/>
      <c r="PCL21" s="21"/>
      <c r="PCM21" s="21"/>
      <c r="PCN21" s="21"/>
      <c r="PCO21" s="21"/>
      <c r="PCP21" s="21"/>
      <c r="PCQ21" s="21"/>
      <c r="PCR21" s="21"/>
      <c r="PCS21" s="21"/>
      <c r="PCT21" s="21"/>
      <c r="PCU21" s="21"/>
      <c r="PCV21" s="21"/>
      <c r="PCW21" s="21"/>
      <c r="PCX21" s="21"/>
      <c r="PCY21" s="21"/>
      <c r="PCZ21" s="21"/>
      <c r="PDA21" s="21"/>
      <c r="PDB21" s="21"/>
      <c r="PDC21" s="21"/>
      <c r="PDD21" s="21"/>
      <c r="PDE21" s="21"/>
      <c r="PDF21" s="21"/>
      <c r="PDG21" s="21"/>
      <c r="PDH21" s="21"/>
      <c r="PDI21" s="21"/>
      <c r="PDJ21" s="21"/>
      <c r="PDK21" s="21"/>
      <c r="PDL21" s="21"/>
      <c r="PDM21" s="21"/>
      <c r="PDN21" s="21"/>
      <c r="PDO21" s="21"/>
      <c r="PDP21" s="21"/>
      <c r="PDQ21" s="21"/>
      <c r="PDR21" s="21"/>
      <c r="PDS21" s="21"/>
      <c r="PDT21" s="21"/>
      <c r="PDU21" s="21"/>
      <c r="PDV21" s="21"/>
      <c r="PDW21" s="21"/>
      <c r="PDX21" s="21"/>
      <c r="PDY21" s="21"/>
      <c r="PDZ21" s="21"/>
      <c r="PEA21" s="21"/>
      <c r="PEB21" s="21"/>
      <c r="PEC21" s="21"/>
      <c r="PED21" s="21"/>
      <c r="PEE21" s="21"/>
      <c r="PEF21" s="21"/>
      <c r="PEG21" s="21"/>
      <c r="PEH21" s="21"/>
      <c r="PEI21" s="21"/>
      <c r="PEJ21" s="21"/>
      <c r="PEK21" s="21"/>
      <c r="PEL21" s="21"/>
      <c r="PEM21" s="21"/>
      <c r="PEN21" s="21"/>
      <c r="PEO21" s="21"/>
      <c r="PEP21" s="21"/>
      <c r="PEQ21" s="21"/>
      <c r="PER21" s="21"/>
      <c r="PES21" s="21"/>
      <c r="PET21" s="21"/>
      <c r="PEU21" s="21"/>
      <c r="PEV21" s="21"/>
      <c r="PEW21" s="21"/>
      <c r="PEX21" s="21"/>
      <c r="PEY21" s="21"/>
      <c r="PEZ21" s="21"/>
      <c r="PFA21" s="21"/>
      <c r="PFB21" s="21"/>
      <c r="PFC21" s="21"/>
      <c r="PFD21" s="21"/>
      <c r="PFE21" s="21"/>
      <c r="PFF21" s="21"/>
      <c r="PFG21" s="21"/>
      <c r="PFH21" s="21"/>
      <c r="PFI21" s="21"/>
      <c r="PFJ21" s="21"/>
      <c r="PFK21" s="21"/>
      <c r="PFL21" s="21"/>
      <c r="PFM21" s="21"/>
      <c r="PFN21" s="21"/>
      <c r="PFO21" s="21"/>
      <c r="PFP21" s="21"/>
      <c r="PFQ21" s="21"/>
      <c r="PFR21" s="21"/>
      <c r="PFS21" s="21"/>
      <c r="PFT21" s="21"/>
      <c r="PFU21" s="21"/>
      <c r="PFV21" s="21"/>
      <c r="PFW21" s="21"/>
      <c r="PFX21" s="21"/>
      <c r="PFY21" s="21"/>
      <c r="PFZ21" s="21"/>
      <c r="PGA21" s="21"/>
      <c r="PGB21" s="21"/>
      <c r="PGC21" s="21"/>
      <c r="PGD21" s="21"/>
      <c r="PGE21" s="21"/>
      <c r="PGF21" s="21"/>
      <c r="PGG21" s="21"/>
      <c r="PGH21" s="21"/>
      <c r="PGI21" s="21"/>
      <c r="PGJ21" s="21"/>
      <c r="PGK21" s="21"/>
      <c r="PGL21" s="21"/>
      <c r="PGM21" s="21"/>
      <c r="PGN21" s="21"/>
      <c r="PGO21" s="21"/>
      <c r="PGP21" s="21"/>
      <c r="PGQ21" s="21"/>
      <c r="PGR21" s="21"/>
      <c r="PGS21" s="21"/>
      <c r="PGT21" s="21"/>
      <c r="PGU21" s="21"/>
      <c r="PGV21" s="21"/>
      <c r="PGW21" s="21"/>
      <c r="PGX21" s="21"/>
      <c r="PGY21" s="21"/>
      <c r="PGZ21" s="21"/>
      <c r="PHA21" s="21"/>
      <c r="PHB21" s="21"/>
      <c r="PHC21" s="21"/>
      <c r="PHD21" s="21"/>
      <c r="PHE21" s="21"/>
      <c r="PHF21" s="21"/>
      <c r="PHG21" s="21"/>
      <c r="PHH21" s="21"/>
      <c r="PHI21" s="21"/>
      <c r="PHJ21" s="21"/>
      <c r="PHK21" s="21"/>
      <c r="PHL21" s="21"/>
      <c r="PHM21" s="21"/>
      <c r="PHN21" s="21"/>
      <c r="PHO21" s="21"/>
      <c r="PHP21" s="21"/>
      <c r="PHQ21" s="21"/>
      <c r="PHR21" s="21"/>
      <c r="PHS21" s="21"/>
      <c r="PHT21" s="21"/>
      <c r="PHU21" s="21"/>
      <c r="PHV21" s="21"/>
      <c r="PHW21" s="21"/>
      <c r="PHX21" s="21"/>
      <c r="PHY21" s="21"/>
      <c r="PHZ21" s="21"/>
      <c r="PIA21" s="21"/>
      <c r="PIB21" s="21"/>
      <c r="PIC21" s="21"/>
      <c r="PID21" s="21"/>
      <c r="PIE21" s="21"/>
      <c r="PIF21" s="21"/>
      <c r="PIG21" s="21"/>
      <c r="PIH21" s="21"/>
      <c r="PII21" s="21"/>
      <c r="PIJ21" s="21"/>
      <c r="PIK21" s="21"/>
      <c r="PIL21" s="21"/>
      <c r="PIM21" s="21"/>
      <c r="PIN21" s="21"/>
      <c r="PIO21" s="21"/>
      <c r="PIP21" s="21"/>
      <c r="PIQ21" s="21"/>
      <c r="PIR21" s="21"/>
      <c r="PIS21" s="21"/>
      <c r="PIT21" s="21"/>
      <c r="PIU21" s="21"/>
      <c r="PIV21" s="21"/>
      <c r="PIW21" s="21"/>
      <c r="PIX21" s="21"/>
      <c r="PIY21" s="21"/>
      <c r="PIZ21" s="21"/>
      <c r="PJA21" s="21"/>
      <c r="PJB21" s="21"/>
      <c r="PJC21" s="21"/>
      <c r="PJD21" s="21"/>
      <c r="PJE21" s="21"/>
      <c r="PJF21" s="21"/>
      <c r="PJG21" s="21"/>
      <c r="PJH21" s="21"/>
      <c r="PJI21" s="21"/>
      <c r="PJJ21" s="21"/>
      <c r="PJK21" s="21"/>
      <c r="PJL21" s="21"/>
      <c r="PJM21" s="21"/>
      <c r="PJN21" s="21"/>
      <c r="PJO21" s="21"/>
      <c r="PJP21" s="21"/>
      <c r="PJQ21" s="21"/>
      <c r="PJR21" s="21"/>
      <c r="PJS21" s="21"/>
      <c r="PJT21" s="21"/>
      <c r="PJU21" s="21"/>
      <c r="PJV21" s="21"/>
      <c r="PJW21" s="21"/>
      <c r="PJX21" s="21"/>
      <c r="PJY21" s="21"/>
      <c r="PJZ21" s="21"/>
      <c r="PKA21" s="21"/>
      <c r="PKB21" s="21"/>
      <c r="PKC21" s="21"/>
      <c r="PKD21" s="21"/>
      <c r="PKE21" s="21"/>
      <c r="PKF21" s="21"/>
      <c r="PKG21" s="21"/>
      <c r="PKH21" s="21"/>
      <c r="PKI21" s="21"/>
      <c r="PKJ21" s="21"/>
      <c r="PKK21" s="21"/>
      <c r="PKL21" s="21"/>
      <c r="PKM21" s="21"/>
      <c r="PKN21" s="21"/>
      <c r="PKO21" s="21"/>
      <c r="PKP21" s="21"/>
      <c r="PKQ21" s="21"/>
      <c r="PKR21" s="21"/>
      <c r="PKS21" s="21"/>
      <c r="PKT21" s="21"/>
      <c r="PKU21" s="21"/>
      <c r="PKV21" s="21"/>
      <c r="PKW21" s="21"/>
      <c r="PKX21" s="21"/>
      <c r="PKY21" s="21"/>
      <c r="PKZ21" s="21"/>
      <c r="PLA21" s="21"/>
      <c r="PLB21" s="21"/>
      <c r="PLC21" s="21"/>
      <c r="PLD21" s="21"/>
      <c r="PLE21" s="21"/>
      <c r="PLF21" s="21"/>
      <c r="PLG21" s="21"/>
      <c r="PLH21" s="21"/>
      <c r="PLI21" s="21"/>
      <c r="PLJ21" s="21"/>
      <c r="PLK21" s="21"/>
      <c r="PLL21" s="21"/>
      <c r="PLM21" s="21"/>
      <c r="PLN21" s="21"/>
      <c r="PLO21" s="21"/>
      <c r="PLP21" s="21"/>
      <c r="PLQ21" s="21"/>
      <c r="PLR21" s="21"/>
      <c r="PLS21" s="21"/>
      <c r="PLT21" s="21"/>
      <c r="PLU21" s="21"/>
      <c r="PLV21" s="21"/>
      <c r="PLW21" s="21"/>
      <c r="PLX21" s="21"/>
      <c r="PLY21" s="21"/>
      <c r="PLZ21" s="21"/>
      <c r="PMA21" s="21"/>
      <c r="PMB21" s="21"/>
      <c r="PMC21" s="21"/>
      <c r="PMD21" s="21"/>
      <c r="PME21" s="21"/>
      <c r="PMF21" s="21"/>
      <c r="PMG21" s="21"/>
      <c r="PMH21" s="21"/>
      <c r="PMI21" s="21"/>
      <c r="PMJ21" s="21"/>
      <c r="PMK21" s="21"/>
      <c r="PML21" s="21"/>
      <c r="PMM21" s="21"/>
      <c r="PMN21" s="21"/>
      <c r="PMO21" s="21"/>
      <c r="PMP21" s="21"/>
      <c r="PMQ21" s="21"/>
      <c r="PMR21" s="21"/>
      <c r="PMS21" s="21"/>
      <c r="PMT21" s="21"/>
      <c r="PMU21" s="21"/>
      <c r="PMV21" s="21"/>
      <c r="PMW21" s="21"/>
      <c r="PMX21" s="21"/>
      <c r="PMY21" s="21"/>
      <c r="PMZ21" s="21"/>
      <c r="PNA21" s="21"/>
      <c r="PNB21" s="21"/>
      <c r="PNC21" s="21"/>
      <c r="PND21" s="21"/>
      <c r="PNE21" s="21"/>
      <c r="PNF21" s="21"/>
      <c r="PNG21" s="21"/>
      <c r="PNH21" s="21"/>
      <c r="PNI21" s="21"/>
      <c r="PNJ21" s="21"/>
      <c r="PNK21" s="21"/>
      <c r="PNL21" s="21"/>
      <c r="PNM21" s="21"/>
      <c r="PNN21" s="21"/>
      <c r="PNO21" s="21"/>
      <c r="PNP21" s="21"/>
      <c r="PNQ21" s="21"/>
      <c r="PNR21" s="21"/>
      <c r="PNS21" s="21"/>
      <c r="PNT21" s="21"/>
      <c r="PNU21" s="21"/>
      <c r="PNV21" s="21"/>
      <c r="PNW21" s="21"/>
      <c r="PNX21" s="21"/>
      <c r="PNY21" s="21"/>
      <c r="PNZ21" s="21"/>
      <c r="POA21" s="21"/>
      <c r="POB21" s="21"/>
      <c r="POC21" s="21"/>
      <c r="POD21" s="21"/>
      <c r="POE21" s="21"/>
      <c r="POF21" s="21"/>
      <c r="POG21" s="21"/>
      <c r="POH21" s="21"/>
      <c r="POI21" s="21"/>
      <c r="POJ21" s="21"/>
      <c r="POK21" s="21"/>
      <c r="POL21" s="21"/>
      <c r="POM21" s="21"/>
      <c r="PON21" s="21"/>
      <c r="POO21" s="21"/>
      <c r="POP21" s="21"/>
      <c r="POQ21" s="21"/>
      <c r="POR21" s="21"/>
      <c r="POS21" s="21"/>
      <c r="POT21" s="21"/>
      <c r="POU21" s="21"/>
      <c r="POV21" s="21"/>
      <c r="POW21" s="21"/>
      <c r="POX21" s="21"/>
      <c r="POY21" s="21"/>
      <c r="POZ21" s="21"/>
      <c r="PPA21" s="21"/>
      <c r="PPB21" s="21"/>
      <c r="PPC21" s="21"/>
      <c r="PPD21" s="21"/>
      <c r="PPE21" s="21"/>
      <c r="PPF21" s="21"/>
      <c r="PPG21" s="21"/>
      <c r="PPH21" s="21"/>
      <c r="PPI21" s="21"/>
      <c r="PPJ21" s="21"/>
      <c r="PPK21" s="21"/>
      <c r="PPL21" s="21"/>
      <c r="PPM21" s="21"/>
      <c r="PPN21" s="21"/>
      <c r="PPO21" s="21"/>
      <c r="PPP21" s="21"/>
      <c r="PPQ21" s="21"/>
      <c r="PPR21" s="21"/>
      <c r="PPS21" s="21"/>
      <c r="PPT21" s="21"/>
      <c r="PPU21" s="21"/>
      <c r="PPV21" s="21"/>
      <c r="PPW21" s="21"/>
      <c r="PPX21" s="21"/>
      <c r="PPY21" s="21"/>
      <c r="PPZ21" s="21"/>
      <c r="PQA21" s="21"/>
      <c r="PQB21" s="21"/>
      <c r="PQC21" s="21"/>
      <c r="PQD21" s="21"/>
      <c r="PQE21" s="21"/>
      <c r="PQF21" s="21"/>
      <c r="PQG21" s="21"/>
      <c r="PQH21" s="21"/>
      <c r="PQI21" s="21"/>
      <c r="PQJ21" s="21"/>
      <c r="PQK21" s="21"/>
      <c r="PQL21" s="21"/>
      <c r="PQM21" s="21"/>
      <c r="PQN21" s="21"/>
      <c r="PQO21" s="21"/>
      <c r="PQP21" s="21"/>
      <c r="PQQ21" s="21"/>
      <c r="PQR21" s="21"/>
      <c r="PQS21" s="21"/>
      <c r="PQT21" s="21"/>
      <c r="PQU21" s="21"/>
      <c r="PQV21" s="21"/>
      <c r="PQW21" s="21"/>
      <c r="PQX21" s="21"/>
      <c r="PQY21" s="21"/>
      <c r="PQZ21" s="21"/>
      <c r="PRA21" s="21"/>
      <c r="PRB21" s="21"/>
      <c r="PRC21" s="21"/>
      <c r="PRD21" s="21"/>
      <c r="PRE21" s="21"/>
      <c r="PRF21" s="21"/>
      <c r="PRG21" s="21"/>
      <c r="PRH21" s="21"/>
      <c r="PRI21" s="21"/>
      <c r="PRJ21" s="21"/>
      <c r="PRK21" s="21"/>
      <c r="PRL21" s="21"/>
      <c r="PRM21" s="21"/>
      <c r="PRN21" s="21"/>
      <c r="PRO21" s="21"/>
      <c r="PRP21" s="21"/>
      <c r="PRQ21" s="21"/>
      <c r="PRR21" s="21"/>
      <c r="PRS21" s="21"/>
      <c r="PRT21" s="21"/>
      <c r="PRU21" s="21"/>
      <c r="PRV21" s="21"/>
      <c r="PRW21" s="21"/>
      <c r="PRX21" s="21"/>
      <c r="PRY21" s="21"/>
      <c r="PRZ21" s="21"/>
      <c r="PSA21" s="21"/>
      <c r="PSB21" s="21"/>
      <c r="PSC21" s="21"/>
      <c r="PSD21" s="21"/>
      <c r="PSE21" s="21"/>
      <c r="PSF21" s="21"/>
      <c r="PSG21" s="21"/>
      <c r="PSH21" s="21"/>
      <c r="PSI21" s="21"/>
      <c r="PSJ21" s="21"/>
      <c r="PSK21" s="21"/>
      <c r="PSL21" s="21"/>
      <c r="PSM21" s="21"/>
      <c r="PSN21" s="21"/>
      <c r="PSO21" s="21"/>
      <c r="PSP21" s="21"/>
      <c r="PSQ21" s="21"/>
      <c r="PSR21" s="21"/>
      <c r="PSS21" s="21"/>
      <c r="PST21" s="21"/>
      <c r="PSU21" s="21"/>
      <c r="PSV21" s="21"/>
      <c r="PSW21" s="21"/>
      <c r="PSX21" s="21"/>
      <c r="PSY21" s="21"/>
      <c r="PSZ21" s="21"/>
      <c r="PTA21" s="21"/>
      <c r="PTB21" s="21"/>
      <c r="PTC21" s="21"/>
      <c r="PTD21" s="21"/>
      <c r="PTE21" s="21"/>
      <c r="PTF21" s="21"/>
      <c r="PTG21" s="21"/>
      <c r="PTH21" s="21"/>
      <c r="PTI21" s="21"/>
      <c r="PTJ21" s="21"/>
      <c r="PTK21" s="21"/>
      <c r="PTL21" s="21"/>
      <c r="PTM21" s="21"/>
      <c r="PTN21" s="21"/>
      <c r="PTO21" s="21"/>
      <c r="PTP21" s="21"/>
      <c r="PTQ21" s="21"/>
      <c r="PTR21" s="21"/>
      <c r="PTS21" s="21"/>
      <c r="PTT21" s="21"/>
      <c r="PTU21" s="21"/>
      <c r="PTV21" s="21"/>
      <c r="PTW21" s="21"/>
      <c r="PTX21" s="21"/>
      <c r="PTY21" s="21"/>
      <c r="PTZ21" s="21"/>
      <c r="PUA21" s="21"/>
      <c r="PUB21" s="21"/>
      <c r="PUC21" s="21"/>
      <c r="PUD21" s="21"/>
      <c r="PUE21" s="21"/>
      <c r="PUF21" s="21"/>
      <c r="PUG21" s="21"/>
      <c r="PUH21" s="21"/>
      <c r="PUI21" s="21"/>
      <c r="PUJ21" s="21"/>
      <c r="PUK21" s="21"/>
      <c r="PUL21" s="21"/>
      <c r="PUM21" s="21"/>
      <c r="PUN21" s="21"/>
      <c r="PUO21" s="21"/>
      <c r="PUP21" s="21"/>
      <c r="PUQ21" s="21"/>
      <c r="PUR21" s="21"/>
      <c r="PUS21" s="21"/>
      <c r="PUT21" s="21"/>
      <c r="PUU21" s="21"/>
      <c r="PUV21" s="21"/>
      <c r="PUW21" s="21"/>
      <c r="PUX21" s="21"/>
      <c r="PUY21" s="21"/>
      <c r="PUZ21" s="21"/>
      <c r="PVA21" s="21"/>
      <c r="PVB21" s="21"/>
      <c r="PVC21" s="21"/>
      <c r="PVD21" s="21"/>
      <c r="PVE21" s="21"/>
      <c r="PVF21" s="21"/>
      <c r="PVG21" s="21"/>
      <c r="PVH21" s="21"/>
      <c r="PVI21" s="21"/>
      <c r="PVJ21" s="21"/>
      <c r="PVK21" s="21"/>
      <c r="PVL21" s="21"/>
      <c r="PVM21" s="21"/>
      <c r="PVN21" s="21"/>
      <c r="PVO21" s="21"/>
      <c r="PVP21" s="21"/>
      <c r="PVQ21" s="21"/>
      <c r="PVR21" s="21"/>
      <c r="PVS21" s="21"/>
      <c r="PVT21" s="21"/>
      <c r="PVU21" s="21"/>
      <c r="PVV21" s="21"/>
      <c r="PVW21" s="21"/>
      <c r="PVX21" s="21"/>
      <c r="PVY21" s="21"/>
      <c r="PVZ21" s="21"/>
      <c r="PWA21" s="21"/>
      <c r="PWB21" s="21"/>
      <c r="PWC21" s="21"/>
      <c r="PWD21" s="21"/>
      <c r="PWE21" s="21"/>
      <c r="PWF21" s="21"/>
      <c r="PWG21" s="21"/>
      <c r="PWH21" s="21"/>
      <c r="PWI21" s="21"/>
      <c r="PWJ21" s="21"/>
      <c r="PWK21" s="21"/>
      <c r="PWL21" s="21"/>
      <c r="PWM21" s="21"/>
      <c r="PWN21" s="21"/>
      <c r="PWO21" s="21"/>
      <c r="PWP21" s="21"/>
      <c r="PWQ21" s="21"/>
      <c r="PWR21" s="21"/>
      <c r="PWS21" s="21"/>
      <c r="PWT21" s="21"/>
      <c r="PWU21" s="21"/>
      <c r="PWV21" s="21"/>
      <c r="PWW21" s="21"/>
      <c r="PWX21" s="21"/>
      <c r="PWY21" s="21"/>
      <c r="PWZ21" s="21"/>
      <c r="PXA21" s="21"/>
      <c r="PXB21" s="21"/>
      <c r="PXC21" s="21"/>
      <c r="PXD21" s="21"/>
      <c r="PXE21" s="21"/>
      <c r="PXF21" s="21"/>
      <c r="PXG21" s="21"/>
      <c r="PXH21" s="21"/>
      <c r="PXI21" s="21"/>
      <c r="PXJ21" s="21"/>
      <c r="PXK21" s="21"/>
      <c r="PXL21" s="21"/>
      <c r="PXM21" s="21"/>
      <c r="PXN21" s="21"/>
      <c r="PXO21" s="21"/>
      <c r="PXP21" s="21"/>
      <c r="PXQ21" s="21"/>
      <c r="PXR21" s="21"/>
      <c r="PXS21" s="21"/>
      <c r="PXT21" s="21"/>
      <c r="PXU21" s="21"/>
      <c r="PXV21" s="21"/>
      <c r="PXW21" s="21"/>
      <c r="PXX21" s="21"/>
      <c r="PXY21" s="21"/>
      <c r="PXZ21" s="21"/>
      <c r="PYA21" s="21"/>
      <c r="PYB21" s="21"/>
      <c r="PYC21" s="21"/>
      <c r="PYD21" s="21"/>
      <c r="PYE21" s="21"/>
      <c r="PYF21" s="21"/>
      <c r="PYG21" s="21"/>
      <c r="PYH21" s="21"/>
      <c r="PYI21" s="21"/>
      <c r="PYJ21" s="21"/>
      <c r="PYK21" s="21"/>
      <c r="PYL21" s="21"/>
      <c r="PYM21" s="21"/>
      <c r="PYN21" s="21"/>
      <c r="PYO21" s="21"/>
      <c r="PYP21" s="21"/>
      <c r="PYQ21" s="21"/>
      <c r="PYR21" s="21"/>
      <c r="PYS21" s="21"/>
      <c r="PYT21" s="21"/>
      <c r="PYU21" s="21"/>
      <c r="PYV21" s="21"/>
      <c r="PYW21" s="21"/>
      <c r="PYX21" s="21"/>
      <c r="PYY21" s="21"/>
      <c r="PYZ21" s="21"/>
      <c r="PZA21" s="21"/>
      <c r="PZB21" s="21"/>
      <c r="PZC21" s="21"/>
      <c r="PZD21" s="21"/>
      <c r="PZE21" s="21"/>
      <c r="PZF21" s="21"/>
      <c r="PZG21" s="21"/>
      <c r="PZH21" s="21"/>
      <c r="PZI21" s="21"/>
      <c r="PZJ21" s="21"/>
      <c r="PZK21" s="21"/>
      <c r="PZL21" s="21"/>
      <c r="PZM21" s="21"/>
      <c r="PZN21" s="21"/>
      <c r="PZO21" s="21"/>
      <c r="PZP21" s="21"/>
      <c r="PZQ21" s="21"/>
      <c r="PZR21" s="21"/>
      <c r="PZS21" s="21"/>
      <c r="PZT21" s="21"/>
      <c r="PZU21" s="21"/>
      <c r="PZV21" s="21"/>
      <c r="PZW21" s="21"/>
      <c r="PZX21" s="21"/>
      <c r="PZY21" s="21"/>
      <c r="PZZ21" s="21"/>
      <c r="QAA21" s="21"/>
      <c r="QAB21" s="21"/>
      <c r="QAC21" s="21"/>
      <c r="QAD21" s="21"/>
      <c r="QAE21" s="21"/>
      <c r="QAF21" s="21"/>
      <c r="QAG21" s="21"/>
      <c r="QAH21" s="21"/>
      <c r="QAI21" s="21"/>
      <c r="QAJ21" s="21"/>
      <c r="QAK21" s="21"/>
      <c r="QAL21" s="21"/>
      <c r="QAM21" s="21"/>
      <c r="QAN21" s="21"/>
      <c r="QAO21" s="21"/>
      <c r="QAP21" s="21"/>
      <c r="QAQ21" s="21"/>
      <c r="QAR21" s="21"/>
      <c r="QAS21" s="21"/>
      <c r="QAT21" s="21"/>
      <c r="QAU21" s="21"/>
      <c r="QAV21" s="21"/>
      <c r="QAW21" s="21"/>
      <c r="QAX21" s="21"/>
      <c r="QAY21" s="21"/>
      <c r="QAZ21" s="21"/>
      <c r="QBA21" s="21"/>
      <c r="QBB21" s="21"/>
      <c r="QBC21" s="21"/>
      <c r="QBD21" s="21"/>
      <c r="QBE21" s="21"/>
      <c r="QBF21" s="21"/>
      <c r="QBG21" s="21"/>
      <c r="QBH21" s="21"/>
      <c r="QBI21" s="21"/>
      <c r="QBJ21" s="21"/>
      <c r="QBK21" s="21"/>
      <c r="QBL21" s="21"/>
      <c r="QBM21" s="21"/>
      <c r="QBN21" s="21"/>
      <c r="QBO21" s="21"/>
      <c r="QBP21" s="21"/>
      <c r="QBQ21" s="21"/>
      <c r="QBR21" s="21"/>
      <c r="QBS21" s="21"/>
      <c r="QBT21" s="21"/>
      <c r="QBU21" s="21"/>
      <c r="QBV21" s="21"/>
      <c r="QBW21" s="21"/>
      <c r="QBX21" s="21"/>
      <c r="QBY21" s="21"/>
      <c r="QBZ21" s="21"/>
      <c r="QCA21" s="21"/>
      <c r="QCB21" s="21"/>
      <c r="QCC21" s="21"/>
      <c r="QCD21" s="21"/>
      <c r="QCE21" s="21"/>
      <c r="QCF21" s="21"/>
      <c r="QCG21" s="21"/>
      <c r="QCH21" s="21"/>
      <c r="QCI21" s="21"/>
      <c r="QCJ21" s="21"/>
      <c r="QCK21" s="21"/>
      <c r="QCL21" s="21"/>
      <c r="QCM21" s="21"/>
      <c r="QCN21" s="21"/>
      <c r="QCO21" s="21"/>
      <c r="QCP21" s="21"/>
      <c r="QCQ21" s="21"/>
      <c r="QCR21" s="21"/>
      <c r="QCS21" s="21"/>
      <c r="QCT21" s="21"/>
      <c r="QCU21" s="21"/>
      <c r="QCV21" s="21"/>
      <c r="QCW21" s="21"/>
      <c r="QCX21" s="21"/>
      <c r="QCY21" s="21"/>
      <c r="QCZ21" s="21"/>
      <c r="QDA21" s="21"/>
      <c r="QDB21" s="21"/>
      <c r="QDC21" s="21"/>
      <c r="QDD21" s="21"/>
      <c r="QDE21" s="21"/>
      <c r="QDF21" s="21"/>
      <c r="QDG21" s="21"/>
      <c r="QDH21" s="21"/>
      <c r="QDI21" s="21"/>
      <c r="QDJ21" s="21"/>
      <c r="QDK21" s="21"/>
      <c r="QDL21" s="21"/>
      <c r="QDM21" s="21"/>
      <c r="QDN21" s="21"/>
      <c r="QDO21" s="21"/>
      <c r="QDP21" s="21"/>
      <c r="QDQ21" s="21"/>
      <c r="QDR21" s="21"/>
      <c r="QDS21" s="21"/>
      <c r="QDT21" s="21"/>
      <c r="QDU21" s="21"/>
      <c r="QDV21" s="21"/>
      <c r="QDW21" s="21"/>
      <c r="QDX21" s="21"/>
      <c r="QDY21" s="21"/>
      <c r="QDZ21" s="21"/>
      <c r="QEA21" s="21"/>
      <c r="QEB21" s="21"/>
      <c r="QEC21" s="21"/>
      <c r="QED21" s="21"/>
      <c r="QEE21" s="21"/>
      <c r="QEF21" s="21"/>
      <c r="QEG21" s="21"/>
      <c r="QEH21" s="21"/>
      <c r="QEI21" s="21"/>
      <c r="QEJ21" s="21"/>
      <c r="QEK21" s="21"/>
      <c r="QEL21" s="21"/>
      <c r="QEM21" s="21"/>
      <c r="QEN21" s="21"/>
      <c r="QEO21" s="21"/>
      <c r="QEP21" s="21"/>
      <c r="QEQ21" s="21"/>
      <c r="QER21" s="21"/>
      <c r="QES21" s="21"/>
      <c r="QET21" s="21"/>
      <c r="QEU21" s="21"/>
      <c r="QEV21" s="21"/>
      <c r="QEW21" s="21"/>
      <c r="QEX21" s="21"/>
      <c r="QEY21" s="21"/>
      <c r="QEZ21" s="21"/>
      <c r="QFA21" s="21"/>
      <c r="QFB21" s="21"/>
      <c r="QFC21" s="21"/>
      <c r="QFD21" s="21"/>
      <c r="QFE21" s="21"/>
      <c r="QFF21" s="21"/>
      <c r="QFG21" s="21"/>
      <c r="QFH21" s="21"/>
      <c r="QFI21" s="21"/>
      <c r="QFJ21" s="21"/>
      <c r="QFK21" s="21"/>
      <c r="QFL21" s="21"/>
      <c r="QFM21" s="21"/>
      <c r="QFN21" s="21"/>
      <c r="QFO21" s="21"/>
      <c r="QFP21" s="21"/>
      <c r="QFQ21" s="21"/>
      <c r="QFR21" s="21"/>
      <c r="QFS21" s="21"/>
      <c r="QFT21" s="21"/>
      <c r="QFU21" s="21"/>
      <c r="QFV21" s="21"/>
      <c r="QFW21" s="21"/>
      <c r="QFX21" s="21"/>
      <c r="QFY21" s="21"/>
      <c r="QFZ21" s="21"/>
      <c r="QGA21" s="21"/>
      <c r="QGB21" s="21"/>
      <c r="QGC21" s="21"/>
      <c r="QGD21" s="21"/>
      <c r="QGE21" s="21"/>
      <c r="QGF21" s="21"/>
      <c r="QGG21" s="21"/>
      <c r="QGH21" s="21"/>
      <c r="QGI21" s="21"/>
      <c r="QGJ21" s="21"/>
      <c r="QGK21" s="21"/>
      <c r="QGL21" s="21"/>
      <c r="QGM21" s="21"/>
      <c r="QGN21" s="21"/>
      <c r="QGO21" s="21"/>
      <c r="QGP21" s="21"/>
      <c r="QGQ21" s="21"/>
      <c r="QGR21" s="21"/>
      <c r="QGS21" s="21"/>
      <c r="QGT21" s="21"/>
      <c r="QGU21" s="21"/>
      <c r="QGV21" s="21"/>
      <c r="QGW21" s="21"/>
      <c r="QGX21" s="21"/>
      <c r="QGY21" s="21"/>
      <c r="QGZ21" s="21"/>
      <c r="QHA21" s="21"/>
      <c r="QHB21" s="21"/>
      <c r="QHC21" s="21"/>
      <c r="QHD21" s="21"/>
      <c r="QHE21" s="21"/>
      <c r="QHF21" s="21"/>
      <c r="QHG21" s="21"/>
      <c r="QHH21" s="21"/>
      <c r="QHI21" s="21"/>
      <c r="QHJ21" s="21"/>
      <c r="QHK21" s="21"/>
      <c r="QHL21" s="21"/>
      <c r="QHM21" s="21"/>
      <c r="QHN21" s="21"/>
      <c r="QHO21" s="21"/>
      <c r="QHP21" s="21"/>
      <c r="QHQ21" s="21"/>
      <c r="QHR21" s="21"/>
      <c r="QHS21" s="21"/>
      <c r="QHT21" s="21"/>
      <c r="QHU21" s="21"/>
      <c r="QHV21" s="21"/>
      <c r="QHW21" s="21"/>
      <c r="QHX21" s="21"/>
      <c r="QHY21" s="21"/>
      <c r="QHZ21" s="21"/>
      <c r="QIA21" s="21"/>
      <c r="QIB21" s="21"/>
      <c r="QIC21" s="21"/>
      <c r="QID21" s="21"/>
      <c r="QIE21" s="21"/>
      <c r="QIF21" s="21"/>
      <c r="QIG21" s="21"/>
      <c r="QIH21" s="21"/>
      <c r="QII21" s="21"/>
      <c r="QIJ21" s="21"/>
      <c r="QIK21" s="21"/>
      <c r="QIL21" s="21"/>
      <c r="QIM21" s="21"/>
      <c r="QIN21" s="21"/>
      <c r="QIO21" s="21"/>
      <c r="QIP21" s="21"/>
      <c r="QIQ21" s="21"/>
      <c r="QIR21" s="21"/>
      <c r="QIS21" s="21"/>
      <c r="QIT21" s="21"/>
      <c r="QIU21" s="21"/>
      <c r="QIV21" s="21"/>
      <c r="QIW21" s="21"/>
      <c r="QIX21" s="21"/>
      <c r="QIY21" s="21"/>
      <c r="QIZ21" s="21"/>
      <c r="QJA21" s="21"/>
      <c r="QJB21" s="21"/>
      <c r="QJC21" s="21"/>
      <c r="QJD21" s="21"/>
      <c r="QJE21" s="21"/>
      <c r="QJF21" s="21"/>
      <c r="QJG21" s="21"/>
      <c r="QJH21" s="21"/>
      <c r="QJI21" s="21"/>
      <c r="QJJ21" s="21"/>
      <c r="QJK21" s="21"/>
      <c r="QJL21" s="21"/>
      <c r="QJM21" s="21"/>
      <c r="QJN21" s="21"/>
      <c r="QJO21" s="21"/>
      <c r="QJP21" s="21"/>
      <c r="QJQ21" s="21"/>
      <c r="QJR21" s="21"/>
      <c r="QJS21" s="21"/>
      <c r="QJT21" s="21"/>
      <c r="QJU21" s="21"/>
      <c r="QJV21" s="21"/>
      <c r="QJW21" s="21"/>
      <c r="QJX21" s="21"/>
      <c r="QJY21" s="21"/>
      <c r="QJZ21" s="21"/>
      <c r="QKA21" s="21"/>
      <c r="QKB21" s="21"/>
      <c r="QKC21" s="21"/>
      <c r="QKD21" s="21"/>
      <c r="QKE21" s="21"/>
      <c r="QKF21" s="21"/>
      <c r="QKG21" s="21"/>
      <c r="QKH21" s="21"/>
      <c r="QKI21" s="21"/>
      <c r="QKJ21" s="21"/>
      <c r="QKK21" s="21"/>
      <c r="QKL21" s="21"/>
      <c r="QKM21" s="21"/>
      <c r="QKN21" s="21"/>
      <c r="QKO21" s="21"/>
      <c r="QKP21" s="21"/>
      <c r="QKQ21" s="21"/>
      <c r="QKR21" s="21"/>
      <c r="QKS21" s="21"/>
      <c r="QKT21" s="21"/>
      <c r="QKU21" s="21"/>
      <c r="QKV21" s="21"/>
      <c r="QKW21" s="21"/>
      <c r="QKX21" s="21"/>
      <c r="QKY21" s="21"/>
      <c r="QKZ21" s="21"/>
      <c r="QLA21" s="21"/>
      <c r="QLB21" s="21"/>
      <c r="QLC21" s="21"/>
      <c r="QLD21" s="21"/>
      <c r="QLE21" s="21"/>
      <c r="QLF21" s="21"/>
      <c r="QLG21" s="21"/>
      <c r="QLH21" s="21"/>
      <c r="QLI21" s="21"/>
      <c r="QLJ21" s="21"/>
      <c r="QLK21" s="21"/>
      <c r="QLL21" s="21"/>
      <c r="QLM21" s="21"/>
      <c r="QLN21" s="21"/>
      <c r="QLO21" s="21"/>
      <c r="QLP21" s="21"/>
      <c r="QLQ21" s="21"/>
      <c r="QLR21" s="21"/>
      <c r="QLS21" s="21"/>
      <c r="QLT21" s="21"/>
      <c r="QLU21" s="21"/>
      <c r="QLV21" s="21"/>
      <c r="QLW21" s="21"/>
      <c r="QLX21" s="21"/>
      <c r="QLY21" s="21"/>
      <c r="QLZ21" s="21"/>
      <c r="QMA21" s="21"/>
      <c r="QMB21" s="21"/>
      <c r="QMC21" s="21"/>
      <c r="QMD21" s="21"/>
      <c r="QME21" s="21"/>
      <c r="QMF21" s="21"/>
      <c r="QMG21" s="21"/>
      <c r="QMH21" s="21"/>
      <c r="QMI21" s="21"/>
      <c r="QMJ21" s="21"/>
      <c r="QMK21" s="21"/>
      <c r="QML21" s="21"/>
      <c r="QMM21" s="21"/>
      <c r="QMN21" s="21"/>
      <c r="QMO21" s="21"/>
      <c r="QMP21" s="21"/>
      <c r="QMQ21" s="21"/>
      <c r="QMR21" s="21"/>
      <c r="QMS21" s="21"/>
      <c r="QMT21" s="21"/>
      <c r="QMU21" s="21"/>
      <c r="QMV21" s="21"/>
      <c r="QMW21" s="21"/>
      <c r="QMX21" s="21"/>
      <c r="QMY21" s="21"/>
      <c r="QMZ21" s="21"/>
      <c r="QNA21" s="21"/>
      <c r="QNB21" s="21"/>
      <c r="QNC21" s="21"/>
      <c r="QND21" s="21"/>
      <c r="QNE21" s="21"/>
      <c r="QNF21" s="21"/>
      <c r="QNG21" s="21"/>
      <c r="QNH21" s="21"/>
      <c r="QNI21" s="21"/>
      <c r="QNJ21" s="21"/>
      <c r="QNK21" s="21"/>
      <c r="QNL21" s="21"/>
      <c r="QNM21" s="21"/>
      <c r="QNN21" s="21"/>
      <c r="QNO21" s="21"/>
      <c r="QNP21" s="21"/>
      <c r="QNQ21" s="21"/>
      <c r="QNR21" s="21"/>
      <c r="QNS21" s="21"/>
      <c r="QNT21" s="21"/>
      <c r="QNU21" s="21"/>
      <c r="QNV21" s="21"/>
      <c r="QNW21" s="21"/>
      <c r="QNX21" s="21"/>
      <c r="QNY21" s="21"/>
      <c r="QNZ21" s="21"/>
      <c r="QOA21" s="21"/>
      <c r="QOB21" s="21"/>
      <c r="QOC21" s="21"/>
      <c r="QOD21" s="21"/>
      <c r="QOE21" s="21"/>
      <c r="QOF21" s="21"/>
      <c r="QOG21" s="21"/>
      <c r="QOH21" s="21"/>
      <c r="QOI21" s="21"/>
      <c r="QOJ21" s="21"/>
      <c r="QOK21" s="21"/>
      <c r="QOL21" s="21"/>
      <c r="QOM21" s="21"/>
      <c r="QON21" s="21"/>
      <c r="QOO21" s="21"/>
      <c r="QOP21" s="21"/>
      <c r="QOQ21" s="21"/>
      <c r="QOR21" s="21"/>
      <c r="QOS21" s="21"/>
      <c r="QOT21" s="21"/>
      <c r="QOU21" s="21"/>
      <c r="QOV21" s="21"/>
      <c r="QOW21" s="21"/>
      <c r="QOX21" s="21"/>
      <c r="QOY21" s="21"/>
      <c r="QOZ21" s="21"/>
      <c r="QPA21" s="21"/>
      <c r="QPB21" s="21"/>
      <c r="QPC21" s="21"/>
      <c r="QPD21" s="21"/>
      <c r="QPE21" s="21"/>
      <c r="QPF21" s="21"/>
      <c r="QPG21" s="21"/>
      <c r="QPH21" s="21"/>
      <c r="QPI21" s="21"/>
      <c r="QPJ21" s="21"/>
      <c r="QPK21" s="21"/>
      <c r="QPL21" s="21"/>
      <c r="QPM21" s="21"/>
      <c r="QPN21" s="21"/>
      <c r="QPO21" s="21"/>
      <c r="QPP21" s="21"/>
      <c r="QPQ21" s="21"/>
      <c r="QPR21" s="21"/>
      <c r="QPS21" s="21"/>
      <c r="QPT21" s="21"/>
      <c r="QPU21" s="21"/>
      <c r="QPV21" s="21"/>
      <c r="QPW21" s="21"/>
      <c r="QPX21" s="21"/>
      <c r="QPY21" s="21"/>
      <c r="QPZ21" s="21"/>
      <c r="QQA21" s="21"/>
      <c r="QQB21" s="21"/>
      <c r="QQC21" s="21"/>
      <c r="QQD21" s="21"/>
      <c r="QQE21" s="21"/>
      <c r="QQF21" s="21"/>
      <c r="QQG21" s="21"/>
      <c r="QQH21" s="21"/>
      <c r="QQI21" s="21"/>
      <c r="QQJ21" s="21"/>
      <c r="QQK21" s="21"/>
      <c r="QQL21" s="21"/>
      <c r="QQM21" s="21"/>
      <c r="QQN21" s="21"/>
      <c r="QQO21" s="21"/>
      <c r="QQP21" s="21"/>
      <c r="QQQ21" s="21"/>
      <c r="QQR21" s="21"/>
      <c r="QQS21" s="21"/>
      <c r="QQT21" s="21"/>
      <c r="QQU21" s="21"/>
      <c r="QQV21" s="21"/>
      <c r="QQW21" s="21"/>
      <c r="QQX21" s="21"/>
      <c r="QQY21" s="21"/>
      <c r="QQZ21" s="21"/>
      <c r="QRA21" s="21"/>
      <c r="QRB21" s="21"/>
      <c r="QRC21" s="21"/>
      <c r="QRD21" s="21"/>
      <c r="QRE21" s="21"/>
      <c r="QRF21" s="21"/>
      <c r="QRG21" s="21"/>
      <c r="QRH21" s="21"/>
      <c r="QRI21" s="21"/>
      <c r="QRJ21" s="21"/>
      <c r="QRK21" s="21"/>
      <c r="QRL21" s="21"/>
      <c r="QRM21" s="21"/>
      <c r="QRN21" s="21"/>
      <c r="QRO21" s="21"/>
      <c r="QRP21" s="21"/>
      <c r="QRQ21" s="21"/>
      <c r="QRR21" s="21"/>
      <c r="QRS21" s="21"/>
      <c r="QRT21" s="21"/>
      <c r="QRU21" s="21"/>
      <c r="QRV21" s="21"/>
      <c r="QRW21" s="21"/>
      <c r="QRX21" s="21"/>
      <c r="QRY21" s="21"/>
      <c r="QRZ21" s="21"/>
      <c r="QSA21" s="21"/>
      <c r="QSB21" s="21"/>
      <c r="QSC21" s="21"/>
      <c r="QSD21" s="21"/>
      <c r="QSE21" s="21"/>
      <c r="QSF21" s="21"/>
      <c r="QSG21" s="21"/>
      <c r="QSH21" s="21"/>
      <c r="QSI21" s="21"/>
      <c r="QSJ21" s="21"/>
      <c r="QSK21" s="21"/>
      <c r="QSL21" s="21"/>
      <c r="QSM21" s="21"/>
      <c r="QSN21" s="21"/>
      <c r="QSO21" s="21"/>
      <c r="QSP21" s="21"/>
      <c r="QSQ21" s="21"/>
      <c r="QSR21" s="21"/>
      <c r="QSS21" s="21"/>
      <c r="QST21" s="21"/>
      <c r="QSU21" s="21"/>
      <c r="QSV21" s="21"/>
      <c r="QSW21" s="21"/>
      <c r="QSX21" s="21"/>
      <c r="QSY21" s="21"/>
      <c r="QSZ21" s="21"/>
      <c r="QTA21" s="21"/>
      <c r="QTB21" s="21"/>
      <c r="QTC21" s="21"/>
      <c r="QTD21" s="21"/>
      <c r="QTE21" s="21"/>
      <c r="QTF21" s="21"/>
      <c r="QTG21" s="21"/>
      <c r="QTH21" s="21"/>
      <c r="QTI21" s="21"/>
      <c r="QTJ21" s="21"/>
      <c r="QTK21" s="21"/>
      <c r="QTL21" s="21"/>
      <c r="QTM21" s="21"/>
      <c r="QTN21" s="21"/>
      <c r="QTO21" s="21"/>
      <c r="QTP21" s="21"/>
      <c r="QTQ21" s="21"/>
      <c r="QTR21" s="21"/>
      <c r="QTS21" s="21"/>
      <c r="QTT21" s="21"/>
      <c r="QTU21" s="21"/>
      <c r="QTV21" s="21"/>
      <c r="QTW21" s="21"/>
      <c r="QTX21" s="21"/>
      <c r="QTY21" s="21"/>
      <c r="QTZ21" s="21"/>
      <c r="QUA21" s="21"/>
      <c r="QUB21" s="21"/>
      <c r="QUC21" s="21"/>
      <c r="QUD21" s="21"/>
      <c r="QUE21" s="21"/>
      <c r="QUF21" s="21"/>
      <c r="QUG21" s="21"/>
      <c r="QUH21" s="21"/>
      <c r="QUI21" s="21"/>
      <c r="QUJ21" s="21"/>
      <c r="QUK21" s="21"/>
      <c r="QUL21" s="21"/>
      <c r="QUM21" s="21"/>
      <c r="QUN21" s="21"/>
      <c r="QUO21" s="21"/>
      <c r="QUP21" s="21"/>
      <c r="QUQ21" s="21"/>
      <c r="QUR21" s="21"/>
      <c r="QUS21" s="21"/>
      <c r="QUT21" s="21"/>
      <c r="QUU21" s="21"/>
      <c r="QUV21" s="21"/>
      <c r="QUW21" s="21"/>
      <c r="QUX21" s="21"/>
      <c r="QUY21" s="21"/>
      <c r="QUZ21" s="21"/>
      <c r="QVA21" s="21"/>
      <c r="QVB21" s="21"/>
      <c r="QVC21" s="21"/>
      <c r="QVD21" s="21"/>
      <c r="QVE21" s="21"/>
      <c r="QVF21" s="21"/>
      <c r="QVG21" s="21"/>
      <c r="QVH21" s="21"/>
      <c r="QVI21" s="21"/>
      <c r="QVJ21" s="21"/>
      <c r="QVK21" s="21"/>
      <c r="QVL21" s="21"/>
      <c r="QVM21" s="21"/>
      <c r="QVN21" s="21"/>
      <c r="QVO21" s="21"/>
      <c r="QVP21" s="21"/>
      <c r="QVQ21" s="21"/>
      <c r="QVR21" s="21"/>
      <c r="QVS21" s="21"/>
      <c r="QVT21" s="21"/>
      <c r="QVU21" s="21"/>
      <c r="QVV21" s="21"/>
      <c r="QVW21" s="21"/>
      <c r="QVX21" s="21"/>
      <c r="QVY21" s="21"/>
      <c r="QVZ21" s="21"/>
      <c r="QWA21" s="21"/>
      <c r="QWB21" s="21"/>
      <c r="QWC21" s="21"/>
      <c r="QWD21" s="21"/>
      <c r="QWE21" s="21"/>
      <c r="QWF21" s="21"/>
      <c r="QWG21" s="21"/>
      <c r="QWH21" s="21"/>
      <c r="QWI21" s="21"/>
      <c r="QWJ21" s="21"/>
      <c r="QWK21" s="21"/>
      <c r="QWL21" s="21"/>
      <c r="QWM21" s="21"/>
      <c r="QWN21" s="21"/>
      <c r="QWO21" s="21"/>
      <c r="QWP21" s="21"/>
      <c r="QWQ21" s="21"/>
      <c r="QWR21" s="21"/>
      <c r="QWS21" s="21"/>
      <c r="QWT21" s="21"/>
      <c r="QWU21" s="21"/>
      <c r="QWV21" s="21"/>
      <c r="QWW21" s="21"/>
      <c r="QWX21" s="21"/>
      <c r="QWY21" s="21"/>
      <c r="QWZ21" s="21"/>
      <c r="QXA21" s="21"/>
      <c r="QXB21" s="21"/>
      <c r="QXC21" s="21"/>
      <c r="QXD21" s="21"/>
      <c r="QXE21" s="21"/>
      <c r="QXF21" s="21"/>
      <c r="QXG21" s="21"/>
      <c r="QXH21" s="21"/>
      <c r="QXI21" s="21"/>
      <c r="QXJ21" s="21"/>
      <c r="QXK21" s="21"/>
      <c r="QXL21" s="21"/>
      <c r="QXM21" s="21"/>
      <c r="QXN21" s="21"/>
      <c r="QXO21" s="21"/>
      <c r="QXP21" s="21"/>
      <c r="QXQ21" s="21"/>
      <c r="QXR21" s="21"/>
      <c r="QXS21" s="21"/>
      <c r="QXT21" s="21"/>
      <c r="QXU21" s="21"/>
      <c r="QXV21" s="21"/>
      <c r="QXW21" s="21"/>
      <c r="QXX21" s="21"/>
      <c r="QXY21" s="21"/>
      <c r="QXZ21" s="21"/>
      <c r="QYA21" s="21"/>
      <c r="QYB21" s="21"/>
      <c r="QYC21" s="21"/>
      <c r="QYD21" s="21"/>
      <c r="QYE21" s="21"/>
      <c r="QYF21" s="21"/>
      <c r="QYG21" s="21"/>
      <c r="QYH21" s="21"/>
      <c r="QYI21" s="21"/>
      <c r="QYJ21" s="21"/>
      <c r="QYK21" s="21"/>
      <c r="QYL21" s="21"/>
      <c r="QYM21" s="21"/>
      <c r="QYN21" s="21"/>
      <c r="QYO21" s="21"/>
      <c r="QYP21" s="21"/>
      <c r="QYQ21" s="21"/>
      <c r="QYR21" s="21"/>
      <c r="QYS21" s="21"/>
      <c r="QYT21" s="21"/>
      <c r="QYU21" s="21"/>
      <c r="QYV21" s="21"/>
      <c r="QYW21" s="21"/>
      <c r="QYX21" s="21"/>
      <c r="QYY21" s="21"/>
      <c r="QYZ21" s="21"/>
      <c r="QZA21" s="21"/>
      <c r="QZB21" s="21"/>
      <c r="QZC21" s="21"/>
      <c r="QZD21" s="21"/>
      <c r="QZE21" s="21"/>
      <c r="QZF21" s="21"/>
      <c r="QZG21" s="21"/>
      <c r="QZH21" s="21"/>
      <c r="QZI21" s="21"/>
      <c r="QZJ21" s="21"/>
      <c r="QZK21" s="21"/>
      <c r="QZL21" s="21"/>
      <c r="QZM21" s="21"/>
      <c r="QZN21" s="21"/>
      <c r="QZO21" s="21"/>
      <c r="QZP21" s="21"/>
      <c r="QZQ21" s="21"/>
      <c r="QZR21" s="21"/>
      <c r="QZS21" s="21"/>
      <c r="QZT21" s="21"/>
      <c r="QZU21" s="21"/>
      <c r="QZV21" s="21"/>
      <c r="QZW21" s="21"/>
      <c r="QZX21" s="21"/>
      <c r="QZY21" s="21"/>
      <c r="QZZ21" s="21"/>
      <c r="RAA21" s="21"/>
      <c r="RAB21" s="21"/>
      <c r="RAC21" s="21"/>
      <c r="RAD21" s="21"/>
      <c r="RAE21" s="21"/>
      <c r="RAF21" s="21"/>
      <c r="RAG21" s="21"/>
      <c r="RAH21" s="21"/>
      <c r="RAI21" s="21"/>
      <c r="RAJ21" s="21"/>
      <c r="RAK21" s="21"/>
      <c r="RAL21" s="21"/>
      <c r="RAM21" s="21"/>
      <c r="RAN21" s="21"/>
      <c r="RAO21" s="21"/>
      <c r="RAP21" s="21"/>
      <c r="RAQ21" s="21"/>
      <c r="RAR21" s="21"/>
      <c r="RAS21" s="21"/>
      <c r="RAT21" s="21"/>
      <c r="RAU21" s="21"/>
      <c r="RAV21" s="21"/>
      <c r="RAW21" s="21"/>
      <c r="RAX21" s="21"/>
      <c r="RAY21" s="21"/>
      <c r="RAZ21" s="21"/>
      <c r="RBA21" s="21"/>
      <c r="RBB21" s="21"/>
      <c r="RBC21" s="21"/>
      <c r="RBD21" s="21"/>
      <c r="RBE21" s="21"/>
      <c r="RBF21" s="21"/>
      <c r="RBG21" s="21"/>
      <c r="RBH21" s="21"/>
      <c r="RBI21" s="21"/>
      <c r="RBJ21" s="21"/>
      <c r="RBK21" s="21"/>
      <c r="RBL21" s="21"/>
      <c r="RBM21" s="21"/>
      <c r="RBN21" s="21"/>
      <c r="RBO21" s="21"/>
      <c r="RBP21" s="21"/>
      <c r="RBQ21" s="21"/>
      <c r="RBR21" s="21"/>
      <c r="RBS21" s="21"/>
      <c r="RBT21" s="21"/>
      <c r="RBU21" s="21"/>
      <c r="RBV21" s="21"/>
      <c r="RBW21" s="21"/>
      <c r="RBX21" s="21"/>
      <c r="RBY21" s="21"/>
      <c r="RBZ21" s="21"/>
      <c r="RCA21" s="21"/>
      <c r="RCB21" s="21"/>
      <c r="RCC21" s="21"/>
      <c r="RCD21" s="21"/>
      <c r="RCE21" s="21"/>
      <c r="RCF21" s="21"/>
      <c r="RCG21" s="21"/>
      <c r="RCH21" s="21"/>
      <c r="RCI21" s="21"/>
      <c r="RCJ21" s="21"/>
      <c r="RCK21" s="21"/>
      <c r="RCL21" s="21"/>
      <c r="RCM21" s="21"/>
      <c r="RCN21" s="21"/>
      <c r="RCO21" s="21"/>
      <c r="RCP21" s="21"/>
      <c r="RCQ21" s="21"/>
      <c r="RCR21" s="21"/>
      <c r="RCS21" s="21"/>
      <c r="RCT21" s="21"/>
      <c r="RCU21" s="21"/>
      <c r="RCV21" s="21"/>
      <c r="RCW21" s="21"/>
      <c r="RCX21" s="21"/>
      <c r="RCY21" s="21"/>
      <c r="RCZ21" s="21"/>
      <c r="RDA21" s="21"/>
      <c r="RDB21" s="21"/>
      <c r="RDC21" s="21"/>
      <c r="RDD21" s="21"/>
      <c r="RDE21" s="21"/>
      <c r="RDF21" s="21"/>
      <c r="RDG21" s="21"/>
      <c r="RDH21" s="21"/>
      <c r="RDI21" s="21"/>
      <c r="RDJ21" s="21"/>
      <c r="RDK21" s="21"/>
      <c r="RDL21" s="21"/>
      <c r="RDM21" s="21"/>
      <c r="RDN21" s="21"/>
      <c r="RDO21" s="21"/>
      <c r="RDP21" s="21"/>
      <c r="RDQ21" s="21"/>
      <c r="RDR21" s="21"/>
      <c r="RDS21" s="21"/>
      <c r="RDT21" s="21"/>
      <c r="RDU21" s="21"/>
      <c r="RDV21" s="21"/>
      <c r="RDW21" s="21"/>
      <c r="RDX21" s="21"/>
      <c r="RDY21" s="21"/>
      <c r="RDZ21" s="21"/>
      <c r="REA21" s="21"/>
      <c r="REB21" s="21"/>
      <c r="REC21" s="21"/>
      <c r="RED21" s="21"/>
      <c r="REE21" s="21"/>
      <c r="REF21" s="21"/>
      <c r="REG21" s="21"/>
      <c r="REH21" s="21"/>
      <c r="REI21" s="21"/>
      <c r="REJ21" s="21"/>
      <c r="REK21" s="21"/>
      <c r="REL21" s="21"/>
      <c r="REM21" s="21"/>
      <c r="REN21" s="21"/>
      <c r="REO21" s="21"/>
      <c r="REP21" s="21"/>
      <c r="REQ21" s="21"/>
      <c r="RER21" s="21"/>
      <c r="RES21" s="21"/>
      <c r="RET21" s="21"/>
      <c r="REU21" s="21"/>
      <c r="REV21" s="21"/>
      <c r="REW21" s="21"/>
      <c r="REX21" s="21"/>
      <c r="REY21" s="21"/>
      <c r="REZ21" s="21"/>
      <c r="RFA21" s="21"/>
      <c r="RFB21" s="21"/>
      <c r="RFC21" s="21"/>
      <c r="RFD21" s="21"/>
      <c r="RFE21" s="21"/>
      <c r="RFF21" s="21"/>
      <c r="RFG21" s="21"/>
      <c r="RFH21" s="21"/>
      <c r="RFI21" s="21"/>
      <c r="RFJ21" s="21"/>
      <c r="RFK21" s="21"/>
      <c r="RFL21" s="21"/>
      <c r="RFM21" s="21"/>
      <c r="RFN21" s="21"/>
      <c r="RFO21" s="21"/>
      <c r="RFP21" s="21"/>
      <c r="RFQ21" s="21"/>
      <c r="RFR21" s="21"/>
      <c r="RFS21" s="21"/>
      <c r="RFT21" s="21"/>
      <c r="RFU21" s="21"/>
      <c r="RFV21" s="21"/>
      <c r="RFW21" s="21"/>
      <c r="RFX21" s="21"/>
      <c r="RFY21" s="21"/>
      <c r="RFZ21" s="21"/>
      <c r="RGA21" s="21"/>
      <c r="RGB21" s="21"/>
      <c r="RGC21" s="21"/>
      <c r="RGD21" s="21"/>
      <c r="RGE21" s="21"/>
      <c r="RGF21" s="21"/>
      <c r="RGG21" s="21"/>
      <c r="RGH21" s="21"/>
      <c r="RGI21" s="21"/>
      <c r="RGJ21" s="21"/>
      <c r="RGK21" s="21"/>
      <c r="RGL21" s="21"/>
      <c r="RGM21" s="21"/>
      <c r="RGN21" s="21"/>
      <c r="RGO21" s="21"/>
      <c r="RGP21" s="21"/>
      <c r="RGQ21" s="21"/>
      <c r="RGR21" s="21"/>
      <c r="RGS21" s="21"/>
      <c r="RGT21" s="21"/>
      <c r="RGU21" s="21"/>
      <c r="RGV21" s="21"/>
      <c r="RGW21" s="21"/>
      <c r="RGX21" s="21"/>
      <c r="RGY21" s="21"/>
      <c r="RGZ21" s="21"/>
      <c r="RHA21" s="21"/>
      <c r="RHB21" s="21"/>
      <c r="RHC21" s="21"/>
      <c r="RHD21" s="21"/>
      <c r="RHE21" s="21"/>
      <c r="RHF21" s="21"/>
      <c r="RHG21" s="21"/>
      <c r="RHH21" s="21"/>
      <c r="RHI21" s="21"/>
      <c r="RHJ21" s="21"/>
      <c r="RHK21" s="21"/>
      <c r="RHL21" s="21"/>
      <c r="RHM21" s="21"/>
      <c r="RHN21" s="21"/>
      <c r="RHO21" s="21"/>
      <c r="RHP21" s="21"/>
      <c r="RHQ21" s="21"/>
      <c r="RHR21" s="21"/>
      <c r="RHS21" s="21"/>
      <c r="RHT21" s="21"/>
      <c r="RHU21" s="21"/>
      <c r="RHV21" s="21"/>
      <c r="RHW21" s="21"/>
      <c r="RHX21" s="21"/>
      <c r="RHY21" s="21"/>
      <c r="RHZ21" s="21"/>
      <c r="RIA21" s="21"/>
      <c r="RIB21" s="21"/>
      <c r="RIC21" s="21"/>
      <c r="RID21" s="21"/>
      <c r="RIE21" s="21"/>
      <c r="RIF21" s="21"/>
      <c r="RIG21" s="21"/>
      <c r="RIH21" s="21"/>
      <c r="RII21" s="21"/>
      <c r="RIJ21" s="21"/>
      <c r="RIK21" s="21"/>
      <c r="RIL21" s="21"/>
      <c r="RIM21" s="21"/>
      <c r="RIN21" s="21"/>
      <c r="RIO21" s="21"/>
      <c r="RIP21" s="21"/>
      <c r="RIQ21" s="21"/>
      <c r="RIR21" s="21"/>
      <c r="RIS21" s="21"/>
      <c r="RIT21" s="21"/>
      <c r="RIU21" s="21"/>
      <c r="RIV21" s="21"/>
      <c r="RIW21" s="21"/>
      <c r="RIX21" s="21"/>
      <c r="RIY21" s="21"/>
      <c r="RIZ21" s="21"/>
      <c r="RJA21" s="21"/>
      <c r="RJB21" s="21"/>
      <c r="RJC21" s="21"/>
      <c r="RJD21" s="21"/>
      <c r="RJE21" s="21"/>
      <c r="RJF21" s="21"/>
      <c r="RJG21" s="21"/>
      <c r="RJH21" s="21"/>
      <c r="RJI21" s="21"/>
      <c r="RJJ21" s="21"/>
      <c r="RJK21" s="21"/>
      <c r="RJL21" s="21"/>
      <c r="RJM21" s="21"/>
      <c r="RJN21" s="21"/>
      <c r="RJO21" s="21"/>
      <c r="RJP21" s="21"/>
      <c r="RJQ21" s="21"/>
      <c r="RJR21" s="21"/>
      <c r="RJS21" s="21"/>
      <c r="RJT21" s="21"/>
      <c r="RJU21" s="21"/>
      <c r="RJV21" s="21"/>
      <c r="RJW21" s="21"/>
      <c r="RJX21" s="21"/>
      <c r="RJY21" s="21"/>
      <c r="RJZ21" s="21"/>
      <c r="RKA21" s="21"/>
      <c r="RKB21" s="21"/>
      <c r="RKC21" s="21"/>
      <c r="RKD21" s="21"/>
      <c r="RKE21" s="21"/>
      <c r="RKF21" s="21"/>
      <c r="RKG21" s="21"/>
      <c r="RKH21" s="21"/>
      <c r="RKI21" s="21"/>
      <c r="RKJ21" s="21"/>
      <c r="RKK21" s="21"/>
      <c r="RKL21" s="21"/>
      <c r="RKM21" s="21"/>
      <c r="RKN21" s="21"/>
      <c r="RKO21" s="21"/>
      <c r="RKP21" s="21"/>
      <c r="RKQ21" s="21"/>
      <c r="RKR21" s="21"/>
      <c r="RKS21" s="21"/>
      <c r="RKT21" s="21"/>
      <c r="RKU21" s="21"/>
      <c r="RKV21" s="21"/>
      <c r="RKW21" s="21"/>
      <c r="RKX21" s="21"/>
      <c r="RKY21" s="21"/>
      <c r="RKZ21" s="21"/>
      <c r="RLA21" s="21"/>
      <c r="RLB21" s="21"/>
      <c r="RLC21" s="21"/>
      <c r="RLD21" s="21"/>
      <c r="RLE21" s="21"/>
      <c r="RLF21" s="21"/>
      <c r="RLG21" s="21"/>
      <c r="RLH21" s="21"/>
      <c r="RLI21" s="21"/>
      <c r="RLJ21" s="21"/>
      <c r="RLK21" s="21"/>
      <c r="RLL21" s="21"/>
      <c r="RLM21" s="21"/>
      <c r="RLN21" s="21"/>
      <c r="RLO21" s="21"/>
      <c r="RLP21" s="21"/>
      <c r="RLQ21" s="21"/>
      <c r="RLR21" s="21"/>
      <c r="RLS21" s="21"/>
      <c r="RLT21" s="21"/>
      <c r="RLU21" s="21"/>
      <c r="RLV21" s="21"/>
      <c r="RLW21" s="21"/>
      <c r="RLX21" s="21"/>
      <c r="RLY21" s="21"/>
      <c r="RLZ21" s="21"/>
      <c r="RMA21" s="21"/>
      <c r="RMB21" s="21"/>
      <c r="RMC21" s="21"/>
      <c r="RMD21" s="21"/>
      <c r="RME21" s="21"/>
      <c r="RMF21" s="21"/>
      <c r="RMG21" s="21"/>
      <c r="RMH21" s="21"/>
      <c r="RMI21" s="21"/>
      <c r="RMJ21" s="21"/>
      <c r="RMK21" s="21"/>
      <c r="RML21" s="21"/>
      <c r="RMM21" s="21"/>
      <c r="RMN21" s="21"/>
      <c r="RMO21" s="21"/>
      <c r="RMP21" s="21"/>
      <c r="RMQ21" s="21"/>
      <c r="RMR21" s="21"/>
      <c r="RMS21" s="21"/>
      <c r="RMT21" s="21"/>
      <c r="RMU21" s="21"/>
      <c r="RMV21" s="21"/>
      <c r="RMW21" s="21"/>
      <c r="RMX21" s="21"/>
      <c r="RMY21" s="21"/>
      <c r="RMZ21" s="21"/>
      <c r="RNA21" s="21"/>
      <c r="RNB21" s="21"/>
      <c r="RNC21" s="21"/>
      <c r="RND21" s="21"/>
      <c r="RNE21" s="21"/>
      <c r="RNF21" s="21"/>
      <c r="RNG21" s="21"/>
      <c r="RNH21" s="21"/>
      <c r="RNI21" s="21"/>
      <c r="RNJ21" s="21"/>
      <c r="RNK21" s="21"/>
      <c r="RNL21" s="21"/>
      <c r="RNM21" s="21"/>
      <c r="RNN21" s="21"/>
      <c r="RNO21" s="21"/>
      <c r="RNP21" s="21"/>
      <c r="RNQ21" s="21"/>
      <c r="RNR21" s="21"/>
      <c r="RNS21" s="21"/>
      <c r="RNT21" s="21"/>
      <c r="RNU21" s="21"/>
      <c r="RNV21" s="21"/>
      <c r="RNW21" s="21"/>
      <c r="RNX21" s="21"/>
      <c r="RNY21" s="21"/>
      <c r="RNZ21" s="21"/>
      <c r="ROA21" s="21"/>
      <c r="ROB21" s="21"/>
      <c r="ROC21" s="21"/>
      <c r="ROD21" s="21"/>
      <c r="ROE21" s="21"/>
      <c r="ROF21" s="21"/>
      <c r="ROG21" s="21"/>
      <c r="ROH21" s="21"/>
      <c r="ROI21" s="21"/>
      <c r="ROJ21" s="21"/>
      <c r="ROK21" s="21"/>
      <c r="ROL21" s="21"/>
      <c r="ROM21" s="21"/>
      <c r="RON21" s="21"/>
      <c r="ROO21" s="21"/>
      <c r="ROP21" s="21"/>
      <c r="ROQ21" s="21"/>
      <c r="ROR21" s="21"/>
      <c r="ROS21" s="21"/>
      <c r="ROT21" s="21"/>
      <c r="ROU21" s="21"/>
      <c r="ROV21" s="21"/>
      <c r="ROW21" s="21"/>
      <c r="ROX21" s="21"/>
      <c r="ROY21" s="21"/>
      <c r="ROZ21" s="21"/>
      <c r="RPA21" s="21"/>
      <c r="RPB21" s="21"/>
      <c r="RPC21" s="21"/>
      <c r="RPD21" s="21"/>
      <c r="RPE21" s="21"/>
      <c r="RPF21" s="21"/>
      <c r="RPG21" s="21"/>
      <c r="RPH21" s="21"/>
      <c r="RPI21" s="21"/>
      <c r="RPJ21" s="21"/>
      <c r="RPK21" s="21"/>
      <c r="RPL21" s="21"/>
      <c r="RPM21" s="21"/>
      <c r="RPN21" s="21"/>
      <c r="RPO21" s="21"/>
      <c r="RPP21" s="21"/>
      <c r="RPQ21" s="21"/>
      <c r="RPR21" s="21"/>
      <c r="RPS21" s="21"/>
      <c r="RPT21" s="21"/>
      <c r="RPU21" s="21"/>
      <c r="RPV21" s="21"/>
      <c r="RPW21" s="21"/>
      <c r="RPX21" s="21"/>
      <c r="RPY21" s="21"/>
      <c r="RPZ21" s="21"/>
      <c r="RQA21" s="21"/>
      <c r="RQB21" s="21"/>
      <c r="RQC21" s="21"/>
      <c r="RQD21" s="21"/>
      <c r="RQE21" s="21"/>
      <c r="RQF21" s="21"/>
      <c r="RQG21" s="21"/>
      <c r="RQH21" s="21"/>
      <c r="RQI21" s="21"/>
      <c r="RQJ21" s="21"/>
      <c r="RQK21" s="21"/>
      <c r="RQL21" s="21"/>
      <c r="RQM21" s="21"/>
      <c r="RQN21" s="21"/>
      <c r="RQO21" s="21"/>
      <c r="RQP21" s="21"/>
      <c r="RQQ21" s="21"/>
      <c r="RQR21" s="21"/>
      <c r="RQS21" s="21"/>
      <c r="RQT21" s="21"/>
      <c r="RQU21" s="21"/>
      <c r="RQV21" s="21"/>
      <c r="RQW21" s="21"/>
      <c r="RQX21" s="21"/>
      <c r="RQY21" s="21"/>
      <c r="RQZ21" s="21"/>
      <c r="RRA21" s="21"/>
      <c r="RRB21" s="21"/>
      <c r="RRC21" s="21"/>
      <c r="RRD21" s="21"/>
      <c r="RRE21" s="21"/>
      <c r="RRF21" s="21"/>
      <c r="RRG21" s="21"/>
      <c r="RRH21" s="21"/>
      <c r="RRI21" s="21"/>
      <c r="RRJ21" s="21"/>
      <c r="RRK21" s="21"/>
      <c r="RRL21" s="21"/>
      <c r="RRM21" s="21"/>
      <c r="RRN21" s="21"/>
      <c r="RRO21" s="21"/>
      <c r="RRP21" s="21"/>
      <c r="RRQ21" s="21"/>
      <c r="RRR21" s="21"/>
      <c r="RRS21" s="21"/>
      <c r="RRT21" s="21"/>
      <c r="RRU21" s="21"/>
      <c r="RRV21" s="21"/>
      <c r="RRW21" s="21"/>
      <c r="RRX21" s="21"/>
      <c r="RRY21" s="21"/>
      <c r="RRZ21" s="21"/>
      <c r="RSA21" s="21"/>
      <c r="RSB21" s="21"/>
      <c r="RSC21" s="21"/>
      <c r="RSD21" s="21"/>
      <c r="RSE21" s="21"/>
      <c r="RSF21" s="21"/>
      <c r="RSG21" s="21"/>
      <c r="RSH21" s="21"/>
      <c r="RSI21" s="21"/>
      <c r="RSJ21" s="21"/>
      <c r="RSK21" s="21"/>
      <c r="RSL21" s="21"/>
      <c r="RSM21" s="21"/>
      <c r="RSN21" s="21"/>
      <c r="RSO21" s="21"/>
      <c r="RSP21" s="21"/>
      <c r="RSQ21" s="21"/>
      <c r="RSR21" s="21"/>
      <c r="RSS21" s="21"/>
      <c r="RST21" s="21"/>
      <c r="RSU21" s="21"/>
      <c r="RSV21" s="21"/>
      <c r="RSW21" s="21"/>
      <c r="RSX21" s="21"/>
      <c r="RSY21" s="21"/>
      <c r="RSZ21" s="21"/>
      <c r="RTA21" s="21"/>
      <c r="RTB21" s="21"/>
      <c r="RTC21" s="21"/>
      <c r="RTD21" s="21"/>
      <c r="RTE21" s="21"/>
      <c r="RTF21" s="21"/>
      <c r="RTG21" s="21"/>
      <c r="RTH21" s="21"/>
      <c r="RTI21" s="21"/>
      <c r="RTJ21" s="21"/>
      <c r="RTK21" s="21"/>
      <c r="RTL21" s="21"/>
      <c r="RTM21" s="21"/>
      <c r="RTN21" s="21"/>
      <c r="RTO21" s="21"/>
      <c r="RTP21" s="21"/>
      <c r="RTQ21" s="21"/>
      <c r="RTR21" s="21"/>
      <c r="RTS21" s="21"/>
      <c r="RTT21" s="21"/>
      <c r="RTU21" s="21"/>
      <c r="RTV21" s="21"/>
      <c r="RTW21" s="21"/>
      <c r="RTX21" s="21"/>
      <c r="RTY21" s="21"/>
      <c r="RTZ21" s="21"/>
      <c r="RUA21" s="21"/>
      <c r="RUB21" s="21"/>
      <c r="RUC21" s="21"/>
      <c r="RUD21" s="21"/>
      <c r="RUE21" s="21"/>
      <c r="RUF21" s="21"/>
      <c r="RUG21" s="21"/>
      <c r="RUH21" s="21"/>
      <c r="RUI21" s="21"/>
      <c r="RUJ21" s="21"/>
      <c r="RUK21" s="21"/>
      <c r="RUL21" s="21"/>
      <c r="RUM21" s="21"/>
      <c r="RUN21" s="21"/>
      <c r="RUO21" s="21"/>
      <c r="RUP21" s="21"/>
      <c r="RUQ21" s="21"/>
      <c r="RUR21" s="21"/>
      <c r="RUS21" s="21"/>
      <c r="RUT21" s="21"/>
      <c r="RUU21" s="21"/>
      <c r="RUV21" s="21"/>
      <c r="RUW21" s="21"/>
      <c r="RUX21" s="21"/>
      <c r="RUY21" s="21"/>
      <c r="RUZ21" s="21"/>
      <c r="RVA21" s="21"/>
      <c r="RVB21" s="21"/>
      <c r="RVC21" s="21"/>
      <c r="RVD21" s="21"/>
      <c r="RVE21" s="21"/>
      <c r="RVF21" s="21"/>
      <c r="RVG21" s="21"/>
      <c r="RVH21" s="21"/>
      <c r="RVI21" s="21"/>
      <c r="RVJ21" s="21"/>
      <c r="RVK21" s="21"/>
      <c r="RVL21" s="21"/>
      <c r="RVM21" s="21"/>
      <c r="RVN21" s="21"/>
      <c r="RVO21" s="21"/>
      <c r="RVP21" s="21"/>
      <c r="RVQ21" s="21"/>
      <c r="RVR21" s="21"/>
      <c r="RVS21" s="21"/>
      <c r="RVT21" s="21"/>
      <c r="RVU21" s="21"/>
      <c r="RVV21" s="21"/>
      <c r="RVW21" s="21"/>
      <c r="RVX21" s="21"/>
      <c r="RVY21" s="21"/>
      <c r="RVZ21" s="21"/>
      <c r="RWA21" s="21"/>
      <c r="RWB21" s="21"/>
      <c r="RWC21" s="21"/>
      <c r="RWD21" s="21"/>
      <c r="RWE21" s="21"/>
      <c r="RWF21" s="21"/>
      <c r="RWG21" s="21"/>
      <c r="RWH21" s="21"/>
      <c r="RWI21" s="21"/>
      <c r="RWJ21" s="21"/>
      <c r="RWK21" s="21"/>
      <c r="RWL21" s="21"/>
      <c r="RWM21" s="21"/>
      <c r="RWN21" s="21"/>
      <c r="RWO21" s="21"/>
      <c r="RWP21" s="21"/>
      <c r="RWQ21" s="21"/>
      <c r="RWR21" s="21"/>
      <c r="RWS21" s="21"/>
      <c r="RWT21" s="21"/>
      <c r="RWU21" s="21"/>
      <c r="RWV21" s="21"/>
      <c r="RWW21" s="21"/>
      <c r="RWX21" s="21"/>
      <c r="RWY21" s="21"/>
      <c r="RWZ21" s="21"/>
      <c r="RXA21" s="21"/>
      <c r="RXB21" s="21"/>
      <c r="RXC21" s="21"/>
      <c r="RXD21" s="21"/>
      <c r="RXE21" s="21"/>
      <c r="RXF21" s="21"/>
      <c r="RXG21" s="21"/>
      <c r="RXH21" s="21"/>
      <c r="RXI21" s="21"/>
      <c r="RXJ21" s="21"/>
      <c r="RXK21" s="21"/>
      <c r="RXL21" s="21"/>
      <c r="RXM21" s="21"/>
      <c r="RXN21" s="21"/>
      <c r="RXO21" s="21"/>
      <c r="RXP21" s="21"/>
      <c r="RXQ21" s="21"/>
      <c r="RXR21" s="21"/>
      <c r="RXS21" s="21"/>
      <c r="RXT21" s="21"/>
      <c r="RXU21" s="21"/>
      <c r="RXV21" s="21"/>
      <c r="RXW21" s="21"/>
      <c r="RXX21" s="21"/>
      <c r="RXY21" s="21"/>
      <c r="RXZ21" s="21"/>
      <c r="RYA21" s="21"/>
      <c r="RYB21" s="21"/>
      <c r="RYC21" s="21"/>
      <c r="RYD21" s="21"/>
      <c r="RYE21" s="21"/>
      <c r="RYF21" s="21"/>
      <c r="RYG21" s="21"/>
      <c r="RYH21" s="21"/>
      <c r="RYI21" s="21"/>
      <c r="RYJ21" s="21"/>
      <c r="RYK21" s="21"/>
      <c r="RYL21" s="21"/>
      <c r="RYM21" s="21"/>
      <c r="RYN21" s="21"/>
      <c r="RYO21" s="21"/>
      <c r="RYP21" s="21"/>
      <c r="RYQ21" s="21"/>
      <c r="RYR21" s="21"/>
      <c r="RYS21" s="21"/>
      <c r="RYT21" s="21"/>
      <c r="RYU21" s="21"/>
      <c r="RYV21" s="21"/>
      <c r="RYW21" s="21"/>
      <c r="RYX21" s="21"/>
      <c r="RYY21" s="21"/>
      <c r="RYZ21" s="21"/>
      <c r="RZA21" s="21"/>
      <c r="RZB21" s="21"/>
      <c r="RZC21" s="21"/>
      <c r="RZD21" s="21"/>
      <c r="RZE21" s="21"/>
      <c r="RZF21" s="21"/>
      <c r="RZG21" s="21"/>
      <c r="RZH21" s="21"/>
      <c r="RZI21" s="21"/>
      <c r="RZJ21" s="21"/>
      <c r="RZK21" s="21"/>
      <c r="RZL21" s="21"/>
      <c r="RZM21" s="21"/>
      <c r="RZN21" s="21"/>
      <c r="RZO21" s="21"/>
      <c r="RZP21" s="21"/>
      <c r="RZQ21" s="21"/>
      <c r="RZR21" s="21"/>
      <c r="RZS21" s="21"/>
      <c r="RZT21" s="21"/>
      <c r="RZU21" s="21"/>
      <c r="RZV21" s="21"/>
      <c r="RZW21" s="21"/>
      <c r="RZX21" s="21"/>
      <c r="RZY21" s="21"/>
      <c r="RZZ21" s="21"/>
      <c r="SAA21" s="21"/>
      <c r="SAB21" s="21"/>
      <c r="SAC21" s="21"/>
      <c r="SAD21" s="21"/>
      <c r="SAE21" s="21"/>
      <c r="SAF21" s="21"/>
      <c r="SAG21" s="21"/>
      <c r="SAH21" s="21"/>
      <c r="SAI21" s="21"/>
      <c r="SAJ21" s="21"/>
      <c r="SAK21" s="21"/>
      <c r="SAL21" s="21"/>
      <c r="SAM21" s="21"/>
      <c r="SAN21" s="21"/>
      <c r="SAO21" s="21"/>
      <c r="SAP21" s="21"/>
      <c r="SAQ21" s="21"/>
      <c r="SAR21" s="21"/>
      <c r="SAS21" s="21"/>
      <c r="SAT21" s="21"/>
      <c r="SAU21" s="21"/>
      <c r="SAV21" s="21"/>
      <c r="SAW21" s="21"/>
      <c r="SAX21" s="21"/>
      <c r="SAY21" s="21"/>
      <c r="SAZ21" s="21"/>
      <c r="SBA21" s="21"/>
      <c r="SBB21" s="21"/>
      <c r="SBC21" s="21"/>
      <c r="SBD21" s="21"/>
      <c r="SBE21" s="21"/>
      <c r="SBF21" s="21"/>
      <c r="SBG21" s="21"/>
      <c r="SBH21" s="21"/>
      <c r="SBI21" s="21"/>
      <c r="SBJ21" s="21"/>
      <c r="SBK21" s="21"/>
      <c r="SBL21" s="21"/>
      <c r="SBM21" s="21"/>
      <c r="SBN21" s="21"/>
      <c r="SBO21" s="21"/>
      <c r="SBP21" s="21"/>
      <c r="SBQ21" s="21"/>
      <c r="SBR21" s="21"/>
      <c r="SBS21" s="21"/>
      <c r="SBT21" s="21"/>
      <c r="SBU21" s="21"/>
      <c r="SBV21" s="21"/>
      <c r="SBW21" s="21"/>
      <c r="SBX21" s="21"/>
      <c r="SBY21" s="21"/>
      <c r="SBZ21" s="21"/>
      <c r="SCA21" s="21"/>
      <c r="SCB21" s="21"/>
      <c r="SCC21" s="21"/>
      <c r="SCD21" s="21"/>
      <c r="SCE21" s="21"/>
      <c r="SCF21" s="21"/>
      <c r="SCG21" s="21"/>
      <c r="SCH21" s="21"/>
      <c r="SCI21" s="21"/>
      <c r="SCJ21" s="21"/>
      <c r="SCK21" s="21"/>
      <c r="SCL21" s="21"/>
      <c r="SCM21" s="21"/>
      <c r="SCN21" s="21"/>
      <c r="SCO21" s="21"/>
      <c r="SCP21" s="21"/>
      <c r="SCQ21" s="21"/>
      <c r="SCR21" s="21"/>
      <c r="SCS21" s="21"/>
      <c r="SCT21" s="21"/>
      <c r="SCU21" s="21"/>
      <c r="SCV21" s="21"/>
      <c r="SCW21" s="21"/>
      <c r="SCX21" s="21"/>
      <c r="SCY21" s="21"/>
      <c r="SCZ21" s="21"/>
      <c r="SDA21" s="21"/>
      <c r="SDB21" s="21"/>
      <c r="SDC21" s="21"/>
      <c r="SDD21" s="21"/>
      <c r="SDE21" s="21"/>
      <c r="SDF21" s="21"/>
      <c r="SDG21" s="21"/>
      <c r="SDH21" s="21"/>
      <c r="SDI21" s="21"/>
      <c r="SDJ21" s="21"/>
      <c r="SDK21" s="21"/>
      <c r="SDL21" s="21"/>
      <c r="SDM21" s="21"/>
      <c r="SDN21" s="21"/>
      <c r="SDO21" s="21"/>
      <c r="SDP21" s="21"/>
      <c r="SDQ21" s="21"/>
      <c r="SDR21" s="21"/>
      <c r="SDS21" s="21"/>
      <c r="SDT21" s="21"/>
      <c r="SDU21" s="21"/>
      <c r="SDV21" s="21"/>
      <c r="SDW21" s="21"/>
      <c r="SDX21" s="21"/>
      <c r="SDY21" s="21"/>
      <c r="SDZ21" s="21"/>
      <c r="SEA21" s="21"/>
      <c r="SEB21" s="21"/>
      <c r="SEC21" s="21"/>
      <c r="SED21" s="21"/>
      <c r="SEE21" s="21"/>
      <c r="SEF21" s="21"/>
      <c r="SEG21" s="21"/>
      <c r="SEH21" s="21"/>
      <c r="SEI21" s="21"/>
      <c r="SEJ21" s="21"/>
      <c r="SEK21" s="21"/>
      <c r="SEL21" s="21"/>
      <c r="SEM21" s="21"/>
      <c r="SEN21" s="21"/>
      <c r="SEO21" s="21"/>
      <c r="SEP21" s="21"/>
      <c r="SEQ21" s="21"/>
      <c r="SER21" s="21"/>
      <c r="SES21" s="21"/>
      <c r="SET21" s="21"/>
      <c r="SEU21" s="21"/>
      <c r="SEV21" s="21"/>
      <c r="SEW21" s="21"/>
      <c r="SEX21" s="21"/>
      <c r="SEY21" s="21"/>
      <c r="SEZ21" s="21"/>
      <c r="SFA21" s="21"/>
      <c r="SFB21" s="21"/>
      <c r="SFC21" s="21"/>
      <c r="SFD21" s="21"/>
      <c r="SFE21" s="21"/>
      <c r="SFF21" s="21"/>
      <c r="SFG21" s="21"/>
      <c r="SFH21" s="21"/>
      <c r="SFI21" s="21"/>
      <c r="SFJ21" s="21"/>
      <c r="SFK21" s="21"/>
      <c r="SFL21" s="21"/>
      <c r="SFM21" s="21"/>
      <c r="SFN21" s="21"/>
      <c r="SFO21" s="21"/>
      <c r="SFP21" s="21"/>
      <c r="SFQ21" s="21"/>
      <c r="SFR21" s="21"/>
      <c r="SFS21" s="21"/>
      <c r="SFT21" s="21"/>
      <c r="SFU21" s="21"/>
      <c r="SFV21" s="21"/>
      <c r="SFW21" s="21"/>
      <c r="SFX21" s="21"/>
      <c r="SFY21" s="21"/>
      <c r="SFZ21" s="21"/>
      <c r="SGA21" s="21"/>
      <c r="SGB21" s="21"/>
      <c r="SGC21" s="21"/>
      <c r="SGD21" s="21"/>
      <c r="SGE21" s="21"/>
      <c r="SGF21" s="21"/>
      <c r="SGG21" s="21"/>
      <c r="SGH21" s="21"/>
      <c r="SGI21" s="21"/>
      <c r="SGJ21" s="21"/>
      <c r="SGK21" s="21"/>
      <c r="SGL21" s="21"/>
      <c r="SGM21" s="21"/>
      <c r="SGN21" s="21"/>
      <c r="SGO21" s="21"/>
      <c r="SGP21" s="21"/>
      <c r="SGQ21" s="21"/>
      <c r="SGR21" s="21"/>
      <c r="SGS21" s="21"/>
      <c r="SGT21" s="21"/>
      <c r="SGU21" s="21"/>
      <c r="SGV21" s="21"/>
      <c r="SGW21" s="21"/>
      <c r="SGX21" s="21"/>
      <c r="SGY21" s="21"/>
      <c r="SGZ21" s="21"/>
      <c r="SHA21" s="21"/>
      <c r="SHB21" s="21"/>
      <c r="SHC21" s="21"/>
      <c r="SHD21" s="21"/>
      <c r="SHE21" s="21"/>
      <c r="SHF21" s="21"/>
      <c r="SHG21" s="21"/>
      <c r="SHH21" s="21"/>
      <c r="SHI21" s="21"/>
      <c r="SHJ21" s="21"/>
      <c r="SHK21" s="21"/>
      <c r="SHL21" s="21"/>
      <c r="SHM21" s="21"/>
      <c r="SHN21" s="21"/>
      <c r="SHO21" s="21"/>
      <c r="SHP21" s="21"/>
      <c r="SHQ21" s="21"/>
      <c r="SHR21" s="21"/>
      <c r="SHS21" s="21"/>
      <c r="SHT21" s="21"/>
      <c r="SHU21" s="21"/>
      <c r="SHV21" s="21"/>
      <c r="SHW21" s="21"/>
      <c r="SHX21" s="21"/>
      <c r="SHY21" s="21"/>
      <c r="SHZ21" s="21"/>
      <c r="SIA21" s="21"/>
      <c r="SIB21" s="21"/>
      <c r="SIC21" s="21"/>
      <c r="SID21" s="21"/>
      <c r="SIE21" s="21"/>
      <c r="SIF21" s="21"/>
      <c r="SIG21" s="21"/>
      <c r="SIH21" s="21"/>
      <c r="SII21" s="21"/>
      <c r="SIJ21" s="21"/>
      <c r="SIK21" s="21"/>
      <c r="SIL21" s="21"/>
      <c r="SIM21" s="21"/>
      <c r="SIN21" s="21"/>
      <c r="SIO21" s="21"/>
      <c r="SIP21" s="21"/>
      <c r="SIQ21" s="21"/>
      <c r="SIR21" s="21"/>
      <c r="SIS21" s="21"/>
      <c r="SIT21" s="21"/>
      <c r="SIU21" s="21"/>
      <c r="SIV21" s="21"/>
      <c r="SIW21" s="21"/>
      <c r="SIX21" s="21"/>
      <c r="SIY21" s="21"/>
      <c r="SIZ21" s="21"/>
      <c r="SJA21" s="21"/>
      <c r="SJB21" s="21"/>
      <c r="SJC21" s="21"/>
      <c r="SJD21" s="21"/>
      <c r="SJE21" s="21"/>
      <c r="SJF21" s="21"/>
      <c r="SJG21" s="21"/>
      <c r="SJH21" s="21"/>
      <c r="SJI21" s="21"/>
      <c r="SJJ21" s="21"/>
      <c r="SJK21" s="21"/>
      <c r="SJL21" s="21"/>
      <c r="SJM21" s="21"/>
      <c r="SJN21" s="21"/>
      <c r="SJO21" s="21"/>
      <c r="SJP21" s="21"/>
      <c r="SJQ21" s="21"/>
      <c r="SJR21" s="21"/>
      <c r="SJS21" s="21"/>
      <c r="SJT21" s="21"/>
      <c r="SJU21" s="21"/>
      <c r="SJV21" s="21"/>
      <c r="SJW21" s="21"/>
      <c r="SJX21" s="21"/>
      <c r="SJY21" s="21"/>
      <c r="SJZ21" s="21"/>
      <c r="SKA21" s="21"/>
      <c r="SKB21" s="21"/>
      <c r="SKC21" s="21"/>
      <c r="SKD21" s="21"/>
      <c r="SKE21" s="21"/>
      <c r="SKF21" s="21"/>
      <c r="SKG21" s="21"/>
      <c r="SKH21" s="21"/>
      <c r="SKI21" s="21"/>
      <c r="SKJ21" s="21"/>
      <c r="SKK21" s="21"/>
      <c r="SKL21" s="21"/>
      <c r="SKM21" s="21"/>
      <c r="SKN21" s="21"/>
      <c r="SKO21" s="21"/>
      <c r="SKP21" s="21"/>
      <c r="SKQ21" s="21"/>
      <c r="SKR21" s="21"/>
      <c r="SKS21" s="21"/>
      <c r="SKT21" s="21"/>
      <c r="SKU21" s="21"/>
      <c r="SKV21" s="21"/>
      <c r="SKW21" s="21"/>
      <c r="SKX21" s="21"/>
      <c r="SKY21" s="21"/>
      <c r="SKZ21" s="21"/>
      <c r="SLA21" s="21"/>
      <c r="SLB21" s="21"/>
      <c r="SLC21" s="21"/>
      <c r="SLD21" s="21"/>
      <c r="SLE21" s="21"/>
      <c r="SLF21" s="21"/>
      <c r="SLG21" s="21"/>
      <c r="SLH21" s="21"/>
      <c r="SLI21" s="21"/>
      <c r="SLJ21" s="21"/>
      <c r="SLK21" s="21"/>
      <c r="SLL21" s="21"/>
      <c r="SLM21" s="21"/>
      <c r="SLN21" s="21"/>
      <c r="SLO21" s="21"/>
      <c r="SLP21" s="21"/>
      <c r="SLQ21" s="21"/>
      <c r="SLR21" s="21"/>
      <c r="SLS21" s="21"/>
      <c r="SLT21" s="21"/>
      <c r="SLU21" s="21"/>
      <c r="SLV21" s="21"/>
      <c r="SLW21" s="21"/>
      <c r="SLX21" s="21"/>
      <c r="SLY21" s="21"/>
      <c r="SLZ21" s="21"/>
      <c r="SMA21" s="21"/>
      <c r="SMB21" s="21"/>
      <c r="SMC21" s="21"/>
      <c r="SMD21" s="21"/>
      <c r="SME21" s="21"/>
      <c r="SMF21" s="21"/>
      <c r="SMG21" s="21"/>
      <c r="SMH21" s="21"/>
      <c r="SMI21" s="21"/>
      <c r="SMJ21" s="21"/>
      <c r="SMK21" s="21"/>
      <c r="SML21" s="21"/>
      <c r="SMM21" s="21"/>
      <c r="SMN21" s="21"/>
      <c r="SMO21" s="21"/>
      <c r="SMP21" s="21"/>
      <c r="SMQ21" s="21"/>
      <c r="SMR21" s="21"/>
      <c r="SMS21" s="21"/>
      <c r="SMT21" s="21"/>
      <c r="SMU21" s="21"/>
      <c r="SMV21" s="21"/>
      <c r="SMW21" s="21"/>
      <c r="SMX21" s="21"/>
      <c r="SMY21" s="21"/>
      <c r="SMZ21" s="21"/>
      <c r="SNA21" s="21"/>
      <c r="SNB21" s="21"/>
      <c r="SNC21" s="21"/>
      <c r="SND21" s="21"/>
      <c r="SNE21" s="21"/>
      <c r="SNF21" s="21"/>
      <c r="SNG21" s="21"/>
      <c r="SNH21" s="21"/>
      <c r="SNI21" s="21"/>
      <c r="SNJ21" s="21"/>
      <c r="SNK21" s="21"/>
      <c r="SNL21" s="21"/>
      <c r="SNM21" s="21"/>
      <c r="SNN21" s="21"/>
      <c r="SNO21" s="21"/>
      <c r="SNP21" s="21"/>
      <c r="SNQ21" s="21"/>
      <c r="SNR21" s="21"/>
      <c r="SNS21" s="21"/>
      <c r="SNT21" s="21"/>
      <c r="SNU21" s="21"/>
      <c r="SNV21" s="21"/>
      <c r="SNW21" s="21"/>
      <c r="SNX21" s="21"/>
      <c r="SNY21" s="21"/>
      <c r="SNZ21" s="21"/>
      <c r="SOA21" s="21"/>
      <c r="SOB21" s="21"/>
      <c r="SOC21" s="21"/>
      <c r="SOD21" s="21"/>
      <c r="SOE21" s="21"/>
      <c r="SOF21" s="21"/>
      <c r="SOG21" s="21"/>
      <c r="SOH21" s="21"/>
      <c r="SOI21" s="21"/>
      <c r="SOJ21" s="21"/>
      <c r="SOK21" s="21"/>
      <c r="SOL21" s="21"/>
      <c r="SOM21" s="21"/>
      <c r="SON21" s="21"/>
      <c r="SOO21" s="21"/>
      <c r="SOP21" s="21"/>
      <c r="SOQ21" s="21"/>
      <c r="SOR21" s="21"/>
      <c r="SOS21" s="21"/>
      <c r="SOT21" s="21"/>
      <c r="SOU21" s="21"/>
      <c r="SOV21" s="21"/>
      <c r="SOW21" s="21"/>
      <c r="SOX21" s="21"/>
      <c r="SOY21" s="21"/>
      <c r="SOZ21" s="21"/>
      <c r="SPA21" s="21"/>
      <c r="SPB21" s="21"/>
      <c r="SPC21" s="21"/>
      <c r="SPD21" s="21"/>
      <c r="SPE21" s="21"/>
      <c r="SPF21" s="21"/>
      <c r="SPG21" s="21"/>
      <c r="SPH21" s="21"/>
      <c r="SPI21" s="21"/>
      <c r="SPJ21" s="21"/>
      <c r="SPK21" s="21"/>
      <c r="SPL21" s="21"/>
      <c r="SPM21" s="21"/>
      <c r="SPN21" s="21"/>
      <c r="SPO21" s="21"/>
      <c r="SPP21" s="21"/>
      <c r="SPQ21" s="21"/>
      <c r="SPR21" s="21"/>
      <c r="SPS21" s="21"/>
      <c r="SPT21" s="21"/>
      <c r="SPU21" s="21"/>
      <c r="SPV21" s="21"/>
      <c r="SPW21" s="21"/>
      <c r="SPX21" s="21"/>
      <c r="SPY21" s="21"/>
      <c r="SPZ21" s="21"/>
      <c r="SQA21" s="21"/>
      <c r="SQB21" s="21"/>
      <c r="SQC21" s="21"/>
      <c r="SQD21" s="21"/>
      <c r="SQE21" s="21"/>
      <c r="SQF21" s="21"/>
      <c r="SQG21" s="21"/>
      <c r="SQH21" s="21"/>
      <c r="SQI21" s="21"/>
      <c r="SQJ21" s="21"/>
      <c r="SQK21" s="21"/>
      <c r="SQL21" s="21"/>
      <c r="SQM21" s="21"/>
      <c r="SQN21" s="21"/>
      <c r="SQO21" s="21"/>
      <c r="SQP21" s="21"/>
      <c r="SQQ21" s="21"/>
      <c r="SQR21" s="21"/>
      <c r="SQS21" s="21"/>
      <c r="SQT21" s="21"/>
      <c r="SQU21" s="21"/>
      <c r="SQV21" s="21"/>
      <c r="SQW21" s="21"/>
      <c r="SQX21" s="21"/>
      <c r="SQY21" s="21"/>
      <c r="SQZ21" s="21"/>
      <c r="SRA21" s="21"/>
      <c r="SRB21" s="21"/>
      <c r="SRC21" s="21"/>
      <c r="SRD21" s="21"/>
      <c r="SRE21" s="21"/>
      <c r="SRF21" s="21"/>
      <c r="SRG21" s="21"/>
      <c r="SRH21" s="21"/>
      <c r="SRI21" s="21"/>
      <c r="SRJ21" s="21"/>
      <c r="SRK21" s="21"/>
      <c r="SRL21" s="21"/>
      <c r="SRM21" s="21"/>
      <c r="SRN21" s="21"/>
      <c r="SRO21" s="21"/>
      <c r="SRP21" s="21"/>
      <c r="SRQ21" s="21"/>
      <c r="SRR21" s="21"/>
      <c r="SRS21" s="21"/>
      <c r="SRT21" s="21"/>
      <c r="SRU21" s="21"/>
      <c r="SRV21" s="21"/>
      <c r="SRW21" s="21"/>
      <c r="SRX21" s="21"/>
      <c r="SRY21" s="21"/>
      <c r="SRZ21" s="21"/>
      <c r="SSA21" s="21"/>
      <c r="SSB21" s="21"/>
      <c r="SSC21" s="21"/>
      <c r="SSD21" s="21"/>
      <c r="SSE21" s="21"/>
      <c r="SSF21" s="21"/>
      <c r="SSG21" s="21"/>
      <c r="SSH21" s="21"/>
      <c r="SSI21" s="21"/>
      <c r="SSJ21" s="21"/>
      <c r="SSK21" s="21"/>
      <c r="SSL21" s="21"/>
      <c r="SSM21" s="21"/>
      <c r="SSN21" s="21"/>
      <c r="SSO21" s="21"/>
      <c r="SSP21" s="21"/>
      <c r="SSQ21" s="21"/>
      <c r="SSR21" s="21"/>
      <c r="SSS21" s="21"/>
      <c r="SST21" s="21"/>
      <c r="SSU21" s="21"/>
      <c r="SSV21" s="21"/>
      <c r="SSW21" s="21"/>
      <c r="SSX21" s="21"/>
      <c r="SSY21" s="21"/>
      <c r="SSZ21" s="21"/>
      <c r="STA21" s="21"/>
      <c r="STB21" s="21"/>
      <c r="STC21" s="21"/>
      <c r="STD21" s="21"/>
      <c r="STE21" s="21"/>
      <c r="STF21" s="21"/>
      <c r="STG21" s="21"/>
      <c r="STH21" s="21"/>
      <c r="STI21" s="21"/>
      <c r="STJ21" s="21"/>
      <c r="STK21" s="21"/>
      <c r="STL21" s="21"/>
      <c r="STM21" s="21"/>
      <c r="STN21" s="21"/>
      <c r="STO21" s="21"/>
      <c r="STP21" s="21"/>
      <c r="STQ21" s="21"/>
      <c r="STR21" s="21"/>
      <c r="STS21" s="21"/>
      <c r="STT21" s="21"/>
      <c r="STU21" s="21"/>
      <c r="STV21" s="21"/>
      <c r="STW21" s="21"/>
      <c r="STX21" s="21"/>
      <c r="STY21" s="21"/>
      <c r="STZ21" s="21"/>
      <c r="SUA21" s="21"/>
      <c r="SUB21" s="21"/>
      <c r="SUC21" s="21"/>
      <c r="SUD21" s="21"/>
      <c r="SUE21" s="21"/>
      <c r="SUF21" s="21"/>
      <c r="SUG21" s="21"/>
      <c r="SUH21" s="21"/>
      <c r="SUI21" s="21"/>
      <c r="SUJ21" s="21"/>
      <c r="SUK21" s="21"/>
      <c r="SUL21" s="21"/>
      <c r="SUM21" s="21"/>
      <c r="SUN21" s="21"/>
      <c r="SUO21" s="21"/>
      <c r="SUP21" s="21"/>
      <c r="SUQ21" s="21"/>
      <c r="SUR21" s="21"/>
      <c r="SUS21" s="21"/>
      <c r="SUT21" s="21"/>
      <c r="SUU21" s="21"/>
      <c r="SUV21" s="21"/>
      <c r="SUW21" s="21"/>
      <c r="SUX21" s="21"/>
      <c r="SUY21" s="21"/>
      <c r="SUZ21" s="21"/>
      <c r="SVA21" s="21"/>
      <c r="SVB21" s="21"/>
      <c r="SVC21" s="21"/>
      <c r="SVD21" s="21"/>
      <c r="SVE21" s="21"/>
      <c r="SVF21" s="21"/>
      <c r="SVG21" s="21"/>
      <c r="SVH21" s="21"/>
      <c r="SVI21" s="21"/>
      <c r="SVJ21" s="21"/>
      <c r="SVK21" s="21"/>
      <c r="SVL21" s="21"/>
      <c r="SVM21" s="21"/>
      <c r="SVN21" s="21"/>
      <c r="SVO21" s="21"/>
      <c r="SVP21" s="21"/>
      <c r="SVQ21" s="21"/>
      <c r="SVR21" s="21"/>
      <c r="SVS21" s="21"/>
      <c r="SVT21" s="21"/>
      <c r="SVU21" s="21"/>
      <c r="SVV21" s="21"/>
      <c r="SVW21" s="21"/>
      <c r="SVX21" s="21"/>
      <c r="SVY21" s="21"/>
      <c r="SVZ21" s="21"/>
      <c r="SWA21" s="21"/>
      <c r="SWB21" s="21"/>
      <c r="SWC21" s="21"/>
      <c r="SWD21" s="21"/>
      <c r="SWE21" s="21"/>
      <c r="SWF21" s="21"/>
      <c r="SWG21" s="21"/>
      <c r="SWH21" s="21"/>
      <c r="SWI21" s="21"/>
      <c r="SWJ21" s="21"/>
      <c r="SWK21" s="21"/>
      <c r="SWL21" s="21"/>
      <c r="SWM21" s="21"/>
      <c r="SWN21" s="21"/>
      <c r="SWO21" s="21"/>
      <c r="SWP21" s="21"/>
      <c r="SWQ21" s="21"/>
      <c r="SWR21" s="21"/>
      <c r="SWS21" s="21"/>
      <c r="SWT21" s="21"/>
      <c r="SWU21" s="21"/>
      <c r="SWV21" s="21"/>
      <c r="SWW21" s="21"/>
      <c r="SWX21" s="21"/>
      <c r="SWY21" s="21"/>
      <c r="SWZ21" s="21"/>
      <c r="SXA21" s="21"/>
      <c r="SXB21" s="21"/>
      <c r="SXC21" s="21"/>
      <c r="SXD21" s="21"/>
      <c r="SXE21" s="21"/>
      <c r="SXF21" s="21"/>
      <c r="SXG21" s="21"/>
      <c r="SXH21" s="21"/>
      <c r="SXI21" s="21"/>
      <c r="SXJ21" s="21"/>
      <c r="SXK21" s="21"/>
      <c r="SXL21" s="21"/>
      <c r="SXM21" s="21"/>
      <c r="SXN21" s="21"/>
      <c r="SXO21" s="21"/>
      <c r="SXP21" s="21"/>
      <c r="SXQ21" s="21"/>
      <c r="SXR21" s="21"/>
      <c r="SXS21" s="21"/>
      <c r="SXT21" s="21"/>
      <c r="SXU21" s="21"/>
      <c r="SXV21" s="21"/>
      <c r="SXW21" s="21"/>
      <c r="SXX21" s="21"/>
      <c r="SXY21" s="21"/>
      <c r="SXZ21" s="21"/>
      <c r="SYA21" s="21"/>
      <c r="SYB21" s="21"/>
      <c r="SYC21" s="21"/>
      <c r="SYD21" s="21"/>
      <c r="SYE21" s="21"/>
      <c r="SYF21" s="21"/>
      <c r="SYG21" s="21"/>
      <c r="SYH21" s="21"/>
      <c r="SYI21" s="21"/>
      <c r="SYJ21" s="21"/>
      <c r="SYK21" s="21"/>
      <c r="SYL21" s="21"/>
      <c r="SYM21" s="21"/>
      <c r="SYN21" s="21"/>
      <c r="SYO21" s="21"/>
      <c r="SYP21" s="21"/>
      <c r="SYQ21" s="21"/>
      <c r="SYR21" s="21"/>
      <c r="SYS21" s="21"/>
      <c r="SYT21" s="21"/>
      <c r="SYU21" s="21"/>
      <c r="SYV21" s="21"/>
      <c r="SYW21" s="21"/>
      <c r="SYX21" s="21"/>
      <c r="SYY21" s="21"/>
      <c r="SYZ21" s="21"/>
      <c r="SZA21" s="21"/>
      <c r="SZB21" s="21"/>
      <c r="SZC21" s="21"/>
      <c r="SZD21" s="21"/>
      <c r="SZE21" s="21"/>
      <c r="SZF21" s="21"/>
      <c r="SZG21" s="21"/>
      <c r="SZH21" s="21"/>
      <c r="SZI21" s="21"/>
      <c r="SZJ21" s="21"/>
      <c r="SZK21" s="21"/>
      <c r="SZL21" s="21"/>
      <c r="SZM21" s="21"/>
      <c r="SZN21" s="21"/>
      <c r="SZO21" s="21"/>
      <c r="SZP21" s="21"/>
      <c r="SZQ21" s="21"/>
      <c r="SZR21" s="21"/>
      <c r="SZS21" s="21"/>
      <c r="SZT21" s="21"/>
      <c r="SZU21" s="21"/>
      <c r="SZV21" s="21"/>
      <c r="SZW21" s="21"/>
      <c r="SZX21" s="21"/>
      <c r="SZY21" s="21"/>
      <c r="SZZ21" s="21"/>
      <c r="TAA21" s="21"/>
      <c r="TAB21" s="21"/>
      <c r="TAC21" s="21"/>
      <c r="TAD21" s="21"/>
      <c r="TAE21" s="21"/>
      <c r="TAF21" s="21"/>
      <c r="TAG21" s="21"/>
      <c r="TAH21" s="21"/>
      <c r="TAI21" s="21"/>
      <c r="TAJ21" s="21"/>
      <c r="TAK21" s="21"/>
      <c r="TAL21" s="21"/>
      <c r="TAM21" s="21"/>
      <c r="TAN21" s="21"/>
      <c r="TAO21" s="21"/>
      <c r="TAP21" s="21"/>
      <c r="TAQ21" s="21"/>
      <c r="TAR21" s="21"/>
      <c r="TAS21" s="21"/>
      <c r="TAT21" s="21"/>
      <c r="TAU21" s="21"/>
      <c r="TAV21" s="21"/>
      <c r="TAW21" s="21"/>
      <c r="TAX21" s="21"/>
      <c r="TAY21" s="21"/>
      <c r="TAZ21" s="21"/>
      <c r="TBA21" s="21"/>
      <c r="TBB21" s="21"/>
      <c r="TBC21" s="21"/>
      <c r="TBD21" s="21"/>
      <c r="TBE21" s="21"/>
      <c r="TBF21" s="21"/>
      <c r="TBG21" s="21"/>
      <c r="TBH21" s="21"/>
      <c r="TBI21" s="21"/>
      <c r="TBJ21" s="21"/>
      <c r="TBK21" s="21"/>
      <c r="TBL21" s="21"/>
      <c r="TBM21" s="21"/>
      <c r="TBN21" s="21"/>
      <c r="TBO21" s="21"/>
      <c r="TBP21" s="21"/>
      <c r="TBQ21" s="21"/>
      <c r="TBR21" s="21"/>
      <c r="TBS21" s="21"/>
      <c r="TBT21" s="21"/>
      <c r="TBU21" s="21"/>
      <c r="TBV21" s="21"/>
      <c r="TBW21" s="21"/>
      <c r="TBX21" s="21"/>
      <c r="TBY21" s="21"/>
      <c r="TBZ21" s="21"/>
      <c r="TCA21" s="21"/>
      <c r="TCB21" s="21"/>
      <c r="TCC21" s="21"/>
      <c r="TCD21" s="21"/>
      <c r="TCE21" s="21"/>
      <c r="TCF21" s="21"/>
      <c r="TCG21" s="21"/>
      <c r="TCH21" s="21"/>
      <c r="TCI21" s="21"/>
      <c r="TCJ21" s="21"/>
      <c r="TCK21" s="21"/>
      <c r="TCL21" s="21"/>
      <c r="TCM21" s="21"/>
      <c r="TCN21" s="21"/>
      <c r="TCO21" s="21"/>
      <c r="TCP21" s="21"/>
      <c r="TCQ21" s="21"/>
      <c r="TCR21" s="21"/>
      <c r="TCS21" s="21"/>
      <c r="TCT21" s="21"/>
      <c r="TCU21" s="21"/>
      <c r="TCV21" s="21"/>
      <c r="TCW21" s="21"/>
      <c r="TCX21" s="21"/>
      <c r="TCY21" s="21"/>
      <c r="TCZ21" s="21"/>
      <c r="TDA21" s="21"/>
      <c r="TDB21" s="21"/>
      <c r="TDC21" s="21"/>
      <c r="TDD21" s="21"/>
      <c r="TDE21" s="21"/>
      <c r="TDF21" s="21"/>
      <c r="TDG21" s="21"/>
      <c r="TDH21" s="21"/>
      <c r="TDI21" s="21"/>
      <c r="TDJ21" s="21"/>
      <c r="TDK21" s="21"/>
      <c r="TDL21" s="21"/>
      <c r="TDM21" s="21"/>
      <c r="TDN21" s="21"/>
      <c r="TDO21" s="21"/>
      <c r="TDP21" s="21"/>
      <c r="TDQ21" s="21"/>
      <c r="TDR21" s="21"/>
      <c r="TDS21" s="21"/>
      <c r="TDT21" s="21"/>
      <c r="TDU21" s="21"/>
      <c r="TDV21" s="21"/>
      <c r="TDW21" s="21"/>
      <c r="TDX21" s="21"/>
      <c r="TDY21" s="21"/>
      <c r="TDZ21" s="21"/>
      <c r="TEA21" s="21"/>
      <c r="TEB21" s="21"/>
      <c r="TEC21" s="21"/>
      <c r="TED21" s="21"/>
      <c r="TEE21" s="21"/>
      <c r="TEF21" s="21"/>
      <c r="TEG21" s="21"/>
      <c r="TEH21" s="21"/>
      <c r="TEI21" s="21"/>
      <c r="TEJ21" s="21"/>
      <c r="TEK21" s="21"/>
      <c r="TEL21" s="21"/>
      <c r="TEM21" s="21"/>
      <c r="TEN21" s="21"/>
      <c r="TEO21" s="21"/>
      <c r="TEP21" s="21"/>
      <c r="TEQ21" s="21"/>
      <c r="TER21" s="21"/>
      <c r="TES21" s="21"/>
      <c r="TET21" s="21"/>
      <c r="TEU21" s="21"/>
      <c r="TEV21" s="21"/>
      <c r="TEW21" s="21"/>
      <c r="TEX21" s="21"/>
      <c r="TEY21" s="21"/>
      <c r="TEZ21" s="21"/>
      <c r="TFA21" s="21"/>
      <c r="TFB21" s="21"/>
      <c r="TFC21" s="21"/>
      <c r="TFD21" s="21"/>
      <c r="TFE21" s="21"/>
      <c r="TFF21" s="21"/>
      <c r="TFG21" s="21"/>
      <c r="TFH21" s="21"/>
      <c r="TFI21" s="21"/>
      <c r="TFJ21" s="21"/>
      <c r="TFK21" s="21"/>
      <c r="TFL21" s="21"/>
      <c r="TFM21" s="21"/>
      <c r="TFN21" s="21"/>
      <c r="TFO21" s="21"/>
      <c r="TFP21" s="21"/>
      <c r="TFQ21" s="21"/>
      <c r="TFR21" s="21"/>
      <c r="TFS21" s="21"/>
      <c r="TFT21" s="21"/>
      <c r="TFU21" s="21"/>
      <c r="TFV21" s="21"/>
      <c r="TFW21" s="21"/>
      <c r="TFX21" s="21"/>
      <c r="TFY21" s="21"/>
      <c r="TFZ21" s="21"/>
      <c r="TGA21" s="21"/>
      <c r="TGB21" s="21"/>
      <c r="TGC21" s="21"/>
      <c r="TGD21" s="21"/>
      <c r="TGE21" s="21"/>
      <c r="TGF21" s="21"/>
      <c r="TGG21" s="21"/>
      <c r="TGH21" s="21"/>
      <c r="TGI21" s="21"/>
      <c r="TGJ21" s="21"/>
      <c r="TGK21" s="21"/>
      <c r="TGL21" s="21"/>
      <c r="TGM21" s="21"/>
      <c r="TGN21" s="21"/>
      <c r="TGO21" s="21"/>
      <c r="TGP21" s="21"/>
      <c r="TGQ21" s="21"/>
      <c r="TGR21" s="21"/>
      <c r="TGS21" s="21"/>
      <c r="TGT21" s="21"/>
      <c r="TGU21" s="21"/>
      <c r="TGV21" s="21"/>
      <c r="TGW21" s="21"/>
      <c r="TGX21" s="21"/>
      <c r="TGY21" s="21"/>
      <c r="TGZ21" s="21"/>
      <c r="THA21" s="21"/>
      <c r="THB21" s="21"/>
      <c r="THC21" s="21"/>
      <c r="THD21" s="21"/>
      <c r="THE21" s="21"/>
      <c r="THF21" s="21"/>
      <c r="THG21" s="21"/>
      <c r="THH21" s="21"/>
      <c r="THI21" s="21"/>
      <c r="THJ21" s="21"/>
      <c r="THK21" s="21"/>
      <c r="THL21" s="21"/>
      <c r="THM21" s="21"/>
      <c r="THN21" s="21"/>
      <c r="THO21" s="21"/>
      <c r="THP21" s="21"/>
      <c r="THQ21" s="21"/>
      <c r="THR21" s="21"/>
      <c r="THS21" s="21"/>
      <c r="THT21" s="21"/>
      <c r="THU21" s="21"/>
      <c r="THV21" s="21"/>
      <c r="THW21" s="21"/>
      <c r="THX21" s="21"/>
      <c r="THY21" s="21"/>
      <c r="THZ21" s="21"/>
      <c r="TIA21" s="21"/>
      <c r="TIB21" s="21"/>
      <c r="TIC21" s="21"/>
      <c r="TID21" s="21"/>
      <c r="TIE21" s="21"/>
      <c r="TIF21" s="21"/>
      <c r="TIG21" s="21"/>
      <c r="TIH21" s="21"/>
      <c r="TII21" s="21"/>
      <c r="TIJ21" s="21"/>
      <c r="TIK21" s="21"/>
      <c r="TIL21" s="21"/>
      <c r="TIM21" s="21"/>
      <c r="TIN21" s="21"/>
      <c r="TIO21" s="21"/>
      <c r="TIP21" s="21"/>
      <c r="TIQ21" s="21"/>
      <c r="TIR21" s="21"/>
      <c r="TIS21" s="21"/>
      <c r="TIT21" s="21"/>
      <c r="TIU21" s="21"/>
      <c r="TIV21" s="21"/>
      <c r="TIW21" s="21"/>
      <c r="TIX21" s="21"/>
      <c r="TIY21" s="21"/>
      <c r="TIZ21" s="21"/>
      <c r="TJA21" s="21"/>
      <c r="TJB21" s="21"/>
      <c r="TJC21" s="21"/>
      <c r="TJD21" s="21"/>
      <c r="TJE21" s="21"/>
      <c r="TJF21" s="21"/>
      <c r="TJG21" s="21"/>
      <c r="TJH21" s="21"/>
      <c r="TJI21" s="21"/>
      <c r="TJJ21" s="21"/>
      <c r="TJK21" s="21"/>
      <c r="TJL21" s="21"/>
      <c r="TJM21" s="21"/>
      <c r="TJN21" s="21"/>
      <c r="TJO21" s="21"/>
      <c r="TJP21" s="21"/>
      <c r="TJQ21" s="21"/>
      <c r="TJR21" s="21"/>
      <c r="TJS21" s="21"/>
      <c r="TJT21" s="21"/>
      <c r="TJU21" s="21"/>
      <c r="TJV21" s="21"/>
      <c r="TJW21" s="21"/>
      <c r="TJX21" s="21"/>
      <c r="TJY21" s="21"/>
      <c r="TJZ21" s="21"/>
      <c r="TKA21" s="21"/>
      <c r="TKB21" s="21"/>
      <c r="TKC21" s="21"/>
      <c r="TKD21" s="21"/>
      <c r="TKE21" s="21"/>
      <c r="TKF21" s="21"/>
      <c r="TKG21" s="21"/>
      <c r="TKH21" s="21"/>
      <c r="TKI21" s="21"/>
      <c r="TKJ21" s="21"/>
      <c r="TKK21" s="21"/>
      <c r="TKL21" s="21"/>
      <c r="TKM21" s="21"/>
      <c r="TKN21" s="21"/>
      <c r="TKO21" s="21"/>
      <c r="TKP21" s="21"/>
      <c r="TKQ21" s="21"/>
      <c r="TKR21" s="21"/>
      <c r="TKS21" s="21"/>
      <c r="TKT21" s="21"/>
      <c r="TKU21" s="21"/>
      <c r="TKV21" s="21"/>
      <c r="TKW21" s="21"/>
      <c r="TKX21" s="21"/>
      <c r="TKY21" s="21"/>
      <c r="TKZ21" s="21"/>
      <c r="TLA21" s="21"/>
      <c r="TLB21" s="21"/>
      <c r="TLC21" s="21"/>
      <c r="TLD21" s="21"/>
      <c r="TLE21" s="21"/>
      <c r="TLF21" s="21"/>
      <c r="TLG21" s="21"/>
      <c r="TLH21" s="21"/>
      <c r="TLI21" s="21"/>
      <c r="TLJ21" s="21"/>
      <c r="TLK21" s="21"/>
      <c r="TLL21" s="21"/>
      <c r="TLM21" s="21"/>
      <c r="TLN21" s="21"/>
      <c r="TLO21" s="21"/>
      <c r="TLP21" s="21"/>
      <c r="TLQ21" s="21"/>
      <c r="TLR21" s="21"/>
      <c r="TLS21" s="21"/>
      <c r="TLT21" s="21"/>
      <c r="TLU21" s="21"/>
      <c r="TLV21" s="21"/>
      <c r="TLW21" s="21"/>
      <c r="TLX21" s="21"/>
      <c r="TLY21" s="21"/>
      <c r="TLZ21" s="21"/>
      <c r="TMA21" s="21"/>
      <c r="TMB21" s="21"/>
      <c r="TMC21" s="21"/>
      <c r="TMD21" s="21"/>
      <c r="TME21" s="21"/>
      <c r="TMF21" s="21"/>
      <c r="TMG21" s="21"/>
      <c r="TMH21" s="21"/>
      <c r="TMI21" s="21"/>
      <c r="TMJ21" s="21"/>
      <c r="TMK21" s="21"/>
      <c r="TML21" s="21"/>
      <c r="TMM21" s="21"/>
      <c r="TMN21" s="21"/>
      <c r="TMO21" s="21"/>
      <c r="TMP21" s="21"/>
      <c r="TMQ21" s="21"/>
      <c r="TMR21" s="21"/>
      <c r="TMS21" s="21"/>
      <c r="TMT21" s="21"/>
      <c r="TMU21" s="21"/>
      <c r="TMV21" s="21"/>
      <c r="TMW21" s="21"/>
      <c r="TMX21" s="21"/>
      <c r="TMY21" s="21"/>
      <c r="TMZ21" s="21"/>
      <c r="TNA21" s="21"/>
      <c r="TNB21" s="21"/>
      <c r="TNC21" s="21"/>
      <c r="TND21" s="21"/>
      <c r="TNE21" s="21"/>
      <c r="TNF21" s="21"/>
      <c r="TNG21" s="21"/>
      <c r="TNH21" s="21"/>
      <c r="TNI21" s="21"/>
      <c r="TNJ21" s="21"/>
      <c r="TNK21" s="21"/>
      <c r="TNL21" s="21"/>
      <c r="TNM21" s="21"/>
      <c r="TNN21" s="21"/>
      <c r="TNO21" s="21"/>
      <c r="TNP21" s="21"/>
      <c r="TNQ21" s="21"/>
      <c r="TNR21" s="21"/>
      <c r="TNS21" s="21"/>
      <c r="TNT21" s="21"/>
      <c r="TNU21" s="21"/>
      <c r="TNV21" s="21"/>
      <c r="TNW21" s="21"/>
      <c r="TNX21" s="21"/>
      <c r="TNY21" s="21"/>
      <c r="TNZ21" s="21"/>
      <c r="TOA21" s="21"/>
      <c r="TOB21" s="21"/>
      <c r="TOC21" s="21"/>
      <c r="TOD21" s="21"/>
      <c r="TOE21" s="21"/>
      <c r="TOF21" s="21"/>
      <c r="TOG21" s="21"/>
      <c r="TOH21" s="21"/>
      <c r="TOI21" s="21"/>
      <c r="TOJ21" s="21"/>
      <c r="TOK21" s="21"/>
      <c r="TOL21" s="21"/>
      <c r="TOM21" s="21"/>
      <c r="TON21" s="21"/>
      <c r="TOO21" s="21"/>
      <c r="TOP21" s="21"/>
      <c r="TOQ21" s="21"/>
      <c r="TOR21" s="21"/>
      <c r="TOS21" s="21"/>
      <c r="TOT21" s="21"/>
      <c r="TOU21" s="21"/>
      <c r="TOV21" s="21"/>
      <c r="TOW21" s="21"/>
      <c r="TOX21" s="21"/>
      <c r="TOY21" s="21"/>
      <c r="TOZ21" s="21"/>
      <c r="TPA21" s="21"/>
      <c r="TPB21" s="21"/>
      <c r="TPC21" s="21"/>
      <c r="TPD21" s="21"/>
      <c r="TPE21" s="21"/>
      <c r="TPF21" s="21"/>
      <c r="TPG21" s="21"/>
      <c r="TPH21" s="21"/>
      <c r="TPI21" s="21"/>
      <c r="TPJ21" s="21"/>
      <c r="TPK21" s="21"/>
      <c r="TPL21" s="21"/>
      <c r="TPM21" s="21"/>
      <c r="TPN21" s="21"/>
      <c r="TPO21" s="21"/>
      <c r="TPP21" s="21"/>
      <c r="TPQ21" s="21"/>
      <c r="TPR21" s="21"/>
      <c r="TPS21" s="21"/>
      <c r="TPT21" s="21"/>
      <c r="TPU21" s="21"/>
      <c r="TPV21" s="21"/>
      <c r="TPW21" s="21"/>
      <c r="TPX21" s="21"/>
      <c r="TPY21" s="21"/>
      <c r="TPZ21" s="21"/>
      <c r="TQA21" s="21"/>
      <c r="TQB21" s="21"/>
      <c r="TQC21" s="21"/>
      <c r="TQD21" s="21"/>
      <c r="TQE21" s="21"/>
      <c r="TQF21" s="21"/>
      <c r="TQG21" s="21"/>
      <c r="TQH21" s="21"/>
      <c r="TQI21" s="21"/>
      <c r="TQJ21" s="21"/>
      <c r="TQK21" s="21"/>
      <c r="TQL21" s="21"/>
      <c r="TQM21" s="21"/>
      <c r="TQN21" s="21"/>
      <c r="TQO21" s="21"/>
      <c r="TQP21" s="21"/>
      <c r="TQQ21" s="21"/>
      <c r="TQR21" s="21"/>
      <c r="TQS21" s="21"/>
      <c r="TQT21" s="21"/>
      <c r="TQU21" s="21"/>
      <c r="TQV21" s="21"/>
      <c r="TQW21" s="21"/>
      <c r="TQX21" s="21"/>
      <c r="TQY21" s="21"/>
      <c r="TQZ21" s="21"/>
      <c r="TRA21" s="21"/>
      <c r="TRB21" s="21"/>
      <c r="TRC21" s="21"/>
      <c r="TRD21" s="21"/>
      <c r="TRE21" s="21"/>
      <c r="TRF21" s="21"/>
      <c r="TRG21" s="21"/>
      <c r="TRH21" s="21"/>
      <c r="TRI21" s="21"/>
      <c r="TRJ21" s="21"/>
      <c r="TRK21" s="21"/>
      <c r="TRL21" s="21"/>
      <c r="TRM21" s="21"/>
      <c r="TRN21" s="21"/>
      <c r="TRO21" s="21"/>
      <c r="TRP21" s="21"/>
      <c r="TRQ21" s="21"/>
      <c r="TRR21" s="21"/>
      <c r="TRS21" s="21"/>
      <c r="TRT21" s="21"/>
      <c r="TRU21" s="21"/>
      <c r="TRV21" s="21"/>
      <c r="TRW21" s="21"/>
      <c r="TRX21" s="21"/>
      <c r="TRY21" s="21"/>
      <c r="TRZ21" s="21"/>
      <c r="TSA21" s="21"/>
      <c r="TSB21" s="21"/>
      <c r="TSC21" s="21"/>
      <c r="TSD21" s="21"/>
      <c r="TSE21" s="21"/>
      <c r="TSF21" s="21"/>
      <c r="TSG21" s="21"/>
      <c r="TSH21" s="21"/>
      <c r="TSI21" s="21"/>
      <c r="TSJ21" s="21"/>
      <c r="TSK21" s="21"/>
      <c r="TSL21" s="21"/>
      <c r="TSM21" s="21"/>
      <c r="TSN21" s="21"/>
      <c r="TSO21" s="21"/>
      <c r="TSP21" s="21"/>
      <c r="TSQ21" s="21"/>
      <c r="TSR21" s="21"/>
      <c r="TSS21" s="21"/>
      <c r="TST21" s="21"/>
      <c r="TSU21" s="21"/>
      <c r="TSV21" s="21"/>
      <c r="TSW21" s="21"/>
      <c r="TSX21" s="21"/>
      <c r="TSY21" s="21"/>
      <c r="TSZ21" s="21"/>
      <c r="TTA21" s="21"/>
      <c r="TTB21" s="21"/>
      <c r="TTC21" s="21"/>
      <c r="TTD21" s="21"/>
      <c r="TTE21" s="21"/>
      <c r="TTF21" s="21"/>
      <c r="TTG21" s="21"/>
      <c r="TTH21" s="21"/>
      <c r="TTI21" s="21"/>
      <c r="TTJ21" s="21"/>
      <c r="TTK21" s="21"/>
      <c r="TTL21" s="21"/>
      <c r="TTM21" s="21"/>
      <c r="TTN21" s="21"/>
      <c r="TTO21" s="21"/>
      <c r="TTP21" s="21"/>
      <c r="TTQ21" s="21"/>
      <c r="TTR21" s="21"/>
      <c r="TTS21" s="21"/>
      <c r="TTT21" s="21"/>
      <c r="TTU21" s="21"/>
      <c r="TTV21" s="21"/>
      <c r="TTW21" s="21"/>
      <c r="TTX21" s="21"/>
      <c r="TTY21" s="21"/>
      <c r="TTZ21" s="21"/>
      <c r="TUA21" s="21"/>
      <c r="TUB21" s="21"/>
      <c r="TUC21" s="21"/>
      <c r="TUD21" s="21"/>
      <c r="TUE21" s="21"/>
      <c r="TUF21" s="21"/>
      <c r="TUG21" s="21"/>
      <c r="TUH21" s="21"/>
      <c r="TUI21" s="21"/>
      <c r="TUJ21" s="21"/>
      <c r="TUK21" s="21"/>
      <c r="TUL21" s="21"/>
      <c r="TUM21" s="21"/>
      <c r="TUN21" s="21"/>
      <c r="TUO21" s="21"/>
      <c r="TUP21" s="21"/>
      <c r="TUQ21" s="21"/>
      <c r="TUR21" s="21"/>
      <c r="TUS21" s="21"/>
      <c r="TUT21" s="21"/>
      <c r="TUU21" s="21"/>
      <c r="TUV21" s="21"/>
      <c r="TUW21" s="21"/>
      <c r="TUX21" s="21"/>
      <c r="TUY21" s="21"/>
      <c r="TUZ21" s="21"/>
      <c r="TVA21" s="21"/>
      <c r="TVB21" s="21"/>
      <c r="TVC21" s="21"/>
      <c r="TVD21" s="21"/>
      <c r="TVE21" s="21"/>
      <c r="TVF21" s="21"/>
      <c r="TVG21" s="21"/>
      <c r="TVH21" s="21"/>
      <c r="TVI21" s="21"/>
      <c r="TVJ21" s="21"/>
      <c r="TVK21" s="21"/>
      <c r="TVL21" s="21"/>
      <c r="TVM21" s="21"/>
      <c r="TVN21" s="21"/>
      <c r="TVO21" s="21"/>
      <c r="TVP21" s="21"/>
      <c r="TVQ21" s="21"/>
      <c r="TVR21" s="21"/>
      <c r="TVS21" s="21"/>
      <c r="TVT21" s="21"/>
      <c r="TVU21" s="21"/>
      <c r="TVV21" s="21"/>
      <c r="TVW21" s="21"/>
      <c r="TVX21" s="21"/>
      <c r="TVY21" s="21"/>
      <c r="TVZ21" s="21"/>
      <c r="TWA21" s="21"/>
      <c r="TWB21" s="21"/>
      <c r="TWC21" s="21"/>
      <c r="TWD21" s="21"/>
      <c r="TWE21" s="21"/>
      <c r="TWF21" s="21"/>
      <c r="TWG21" s="21"/>
      <c r="TWH21" s="21"/>
      <c r="TWI21" s="21"/>
      <c r="TWJ21" s="21"/>
      <c r="TWK21" s="21"/>
      <c r="TWL21" s="21"/>
      <c r="TWM21" s="21"/>
      <c r="TWN21" s="21"/>
      <c r="TWO21" s="21"/>
      <c r="TWP21" s="21"/>
      <c r="TWQ21" s="21"/>
      <c r="TWR21" s="21"/>
      <c r="TWS21" s="21"/>
      <c r="TWT21" s="21"/>
      <c r="TWU21" s="21"/>
      <c r="TWV21" s="21"/>
      <c r="TWW21" s="21"/>
      <c r="TWX21" s="21"/>
      <c r="TWY21" s="21"/>
      <c r="TWZ21" s="21"/>
      <c r="TXA21" s="21"/>
      <c r="TXB21" s="21"/>
      <c r="TXC21" s="21"/>
      <c r="TXD21" s="21"/>
      <c r="TXE21" s="21"/>
      <c r="TXF21" s="21"/>
      <c r="TXG21" s="21"/>
      <c r="TXH21" s="21"/>
      <c r="TXI21" s="21"/>
      <c r="TXJ21" s="21"/>
      <c r="TXK21" s="21"/>
      <c r="TXL21" s="21"/>
      <c r="TXM21" s="21"/>
      <c r="TXN21" s="21"/>
      <c r="TXO21" s="21"/>
      <c r="TXP21" s="21"/>
      <c r="TXQ21" s="21"/>
      <c r="TXR21" s="21"/>
      <c r="TXS21" s="21"/>
      <c r="TXT21" s="21"/>
      <c r="TXU21" s="21"/>
      <c r="TXV21" s="21"/>
      <c r="TXW21" s="21"/>
      <c r="TXX21" s="21"/>
      <c r="TXY21" s="21"/>
      <c r="TXZ21" s="21"/>
      <c r="TYA21" s="21"/>
      <c r="TYB21" s="21"/>
      <c r="TYC21" s="21"/>
      <c r="TYD21" s="21"/>
      <c r="TYE21" s="21"/>
      <c r="TYF21" s="21"/>
      <c r="TYG21" s="21"/>
      <c r="TYH21" s="21"/>
      <c r="TYI21" s="21"/>
      <c r="TYJ21" s="21"/>
      <c r="TYK21" s="21"/>
      <c r="TYL21" s="21"/>
      <c r="TYM21" s="21"/>
      <c r="TYN21" s="21"/>
      <c r="TYO21" s="21"/>
      <c r="TYP21" s="21"/>
      <c r="TYQ21" s="21"/>
      <c r="TYR21" s="21"/>
      <c r="TYS21" s="21"/>
      <c r="TYT21" s="21"/>
      <c r="TYU21" s="21"/>
      <c r="TYV21" s="21"/>
      <c r="TYW21" s="21"/>
      <c r="TYX21" s="21"/>
      <c r="TYY21" s="21"/>
      <c r="TYZ21" s="21"/>
      <c r="TZA21" s="21"/>
      <c r="TZB21" s="21"/>
      <c r="TZC21" s="21"/>
      <c r="TZD21" s="21"/>
      <c r="TZE21" s="21"/>
      <c r="TZF21" s="21"/>
      <c r="TZG21" s="21"/>
      <c r="TZH21" s="21"/>
      <c r="TZI21" s="21"/>
      <c r="TZJ21" s="21"/>
      <c r="TZK21" s="21"/>
      <c r="TZL21" s="21"/>
      <c r="TZM21" s="21"/>
      <c r="TZN21" s="21"/>
      <c r="TZO21" s="21"/>
      <c r="TZP21" s="21"/>
      <c r="TZQ21" s="21"/>
      <c r="TZR21" s="21"/>
      <c r="TZS21" s="21"/>
      <c r="TZT21" s="21"/>
      <c r="TZU21" s="21"/>
      <c r="TZV21" s="21"/>
      <c r="TZW21" s="21"/>
      <c r="TZX21" s="21"/>
      <c r="TZY21" s="21"/>
      <c r="TZZ21" s="21"/>
      <c r="UAA21" s="21"/>
      <c r="UAB21" s="21"/>
      <c r="UAC21" s="21"/>
      <c r="UAD21" s="21"/>
      <c r="UAE21" s="21"/>
      <c r="UAF21" s="21"/>
      <c r="UAG21" s="21"/>
      <c r="UAH21" s="21"/>
      <c r="UAI21" s="21"/>
      <c r="UAJ21" s="21"/>
      <c r="UAK21" s="21"/>
      <c r="UAL21" s="21"/>
      <c r="UAM21" s="21"/>
      <c r="UAN21" s="21"/>
      <c r="UAO21" s="21"/>
      <c r="UAP21" s="21"/>
      <c r="UAQ21" s="21"/>
      <c r="UAR21" s="21"/>
      <c r="UAS21" s="21"/>
      <c r="UAT21" s="21"/>
      <c r="UAU21" s="21"/>
      <c r="UAV21" s="21"/>
      <c r="UAW21" s="21"/>
      <c r="UAX21" s="21"/>
      <c r="UAY21" s="21"/>
      <c r="UAZ21" s="21"/>
      <c r="UBA21" s="21"/>
      <c r="UBB21" s="21"/>
      <c r="UBC21" s="21"/>
      <c r="UBD21" s="21"/>
      <c r="UBE21" s="21"/>
      <c r="UBF21" s="21"/>
      <c r="UBG21" s="21"/>
      <c r="UBH21" s="21"/>
      <c r="UBI21" s="21"/>
      <c r="UBJ21" s="21"/>
      <c r="UBK21" s="21"/>
      <c r="UBL21" s="21"/>
      <c r="UBM21" s="21"/>
      <c r="UBN21" s="21"/>
      <c r="UBO21" s="21"/>
      <c r="UBP21" s="21"/>
      <c r="UBQ21" s="21"/>
      <c r="UBR21" s="21"/>
      <c r="UBS21" s="21"/>
      <c r="UBT21" s="21"/>
      <c r="UBU21" s="21"/>
      <c r="UBV21" s="21"/>
      <c r="UBW21" s="21"/>
      <c r="UBX21" s="21"/>
      <c r="UBY21" s="21"/>
      <c r="UBZ21" s="21"/>
      <c r="UCA21" s="21"/>
      <c r="UCB21" s="21"/>
      <c r="UCC21" s="21"/>
      <c r="UCD21" s="21"/>
      <c r="UCE21" s="21"/>
      <c r="UCF21" s="21"/>
      <c r="UCG21" s="21"/>
      <c r="UCH21" s="21"/>
      <c r="UCI21" s="21"/>
      <c r="UCJ21" s="21"/>
      <c r="UCK21" s="21"/>
      <c r="UCL21" s="21"/>
      <c r="UCM21" s="21"/>
      <c r="UCN21" s="21"/>
      <c r="UCO21" s="21"/>
      <c r="UCP21" s="21"/>
      <c r="UCQ21" s="21"/>
      <c r="UCR21" s="21"/>
      <c r="UCS21" s="21"/>
      <c r="UCT21" s="21"/>
      <c r="UCU21" s="21"/>
      <c r="UCV21" s="21"/>
      <c r="UCW21" s="21"/>
      <c r="UCX21" s="21"/>
      <c r="UCY21" s="21"/>
      <c r="UCZ21" s="21"/>
      <c r="UDA21" s="21"/>
      <c r="UDB21" s="21"/>
      <c r="UDC21" s="21"/>
      <c r="UDD21" s="21"/>
      <c r="UDE21" s="21"/>
      <c r="UDF21" s="21"/>
      <c r="UDG21" s="21"/>
      <c r="UDH21" s="21"/>
      <c r="UDI21" s="21"/>
      <c r="UDJ21" s="21"/>
      <c r="UDK21" s="21"/>
      <c r="UDL21" s="21"/>
      <c r="UDM21" s="21"/>
      <c r="UDN21" s="21"/>
      <c r="UDO21" s="21"/>
      <c r="UDP21" s="21"/>
      <c r="UDQ21" s="21"/>
      <c r="UDR21" s="21"/>
      <c r="UDS21" s="21"/>
      <c r="UDT21" s="21"/>
      <c r="UDU21" s="21"/>
      <c r="UDV21" s="21"/>
      <c r="UDW21" s="21"/>
      <c r="UDX21" s="21"/>
      <c r="UDY21" s="21"/>
      <c r="UDZ21" s="21"/>
      <c r="UEA21" s="21"/>
      <c r="UEB21" s="21"/>
      <c r="UEC21" s="21"/>
      <c r="UED21" s="21"/>
      <c r="UEE21" s="21"/>
      <c r="UEF21" s="21"/>
      <c r="UEG21" s="21"/>
      <c r="UEH21" s="21"/>
      <c r="UEI21" s="21"/>
      <c r="UEJ21" s="21"/>
      <c r="UEK21" s="21"/>
      <c r="UEL21" s="21"/>
      <c r="UEM21" s="21"/>
      <c r="UEN21" s="21"/>
      <c r="UEO21" s="21"/>
      <c r="UEP21" s="21"/>
      <c r="UEQ21" s="21"/>
      <c r="UER21" s="21"/>
      <c r="UES21" s="21"/>
      <c r="UET21" s="21"/>
      <c r="UEU21" s="21"/>
      <c r="UEV21" s="21"/>
      <c r="UEW21" s="21"/>
      <c r="UEX21" s="21"/>
      <c r="UEY21" s="21"/>
      <c r="UEZ21" s="21"/>
      <c r="UFA21" s="21"/>
      <c r="UFB21" s="21"/>
      <c r="UFC21" s="21"/>
      <c r="UFD21" s="21"/>
      <c r="UFE21" s="21"/>
      <c r="UFF21" s="21"/>
      <c r="UFG21" s="21"/>
      <c r="UFH21" s="21"/>
      <c r="UFI21" s="21"/>
      <c r="UFJ21" s="21"/>
      <c r="UFK21" s="21"/>
      <c r="UFL21" s="21"/>
      <c r="UFM21" s="21"/>
      <c r="UFN21" s="21"/>
      <c r="UFO21" s="21"/>
      <c r="UFP21" s="21"/>
      <c r="UFQ21" s="21"/>
      <c r="UFR21" s="21"/>
      <c r="UFS21" s="21"/>
      <c r="UFT21" s="21"/>
      <c r="UFU21" s="21"/>
      <c r="UFV21" s="21"/>
      <c r="UFW21" s="21"/>
      <c r="UFX21" s="21"/>
      <c r="UFY21" s="21"/>
      <c r="UFZ21" s="21"/>
      <c r="UGA21" s="21"/>
      <c r="UGB21" s="21"/>
      <c r="UGC21" s="21"/>
      <c r="UGD21" s="21"/>
      <c r="UGE21" s="21"/>
      <c r="UGF21" s="21"/>
      <c r="UGG21" s="21"/>
      <c r="UGH21" s="21"/>
      <c r="UGI21" s="21"/>
      <c r="UGJ21" s="21"/>
      <c r="UGK21" s="21"/>
      <c r="UGL21" s="21"/>
      <c r="UGM21" s="21"/>
      <c r="UGN21" s="21"/>
      <c r="UGO21" s="21"/>
      <c r="UGP21" s="21"/>
      <c r="UGQ21" s="21"/>
      <c r="UGR21" s="21"/>
      <c r="UGS21" s="21"/>
      <c r="UGT21" s="21"/>
      <c r="UGU21" s="21"/>
      <c r="UGV21" s="21"/>
      <c r="UGW21" s="21"/>
      <c r="UGX21" s="21"/>
      <c r="UGY21" s="21"/>
      <c r="UGZ21" s="21"/>
      <c r="UHA21" s="21"/>
      <c r="UHB21" s="21"/>
      <c r="UHC21" s="21"/>
      <c r="UHD21" s="21"/>
      <c r="UHE21" s="21"/>
      <c r="UHF21" s="21"/>
      <c r="UHG21" s="21"/>
      <c r="UHH21" s="21"/>
      <c r="UHI21" s="21"/>
      <c r="UHJ21" s="21"/>
      <c r="UHK21" s="21"/>
      <c r="UHL21" s="21"/>
      <c r="UHM21" s="21"/>
      <c r="UHN21" s="21"/>
      <c r="UHO21" s="21"/>
      <c r="UHP21" s="21"/>
      <c r="UHQ21" s="21"/>
      <c r="UHR21" s="21"/>
      <c r="UHS21" s="21"/>
      <c r="UHT21" s="21"/>
      <c r="UHU21" s="21"/>
      <c r="UHV21" s="21"/>
      <c r="UHW21" s="21"/>
      <c r="UHX21" s="21"/>
      <c r="UHY21" s="21"/>
      <c r="UHZ21" s="21"/>
      <c r="UIA21" s="21"/>
      <c r="UIB21" s="21"/>
      <c r="UIC21" s="21"/>
      <c r="UID21" s="21"/>
      <c r="UIE21" s="21"/>
      <c r="UIF21" s="21"/>
      <c r="UIG21" s="21"/>
      <c r="UIH21" s="21"/>
      <c r="UII21" s="21"/>
      <c r="UIJ21" s="21"/>
      <c r="UIK21" s="21"/>
      <c r="UIL21" s="21"/>
      <c r="UIM21" s="21"/>
      <c r="UIN21" s="21"/>
      <c r="UIO21" s="21"/>
      <c r="UIP21" s="21"/>
      <c r="UIQ21" s="21"/>
      <c r="UIR21" s="21"/>
      <c r="UIS21" s="21"/>
      <c r="UIT21" s="21"/>
      <c r="UIU21" s="21"/>
      <c r="UIV21" s="21"/>
      <c r="UIW21" s="21"/>
      <c r="UIX21" s="21"/>
      <c r="UIY21" s="21"/>
      <c r="UIZ21" s="21"/>
      <c r="UJA21" s="21"/>
      <c r="UJB21" s="21"/>
      <c r="UJC21" s="21"/>
      <c r="UJD21" s="21"/>
      <c r="UJE21" s="21"/>
      <c r="UJF21" s="21"/>
      <c r="UJG21" s="21"/>
      <c r="UJH21" s="21"/>
      <c r="UJI21" s="21"/>
      <c r="UJJ21" s="21"/>
      <c r="UJK21" s="21"/>
      <c r="UJL21" s="21"/>
      <c r="UJM21" s="21"/>
      <c r="UJN21" s="21"/>
      <c r="UJO21" s="21"/>
      <c r="UJP21" s="21"/>
      <c r="UJQ21" s="21"/>
      <c r="UJR21" s="21"/>
      <c r="UJS21" s="21"/>
      <c r="UJT21" s="21"/>
      <c r="UJU21" s="21"/>
      <c r="UJV21" s="21"/>
      <c r="UJW21" s="21"/>
      <c r="UJX21" s="21"/>
      <c r="UJY21" s="21"/>
      <c r="UJZ21" s="21"/>
      <c r="UKA21" s="21"/>
      <c r="UKB21" s="21"/>
      <c r="UKC21" s="21"/>
      <c r="UKD21" s="21"/>
      <c r="UKE21" s="21"/>
      <c r="UKF21" s="21"/>
      <c r="UKG21" s="21"/>
      <c r="UKH21" s="21"/>
      <c r="UKI21" s="21"/>
      <c r="UKJ21" s="21"/>
      <c r="UKK21" s="21"/>
      <c r="UKL21" s="21"/>
      <c r="UKM21" s="21"/>
      <c r="UKN21" s="21"/>
      <c r="UKO21" s="21"/>
      <c r="UKP21" s="21"/>
      <c r="UKQ21" s="21"/>
      <c r="UKR21" s="21"/>
      <c r="UKS21" s="21"/>
      <c r="UKT21" s="21"/>
      <c r="UKU21" s="21"/>
      <c r="UKV21" s="21"/>
      <c r="UKW21" s="21"/>
      <c r="UKX21" s="21"/>
      <c r="UKY21" s="21"/>
      <c r="UKZ21" s="21"/>
      <c r="ULA21" s="21"/>
      <c r="ULB21" s="21"/>
      <c r="ULC21" s="21"/>
      <c r="ULD21" s="21"/>
      <c r="ULE21" s="21"/>
      <c r="ULF21" s="21"/>
      <c r="ULG21" s="21"/>
      <c r="ULH21" s="21"/>
      <c r="ULI21" s="21"/>
      <c r="ULJ21" s="21"/>
      <c r="ULK21" s="21"/>
      <c r="ULL21" s="21"/>
      <c r="ULM21" s="21"/>
      <c r="ULN21" s="21"/>
      <c r="ULO21" s="21"/>
      <c r="ULP21" s="21"/>
      <c r="ULQ21" s="21"/>
      <c r="ULR21" s="21"/>
      <c r="ULS21" s="21"/>
      <c r="ULT21" s="21"/>
      <c r="ULU21" s="21"/>
      <c r="ULV21" s="21"/>
      <c r="ULW21" s="21"/>
      <c r="ULX21" s="21"/>
      <c r="ULY21" s="21"/>
      <c r="ULZ21" s="21"/>
      <c r="UMA21" s="21"/>
      <c r="UMB21" s="21"/>
      <c r="UMC21" s="21"/>
      <c r="UMD21" s="21"/>
      <c r="UME21" s="21"/>
      <c r="UMF21" s="21"/>
      <c r="UMG21" s="21"/>
      <c r="UMH21" s="21"/>
      <c r="UMI21" s="21"/>
      <c r="UMJ21" s="21"/>
      <c r="UMK21" s="21"/>
      <c r="UML21" s="21"/>
      <c r="UMM21" s="21"/>
      <c r="UMN21" s="21"/>
      <c r="UMO21" s="21"/>
      <c r="UMP21" s="21"/>
      <c r="UMQ21" s="21"/>
      <c r="UMR21" s="21"/>
      <c r="UMS21" s="21"/>
      <c r="UMT21" s="21"/>
      <c r="UMU21" s="21"/>
      <c r="UMV21" s="21"/>
      <c r="UMW21" s="21"/>
      <c r="UMX21" s="21"/>
      <c r="UMY21" s="21"/>
      <c r="UMZ21" s="21"/>
      <c r="UNA21" s="21"/>
      <c r="UNB21" s="21"/>
      <c r="UNC21" s="21"/>
      <c r="UND21" s="21"/>
      <c r="UNE21" s="21"/>
      <c r="UNF21" s="21"/>
      <c r="UNG21" s="21"/>
      <c r="UNH21" s="21"/>
      <c r="UNI21" s="21"/>
      <c r="UNJ21" s="21"/>
      <c r="UNK21" s="21"/>
      <c r="UNL21" s="21"/>
      <c r="UNM21" s="21"/>
      <c r="UNN21" s="21"/>
      <c r="UNO21" s="21"/>
      <c r="UNP21" s="21"/>
      <c r="UNQ21" s="21"/>
      <c r="UNR21" s="21"/>
      <c r="UNS21" s="21"/>
      <c r="UNT21" s="21"/>
      <c r="UNU21" s="21"/>
      <c r="UNV21" s="21"/>
      <c r="UNW21" s="21"/>
      <c r="UNX21" s="21"/>
      <c r="UNY21" s="21"/>
      <c r="UNZ21" s="21"/>
      <c r="UOA21" s="21"/>
      <c r="UOB21" s="21"/>
      <c r="UOC21" s="21"/>
      <c r="UOD21" s="21"/>
      <c r="UOE21" s="21"/>
      <c r="UOF21" s="21"/>
      <c r="UOG21" s="21"/>
      <c r="UOH21" s="21"/>
      <c r="UOI21" s="21"/>
      <c r="UOJ21" s="21"/>
      <c r="UOK21" s="21"/>
      <c r="UOL21" s="21"/>
      <c r="UOM21" s="21"/>
      <c r="UON21" s="21"/>
      <c r="UOO21" s="21"/>
      <c r="UOP21" s="21"/>
      <c r="UOQ21" s="21"/>
      <c r="UOR21" s="21"/>
      <c r="UOS21" s="21"/>
      <c r="UOT21" s="21"/>
      <c r="UOU21" s="21"/>
      <c r="UOV21" s="21"/>
      <c r="UOW21" s="21"/>
      <c r="UOX21" s="21"/>
      <c r="UOY21" s="21"/>
      <c r="UOZ21" s="21"/>
      <c r="UPA21" s="21"/>
      <c r="UPB21" s="21"/>
      <c r="UPC21" s="21"/>
      <c r="UPD21" s="21"/>
      <c r="UPE21" s="21"/>
      <c r="UPF21" s="21"/>
      <c r="UPG21" s="21"/>
      <c r="UPH21" s="21"/>
      <c r="UPI21" s="21"/>
      <c r="UPJ21" s="21"/>
      <c r="UPK21" s="21"/>
      <c r="UPL21" s="21"/>
      <c r="UPM21" s="21"/>
      <c r="UPN21" s="21"/>
      <c r="UPO21" s="21"/>
      <c r="UPP21" s="21"/>
      <c r="UPQ21" s="21"/>
      <c r="UPR21" s="21"/>
      <c r="UPS21" s="21"/>
      <c r="UPT21" s="21"/>
      <c r="UPU21" s="21"/>
      <c r="UPV21" s="21"/>
      <c r="UPW21" s="21"/>
      <c r="UPX21" s="21"/>
      <c r="UPY21" s="21"/>
      <c r="UPZ21" s="21"/>
      <c r="UQA21" s="21"/>
      <c r="UQB21" s="21"/>
      <c r="UQC21" s="21"/>
      <c r="UQD21" s="21"/>
      <c r="UQE21" s="21"/>
      <c r="UQF21" s="21"/>
      <c r="UQG21" s="21"/>
      <c r="UQH21" s="21"/>
      <c r="UQI21" s="21"/>
      <c r="UQJ21" s="21"/>
      <c r="UQK21" s="21"/>
      <c r="UQL21" s="21"/>
      <c r="UQM21" s="21"/>
      <c r="UQN21" s="21"/>
      <c r="UQO21" s="21"/>
      <c r="UQP21" s="21"/>
      <c r="UQQ21" s="21"/>
      <c r="UQR21" s="21"/>
      <c r="UQS21" s="21"/>
      <c r="UQT21" s="21"/>
      <c r="UQU21" s="21"/>
      <c r="UQV21" s="21"/>
      <c r="UQW21" s="21"/>
      <c r="UQX21" s="21"/>
      <c r="UQY21" s="21"/>
      <c r="UQZ21" s="21"/>
      <c r="URA21" s="21"/>
      <c r="URB21" s="21"/>
      <c r="URC21" s="21"/>
      <c r="URD21" s="21"/>
      <c r="URE21" s="21"/>
      <c r="URF21" s="21"/>
      <c r="URG21" s="21"/>
      <c r="URH21" s="21"/>
      <c r="URI21" s="21"/>
      <c r="URJ21" s="21"/>
      <c r="URK21" s="21"/>
      <c r="URL21" s="21"/>
      <c r="URM21" s="21"/>
      <c r="URN21" s="21"/>
      <c r="URO21" s="21"/>
      <c r="URP21" s="21"/>
      <c r="URQ21" s="21"/>
      <c r="URR21" s="21"/>
      <c r="URS21" s="21"/>
      <c r="URT21" s="21"/>
      <c r="URU21" s="21"/>
      <c r="URV21" s="21"/>
      <c r="URW21" s="21"/>
      <c r="URX21" s="21"/>
      <c r="URY21" s="21"/>
      <c r="URZ21" s="21"/>
      <c r="USA21" s="21"/>
      <c r="USB21" s="21"/>
      <c r="USC21" s="21"/>
      <c r="USD21" s="21"/>
      <c r="USE21" s="21"/>
      <c r="USF21" s="21"/>
      <c r="USG21" s="21"/>
      <c r="USH21" s="21"/>
      <c r="USI21" s="21"/>
      <c r="USJ21" s="21"/>
      <c r="USK21" s="21"/>
      <c r="USL21" s="21"/>
      <c r="USM21" s="21"/>
      <c r="USN21" s="21"/>
      <c r="USO21" s="21"/>
      <c r="USP21" s="21"/>
      <c r="USQ21" s="21"/>
      <c r="USR21" s="21"/>
      <c r="USS21" s="21"/>
      <c r="UST21" s="21"/>
      <c r="USU21" s="21"/>
      <c r="USV21" s="21"/>
      <c r="USW21" s="21"/>
      <c r="USX21" s="21"/>
      <c r="USY21" s="21"/>
      <c r="USZ21" s="21"/>
      <c r="UTA21" s="21"/>
      <c r="UTB21" s="21"/>
      <c r="UTC21" s="21"/>
      <c r="UTD21" s="21"/>
      <c r="UTE21" s="21"/>
      <c r="UTF21" s="21"/>
      <c r="UTG21" s="21"/>
      <c r="UTH21" s="21"/>
      <c r="UTI21" s="21"/>
      <c r="UTJ21" s="21"/>
      <c r="UTK21" s="21"/>
      <c r="UTL21" s="21"/>
      <c r="UTM21" s="21"/>
      <c r="UTN21" s="21"/>
      <c r="UTO21" s="21"/>
      <c r="UTP21" s="21"/>
      <c r="UTQ21" s="21"/>
      <c r="UTR21" s="21"/>
      <c r="UTS21" s="21"/>
      <c r="UTT21" s="21"/>
      <c r="UTU21" s="21"/>
      <c r="UTV21" s="21"/>
      <c r="UTW21" s="21"/>
      <c r="UTX21" s="21"/>
      <c r="UTY21" s="21"/>
      <c r="UTZ21" s="21"/>
      <c r="UUA21" s="21"/>
      <c r="UUB21" s="21"/>
      <c r="UUC21" s="21"/>
      <c r="UUD21" s="21"/>
      <c r="UUE21" s="21"/>
      <c r="UUF21" s="21"/>
      <c r="UUG21" s="21"/>
      <c r="UUH21" s="21"/>
      <c r="UUI21" s="21"/>
      <c r="UUJ21" s="21"/>
      <c r="UUK21" s="21"/>
      <c r="UUL21" s="21"/>
      <c r="UUM21" s="21"/>
      <c r="UUN21" s="21"/>
      <c r="UUO21" s="21"/>
      <c r="UUP21" s="21"/>
      <c r="UUQ21" s="21"/>
      <c r="UUR21" s="21"/>
      <c r="UUS21" s="21"/>
      <c r="UUT21" s="21"/>
      <c r="UUU21" s="21"/>
      <c r="UUV21" s="21"/>
      <c r="UUW21" s="21"/>
      <c r="UUX21" s="21"/>
      <c r="UUY21" s="21"/>
      <c r="UUZ21" s="21"/>
      <c r="UVA21" s="21"/>
      <c r="UVB21" s="21"/>
      <c r="UVC21" s="21"/>
      <c r="UVD21" s="21"/>
      <c r="UVE21" s="21"/>
      <c r="UVF21" s="21"/>
      <c r="UVG21" s="21"/>
      <c r="UVH21" s="21"/>
      <c r="UVI21" s="21"/>
      <c r="UVJ21" s="21"/>
      <c r="UVK21" s="21"/>
      <c r="UVL21" s="21"/>
      <c r="UVM21" s="21"/>
      <c r="UVN21" s="21"/>
      <c r="UVO21" s="21"/>
      <c r="UVP21" s="21"/>
      <c r="UVQ21" s="21"/>
      <c r="UVR21" s="21"/>
      <c r="UVS21" s="21"/>
      <c r="UVT21" s="21"/>
      <c r="UVU21" s="21"/>
      <c r="UVV21" s="21"/>
      <c r="UVW21" s="21"/>
      <c r="UVX21" s="21"/>
      <c r="UVY21" s="21"/>
      <c r="UVZ21" s="21"/>
      <c r="UWA21" s="21"/>
      <c r="UWB21" s="21"/>
      <c r="UWC21" s="21"/>
      <c r="UWD21" s="21"/>
      <c r="UWE21" s="21"/>
      <c r="UWF21" s="21"/>
      <c r="UWG21" s="21"/>
      <c r="UWH21" s="21"/>
      <c r="UWI21" s="21"/>
      <c r="UWJ21" s="21"/>
      <c r="UWK21" s="21"/>
      <c r="UWL21" s="21"/>
      <c r="UWM21" s="21"/>
      <c r="UWN21" s="21"/>
      <c r="UWO21" s="21"/>
      <c r="UWP21" s="21"/>
      <c r="UWQ21" s="21"/>
      <c r="UWR21" s="21"/>
      <c r="UWS21" s="21"/>
      <c r="UWT21" s="21"/>
      <c r="UWU21" s="21"/>
      <c r="UWV21" s="21"/>
      <c r="UWW21" s="21"/>
      <c r="UWX21" s="21"/>
      <c r="UWY21" s="21"/>
      <c r="UWZ21" s="21"/>
      <c r="UXA21" s="21"/>
      <c r="UXB21" s="21"/>
      <c r="UXC21" s="21"/>
      <c r="UXD21" s="21"/>
      <c r="UXE21" s="21"/>
      <c r="UXF21" s="21"/>
      <c r="UXG21" s="21"/>
      <c r="UXH21" s="21"/>
      <c r="UXI21" s="21"/>
      <c r="UXJ21" s="21"/>
      <c r="UXK21" s="21"/>
      <c r="UXL21" s="21"/>
      <c r="UXM21" s="21"/>
      <c r="UXN21" s="21"/>
      <c r="UXO21" s="21"/>
      <c r="UXP21" s="21"/>
      <c r="UXQ21" s="21"/>
      <c r="UXR21" s="21"/>
      <c r="UXS21" s="21"/>
      <c r="UXT21" s="21"/>
      <c r="UXU21" s="21"/>
      <c r="UXV21" s="21"/>
      <c r="UXW21" s="21"/>
      <c r="UXX21" s="21"/>
      <c r="UXY21" s="21"/>
      <c r="UXZ21" s="21"/>
      <c r="UYA21" s="21"/>
      <c r="UYB21" s="21"/>
      <c r="UYC21" s="21"/>
      <c r="UYD21" s="21"/>
      <c r="UYE21" s="21"/>
      <c r="UYF21" s="21"/>
      <c r="UYG21" s="21"/>
      <c r="UYH21" s="21"/>
      <c r="UYI21" s="21"/>
      <c r="UYJ21" s="21"/>
      <c r="UYK21" s="21"/>
      <c r="UYL21" s="21"/>
      <c r="UYM21" s="21"/>
      <c r="UYN21" s="21"/>
      <c r="UYO21" s="21"/>
      <c r="UYP21" s="21"/>
      <c r="UYQ21" s="21"/>
      <c r="UYR21" s="21"/>
      <c r="UYS21" s="21"/>
      <c r="UYT21" s="21"/>
      <c r="UYU21" s="21"/>
      <c r="UYV21" s="21"/>
      <c r="UYW21" s="21"/>
      <c r="UYX21" s="21"/>
      <c r="UYY21" s="21"/>
      <c r="UYZ21" s="21"/>
      <c r="UZA21" s="21"/>
      <c r="UZB21" s="21"/>
      <c r="UZC21" s="21"/>
      <c r="UZD21" s="21"/>
      <c r="UZE21" s="21"/>
      <c r="UZF21" s="21"/>
      <c r="UZG21" s="21"/>
      <c r="UZH21" s="21"/>
      <c r="UZI21" s="21"/>
      <c r="UZJ21" s="21"/>
      <c r="UZK21" s="21"/>
      <c r="UZL21" s="21"/>
      <c r="UZM21" s="21"/>
      <c r="UZN21" s="21"/>
      <c r="UZO21" s="21"/>
      <c r="UZP21" s="21"/>
      <c r="UZQ21" s="21"/>
      <c r="UZR21" s="21"/>
      <c r="UZS21" s="21"/>
      <c r="UZT21" s="21"/>
      <c r="UZU21" s="21"/>
      <c r="UZV21" s="21"/>
      <c r="UZW21" s="21"/>
      <c r="UZX21" s="21"/>
      <c r="UZY21" s="21"/>
      <c r="UZZ21" s="21"/>
      <c r="VAA21" s="21"/>
      <c r="VAB21" s="21"/>
      <c r="VAC21" s="21"/>
      <c r="VAD21" s="21"/>
      <c r="VAE21" s="21"/>
      <c r="VAF21" s="21"/>
      <c r="VAG21" s="21"/>
      <c r="VAH21" s="21"/>
      <c r="VAI21" s="21"/>
      <c r="VAJ21" s="21"/>
      <c r="VAK21" s="21"/>
      <c r="VAL21" s="21"/>
      <c r="VAM21" s="21"/>
      <c r="VAN21" s="21"/>
      <c r="VAO21" s="21"/>
      <c r="VAP21" s="21"/>
      <c r="VAQ21" s="21"/>
      <c r="VAR21" s="21"/>
      <c r="VAS21" s="21"/>
      <c r="VAT21" s="21"/>
      <c r="VAU21" s="21"/>
      <c r="VAV21" s="21"/>
      <c r="VAW21" s="21"/>
      <c r="VAX21" s="21"/>
      <c r="VAY21" s="21"/>
      <c r="VAZ21" s="21"/>
      <c r="VBA21" s="21"/>
      <c r="VBB21" s="21"/>
      <c r="VBC21" s="21"/>
      <c r="VBD21" s="21"/>
      <c r="VBE21" s="21"/>
      <c r="VBF21" s="21"/>
      <c r="VBG21" s="21"/>
      <c r="VBH21" s="21"/>
      <c r="VBI21" s="21"/>
      <c r="VBJ21" s="21"/>
      <c r="VBK21" s="21"/>
      <c r="VBL21" s="21"/>
      <c r="VBM21" s="21"/>
      <c r="VBN21" s="21"/>
      <c r="VBO21" s="21"/>
      <c r="VBP21" s="21"/>
      <c r="VBQ21" s="21"/>
      <c r="VBR21" s="21"/>
      <c r="VBS21" s="21"/>
      <c r="VBT21" s="21"/>
      <c r="VBU21" s="21"/>
      <c r="VBV21" s="21"/>
      <c r="VBW21" s="21"/>
      <c r="VBX21" s="21"/>
      <c r="VBY21" s="21"/>
      <c r="VBZ21" s="21"/>
      <c r="VCA21" s="21"/>
      <c r="VCB21" s="21"/>
      <c r="VCC21" s="21"/>
      <c r="VCD21" s="21"/>
      <c r="VCE21" s="21"/>
      <c r="VCF21" s="21"/>
      <c r="VCG21" s="21"/>
      <c r="VCH21" s="21"/>
      <c r="VCI21" s="21"/>
      <c r="VCJ21" s="21"/>
      <c r="VCK21" s="21"/>
      <c r="VCL21" s="21"/>
      <c r="VCM21" s="21"/>
      <c r="VCN21" s="21"/>
      <c r="VCO21" s="21"/>
      <c r="VCP21" s="21"/>
      <c r="VCQ21" s="21"/>
      <c r="VCR21" s="21"/>
      <c r="VCS21" s="21"/>
      <c r="VCT21" s="21"/>
      <c r="VCU21" s="21"/>
      <c r="VCV21" s="21"/>
      <c r="VCW21" s="21"/>
      <c r="VCX21" s="21"/>
      <c r="VCY21" s="21"/>
      <c r="VCZ21" s="21"/>
      <c r="VDA21" s="21"/>
      <c r="VDB21" s="21"/>
      <c r="VDC21" s="21"/>
      <c r="VDD21" s="21"/>
      <c r="VDE21" s="21"/>
      <c r="VDF21" s="21"/>
      <c r="VDG21" s="21"/>
      <c r="VDH21" s="21"/>
      <c r="VDI21" s="21"/>
      <c r="VDJ21" s="21"/>
      <c r="VDK21" s="21"/>
      <c r="VDL21" s="21"/>
      <c r="VDM21" s="21"/>
      <c r="VDN21" s="21"/>
      <c r="VDO21" s="21"/>
      <c r="VDP21" s="21"/>
      <c r="VDQ21" s="21"/>
      <c r="VDR21" s="21"/>
      <c r="VDS21" s="21"/>
      <c r="VDT21" s="21"/>
      <c r="VDU21" s="21"/>
      <c r="VDV21" s="21"/>
      <c r="VDW21" s="21"/>
      <c r="VDX21" s="21"/>
      <c r="VDY21" s="21"/>
      <c r="VDZ21" s="21"/>
      <c r="VEA21" s="21"/>
      <c r="VEB21" s="21"/>
      <c r="VEC21" s="21"/>
      <c r="VED21" s="21"/>
      <c r="VEE21" s="21"/>
      <c r="VEF21" s="21"/>
      <c r="VEG21" s="21"/>
      <c r="VEH21" s="21"/>
      <c r="VEI21" s="21"/>
      <c r="VEJ21" s="21"/>
      <c r="VEK21" s="21"/>
      <c r="VEL21" s="21"/>
      <c r="VEM21" s="21"/>
      <c r="VEN21" s="21"/>
      <c r="VEO21" s="21"/>
      <c r="VEP21" s="21"/>
      <c r="VEQ21" s="21"/>
      <c r="VER21" s="21"/>
      <c r="VES21" s="21"/>
      <c r="VET21" s="21"/>
      <c r="VEU21" s="21"/>
      <c r="VEV21" s="21"/>
      <c r="VEW21" s="21"/>
      <c r="VEX21" s="21"/>
      <c r="VEY21" s="21"/>
      <c r="VEZ21" s="21"/>
      <c r="VFA21" s="21"/>
      <c r="VFB21" s="21"/>
      <c r="VFC21" s="21"/>
      <c r="VFD21" s="21"/>
      <c r="VFE21" s="21"/>
      <c r="VFF21" s="21"/>
      <c r="VFG21" s="21"/>
      <c r="VFH21" s="21"/>
      <c r="VFI21" s="21"/>
      <c r="VFJ21" s="21"/>
      <c r="VFK21" s="21"/>
      <c r="VFL21" s="21"/>
      <c r="VFM21" s="21"/>
      <c r="VFN21" s="21"/>
      <c r="VFO21" s="21"/>
      <c r="VFP21" s="21"/>
      <c r="VFQ21" s="21"/>
      <c r="VFR21" s="21"/>
      <c r="VFS21" s="21"/>
      <c r="VFT21" s="21"/>
      <c r="VFU21" s="21"/>
      <c r="VFV21" s="21"/>
      <c r="VFW21" s="21"/>
      <c r="VFX21" s="21"/>
      <c r="VFY21" s="21"/>
      <c r="VFZ21" s="21"/>
      <c r="VGA21" s="21"/>
      <c r="VGB21" s="21"/>
      <c r="VGC21" s="21"/>
      <c r="VGD21" s="21"/>
      <c r="VGE21" s="21"/>
      <c r="VGF21" s="21"/>
      <c r="VGG21" s="21"/>
      <c r="VGH21" s="21"/>
      <c r="VGI21" s="21"/>
      <c r="VGJ21" s="21"/>
      <c r="VGK21" s="21"/>
      <c r="VGL21" s="21"/>
      <c r="VGM21" s="21"/>
      <c r="VGN21" s="21"/>
      <c r="VGO21" s="21"/>
      <c r="VGP21" s="21"/>
      <c r="VGQ21" s="21"/>
      <c r="VGR21" s="21"/>
      <c r="VGS21" s="21"/>
      <c r="VGT21" s="21"/>
      <c r="VGU21" s="21"/>
      <c r="VGV21" s="21"/>
      <c r="VGW21" s="21"/>
      <c r="VGX21" s="21"/>
      <c r="VGY21" s="21"/>
      <c r="VGZ21" s="21"/>
      <c r="VHA21" s="21"/>
      <c r="VHB21" s="21"/>
      <c r="VHC21" s="21"/>
      <c r="VHD21" s="21"/>
      <c r="VHE21" s="21"/>
      <c r="VHF21" s="21"/>
      <c r="VHG21" s="21"/>
      <c r="VHH21" s="21"/>
      <c r="VHI21" s="21"/>
      <c r="VHJ21" s="21"/>
      <c r="VHK21" s="21"/>
      <c r="VHL21" s="21"/>
      <c r="VHM21" s="21"/>
      <c r="VHN21" s="21"/>
      <c r="VHO21" s="21"/>
      <c r="VHP21" s="21"/>
      <c r="VHQ21" s="21"/>
      <c r="VHR21" s="21"/>
      <c r="VHS21" s="21"/>
      <c r="VHT21" s="21"/>
      <c r="VHU21" s="21"/>
      <c r="VHV21" s="21"/>
      <c r="VHW21" s="21"/>
      <c r="VHX21" s="21"/>
      <c r="VHY21" s="21"/>
      <c r="VHZ21" s="21"/>
      <c r="VIA21" s="21"/>
      <c r="VIB21" s="21"/>
      <c r="VIC21" s="21"/>
      <c r="VID21" s="21"/>
      <c r="VIE21" s="21"/>
      <c r="VIF21" s="21"/>
      <c r="VIG21" s="21"/>
      <c r="VIH21" s="21"/>
      <c r="VII21" s="21"/>
      <c r="VIJ21" s="21"/>
      <c r="VIK21" s="21"/>
      <c r="VIL21" s="21"/>
      <c r="VIM21" s="21"/>
      <c r="VIN21" s="21"/>
      <c r="VIO21" s="21"/>
      <c r="VIP21" s="21"/>
      <c r="VIQ21" s="21"/>
      <c r="VIR21" s="21"/>
      <c r="VIS21" s="21"/>
      <c r="VIT21" s="21"/>
      <c r="VIU21" s="21"/>
      <c r="VIV21" s="21"/>
      <c r="VIW21" s="21"/>
      <c r="VIX21" s="21"/>
      <c r="VIY21" s="21"/>
      <c r="VIZ21" s="21"/>
      <c r="VJA21" s="21"/>
      <c r="VJB21" s="21"/>
      <c r="VJC21" s="21"/>
      <c r="VJD21" s="21"/>
      <c r="VJE21" s="21"/>
      <c r="VJF21" s="21"/>
      <c r="VJG21" s="21"/>
      <c r="VJH21" s="21"/>
      <c r="VJI21" s="21"/>
      <c r="VJJ21" s="21"/>
      <c r="VJK21" s="21"/>
      <c r="VJL21" s="21"/>
      <c r="VJM21" s="21"/>
      <c r="VJN21" s="21"/>
      <c r="VJO21" s="21"/>
      <c r="VJP21" s="21"/>
      <c r="VJQ21" s="21"/>
      <c r="VJR21" s="21"/>
      <c r="VJS21" s="21"/>
      <c r="VJT21" s="21"/>
      <c r="VJU21" s="21"/>
      <c r="VJV21" s="21"/>
      <c r="VJW21" s="21"/>
      <c r="VJX21" s="21"/>
      <c r="VJY21" s="21"/>
      <c r="VJZ21" s="21"/>
      <c r="VKA21" s="21"/>
      <c r="VKB21" s="21"/>
      <c r="VKC21" s="21"/>
      <c r="VKD21" s="21"/>
      <c r="VKE21" s="21"/>
      <c r="VKF21" s="21"/>
      <c r="VKG21" s="21"/>
      <c r="VKH21" s="21"/>
      <c r="VKI21" s="21"/>
      <c r="VKJ21" s="21"/>
      <c r="VKK21" s="21"/>
      <c r="VKL21" s="21"/>
      <c r="VKM21" s="21"/>
      <c r="VKN21" s="21"/>
      <c r="VKO21" s="21"/>
      <c r="VKP21" s="21"/>
      <c r="VKQ21" s="21"/>
      <c r="VKR21" s="21"/>
      <c r="VKS21" s="21"/>
      <c r="VKT21" s="21"/>
      <c r="VKU21" s="21"/>
      <c r="VKV21" s="21"/>
      <c r="VKW21" s="21"/>
      <c r="VKX21" s="21"/>
      <c r="VKY21" s="21"/>
      <c r="VKZ21" s="21"/>
      <c r="VLA21" s="21"/>
      <c r="VLB21" s="21"/>
      <c r="VLC21" s="21"/>
      <c r="VLD21" s="21"/>
      <c r="VLE21" s="21"/>
      <c r="VLF21" s="21"/>
      <c r="VLG21" s="21"/>
      <c r="VLH21" s="21"/>
      <c r="VLI21" s="21"/>
      <c r="VLJ21" s="21"/>
      <c r="VLK21" s="21"/>
      <c r="VLL21" s="21"/>
      <c r="VLM21" s="21"/>
      <c r="VLN21" s="21"/>
      <c r="VLO21" s="21"/>
      <c r="VLP21" s="21"/>
      <c r="VLQ21" s="21"/>
      <c r="VLR21" s="21"/>
      <c r="VLS21" s="21"/>
      <c r="VLT21" s="21"/>
      <c r="VLU21" s="21"/>
      <c r="VLV21" s="21"/>
      <c r="VLW21" s="21"/>
      <c r="VLX21" s="21"/>
      <c r="VLY21" s="21"/>
      <c r="VLZ21" s="21"/>
      <c r="VMA21" s="21"/>
      <c r="VMB21" s="21"/>
      <c r="VMC21" s="21"/>
      <c r="VMD21" s="21"/>
      <c r="VME21" s="21"/>
      <c r="VMF21" s="21"/>
      <c r="VMG21" s="21"/>
      <c r="VMH21" s="21"/>
      <c r="VMI21" s="21"/>
      <c r="VMJ21" s="21"/>
      <c r="VMK21" s="21"/>
      <c r="VML21" s="21"/>
      <c r="VMM21" s="21"/>
      <c r="VMN21" s="21"/>
      <c r="VMO21" s="21"/>
      <c r="VMP21" s="21"/>
      <c r="VMQ21" s="21"/>
      <c r="VMR21" s="21"/>
      <c r="VMS21" s="21"/>
      <c r="VMT21" s="21"/>
      <c r="VMU21" s="21"/>
      <c r="VMV21" s="21"/>
      <c r="VMW21" s="21"/>
      <c r="VMX21" s="21"/>
      <c r="VMY21" s="21"/>
      <c r="VMZ21" s="21"/>
      <c r="VNA21" s="21"/>
      <c r="VNB21" s="21"/>
      <c r="VNC21" s="21"/>
      <c r="VND21" s="21"/>
      <c r="VNE21" s="21"/>
      <c r="VNF21" s="21"/>
      <c r="VNG21" s="21"/>
      <c r="VNH21" s="21"/>
      <c r="VNI21" s="21"/>
      <c r="VNJ21" s="21"/>
      <c r="VNK21" s="21"/>
      <c r="VNL21" s="21"/>
      <c r="VNM21" s="21"/>
      <c r="VNN21" s="21"/>
      <c r="VNO21" s="21"/>
      <c r="VNP21" s="21"/>
      <c r="VNQ21" s="21"/>
      <c r="VNR21" s="21"/>
      <c r="VNS21" s="21"/>
      <c r="VNT21" s="21"/>
      <c r="VNU21" s="21"/>
      <c r="VNV21" s="21"/>
      <c r="VNW21" s="21"/>
      <c r="VNX21" s="21"/>
      <c r="VNY21" s="21"/>
      <c r="VNZ21" s="21"/>
      <c r="VOA21" s="21"/>
      <c r="VOB21" s="21"/>
      <c r="VOC21" s="21"/>
      <c r="VOD21" s="21"/>
      <c r="VOE21" s="21"/>
      <c r="VOF21" s="21"/>
      <c r="VOG21" s="21"/>
      <c r="VOH21" s="21"/>
      <c r="VOI21" s="21"/>
      <c r="VOJ21" s="21"/>
      <c r="VOK21" s="21"/>
      <c r="VOL21" s="21"/>
      <c r="VOM21" s="21"/>
      <c r="VON21" s="21"/>
      <c r="VOO21" s="21"/>
      <c r="VOP21" s="21"/>
      <c r="VOQ21" s="21"/>
      <c r="VOR21" s="21"/>
      <c r="VOS21" s="21"/>
      <c r="VOT21" s="21"/>
      <c r="VOU21" s="21"/>
      <c r="VOV21" s="21"/>
      <c r="VOW21" s="21"/>
      <c r="VOX21" s="21"/>
      <c r="VOY21" s="21"/>
      <c r="VOZ21" s="21"/>
      <c r="VPA21" s="21"/>
      <c r="VPB21" s="21"/>
      <c r="VPC21" s="21"/>
      <c r="VPD21" s="21"/>
      <c r="VPE21" s="21"/>
      <c r="VPF21" s="21"/>
      <c r="VPG21" s="21"/>
      <c r="VPH21" s="21"/>
      <c r="VPI21" s="21"/>
      <c r="VPJ21" s="21"/>
      <c r="VPK21" s="21"/>
      <c r="VPL21" s="21"/>
      <c r="VPM21" s="21"/>
      <c r="VPN21" s="21"/>
      <c r="VPO21" s="21"/>
      <c r="VPP21" s="21"/>
      <c r="VPQ21" s="21"/>
      <c r="VPR21" s="21"/>
      <c r="VPS21" s="21"/>
      <c r="VPT21" s="21"/>
      <c r="VPU21" s="21"/>
      <c r="VPV21" s="21"/>
      <c r="VPW21" s="21"/>
      <c r="VPX21" s="21"/>
      <c r="VPY21" s="21"/>
      <c r="VPZ21" s="21"/>
      <c r="VQA21" s="21"/>
      <c r="VQB21" s="21"/>
      <c r="VQC21" s="21"/>
      <c r="VQD21" s="21"/>
      <c r="VQE21" s="21"/>
      <c r="VQF21" s="21"/>
      <c r="VQG21" s="21"/>
      <c r="VQH21" s="21"/>
      <c r="VQI21" s="21"/>
      <c r="VQJ21" s="21"/>
      <c r="VQK21" s="21"/>
      <c r="VQL21" s="21"/>
      <c r="VQM21" s="21"/>
      <c r="VQN21" s="21"/>
      <c r="VQO21" s="21"/>
      <c r="VQP21" s="21"/>
      <c r="VQQ21" s="21"/>
      <c r="VQR21" s="21"/>
      <c r="VQS21" s="21"/>
      <c r="VQT21" s="21"/>
      <c r="VQU21" s="21"/>
      <c r="VQV21" s="21"/>
      <c r="VQW21" s="21"/>
      <c r="VQX21" s="21"/>
      <c r="VQY21" s="21"/>
      <c r="VQZ21" s="21"/>
      <c r="VRA21" s="21"/>
      <c r="VRB21" s="21"/>
      <c r="VRC21" s="21"/>
      <c r="VRD21" s="21"/>
      <c r="VRE21" s="21"/>
      <c r="VRF21" s="21"/>
      <c r="VRG21" s="21"/>
      <c r="VRH21" s="21"/>
      <c r="VRI21" s="21"/>
      <c r="VRJ21" s="21"/>
      <c r="VRK21" s="21"/>
      <c r="VRL21" s="21"/>
      <c r="VRM21" s="21"/>
      <c r="VRN21" s="21"/>
      <c r="VRO21" s="21"/>
      <c r="VRP21" s="21"/>
      <c r="VRQ21" s="21"/>
      <c r="VRR21" s="21"/>
      <c r="VRS21" s="21"/>
      <c r="VRT21" s="21"/>
      <c r="VRU21" s="21"/>
      <c r="VRV21" s="21"/>
      <c r="VRW21" s="21"/>
      <c r="VRX21" s="21"/>
      <c r="VRY21" s="21"/>
      <c r="VRZ21" s="21"/>
      <c r="VSA21" s="21"/>
      <c r="VSB21" s="21"/>
      <c r="VSC21" s="21"/>
      <c r="VSD21" s="21"/>
      <c r="VSE21" s="21"/>
      <c r="VSF21" s="21"/>
      <c r="VSG21" s="21"/>
      <c r="VSH21" s="21"/>
      <c r="VSI21" s="21"/>
      <c r="VSJ21" s="21"/>
      <c r="VSK21" s="21"/>
      <c r="VSL21" s="21"/>
      <c r="VSM21" s="21"/>
      <c r="VSN21" s="21"/>
      <c r="VSO21" s="21"/>
      <c r="VSP21" s="21"/>
      <c r="VSQ21" s="21"/>
      <c r="VSR21" s="21"/>
      <c r="VSS21" s="21"/>
      <c r="VST21" s="21"/>
      <c r="VSU21" s="21"/>
      <c r="VSV21" s="21"/>
      <c r="VSW21" s="21"/>
      <c r="VSX21" s="21"/>
      <c r="VSY21" s="21"/>
      <c r="VSZ21" s="21"/>
      <c r="VTA21" s="21"/>
      <c r="VTB21" s="21"/>
      <c r="VTC21" s="21"/>
      <c r="VTD21" s="21"/>
      <c r="VTE21" s="21"/>
      <c r="VTF21" s="21"/>
      <c r="VTG21" s="21"/>
      <c r="VTH21" s="21"/>
      <c r="VTI21" s="21"/>
      <c r="VTJ21" s="21"/>
      <c r="VTK21" s="21"/>
      <c r="VTL21" s="21"/>
      <c r="VTM21" s="21"/>
      <c r="VTN21" s="21"/>
      <c r="VTO21" s="21"/>
      <c r="VTP21" s="21"/>
      <c r="VTQ21" s="21"/>
      <c r="VTR21" s="21"/>
      <c r="VTS21" s="21"/>
      <c r="VTT21" s="21"/>
      <c r="VTU21" s="21"/>
      <c r="VTV21" s="21"/>
      <c r="VTW21" s="21"/>
      <c r="VTX21" s="21"/>
      <c r="VTY21" s="21"/>
      <c r="VTZ21" s="21"/>
      <c r="VUA21" s="21"/>
      <c r="VUB21" s="21"/>
      <c r="VUC21" s="21"/>
      <c r="VUD21" s="21"/>
      <c r="VUE21" s="21"/>
      <c r="VUF21" s="21"/>
      <c r="VUG21" s="21"/>
      <c r="VUH21" s="21"/>
      <c r="VUI21" s="21"/>
      <c r="VUJ21" s="21"/>
      <c r="VUK21" s="21"/>
      <c r="VUL21" s="21"/>
      <c r="VUM21" s="21"/>
      <c r="VUN21" s="21"/>
      <c r="VUO21" s="21"/>
      <c r="VUP21" s="21"/>
      <c r="VUQ21" s="21"/>
      <c r="VUR21" s="21"/>
      <c r="VUS21" s="21"/>
      <c r="VUT21" s="21"/>
      <c r="VUU21" s="21"/>
      <c r="VUV21" s="21"/>
      <c r="VUW21" s="21"/>
      <c r="VUX21" s="21"/>
      <c r="VUY21" s="21"/>
      <c r="VUZ21" s="21"/>
      <c r="VVA21" s="21"/>
      <c r="VVB21" s="21"/>
      <c r="VVC21" s="21"/>
      <c r="VVD21" s="21"/>
      <c r="VVE21" s="21"/>
      <c r="VVF21" s="21"/>
      <c r="VVG21" s="21"/>
      <c r="VVH21" s="21"/>
      <c r="VVI21" s="21"/>
      <c r="VVJ21" s="21"/>
      <c r="VVK21" s="21"/>
      <c r="VVL21" s="21"/>
      <c r="VVM21" s="21"/>
      <c r="VVN21" s="21"/>
      <c r="VVO21" s="21"/>
      <c r="VVP21" s="21"/>
      <c r="VVQ21" s="21"/>
      <c r="VVR21" s="21"/>
      <c r="VVS21" s="21"/>
      <c r="VVT21" s="21"/>
      <c r="VVU21" s="21"/>
      <c r="VVV21" s="21"/>
      <c r="VVW21" s="21"/>
      <c r="VVX21" s="21"/>
      <c r="VVY21" s="21"/>
      <c r="VVZ21" s="21"/>
      <c r="VWA21" s="21"/>
      <c r="VWB21" s="21"/>
      <c r="VWC21" s="21"/>
      <c r="VWD21" s="21"/>
      <c r="VWE21" s="21"/>
      <c r="VWF21" s="21"/>
      <c r="VWG21" s="21"/>
      <c r="VWH21" s="21"/>
      <c r="VWI21" s="21"/>
      <c r="VWJ21" s="21"/>
      <c r="VWK21" s="21"/>
      <c r="VWL21" s="21"/>
      <c r="VWM21" s="21"/>
      <c r="VWN21" s="21"/>
      <c r="VWO21" s="21"/>
      <c r="VWP21" s="21"/>
      <c r="VWQ21" s="21"/>
      <c r="VWR21" s="21"/>
      <c r="VWS21" s="21"/>
      <c r="VWT21" s="21"/>
      <c r="VWU21" s="21"/>
      <c r="VWV21" s="21"/>
      <c r="VWW21" s="21"/>
      <c r="VWX21" s="21"/>
      <c r="VWY21" s="21"/>
      <c r="VWZ21" s="21"/>
      <c r="VXA21" s="21"/>
      <c r="VXB21" s="21"/>
      <c r="VXC21" s="21"/>
      <c r="VXD21" s="21"/>
      <c r="VXE21" s="21"/>
      <c r="VXF21" s="21"/>
      <c r="VXG21" s="21"/>
      <c r="VXH21" s="21"/>
      <c r="VXI21" s="21"/>
      <c r="VXJ21" s="21"/>
      <c r="VXK21" s="21"/>
      <c r="VXL21" s="21"/>
      <c r="VXM21" s="21"/>
      <c r="VXN21" s="21"/>
      <c r="VXO21" s="21"/>
      <c r="VXP21" s="21"/>
      <c r="VXQ21" s="21"/>
      <c r="VXR21" s="21"/>
      <c r="VXS21" s="21"/>
      <c r="VXT21" s="21"/>
      <c r="VXU21" s="21"/>
      <c r="VXV21" s="21"/>
      <c r="VXW21" s="21"/>
      <c r="VXX21" s="21"/>
      <c r="VXY21" s="21"/>
      <c r="VXZ21" s="21"/>
      <c r="VYA21" s="21"/>
      <c r="VYB21" s="21"/>
      <c r="VYC21" s="21"/>
      <c r="VYD21" s="21"/>
      <c r="VYE21" s="21"/>
      <c r="VYF21" s="21"/>
      <c r="VYG21" s="21"/>
      <c r="VYH21" s="21"/>
      <c r="VYI21" s="21"/>
      <c r="VYJ21" s="21"/>
      <c r="VYK21" s="21"/>
      <c r="VYL21" s="21"/>
      <c r="VYM21" s="21"/>
      <c r="VYN21" s="21"/>
      <c r="VYO21" s="21"/>
      <c r="VYP21" s="21"/>
      <c r="VYQ21" s="21"/>
      <c r="VYR21" s="21"/>
      <c r="VYS21" s="21"/>
      <c r="VYT21" s="21"/>
      <c r="VYU21" s="21"/>
      <c r="VYV21" s="21"/>
      <c r="VYW21" s="21"/>
      <c r="VYX21" s="21"/>
      <c r="VYY21" s="21"/>
      <c r="VYZ21" s="21"/>
      <c r="VZA21" s="21"/>
      <c r="VZB21" s="21"/>
      <c r="VZC21" s="21"/>
      <c r="VZD21" s="21"/>
      <c r="VZE21" s="21"/>
      <c r="VZF21" s="21"/>
      <c r="VZG21" s="21"/>
      <c r="VZH21" s="21"/>
      <c r="VZI21" s="21"/>
      <c r="VZJ21" s="21"/>
      <c r="VZK21" s="21"/>
      <c r="VZL21" s="21"/>
      <c r="VZM21" s="21"/>
      <c r="VZN21" s="21"/>
      <c r="VZO21" s="21"/>
      <c r="VZP21" s="21"/>
      <c r="VZQ21" s="21"/>
      <c r="VZR21" s="21"/>
      <c r="VZS21" s="21"/>
      <c r="VZT21" s="21"/>
      <c r="VZU21" s="21"/>
      <c r="VZV21" s="21"/>
      <c r="VZW21" s="21"/>
      <c r="VZX21" s="21"/>
      <c r="VZY21" s="21"/>
      <c r="VZZ21" s="21"/>
      <c r="WAA21" s="21"/>
      <c r="WAB21" s="21"/>
      <c r="WAC21" s="21"/>
      <c r="WAD21" s="21"/>
      <c r="WAE21" s="21"/>
      <c r="WAF21" s="21"/>
      <c r="WAG21" s="21"/>
      <c r="WAH21" s="21"/>
      <c r="WAI21" s="21"/>
      <c r="WAJ21" s="21"/>
      <c r="WAK21" s="21"/>
      <c r="WAL21" s="21"/>
      <c r="WAM21" s="21"/>
      <c r="WAN21" s="21"/>
      <c r="WAO21" s="21"/>
      <c r="WAP21" s="21"/>
      <c r="WAQ21" s="21"/>
      <c r="WAR21" s="21"/>
      <c r="WAS21" s="21"/>
      <c r="WAT21" s="21"/>
      <c r="WAU21" s="21"/>
      <c r="WAV21" s="21"/>
      <c r="WAW21" s="21"/>
      <c r="WAX21" s="21"/>
      <c r="WAY21" s="21"/>
      <c r="WAZ21" s="21"/>
      <c r="WBA21" s="21"/>
      <c r="WBB21" s="21"/>
      <c r="WBC21" s="21"/>
      <c r="WBD21" s="21"/>
      <c r="WBE21" s="21"/>
      <c r="WBF21" s="21"/>
      <c r="WBG21" s="21"/>
      <c r="WBH21" s="21"/>
      <c r="WBI21" s="21"/>
      <c r="WBJ21" s="21"/>
      <c r="WBK21" s="21"/>
      <c r="WBL21" s="21"/>
      <c r="WBM21" s="21"/>
      <c r="WBN21" s="21"/>
      <c r="WBO21" s="21"/>
      <c r="WBP21" s="21"/>
      <c r="WBQ21" s="21"/>
      <c r="WBR21" s="21"/>
      <c r="WBS21" s="21"/>
      <c r="WBT21" s="21"/>
      <c r="WBU21" s="21"/>
      <c r="WBV21" s="21"/>
      <c r="WBW21" s="21"/>
      <c r="WBX21" s="21"/>
      <c r="WBY21" s="21"/>
      <c r="WBZ21" s="21"/>
      <c r="WCA21" s="21"/>
      <c r="WCB21" s="21"/>
      <c r="WCC21" s="21"/>
      <c r="WCD21" s="21"/>
      <c r="WCE21" s="21"/>
      <c r="WCF21" s="21"/>
      <c r="WCG21" s="21"/>
      <c r="WCH21" s="21"/>
      <c r="WCI21" s="21"/>
      <c r="WCJ21" s="21"/>
      <c r="WCK21" s="21"/>
      <c r="WCL21" s="21"/>
      <c r="WCM21" s="21"/>
      <c r="WCN21" s="21"/>
      <c r="WCO21" s="21"/>
      <c r="WCP21" s="21"/>
      <c r="WCQ21" s="21"/>
      <c r="WCR21" s="21"/>
      <c r="WCS21" s="21"/>
      <c r="WCT21" s="21"/>
      <c r="WCU21" s="21"/>
      <c r="WCV21" s="21"/>
      <c r="WCW21" s="21"/>
      <c r="WCX21" s="21"/>
      <c r="WCY21" s="21"/>
      <c r="WCZ21" s="21"/>
      <c r="WDA21" s="21"/>
      <c r="WDB21" s="21"/>
      <c r="WDC21" s="21"/>
      <c r="WDD21" s="21"/>
      <c r="WDE21" s="21"/>
      <c r="WDF21" s="21"/>
      <c r="WDG21" s="21"/>
      <c r="WDH21" s="21"/>
      <c r="WDI21" s="21"/>
      <c r="WDJ21" s="21"/>
      <c r="WDK21" s="21"/>
      <c r="WDL21" s="21"/>
      <c r="WDM21" s="21"/>
      <c r="WDN21" s="21"/>
      <c r="WDO21" s="21"/>
      <c r="WDP21" s="21"/>
      <c r="WDQ21" s="21"/>
      <c r="WDR21" s="21"/>
      <c r="WDS21" s="21"/>
      <c r="WDT21" s="21"/>
      <c r="WDU21" s="21"/>
      <c r="WDV21" s="21"/>
      <c r="WDW21" s="21"/>
      <c r="WDX21" s="21"/>
      <c r="WDY21" s="21"/>
      <c r="WDZ21" s="21"/>
      <c r="WEA21" s="21"/>
      <c r="WEB21" s="21"/>
      <c r="WEC21" s="21"/>
      <c r="WED21" s="21"/>
      <c r="WEE21" s="21"/>
      <c r="WEF21" s="21"/>
      <c r="WEG21" s="21"/>
      <c r="WEH21" s="21"/>
      <c r="WEI21" s="21"/>
      <c r="WEJ21" s="21"/>
      <c r="WEK21" s="21"/>
      <c r="WEL21" s="21"/>
      <c r="WEM21" s="21"/>
      <c r="WEN21" s="21"/>
      <c r="WEO21" s="21"/>
      <c r="WEP21" s="21"/>
      <c r="WEQ21" s="21"/>
      <c r="WER21" s="21"/>
      <c r="WES21" s="21"/>
      <c r="WET21" s="21"/>
      <c r="WEU21" s="21"/>
      <c r="WEV21" s="21"/>
      <c r="WEW21" s="21"/>
      <c r="WEX21" s="21"/>
      <c r="WEY21" s="21"/>
      <c r="WEZ21" s="21"/>
      <c r="WFA21" s="21"/>
      <c r="WFB21" s="21"/>
      <c r="WFC21" s="21"/>
      <c r="WFD21" s="21"/>
      <c r="WFE21" s="21"/>
      <c r="WFF21" s="21"/>
      <c r="WFG21" s="21"/>
      <c r="WFH21" s="21"/>
      <c r="WFI21" s="21"/>
      <c r="WFJ21" s="21"/>
      <c r="WFK21" s="21"/>
      <c r="WFL21" s="21"/>
      <c r="WFM21" s="21"/>
      <c r="WFN21" s="21"/>
      <c r="WFO21" s="21"/>
      <c r="WFP21" s="21"/>
      <c r="WFQ21" s="21"/>
      <c r="WFR21" s="21"/>
      <c r="WFS21" s="21"/>
      <c r="WFT21" s="21"/>
      <c r="WFU21" s="21"/>
      <c r="WFV21" s="21"/>
      <c r="WFW21" s="21"/>
      <c r="WFX21" s="21"/>
      <c r="WFY21" s="21"/>
      <c r="WFZ21" s="21"/>
      <c r="WGA21" s="21"/>
      <c r="WGB21" s="21"/>
      <c r="WGC21" s="21"/>
      <c r="WGD21" s="21"/>
      <c r="WGE21" s="21"/>
      <c r="WGF21" s="21"/>
      <c r="WGG21" s="21"/>
      <c r="WGH21" s="21"/>
      <c r="WGI21" s="21"/>
      <c r="WGJ21" s="21"/>
      <c r="WGK21" s="21"/>
      <c r="WGL21" s="21"/>
      <c r="WGM21" s="21"/>
      <c r="WGN21" s="21"/>
      <c r="WGO21" s="21"/>
      <c r="WGP21" s="21"/>
      <c r="WGQ21" s="21"/>
      <c r="WGR21" s="21"/>
      <c r="WGS21" s="21"/>
      <c r="WGT21" s="21"/>
      <c r="WGU21" s="21"/>
      <c r="WGV21" s="21"/>
      <c r="WGW21" s="21"/>
      <c r="WGX21" s="21"/>
      <c r="WGY21" s="21"/>
      <c r="WGZ21" s="21"/>
      <c r="WHA21" s="21"/>
      <c r="WHB21" s="21"/>
      <c r="WHC21" s="21"/>
      <c r="WHD21" s="21"/>
      <c r="WHE21" s="21"/>
      <c r="WHF21" s="21"/>
      <c r="WHG21" s="21"/>
      <c r="WHH21" s="21"/>
      <c r="WHI21" s="21"/>
      <c r="WHJ21" s="21"/>
      <c r="WHK21" s="21"/>
      <c r="WHL21" s="21"/>
      <c r="WHM21" s="21"/>
      <c r="WHN21" s="21"/>
      <c r="WHO21" s="21"/>
      <c r="WHP21" s="21"/>
      <c r="WHQ21" s="21"/>
      <c r="WHR21" s="21"/>
      <c r="WHS21" s="21"/>
      <c r="WHT21" s="21"/>
      <c r="WHU21" s="21"/>
      <c r="WHV21" s="21"/>
      <c r="WHW21" s="21"/>
      <c r="WHX21" s="21"/>
      <c r="WHY21" s="21"/>
      <c r="WHZ21" s="21"/>
      <c r="WIA21" s="21"/>
      <c r="WIB21" s="21"/>
      <c r="WIC21" s="21"/>
      <c r="WID21" s="21"/>
      <c r="WIE21" s="21"/>
      <c r="WIF21" s="21"/>
      <c r="WIG21" s="21"/>
      <c r="WIH21" s="21"/>
      <c r="WII21" s="21"/>
      <c r="WIJ21" s="21"/>
      <c r="WIK21" s="21"/>
      <c r="WIL21" s="21"/>
      <c r="WIM21" s="21"/>
      <c r="WIN21" s="21"/>
      <c r="WIO21" s="21"/>
      <c r="WIP21" s="21"/>
      <c r="WIQ21" s="21"/>
      <c r="WIR21" s="21"/>
      <c r="WIS21" s="21"/>
      <c r="WIT21" s="21"/>
      <c r="WIU21" s="21"/>
      <c r="WIV21" s="21"/>
      <c r="WIW21" s="21"/>
      <c r="WIX21" s="21"/>
      <c r="WIY21" s="21"/>
      <c r="WIZ21" s="21"/>
      <c r="WJA21" s="21"/>
      <c r="WJB21" s="21"/>
      <c r="WJC21" s="21"/>
      <c r="WJD21" s="21"/>
      <c r="WJE21" s="21"/>
      <c r="WJF21" s="21"/>
      <c r="WJG21" s="21"/>
      <c r="WJH21" s="21"/>
      <c r="WJI21" s="21"/>
      <c r="WJJ21" s="21"/>
      <c r="WJK21" s="21"/>
      <c r="WJL21" s="21"/>
      <c r="WJM21" s="21"/>
      <c r="WJN21" s="21"/>
      <c r="WJO21" s="21"/>
      <c r="WJP21" s="21"/>
      <c r="WJQ21" s="21"/>
      <c r="WJR21" s="21"/>
      <c r="WJS21" s="21"/>
      <c r="WJT21" s="21"/>
      <c r="WJU21" s="21"/>
      <c r="WJV21" s="21"/>
      <c r="WJW21" s="21"/>
      <c r="WJX21" s="21"/>
      <c r="WJY21" s="21"/>
      <c r="WJZ21" s="21"/>
      <c r="WKA21" s="21"/>
      <c r="WKB21" s="21"/>
      <c r="WKC21" s="21"/>
      <c r="WKD21" s="21"/>
      <c r="WKE21" s="21"/>
      <c r="WKF21" s="21"/>
      <c r="WKG21" s="21"/>
      <c r="WKH21" s="21"/>
      <c r="WKI21" s="21"/>
      <c r="WKJ21" s="21"/>
      <c r="WKK21" s="21"/>
      <c r="WKL21" s="21"/>
      <c r="WKM21" s="21"/>
      <c r="WKN21" s="21"/>
      <c r="WKO21" s="21"/>
      <c r="WKP21" s="21"/>
      <c r="WKQ21" s="21"/>
      <c r="WKR21" s="21"/>
      <c r="WKS21" s="21"/>
      <c r="WKT21" s="21"/>
      <c r="WKU21" s="21"/>
      <c r="WKV21" s="21"/>
      <c r="WKW21" s="21"/>
      <c r="WKX21" s="21"/>
      <c r="WKY21" s="21"/>
      <c r="WKZ21" s="21"/>
      <c r="WLA21" s="21"/>
      <c r="WLB21" s="21"/>
      <c r="WLC21" s="21"/>
      <c r="WLD21" s="21"/>
      <c r="WLE21" s="21"/>
      <c r="WLF21" s="21"/>
      <c r="WLG21" s="21"/>
      <c r="WLH21" s="21"/>
      <c r="WLI21" s="21"/>
      <c r="WLJ21" s="21"/>
      <c r="WLK21" s="21"/>
      <c r="WLL21" s="21"/>
      <c r="WLM21" s="21"/>
      <c r="WLN21" s="21"/>
      <c r="WLO21" s="21"/>
      <c r="WLP21" s="21"/>
      <c r="WLQ21" s="21"/>
      <c r="WLR21" s="21"/>
      <c r="WLS21" s="21"/>
      <c r="WLT21" s="21"/>
      <c r="WLU21" s="21"/>
      <c r="WLV21" s="21"/>
      <c r="WLW21" s="21"/>
      <c r="WLX21" s="21"/>
      <c r="WLY21" s="21"/>
      <c r="WLZ21" s="21"/>
      <c r="WMA21" s="21"/>
      <c r="WMB21" s="21"/>
      <c r="WMC21" s="21"/>
      <c r="WMD21" s="21"/>
      <c r="WME21" s="21"/>
      <c r="WMF21" s="21"/>
      <c r="WMG21" s="21"/>
      <c r="WMH21" s="21"/>
      <c r="WMI21" s="21"/>
      <c r="WMJ21" s="21"/>
      <c r="WMK21" s="21"/>
      <c r="WML21" s="21"/>
      <c r="WMM21" s="21"/>
      <c r="WMN21" s="21"/>
      <c r="WMO21" s="21"/>
      <c r="WMP21" s="21"/>
      <c r="WMQ21" s="21"/>
      <c r="WMR21" s="21"/>
      <c r="WMS21" s="21"/>
      <c r="WMT21" s="21"/>
      <c r="WMU21" s="21"/>
      <c r="WMV21" s="21"/>
      <c r="WMW21" s="21"/>
      <c r="WMX21" s="21"/>
      <c r="WMY21" s="21"/>
      <c r="WMZ21" s="21"/>
      <c r="WNA21" s="21"/>
      <c r="WNB21" s="21"/>
      <c r="WNC21" s="21"/>
      <c r="WND21" s="21"/>
      <c r="WNE21" s="21"/>
      <c r="WNF21" s="21"/>
      <c r="WNG21" s="21"/>
      <c r="WNH21" s="21"/>
      <c r="WNI21" s="21"/>
      <c r="WNJ21" s="21"/>
      <c r="WNK21" s="21"/>
      <c r="WNL21" s="21"/>
      <c r="WNM21" s="21"/>
      <c r="WNN21" s="21"/>
      <c r="WNO21" s="21"/>
      <c r="WNP21" s="21"/>
      <c r="WNQ21" s="21"/>
      <c r="WNR21" s="21"/>
      <c r="WNS21" s="21"/>
      <c r="WNT21" s="21"/>
      <c r="WNU21" s="21"/>
      <c r="WNV21" s="21"/>
      <c r="WNW21" s="21"/>
      <c r="WNX21" s="21"/>
      <c r="WNY21" s="21"/>
      <c r="WNZ21" s="21"/>
      <c r="WOA21" s="21"/>
      <c r="WOB21" s="21"/>
      <c r="WOC21" s="21"/>
      <c r="WOD21" s="21"/>
      <c r="WOE21" s="21"/>
      <c r="WOF21" s="21"/>
      <c r="WOG21" s="21"/>
      <c r="WOH21" s="21"/>
      <c r="WOI21" s="21"/>
      <c r="WOJ21" s="21"/>
      <c r="WOK21" s="21"/>
      <c r="WOL21" s="21"/>
      <c r="WOM21" s="21"/>
      <c r="WON21" s="21"/>
      <c r="WOO21" s="21"/>
      <c r="WOP21" s="21"/>
      <c r="WOQ21" s="21"/>
      <c r="WOR21" s="21"/>
      <c r="WOS21" s="21"/>
      <c r="WOT21" s="21"/>
      <c r="WOU21" s="21"/>
      <c r="WOV21" s="21"/>
      <c r="WOW21" s="21"/>
      <c r="WOX21" s="21"/>
      <c r="WOY21" s="21"/>
      <c r="WOZ21" s="21"/>
      <c r="WPA21" s="21"/>
      <c r="WPB21" s="21"/>
      <c r="WPC21" s="21"/>
      <c r="WPD21" s="21"/>
      <c r="WPE21" s="21"/>
      <c r="WPF21" s="21"/>
      <c r="WPG21" s="21"/>
      <c r="WPH21" s="21"/>
      <c r="WPI21" s="21"/>
      <c r="WPJ21" s="21"/>
      <c r="WPK21" s="21"/>
      <c r="WPL21" s="21"/>
      <c r="WPM21" s="21"/>
      <c r="WPN21" s="21"/>
      <c r="WPO21" s="21"/>
      <c r="WPP21" s="21"/>
      <c r="WPQ21" s="21"/>
      <c r="WPR21" s="21"/>
      <c r="WPS21" s="21"/>
      <c r="WPT21" s="21"/>
      <c r="WPU21" s="21"/>
      <c r="WPV21" s="21"/>
      <c r="WPW21" s="21"/>
      <c r="WPX21" s="21"/>
      <c r="WPY21" s="21"/>
      <c r="WPZ21" s="21"/>
      <c r="WQA21" s="21"/>
      <c r="WQB21" s="21"/>
      <c r="WQC21" s="21"/>
      <c r="WQD21" s="21"/>
      <c r="WQE21" s="21"/>
      <c r="WQF21" s="21"/>
      <c r="WQG21" s="21"/>
      <c r="WQH21" s="21"/>
      <c r="WQI21" s="21"/>
      <c r="WQJ21" s="21"/>
      <c r="WQK21" s="21"/>
      <c r="WQL21" s="21"/>
      <c r="WQM21" s="21"/>
      <c r="WQN21" s="21"/>
      <c r="WQO21" s="21"/>
      <c r="WQP21" s="21"/>
      <c r="WQQ21" s="21"/>
      <c r="WQR21" s="21"/>
      <c r="WQS21" s="21"/>
      <c r="WQT21" s="21"/>
      <c r="WQU21" s="21"/>
      <c r="WQV21" s="21"/>
      <c r="WQW21" s="21"/>
      <c r="WQX21" s="21"/>
      <c r="WQY21" s="21"/>
      <c r="WQZ21" s="21"/>
      <c r="WRA21" s="21"/>
      <c r="WRB21" s="21"/>
      <c r="WRC21" s="21"/>
      <c r="WRD21" s="21"/>
      <c r="WRE21" s="21"/>
      <c r="WRF21" s="21"/>
      <c r="WRG21" s="21"/>
      <c r="WRH21" s="21"/>
      <c r="WRI21" s="21"/>
      <c r="WRJ21" s="21"/>
      <c r="WRK21" s="21"/>
      <c r="WRL21" s="21"/>
      <c r="WRM21" s="21"/>
      <c r="WRN21" s="21"/>
      <c r="WRO21" s="21"/>
      <c r="WRP21" s="21"/>
      <c r="WRQ21" s="21"/>
      <c r="WRR21" s="21"/>
      <c r="WRS21" s="21"/>
      <c r="WRT21" s="21"/>
      <c r="WRU21" s="21"/>
      <c r="WRV21" s="21"/>
      <c r="WRW21" s="21"/>
      <c r="WRX21" s="21"/>
      <c r="WRY21" s="21"/>
      <c r="WRZ21" s="21"/>
      <c r="WSA21" s="21"/>
      <c r="WSB21" s="21"/>
      <c r="WSC21" s="21"/>
      <c r="WSD21" s="21"/>
      <c r="WSE21" s="21"/>
      <c r="WSF21" s="21"/>
      <c r="WSG21" s="21"/>
      <c r="WSH21" s="21"/>
      <c r="WSI21" s="21"/>
      <c r="WSJ21" s="21"/>
      <c r="WSK21" s="21"/>
      <c r="WSL21" s="21"/>
      <c r="WSM21" s="21"/>
      <c r="WSN21" s="21"/>
      <c r="WSO21" s="21"/>
      <c r="WSP21" s="21"/>
      <c r="WSQ21" s="21"/>
      <c r="WSR21" s="21"/>
      <c r="WSS21" s="21"/>
      <c r="WST21" s="21"/>
      <c r="WSU21" s="21"/>
      <c r="WSV21" s="21"/>
      <c r="WSW21" s="21"/>
      <c r="WSX21" s="21"/>
      <c r="WSY21" s="21"/>
      <c r="WSZ21" s="21"/>
      <c r="WTA21" s="21"/>
      <c r="WTB21" s="21"/>
      <c r="WTC21" s="21"/>
      <c r="WTD21" s="21"/>
      <c r="WTE21" s="21"/>
      <c r="WTF21" s="21"/>
      <c r="WTG21" s="21"/>
      <c r="WTH21" s="21"/>
      <c r="WTI21" s="21"/>
      <c r="WTJ21" s="21"/>
      <c r="WTK21" s="21"/>
      <c r="WTL21" s="21"/>
      <c r="WTM21" s="21"/>
      <c r="WTN21" s="21"/>
      <c r="WTO21" s="21"/>
      <c r="WTP21" s="21"/>
      <c r="WTQ21" s="21"/>
      <c r="WTR21" s="21"/>
      <c r="WTS21" s="21"/>
      <c r="WTT21" s="21"/>
      <c r="WTU21" s="21"/>
      <c r="WTV21" s="21"/>
      <c r="WTW21" s="21"/>
      <c r="WTX21" s="21"/>
      <c r="WTY21" s="21"/>
      <c r="WTZ21" s="21"/>
      <c r="WUA21" s="21"/>
      <c r="WUB21" s="21"/>
      <c r="WUC21" s="21"/>
      <c r="WUD21" s="21"/>
      <c r="WUE21" s="21"/>
      <c r="WUF21" s="21"/>
      <c r="WUG21" s="21"/>
      <c r="WUH21" s="21"/>
      <c r="WUI21" s="21"/>
      <c r="WUJ21" s="21"/>
      <c r="WUK21" s="21"/>
      <c r="WUL21" s="21"/>
      <c r="WUM21" s="21"/>
      <c r="WUN21" s="21"/>
      <c r="WUO21" s="21"/>
      <c r="WUP21" s="21"/>
      <c r="WUQ21" s="21"/>
      <c r="WUR21" s="21"/>
      <c r="WUS21" s="21"/>
      <c r="WUT21" s="21"/>
      <c r="WUU21" s="21"/>
      <c r="WUV21" s="21"/>
      <c r="WUW21" s="21"/>
      <c r="WUX21" s="21"/>
      <c r="WUY21" s="21"/>
      <c r="WUZ21" s="21"/>
      <c r="WVA21" s="21"/>
      <c r="WVB21" s="21"/>
      <c r="WVC21" s="21"/>
      <c r="WVD21" s="21"/>
      <c r="WVE21" s="21"/>
      <c r="WVF21" s="21"/>
      <c r="WVG21" s="21"/>
      <c r="WVH21" s="21"/>
      <c r="WVI21" s="21"/>
      <c r="WVJ21" s="21"/>
      <c r="WVK21" s="21"/>
      <c r="WVL21" s="21"/>
      <c r="WVM21" s="21"/>
      <c r="WVN21" s="21"/>
      <c r="WVO21" s="21"/>
      <c r="WVP21" s="21"/>
      <c r="WVQ21" s="21"/>
      <c r="WVR21" s="21"/>
      <c r="WVS21" s="21"/>
      <c r="WVT21" s="21"/>
      <c r="WVU21" s="21"/>
      <c r="WVV21" s="21"/>
      <c r="WVW21" s="21"/>
      <c r="WVX21" s="21"/>
      <c r="WVY21" s="21"/>
      <c r="WVZ21" s="21"/>
      <c r="WWA21" s="21"/>
      <c r="WWB21" s="21"/>
      <c r="WWC21" s="21"/>
      <c r="WWD21" s="21"/>
      <c r="WWE21" s="21"/>
      <c r="WWF21" s="21"/>
      <c r="WWG21" s="21"/>
      <c r="WWH21" s="21"/>
      <c r="WWI21" s="21"/>
      <c r="WWJ21" s="21"/>
      <c r="WWK21" s="21"/>
      <c r="WWL21" s="21"/>
      <c r="WWM21" s="21"/>
      <c r="WWN21" s="21"/>
      <c r="WWO21" s="21"/>
      <c r="WWP21" s="21"/>
      <c r="WWQ21" s="21"/>
      <c r="WWR21" s="21"/>
      <c r="WWS21" s="21"/>
      <c r="WWT21" s="21"/>
      <c r="WWU21" s="21"/>
      <c r="WWV21" s="21"/>
      <c r="WWW21" s="21"/>
      <c r="WWX21" s="21"/>
      <c r="WWY21" s="21"/>
      <c r="WWZ21" s="21"/>
      <c r="WXA21" s="21"/>
      <c r="WXB21" s="21"/>
      <c r="WXC21" s="21"/>
      <c r="WXD21" s="21"/>
      <c r="WXE21" s="21"/>
      <c r="WXF21" s="21"/>
      <c r="WXG21" s="21"/>
      <c r="WXH21" s="21"/>
      <c r="WXI21" s="21"/>
      <c r="WXJ21" s="21"/>
      <c r="WXK21" s="21"/>
      <c r="WXL21" s="21"/>
      <c r="WXM21" s="21"/>
      <c r="WXN21" s="21"/>
      <c r="WXO21" s="21"/>
      <c r="WXP21" s="21"/>
      <c r="WXQ21" s="21"/>
      <c r="WXR21" s="21"/>
      <c r="WXS21" s="21"/>
      <c r="WXT21" s="21"/>
      <c r="WXU21" s="21"/>
      <c r="WXV21" s="21"/>
      <c r="WXW21" s="21"/>
      <c r="WXX21" s="21"/>
      <c r="WXY21" s="21"/>
      <c r="WXZ21" s="21"/>
      <c r="WYA21" s="21"/>
      <c r="WYB21" s="21"/>
      <c r="WYC21" s="21"/>
      <c r="WYD21" s="21"/>
      <c r="WYE21" s="21"/>
      <c r="WYF21" s="21"/>
      <c r="WYG21" s="21"/>
      <c r="WYH21" s="21"/>
      <c r="WYI21" s="21"/>
      <c r="WYJ21" s="21"/>
      <c r="WYK21" s="21"/>
      <c r="WYL21" s="21"/>
      <c r="WYM21" s="21"/>
      <c r="WYN21" s="21"/>
      <c r="WYO21" s="21"/>
      <c r="WYP21" s="21"/>
      <c r="WYQ21" s="21"/>
      <c r="WYR21" s="21"/>
      <c r="WYS21" s="21"/>
      <c r="WYT21" s="21"/>
      <c r="WYU21" s="21"/>
      <c r="WYV21" s="21"/>
      <c r="WYW21" s="21"/>
      <c r="WYX21" s="21"/>
      <c r="WYY21" s="21"/>
      <c r="WYZ21" s="21"/>
      <c r="WZA21" s="21"/>
      <c r="WZB21" s="21"/>
      <c r="WZC21" s="21"/>
      <c r="WZD21" s="21"/>
      <c r="WZE21" s="21"/>
      <c r="WZF21" s="21"/>
      <c r="WZG21" s="21"/>
      <c r="WZH21" s="21"/>
      <c r="WZI21" s="21"/>
      <c r="WZJ21" s="21"/>
      <c r="WZK21" s="21"/>
      <c r="WZL21" s="21"/>
      <c r="WZM21" s="21"/>
      <c r="WZN21" s="21"/>
      <c r="WZO21" s="21"/>
      <c r="WZP21" s="21"/>
      <c r="WZQ21" s="21"/>
      <c r="WZR21" s="21"/>
      <c r="WZS21" s="21"/>
      <c r="WZT21" s="21"/>
      <c r="WZU21" s="21"/>
      <c r="WZV21" s="21"/>
      <c r="WZW21" s="21"/>
      <c r="WZX21" s="21"/>
      <c r="WZY21" s="21"/>
      <c r="WZZ21" s="21"/>
      <c r="XAA21" s="21"/>
      <c r="XAB21" s="21"/>
      <c r="XAC21" s="21"/>
      <c r="XAD21" s="21"/>
      <c r="XAE21" s="21"/>
      <c r="XAF21" s="21"/>
      <c r="XAG21" s="21"/>
      <c r="XAH21" s="21"/>
      <c r="XAI21" s="21"/>
      <c r="XAJ21" s="21"/>
      <c r="XAK21" s="21"/>
      <c r="XAL21" s="21"/>
      <c r="XAM21" s="21"/>
      <c r="XAN21" s="21"/>
      <c r="XAO21" s="21"/>
      <c r="XAP21" s="21"/>
      <c r="XAQ21" s="21"/>
      <c r="XAR21" s="21"/>
      <c r="XAS21" s="21"/>
      <c r="XAT21" s="21"/>
      <c r="XAU21" s="21"/>
      <c r="XAV21" s="21"/>
      <c r="XAW21" s="21"/>
      <c r="XAX21" s="21"/>
      <c r="XAY21" s="21"/>
      <c r="XAZ21" s="21"/>
      <c r="XBA21" s="21"/>
      <c r="XBB21" s="21"/>
      <c r="XBC21" s="21"/>
      <c r="XBD21" s="21"/>
      <c r="XBE21" s="21"/>
      <c r="XBF21" s="21"/>
      <c r="XBG21" s="21"/>
      <c r="XBH21" s="21"/>
      <c r="XBI21" s="21"/>
      <c r="XBJ21" s="21"/>
      <c r="XBK21" s="21"/>
      <c r="XBL21" s="21"/>
      <c r="XBM21" s="21"/>
      <c r="XBN21" s="21"/>
      <c r="XBO21" s="21"/>
      <c r="XBP21" s="21"/>
      <c r="XBQ21" s="21"/>
      <c r="XBR21" s="21"/>
      <c r="XBS21" s="21"/>
      <c r="XBT21" s="21"/>
      <c r="XBU21" s="21"/>
      <c r="XBV21" s="21"/>
      <c r="XBW21" s="21"/>
      <c r="XBX21" s="21"/>
      <c r="XBY21" s="21"/>
      <c r="XBZ21" s="21"/>
      <c r="XCA21" s="21"/>
      <c r="XCB21" s="21"/>
      <c r="XCC21" s="21"/>
      <c r="XCD21" s="21"/>
      <c r="XCE21" s="21"/>
      <c r="XCF21" s="21"/>
      <c r="XCG21" s="21"/>
      <c r="XCH21" s="21"/>
      <c r="XCI21" s="21"/>
      <c r="XCJ21" s="21"/>
      <c r="XCK21" s="21"/>
      <c r="XCL21" s="21"/>
      <c r="XCM21" s="21"/>
      <c r="XCN21" s="21"/>
      <c r="XCO21" s="21"/>
      <c r="XCP21" s="21"/>
      <c r="XCQ21" s="21"/>
      <c r="XCR21" s="21"/>
      <c r="XCS21" s="21"/>
      <c r="XCT21" s="21"/>
      <c r="XCU21" s="21"/>
      <c r="XCV21" s="21"/>
      <c r="XCW21" s="21"/>
      <c r="XCX21" s="21"/>
      <c r="XCY21" s="21"/>
      <c r="XCZ21" s="21"/>
      <c r="XDA21" s="21"/>
      <c r="XDB21" s="21"/>
      <c r="XDC21" s="21"/>
      <c r="XDD21" s="21"/>
      <c r="XDE21" s="21"/>
      <c r="XDF21" s="21"/>
      <c r="XDG21" s="21"/>
      <c r="XDH21" s="21"/>
      <c r="XDI21" s="21"/>
      <c r="XDJ21" s="21"/>
      <c r="XDK21" s="21"/>
      <c r="XDL21" s="21"/>
      <c r="XDM21" s="21"/>
    </row>
    <row r="22" spans="2:16341" ht="30" customHeight="1">
      <c r="B22" s="15"/>
      <c r="C22" s="229"/>
      <c r="D22" s="364"/>
      <c r="E22" s="229"/>
      <c r="F22" s="229"/>
      <c r="G22" s="229"/>
      <c r="H22" s="229"/>
      <c r="I22" s="229"/>
      <c r="J22" s="229"/>
      <c r="K22" s="229"/>
      <c r="L22" s="229"/>
      <c r="M22" s="229"/>
      <c r="N22" s="229"/>
      <c r="O22" s="229"/>
      <c r="P22" s="229"/>
      <c r="Q22" s="229"/>
      <c r="R22" s="229"/>
      <c r="V22" s="214"/>
      <c r="W22" s="174"/>
      <c r="X22" s="172"/>
      <c r="Y22" s="347"/>
      <c r="Z22" s="178"/>
      <c r="AA22" s="344"/>
      <c r="AB22" s="176"/>
      <c r="AC22" s="177"/>
      <c r="AD22" s="215" t="str">
        <f t="shared" si="6"/>
        <v>.</v>
      </c>
    </row>
    <row r="23" spans="2:16341" ht="30" customHeight="1">
      <c r="P23" s="111"/>
      <c r="Q23" s="111"/>
      <c r="R23" s="111"/>
      <c r="V23" s="214"/>
      <c r="W23" s="174"/>
      <c r="X23" s="172"/>
      <c r="Y23" s="347"/>
      <c r="Z23" s="178"/>
      <c r="AA23" s="344"/>
      <c r="AB23" s="176"/>
      <c r="AC23" s="177"/>
      <c r="AD23" s="215" t="str">
        <f t="shared" si="6"/>
        <v>.</v>
      </c>
    </row>
    <row r="24" spans="2:16341" ht="30" customHeight="1">
      <c r="P24" s="111"/>
      <c r="Q24" s="111"/>
      <c r="R24" s="111"/>
      <c r="V24" s="214"/>
      <c r="W24" s="174"/>
      <c r="X24" s="172"/>
      <c r="Y24" s="347"/>
      <c r="Z24" s="178"/>
      <c r="AA24" s="344"/>
      <c r="AB24" s="176"/>
      <c r="AC24" s="177"/>
      <c r="AD24" s="215" t="str">
        <f t="shared" si="6"/>
        <v>.</v>
      </c>
    </row>
    <row r="25" spans="2:16341" ht="30" customHeight="1">
      <c r="P25" s="111"/>
      <c r="Q25" s="111"/>
      <c r="R25" s="111"/>
      <c r="V25" s="214"/>
      <c r="W25" s="174"/>
      <c r="X25" s="172"/>
      <c r="Y25" s="347"/>
      <c r="Z25" s="178"/>
      <c r="AA25" s="344"/>
      <c r="AB25" s="176"/>
      <c r="AC25" s="177"/>
      <c r="AD25" s="215" t="str">
        <f t="shared" si="6"/>
        <v>.</v>
      </c>
    </row>
    <row r="26" spans="2:16341" ht="30" customHeight="1">
      <c r="V26" s="214"/>
      <c r="W26" s="174"/>
      <c r="X26" s="172"/>
      <c r="Y26" s="347"/>
      <c r="Z26" s="178"/>
      <c r="AA26" s="344"/>
      <c r="AB26" s="176"/>
      <c r="AC26" s="177"/>
      <c r="AD26" s="215" t="str">
        <f t="shared" si="6"/>
        <v>.</v>
      </c>
    </row>
    <row r="27" spans="2:16341" ht="30" customHeight="1">
      <c r="V27" s="214"/>
      <c r="W27" s="174"/>
      <c r="X27" s="172"/>
      <c r="Y27" s="347"/>
      <c r="Z27" s="178"/>
      <c r="AA27" s="344"/>
      <c r="AB27" s="176"/>
      <c r="AC27" s="177"/>
      <c r="AD27" s="215" t="str">
        <f t="shared" si="6"/>
        <v>.</v>
      </c>
    </row>
    <row r="28" spans="2:16341" ht="30" customHeight="1">
      <c r="V28" s="214"/>
      <c r="W28" s="174"/>
      <c r="X28" s="172"/>
      <c r="Y28" s="347"/>
      <c r="Z28" s="178"/>
      <c r="AA28" s="344"/>
      <c r="AB28" s="176"/>
      <c r="AC28" s="177"/>
      <c r="AD28" s="215" t="str">
        <f t="shared" si="6"/>
        <v>.</v>
      </c>
    </row>
    <row r="29" spans="2:16341" ht="30" customHeight="1">
      <c r="V29" s="214"/>
      <c r="W29" s="174"/>
      <c r="X29" s="172"/>
      <c r="Y29" s="347"/>
      <c r="Z29" s="178"/>
      <c r="AA29" s="344"/>
      <c r="AB29" s="176"/>
      <c r="AC29" s="177"/>
      <c r="AD29" s="215"/>
    </row>
    <row r="30" spans="2:16341" ht="30" customHeight="1">
      <c r="V30" s="214"/>
      <c r="W30" s="174"/>
      <c r="X30" s="172"/>
      <c r="Y30" s="347"/>
      <c r="Z30" s="178"/>
      <c r="AA30" s="344"/>
      <c r="AB30" s="176"/>
      <c r="AC30" s="177"/>
      <c r="AD30" s="215"/>
    </row>
    <row r="31" spans="2:16341" ht="30" customHeight="1">
      <c r="V31" s="214"/>
      <c r="W31" s="174"/>
      <c r="X31" s="172"/>
      <c r="Y31" s="347"/>
      <c r="Z31" s="178"/>
      <c r="AA31" s="344"/>
      <c r="AB31" s="176"/>
      <c r="AC31" s="177"/>
      <c r="AD31" s="215"/>
    </row>
    <row r="32" spans="2:16341" ht="30" customHeight="1">
      <c r="V32" s="214"/>
      <c r="W32" s="174"/>
      <c r="X32" s="172"/>
      <c r="Y32" s="347"/>
      <c r="Z32" s="178"/>
      <c r="AA32" s="344"/>
      <c r="AB32" s="176"/>
      <c r="AC32" s="177"/>
      <c r="AD32" s="215"/>
    </row>
    <row r="33" spans="22:30" ht="30" customHeight="1">
      <c r="V33" s="214"/>
      <c r="W33" s="174"/>
      <c r="X33" s="172"/>
      <c r="Y33" s="347"/>
      <c r="Z33" s="178"/>
      <c r="AA33" s="344"/>
      <c r="AB33" s="176"/>
      <c r="AC33" s="177"/>
      <c r="AD33" s="215"/>
    </row>
    <row r="34" spans="22:30" ht="30" customHeight="1">
      <c r="V34" s="214"/>
      <c r="W34" s="174"/>
      <c r="X34" s="172"/>
      <c r="Y34" s="347"/>
      <c r="Z34" s="178"/>
      <c r="AA34" s="344"/>
      <c r="AB34" s="176"/>
      <c r="AC34" s="177"/>
      <c r="AD34" s="215"/>
    </row>
    <row r="35" spans="22:30" ht="30" customHeight="1">
      <c r="V35" s="214"/>
      <c r="W35" s="174"/>
      <c r="X35" s="172"/>
      <c r="Y35" s="347"/>
      <c r="Z35" s="178"/>
      <c r="AA35" s="344"/>
      <c r="AB35" s="176"/>
      <c r="AC35" s="177"/>
      <c r="AD35" s="215"/>
    </row>
    <row r="36" spans="22:30" ht="30" customHeight="1">
      <c r="V36" s="214"/>
      <c r="W36" s="174"/>
      <c r="X36" s="172"/>
      <c r="Y36" s="347"/>
      <c r="Z36" s="178"/>
      <c r="AA36" s="344"/>
      <c r="AB36" s="176"/>
      <c r="AC36" s="177"/>
      <c r="AD36" s="215"/>
    </row>
    <row r="37" spans="22:30" ht="30" customHeight="1">
      <c r="V37" s="214"/>
      <c r="W37" s="174"/>
      <c r="X37" s="172"/>
      <c r="Y37" s="347"/>
      <c r="Z37" s="178"/>
      <c r="AA37" s="344"/>
      <c r="AB37" s="176"/>
      <c r="AC37" s="177"/>
      <c r="AD37" s="215"/>
    </row>
    <row r="38" spans="22:30" ht="30" customHeight="1">
      <c r="V38" s="214"/>
      <c r="W38" s="174"/>
      <c r="X38" s="172"/>
      <c r="Y38" s="347"/>
      <c r="Z38" s="178"/>
      <c r="AA38" s="344"/>
      <c r="AB38" s="176"/>
      <c r="AC38" s="177"/>
      <c r="AD38" s="215"/>
    </row>
    <row r="39" spans="22:30" ht="30" customHeight="1">
      <c r="V39" s="214"/>
      <c r="W39" s="174"/>
      <c r="X39" s="172"/>
      <c r="Y39" s="347"/>
      <c r="Z39" s="178"/>
      <c r="AA39" s="344"/>
      <c r="AB39" s="176"/>
      <c r="AC39" s="177"/>
      <c r="AD39" s="215"/>
    </row>
    <row r="40" spans="22:30" ht="30" customHeight="1">
      <c r="V40" s="214"/>
      <c r="W40" s="174"/>
      <c r="X40" s="172"/>
      <c r="Y40" s="347"/>
      <c r="Z40" s="178"/>
      <c r="AA40" s="344"/>
      <c r="AB40" s="176"/>
      <c r="AC40" s="177"/>
      <c r="AD40" s="215"/>
    </row>
    <row r="41" spans="22:30" ht="30" customHeight="1">
      <c r="V41" s="214"/>
      <c r="W41" s="174"/>
      <c r="X41" s="172"/>
      <c r="Y41" s="347"/>
      <c r="Z41" s="178"/>
      <c r="AA41" s="344"/>
      <c r="AB41" s="176"/>
      <c r="AC41" s="177"/>
      <c r="AD41" s="215"/>
    </row>
    <row r="42" spans="22:30" ht="30" customHeight="1">
      <c r="V42" s="214"/>
      <c r="W42" s="174"/>
      <c r="X42" s="172"/>
      <c r="Y42" s="347"/>
      <c r="Z42" s="178"/>
      <c r="AA42" s="344"/>
      <c r="AB42" s="176"/>
      <c r="AC42" s="177"/>
      <c r="AD42" s="215"/>
    </row>
    <row r="43" spans="22:30" ht="30" customHeight="1">
      <c r="V43" s="214"/>
      <c r="W43" s="174"/>
      <c r="X43" s="172"/>
      <c r="Y43" s="347"/>
      <c r="Z43" s="178"/>
      <c r="AA43" s="344"/>
      <c r="AB43" s="176"/>
      <c r="AC43" s="177"/>
      <c r="AD43" s="215"/>
    </row>
    <row r="44" spans="22:30" ht="30" customHeight="1">
      <c r="V44" s="214"/>
      <c r="W44" s="174"/>
      <c r="X44" s="172"/>
      <c r="Y44" s="347"/>
      <c r="Z44" s="178"/>
      <c r="AA44" s="344"/>
      <c r="AB44" s="176"/>
      <c r="AC44" s="177"/>
      <c r="AD44" s="215"/>
    </row>
    <row r="45" spans="22:30" ht="30" customHeight="1">
      <c r="V45" s="214"/>
      <c r="W45" s="174"/>
      <c r="X45" s="172"/>
      <c r="Y45" s="347"/>
      <c r="Z45" s="178"/>
      <c r="AA45" s="344"/>
      <c r="AB45" s="176"/>
      <c r="AC45" s="177"/>
      <c r="AD45" s="215"/>
    </row>
    <row r="46" spans="22:30" ht="30" customHeight="1">
      <c r="V46" s="214"/>
      <c r="W46" s="174"/>
      <c r="X46" s="172"/>
      <c r="Y46" s="347"/>
      <c r="Z46" s="178"/>
      <c r="AA46" s="344"/>
      <c r="AB46" s="176"/>
      <c r="AC46" s="177"/>
      <c r="AD46" s="215"/>
    </row>
    <row r="47" spans="22:30" ht="30" customHeight="1">
      <c r="V47" s="214"/>
      <c r="W47" s="174"/>
      <c r="X47" s="172"/>
      <c r="Y47" s="347"/>
      <c r="Z47" s="178"/>
      <c r="AA47" s="344"/>
      <c r="AB47" s="176"/>
      <c r="AC47" s="177"/>
      <c r="AD47" s="215"/>
    </row>
    <row r="48" spans="22:30" ht="30" customHeight="1">
      <c r="V48" s="214"/>
      <c r="W48" s="174"/>
      <c r="X48" s="172"/>
      <c r="Y48" s="347"/>
      <c r="Z48" s="178"/>
      <c r="AA48" s="344"/>
      <c r="AB48" s="176"/>
      <c r="AC48" s="177"/>
      <c r="AD48" s="215"/>
    </row>
    <row r="49" spans="22:30" ht="30" customHeight="1">
      <c r="V49" s="214"/>
      <c r="W49" s="174"/>
      <c r="X49" s="172"/>
      <c r="Y49" s="347"/>
      <c r="Z49" s="178"/>
      <c r="AA49" s="344"/>
      <c r="AB49" s="176"/>
      <c r="AC49" s="177"/>
      <c r="AD49" s="215"/>
    </row>
    <row r="50" spans="22:30" ht="30" customHeight="1">
      <c r="V50" s="214"/>
      <c r="W50" s="174"/>
      <c r="X50" s="172"/>
      <c r="Y50" s="347"/>
      <c r="Z50" s="178"/>
      <c r="AA50" s="344"/>
      <c r="AB50" s="176"/>
      <c r="AC50" s="177"/>
      <c r="AD50" s="215"/>
    </row>
    <row r="51" spans="22:30" ht="30" customHeight="1" thickBot="1">
      <c r="V51" s="214"/>
      <c r="W51" s="174"/>
      <c r="X51" s="172"/>
      <c r="Y51" s="347"/>
      <c r="Z51" s="178"/>
      <c r="AA51" s="344"/>
      <c r="AB51" s="176"/>
      <c r="AC51" s="177"/>
      <c r="AD51" s="223"/>
    </row>
    <row r="52" spans="22:30" ht="30" customHeight="1">
      <c r="V52" s="214"/>
      <c r="W52" s="174"/>
      <c r="X52" s="172"/>
      <c r="Y52" s="347"/>
      <c r="Z52" s="178"/>
      <c r="AA52" s="344"/>
      <c r="AB52" s="176"/>
      <c r="AC52" s="177"/>
    </row>
    <row r="53" spans="22:30" ht="30" customHeight="1" thickBot="1">
      <c r="V53" s="216"/>
      <c r="W53" s="217"/>
      <c r="X53" s="218"/>
      <c r="Y53" s="348"/>
      <c r="Z53" s="219"/>
      <c r="AA53" s="360"/>
      <c r="AB53" s="221"/>
      <c r="AC53" s="222"/>
    </row>
    <row r="54" spans="22:30" ht="30" customHeight="1"/>
    <row r="55" spans="22:30" ht="30" customHeight="1"/>
    <row r="56" spans="22:30" ht="30" customHeight="1"/>
    <row r="57" spans="22:30" ht="30" customHeight="1"/>
    <row r="58" spans="22:30" ht="30" customHeight="1"/>
    <row r="59" spans="22:30" ht="30" customHeight="1"/>
    <row r="60" spans="22:30" ht="30" customHeight="1"/>
    <row r="61" spans="22:30" ht="30" customHeight="1"/>
    <row r="62" spans="22:30" ht="30" customHeight="1"/>
    <row r="63" spans="22:30" ht="30" customHeight="1"/>
    <row r="64" spans="22:30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</sheetData>
  <sheetProtection selectLockedCells="1"/>
  <autoFilter ref="V5:AD53">
    <sortState ref="V6:AD73">
      <sortCondition ref="AA5:AA73"/>
    </sortState>
  </autoFilter>
  <mergeCells count="12">
    <mergeCell ref="O11:P11"/>
    <mergeCell ref="O10:P10"/>
    <mergeCell ref="O9:P9"/>
    <mergeCell ref="O6:P6"/>
    <mergeCell ref="O7:P7"/>
    <mergeCell ref="O8:P8"/>
    <mergeCell ref="D2:K3"/>
    <mergeCell ref="O5:P5"/>
    <mergeCell ref="M2:O2"/>
    <mergeCell ref="P2:P3"/>
    <mergeCell ref="Q2:Q3"/>
    <mergeCell ref="M3:O3"/>
  </mergeCells>
  <conditionalFormatting sqref="T9:T11">
    <cfRule type="cellIs" dxfId="117" priority="7" operator="greaterThan">
      <formula>0</formula>
    </cfRule>
  </conditionalFormatting>
  <conditionalFormatting sqref="U9:U11">
    <cfRule type="containsText" dxfId="116" priority="5" operator="containsText" text="EXCEDIDO">
      <formula>NOT(ISERROR(SEARCH("EXCEDIDO",U9)))</formula>
    </cfRule>
  </conditionalFormatting>
  <conditionalFormatting sqref="V1:V1048576">
    <cfRule type="containsText" dxfId="115" priority="2" operator="containsText" text="SALIDA">
      <formula>NOT(ISERROR(SEARCH("SALIDA",V1)))</formula>
    </cfRule>
    <cfRule type="containsText" dxfId="114" priority="3" operator="containsText" text="ENTRADA">
      <formula>NOT(ISERROR(SEARCH("ENTRADA",V1)))</formula>
    </cfRule>
    <cfRule type="containsText" dxfId="113" priority="4" operator="containsText" text="REQUISICION">
      <formula>NOT(ISERROR(SEARCH("REQUISICION",V1)))</formula>
    </cfRule>
  </conditionalFormatting>
  <pageMargins left="0.70866141732283472" right="0.70866141732283472" top="0.74803149606299213" bottom="0.74803149606299213" header="0.31496062992125984" footer="0.31496062992125984"/>
  <pageSetup scale="46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54C98179-9FFA-41F3-BAF0-196E48E6EABF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Q6:Q11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Brk!P6:P6</xm:f>
              <xm:sqref>Q6</xm:sqref>
            </x14:sparkline>
            <x14:sparkline>
              <xm:f>Brk!P7:P7</xm:f>
              <xm:sqref>Q7</xm:sqref>
            </x14:sparkline>
            <x14:sparkline>
              <xm:f>Brk!P8:P8</xm:f>
              <xm:sqref>Q8</xm:sqref>
            </x14:sparkline>
            <x14:sparkline>
              <xm:f>Brk!P9:P9</xm:f>
              <xm:sqref>Q9</xm:sqref>
            </x14:sparkline>
            <x14:sparkline>
              <xm:f>Brk!P10:P10</xm:f>
              <xm:sqref>Q10</xm:sqref>
            </x14:sparkline>
            <x14:sparkline>
              <xm:f>Brk!P11:P11</xm:f>
              <xm:sqref>Q11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pageSetUpPr fitToPage="1"/>
  </sheetPr>
  <dimension ref="A1:AD9"/>
  <sheetViews>
    <sheetView zoomScale="70" zoomScaleNormal="70" workbookViewId="0">
      <selection activeCell="J17" sqref="J17"/>
    </sheetView>
  </sheetViews>
  <sheetFormatPr baseColWidth="10" defaultRowHeight="15"/>
  <cols>
    <col min="1" max="1" width="13.140625" customWidth="1"/>
    <col min="2" max="2" width="12.42578125" customWidth="1"/>
    <col min="3" max="3" width="24.140625" customWidth="1"/>
    <col min="4" max="4" width="26.28515625" customWidth="1"/>
    <col min="5" max="5" width="16.28515625" style="102" customWidth="1"/>
    <col min="6" max="6" width="16.28515625" customWidth="1"/>
    <col min="7" max="7" width="20.42578125" customWidth="1"/>
    <col min="8" max="8" width="14.5703125" customWidth="1"/>
    <col min="9" max="9" width="16.42578125" customWidth="1"/>
    <col min="10" max="10" width="19.85546875" style="5" customWidth="1"/>
    <col min="11" max="11" width="8.7109375" style="5" customWidth="1"/>
    <col min="12" max="12" width="3.5703125" style="5" customWidth="1"/>
    <col min="13" max="13" width="4.7109375" style="5" customWidth="1"/>
    <col min="14" max="14" width="6.5703125" style="5" customWidth="1"/>
    <col min="15" max="15" width="7.5703125" style="5" customWidth="1"/>
    <col min="16" max="16" width="26.140625" style="111" customWidth="1"/>
    <col min="17" max="17" width="16.28515625" style="111" customWidth="1"/>
    <col min="18" max="18" width="7.7109375" style="111" customWidth="1"/>
    <col min="19" max="19" width="25.7109375" style="102" customWidth="1"/>
    <col min="20" max="20" width="26.85546875" style="102" customWidth="1"/>
    <col min="21" max="21" width="63.85546875" style="102" customWidth="1"/>
    <col min="22" max="22" width="22" style="111" customWidth="1"/>
    <col min="23" max="23" width="29.7109375" style="111" customWidth="1"/>
    <col min="24" max="24" width="23.42578125" style="102" customWidth="1"/>
    <col min="25" max="25" width="19.140625" style="102" bestFit="1" customWidth="1"/>
    <col min="26" max="26" width="20.85546875" style="102" bestFit="1" customWidth="1"/>
    <col min="27" max="27" width="24.28515625" style="102" customWidth="1"/>
  </cols>
  <sheetData>
    <row r="1" spans="1:30" ht="57" customHeight="1" thickBot="1">
      <c r="A1" s="62"/>
      <c r="B1" s="2" t="s">
        <v>51</v>
      </c>
      <c r="C1" s="62"/>
      <c r="D1" s="72"/>
      <c r="E1" s="285"/>
      <c r="F1" s="62"/>
      <c r="G1" s="62"/>
      <c r="H1" s="62"/>
      <c r="I1" s="62"/>
      <c r="J1" s="63"/>
      <c r="K1" s="113">
        <f>+K2/N1</f>
        <v>549.81818181818187</v>
      </c>
      <c r="L1" s="1276" t="s">
        <v>1</v>
      </c>
      <c r="M1" s="1277"/>
      <c r="N1" s="56">
        <v>22</v>
      </c>
      <c r="O1" s="1270"/>
      <c r="P1" s="188"/>
      <c r="Q1" s="188"/>
      <c r="R1" s="102"/>
      <c r="AB1" s="63"/>
      <c r="AC1" s="63"/>
      <c r="AD1" s="5"/>
    </row>
    <row r="2" spans="1:30" ht="36.75" customHeight="1" thickBot="1">
      <c r="B2" s="2"/>
      <c r="C2" s="2"/>
      <c r="D2" s="2"/>
      <c r="E2" s="2"/>
      <c r="F2" s="2"/>
      <c r="G2" s="2"/>
      <c r="H2" s="2"/>
      <c r="I2" s="2"/>
      <c r="J2" s="2"/>
      <c r="K2" s="59">
        <v>12096</v>
      </c>
      <c r="L2" s="1278" t="s">
        <v>3</v>
      </c>
      <c r="M2" s="1279"/>
      <c r="N2" s="57">
        <v>22</v>
      </c>
      <c r="O2" s="1270"/>
      <c r="P2" s="224"/>
      <c r="Q2" s="188"/>
      <c r="R2" s="188"/>
      <c r="AB2" s="62"/>
      <c r="AC2" s="62"/>
    </row>
    <row r="3" spans="1:30" ht="15.75" customHeight="1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62"/>
      <c r="N3" s="62"/>
      <c r="O3" s="1270"/>
      <c r="P3" s="224"/>
      <c r="Q3" s="188"/>
      <c r="R3" s="188"/>
      <c r="AB3" s="62"/>
      <c r="AC3" s="62"/>
    </row>
    <row r="4" spans="1:30" ht="15.75" customHeight="1" thickBo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62"/>
      <c r="N4" s="62"/>
      <c r="O4" s="62"/>
      <c r="P4" s="188"/>
      <c r="Q4" s="188"/>
      <c r="R4" s="188"/>
      <c r="AB4" s="62"/>
      <c r="AC4" s="62"/>
    </row>
    <row r="5" spans="1:30" ht="60.75" customHeight="1" thickTop="1">
      <c r="A5" s="74" t="s">
        <v>4</v>
      </c>
      <c r="B5" s="75" t="s">
        <v>5</v>
      </c>
      <c r="C5" s="76" t="s">
        <v>90</v>
      </c>
      <c r="D5" s="73" t="s">
        <v>91</v>
      </c>
      <c r="E5" s="887" t="s">
        <v>276</v>
      </c>
      <c r="F5" s="76" t="s">
        <v>6</v>
      </c>
      <c r="G5" s="75" t="s">
        <v>32</v>
      </c>
      <c r="H5" s="75" t="s">
        <v>8</v>
      </c>
      <c r="I5" s="77" t="s">
        <v>9</v>
      </c>
      <c r="J5" s="78" t="s">
        <v>10</v>
      </c>
      <c r="K5" s="1273" t="s">
        <v>53</v>
      </c>
      <c r="L5" s="1274"/>
      <c r="M5" s="1275"/>
      <c r="N5" s="1271" t="s">
        <v>11</v>
      </c>
      <c r="O5" s="1272"/>
      <c r="P5" s="200"/>
      <c r="Q5" s="190"/>
      <c r="R5" s="264"/>
      <c r="S5" s="419" t="s">
        <v>23</v>
      </c>
      <c r="T5" s="420" t="s">
        <v>24</v>
      </c>
      <c r="U5" s="421" t="s">
        <v>25</v>
      </c>
      <c r="V5" s="422" t="s">
        <v>26</v>
      </c>
      <c r="W5" s="422" t="s">
        <v>27</v>
      </c>
      <c r="X5" s="423" t="s">
        <v>28</v>
      </c>
      <c r="Y5" s="431" t="s">
        <v>29</v>
      </c>
      <c r="Z5" s="432" t="s">
        <v>30</v>
      </c>
      <c r="AA5" s="433" t="s">
        <v>69</v>
      </c>
    </row>
    <row r="6" spans="1:30" ht="30" customHeight="1" thickBot="1">
      <c r="A6" s="900" t="s">
        <v>12</v>
      </c>
      <c r="B6" s="894" t="s">
        <v>275</v>
      </c>
      <c r="C6" s="895" t="s">
        <v>274</v>
      </c>
      <c r="D6" s="895" t="s">
        <v>52</v>
      </c>
      <c r="E6" s="895"/>
      <c r="F6" s="896">
        <v>0</v>
      </c>
      <c r="G6" s="897">
        <f>F6*D_STB0219</f>
        <v>0</v>
      </c>
      <c r="H6" s="898">
        <v>2</v>
      </c>
      <c r="I6" s="9">
        <f>+SUMIFS($V$6:$V$91,$S$6:$S$91,"ENTRADA",$T$6:$T$91,B6)</f>
        <v>0</v>
      </c>
      <c r="J6" s="899">
        <f>+SUMIFS($V$6:$V$153,$S$6:$S$153,"SALIDA",$T$6:$T$153,B6)</f>
        <v>0</v>
      </c>
      <c r="K6" s="39">
        <v>2</v>
      </c>
      <c r="L6" s="40">
        <v>0</v>
      </c>
      <c r="M6" s="29">
        <v>1</v>
      </c>
      <c r="N6" s="899">
        <f>H6+I6-J6</f>
        <v>2</v>
      </c>
      <c r="O6" s="55">
        <f>IF(N6&gt;K6,3,(IF(M6-N6&gt;0,2,1)))</f>
        <v>1</v>
      </c>
      <c r="P6" s="259"/>
      <c r="Q6" s="258"/>
      <c r="R6" s="265"/>
      <c r="S6" s="178"/>
      <c r="T6" s="370"/>
      <c r="U6" s="294" t="str">
        <f>IFERROR((VLOOKUP(T6,$B$6:$C$6,2,FALSE)),"")</f>
        <v/>
      </c>
      <c r="V6" s="178"/>
      <c r="W6" s="323"/>
      <c r="X6" s="323"/>
      <c r="Y6" s="434" t="str">
        <f>IFERROR((VLOOKUP(T6,$B$6:$I$6,5,FALSE)),"")</f>
        <v/>
      </c>
      <c r="Z6" s="434" t="str">
        <f>IF(V6&gt;0,(Y6*V6),"")</f>
        <v/>
      </c>
      <c r="AA6" s="22"/>
    </row>
    <row r="7" spans="1:30" ht="30" customHeight="1" thickTop="1" thickBot="1">
      <c r="A7" s="82" t="s">
        <v>16</v>
      </c>
      <c r="B7" s="263">
        <v>19.699100000000001</v>
      </c>
      <c r="C7" s="80"/>
      <c r="D7" s="80">
        <v>1800</v>
      </c>
      <c r="E7" s="888"/>
      <c r="F7" s="80"/>
      <c r="G7" s="80"/>
      <c r="H7" s="266">
        <f>H6*G6</f>
        <v>0</v>
      </c>
      <c r="I7" s="80"/>
      <c r="J7" s="80"/>
      <c r="P7" s="1280"/>
      <c r="Q7" s="1281"/>
      <c r="R7" s="1269"/>
      <c r="S7" s="178"/>
      <c r="T7" s="370"/>
      <c r="U7" s="294" t="str">
        <f>IFERROR((VLOOKUP(T7,$B$6:$C$6,2,FALSE)),"")</f>
        <v/>
      </c>
      <c r="V7" s="178"/>
      <c r="W7" s="323"/>
      <c r="X7" s="323"/>
      <c r="Y7" s="434" t="str">
        <f>IFERROR((VLOOKUP(T7,$B$6:$I$6,5,FALSE)),"")</f>
        <v/>
      </c>
      <c r="Z7" s="434" t="str">
        <f>IF(V7&gt;0,(Y7*V7),"")</f>
        <v/>
      </c>
      <c r="AA7" s="22"/>
    </row>
    <row r="8" spans="1:30" ht="30" customHeight="1">
      <c r="A8" s="79"/>
      <c r="B8" s="79"/>
      <c r="C8" s="79"/>
      <c r="D8" s="79"/>
      <c r="E8" s="285"/>
      <c r="F8" s="62"/>
      <c r="G8" s="31"/>
      <c r="H8" s="31"/>
      <c r="I8" s="32"/>
      <c r="J8" s="15"/>
      <c r="P8" s="1280"/>
      <c r="Q8" s="1281"/>
      <c r="R8" s="1269"/>
      <c r="S8" s="178"/>
      <c r="T8" s="370"/>
      <c r="U8" s="294" t="str">
        <f>IFERROR((VLOOKUP(T8,$B$6:$C$6,2,FALSE)),"")</f>
        <v/>
      </c>
      <c r="V8" s="178"/>
      <c r="W8" s="323"/>
      <c r="X8" s="323"/>
      <c r="Y8" s="434" t="str">
        <f>IFERROR((VLOOKUP(T8,$B$6:$I$6,5,FALSE)),"")</f>
        <v/>
      </c>
      <c r="Z8" s="434" t="str">
        <f>IF(V8&gt;0,(Y8*V8),"")</f>
        <v/>
      </c>
      <c r="AA8" s="22"/>
      <c r="AB8" s="62"/>
      <c r="AC8" s="62"/>
    </row>
    <row r="9" spans="1:30" ht="30" customHeight="1">
      <c r="A9" s="102"/>
      <c r="B9" s="102"/>
      <c r="C9" s="122"/>
      <c r="D9" s="111"/>
      <c r="E9" s="111"/>
      <c r="F9" s="111"/>
      <c r="G9" s="261"/>
      <c r="H9" s="102"/>
      <c r="I9" s="102"/>
      <c r="J9" s="111"/>
      <c r="K9" s="50"/>
      <c r="L9" s="111"/>
      <c r="M9" s="111"/>
      <c r="P9" s="1280"/>
      <c r="Q9" s="1281"/>
      <c r="R9" s="1269"/>
      <c r="S9" s="178"/>
      <c r="T9" s="370"/>
      <c r="U9" s="294" t="str">
        <f>IFERROR((VLOOKUP(T9,$B$6:$C$6,2,FALSE)),"")</f>
        <v/>
      </c>
      <c r="V9" s="178"/>
      <c r="W9" s="178"/>
      <c r="X9" s="323"/>
      <c r="Y9" s="434" t="str">
        <f>IFERROR((VLOOKUP(T9,$B$6:$I$6,5,FALSE)),"")</f>
        <v/>
      </c>
      <c r="Z9" s="434" t="str">
        <f>IF(V9&gt;0,(Y9*V9),"")</f>
        <v/>
      </c>
      <c r="AA9" s="22"/>
      <c r="AB9" s="62"/>
      <c r="AC9" s="62"/>
    </row>
  </sheetData>
  <sheetProtection selectLockedCells="1"/>
  <autoFilter ref="S5:Z9"/>
  <mergeCells count="8">
    <mergeCell ref="R7:R9"/>
    <mergeCell ref="O1:O3"/>
    <mergeCell ref="N5:O5"/>
    <mergeCell ref="K5:M5"/>
    <mergeCell ref="L1:M1"/>
    <mergeCell ref="L2:M2"/>
    <mergeCell ref="P7:P9"/>
    <mergeCell ref="Q7:Q9"/>
  </mergeCells>
  <conditionalFormatting sqref="N6">
    <cfRule type="cellIs" dxfId="112" priority="194" operator="lessThanOrEqual">
      <formula>0</formula>
    </cfRule>
  </conditionalFormatting>
  <conditionalFormatting sqref="N6">
    <cfRule type="cellIs" dxfId="111" priority="192" operator="greaterThanOrEqual">
      <formula>100</formula>
    </cfRule>
    <cfRule type="cellIs" dxfId="110" priority="193" operator="between">
      <formula>1</formula>
      <formula>40</formula>
    </cfRule>
  </conditionalFormatting>
  <conditionalFormatting sqref="J6">
    <cfRule type="cellIs" dxfId="109" priority="195" operator="greaterThanOrEqual">
      <formula>#REF!</formula>
    </cfRule>
  </conditionalFormatting>
  <conditionalFormatting sqref="O6">
    <cfRule type="iconSet" priority="189">
      <iconSet iconSet="3TrafficLights2">
        <cfvo type="percent" val="0"/>
        <cfvo type="percent" val="33"/>
        <cfvo type="percent" val="67"/>
      </iconSet>
    </cfRule>
  </conditionalFormatting>
  <conditionalFormatting sqref="S5:S9">
    <cfRule type="containsText" dxfId="108" priority="90" operator="containsText" text="SALIDA">
      <formula>NOT(ISERROR(SEARCH("SALIDA",S5)))</formula>
    </cfRule>
    <cfRule type="containsText" dxfId="107" priority="91" operator="containsText" text="ENTRADA">
      <formula>NOT(ISERROR(SEARCH("ENTRADA",S5)))</formula>
    </cfRule>
    <cfRule type="containsText" dxfId="106" priority="92" operator="containsText" text="REQUISICION">
      <formula>NOT(ISERROR(SEARCH("REQUISICION",S5)))</formula>
    </cfRule>
  </conditionalFormatting>
  <conditionalFormatting sqref="R6:R7">
    <cfRule type="cellIs" dxfId="105" priority="86" operator="greaterThan">
      <formula>0</formula>
    </cfRule>
  </conditionalFormatting>
  <pageMargins left="0.70866141732283472" right="0.70866141732283472" top="0.74803149606299213" bottom="0.74803149606299213" header="0.31496062992125984" footer="0.31496062992125984"/>
  <pageSetup scale="57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sqref>O6</xm:sqref>
            </x14:sparkline>
          </x14:sparklines>
        </x14:sparklineGroup>
      </x14:sparklineGroup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FF"/>
    <pageSetUpPr fitToPage="1"/>
  </sheetPr>
  <dimension ref="A1:AC98"/>
  <sheetViews>
    <sheetView tabSelected="1" zoomScale="70" zoomScaleNormal="70" workbookViewId="0">
      <selection activeCell="C13" sqref="C13"/>
    </sheetView>
  </sheetViews>
  <sheetFormatPr baseColWidth="10" defaultColWidth="11.42578125" defaultRowHeight="15"/>
  <cols>
    <col min="1" max="1" width="12.85546875" customWidth="1"/>
    <col min="2" max="2" width="12.42578125" style="111" customWidth="1"/>
    <col min="3" max="3" width="30.140625" style="13" customWidth="1"/>
    <col min="4" max="4" width="35.85546875" customWidth="1"/>
    <col min="5" max="5" width="17.5703125" style="102" customWidth="1"/>
    <col min="6" max="6" width="13" customWidth="1"/>
    <col min="7" max="7" width="17.28515625" customWidth="1"/>
    <col min="8" max="8" width="14.85546875" customWidth="1"/>
    <col min="9" max="9" width="16.42578125" customWidth="1"/>
    <col min="10" max="10" width="12.140625" style="97" customWidth="1"/>
    <col min="11" max="13" width="5.140625" style="97" customWidth="1"/>
    <col min="14" max="14" width="5.28515625" style="97" customWidth="1"/>
    <col min="15" max="15" width="9.140625" style="97" customWidth="1"/>
    <col min="16" max="16" width="23.28515625" style="97" customWidth="1"/>
    <col min="17" max="17" width="9.28515625" style="97" customWidth="1"/>
    <col min="18" max="18" width="8.42578125" style="97" customWidth="1"/>
    <col min="19" max="19" width="4.7109375" style="97" customWidth="1"/>
    <col min="20" max="20" width="17.5703125" style="97" customWidth="1"/>
    <col min="21" max="21" width="25.7109375" style="102" customWidth="1"/>
    <col min="22" max="22" width="26.85546875" style="102" customWidth="1"/>
    <col min="23" max="23" width="63.85546875" style="102" customWidth="1"/>
    <col min="24" max="24" width="29.7109375" style="111" customWidth="1"/>
    <col min="25" max="25" width="23.42578125" style="111" customWidth="1"/>
    <col min="26" max="26" width="19.140625" style="269" bestFit="1" customWidth="1"/>
    <col min="27" max="27" width="20.85546875" style="102" bestFit="1" customWidth="1"/>
    <col min="28" max="28" width="24.28515625" style="102" customWidth="1"/>
    <col min="29" max="29" width="25.7109375" style="102" customWidth="1"/>
  </cols>
  <sheetData>
    <row r="1" spans="1:29" ht="37.5" customHeight="1" thickBot="1">
      <c r="A1" s="94"/>
      <c r="B1" s="424"/>
      <c r="D1" s="94"/>
      <c r="E1" s="285"/>
      <c r="F1" s="94"/>
      <c r="G1" s="94"/>
      <c r="H1" s="94"/>
      <c r="I1" s="94"/>
      <c r="J1" s="359">
        <f>J2/K2</f>
        <v>523.63636363636363</v>
      </c>
      <c r="K1" s="65">
        <v>22</v>
      </c>
      <c r="L1" s="38"/>
      <c r="M1" s="38"/>
      <c r="N1" s="38"/>
      <c r="O1" s="38"/>
      <c r="P1" s="38"/>
      <c r="Q1" s="38"/>
    </row>
    <row r="2" spans="1:29" ht="37.5" customHeight="1" thickBot="1">
      <c r="A2" s="41"/>
      <c r="B2" s="428"/>
      <c r="C2" s="41" t="s">
        <v>56</v>
      </c>
      <c r="D2" s="41"/>
      <c r="E2" s="41"/>
      <c r="F2" s="41"/>
      <c r="G2" s="41"/>
      <c r="H2" s="41"/>
      <c r="I2" s="41"/>
      <c r="J2" s="66">
        <v>11520</v>
      </c>
      <c r="K2" s="86">
        <v>22</v>
      </c>
      <c r="L2" s="38"/>
      <c r="M2" s="38"/>
      <c r="N2" s="38"/>
      <c r="O2" s="38"/>
      <c r="P2" s="38"/>
      <c r="Q2" s="38"/>
    </row>
    <row r="3" spans="1:29" ht="15.75" customHeight="1">
      <c r="A3" s="41"/>
      <c r="B3" s="428"/>
      <c r="C3" s="41"/>
      <c r="D3" s="41"/>
      <c r="E3" s="41"/>
      <c r="F3" s="41"/>
      <c r="G3" s="41"/>
      <c r="H3" s="41"/>
      <c r="I3" s="41"/>
      <c r="J3" s="41"/>
      <c r="K3" s="38"/>
      <c r="L3" s="38"/>
      <c r="M3" s="38"/>
      <c r="N3" s="38"/>
      <c r="O3" s="38"/>
      <c r="P3" s="38"/>
      <c r="Q3" s="38"/>
      <c r="R3" s="38"/>
      <c r="S3" s="38"/>
      <c r="T3" s="38"/>
    </row>
    <row r="4" spans="1:29" ht="15.75" customHeight="1" thickBot="1">
      <c r="A4" s="41"/>
      <c r="B4" s="428"/>
      <c r="C4" s="41"/>
      <c r="D4" s="41"/>
      <c r="E4" s="41"/>
      <c r="F4" s="41"/>
      <c r="G4" s="41"/>
      <c r="H4" s="41"/>
      <c r="I4" s="41"/>
      <c r="J4" s="41"/>
      <c r="K4" s="38"/>
      <c r="L4" s="38"/>
      <c r="M4" s="38"/>
      <c r="N4" s="38"/>
      <c r="O4" s="38"/>
      <c r="P4" s="38"/>
      <c r="Q4" s="38"/>
      <c r="R4" s="38"/>
      <c r="S4" s="38"/>
      <c r="T4" s="38"/>
    </row>
    <row r="5" spans="1:29" ht="16.5" customHeight="1">
      <c r="A5" s="1197" t="s">
        <v>4</v>
      </c>
      <c r="B5" s="1199" t="s">
        <v>5</v>
      </c>
      <c r="C5" s="1201" t="s">
        <v>90</v>
      </c>
      <c r="D5" s="1203" t="s">
        <v>91</v>
      </c>
      <c r="E5" s="1203" t="s">
        <v>93</v>
      </c>
      <c r="F5" s="1201" t="s">
        <v>6</v>
      </c>
      <c r="G5" s="1199" t="s">
        <v>32</v>
      </c>
      <c r="H5" s="1199" t="s">
        <v>8</v>
      </c>
      <c r="I5" s="1321" t="s">
        <v>9</v>
      </c>
      <c r="J5" s="1323" t="s">
        <v>10</v>
      </c>
      <c r="K5" s="1315" t="s">
        <v>34</v>
      </c>
      <c r="L5" s="1315"/>
      <c r="M5" s="1315"/>
      <c r="N5" s="1311" t="s">
        <v>11</v>
      </c>
      <c r="O5" s="1312"/>
      <c r="P5" s="94"/>
      <c r="Q5" s="38"/>
      <c r="R5" s="38"/>
      <c r="S5" s="38"/>
      <c r="U5" s="209" t="s">
        <v>23</v>
      </c>
      <c r="V5" s="210" t="s">
        <v>24</v>
      </c>
      <c r="W5" s="210" t="s">
        <v>25</v>
      </c>
      <c r="X5" s="210" t="s">
        <v>26</v>
      </c>
      <c r="Y5" s="210" t="s">
        <v>27</v>
      </c>
      <c r="Z5" s="270" t="s">
        <v>28</v>
      </c>
      <c r="AA5" s="212" t="s">
        <v>29</v>
      </c>
      <c r="AB5" s="213" t="s">
        <v>30</v>
      </c>
      <c r="AC5" s="209" t="s">
        <v>69</v>
      </c>
    </row>
    <row r="6" spans="1:29" ht="35.25" customHeight="1" thickBot="1">
      <c r="A6" s="1198"/>
      <c r="B6" s="1200"/>
      <c r="C6" s="1202"/>
      <c r="D6" s="1204"/>
      <c r="E6" s="1204"/>
      <c r="F6" s="1202"/>
      <c r="G6" s="1200"/>
      <c r="H6" s="1200"/>
      <c r="I6" s="1322"/>
      <c r="J6" s="1324"/>
      <c r="K6" s="1316"/>
      <c r="L6" s="1316"/>
      <c r="M6" s="1316"/>
      <c r="N6" s="1313"/>
      <c r="O6" s="1314"/>
      <c r="P6" s="94"/>
      <c r="Q6" s="38"/>
      <c r="R6" s="38"/>
      <c r="S6" s="38"/>
      <c r="U6" s="214"/>
      <c r="V6" s="174"/>
      <c r="W6" s="172" t="str">
        <f t="shared" ref="W6:W37" si="0">IFERROR((VLOOKUP(V6,$B$5:$G$14,2,FALSE)),"")</f>
        <v/>
      </c>
      <c r="X6" s="178"/>
      <c r="Y6" s="323"/>
      <c r="Z6" s="323"/>
      <c r="AA6" s="177" t="str">
        <f t="shared" ref="AA6:AA33" si="1">IFERROR((VLOOKUP(V6,$B$5:$I$13,5,FALSE)),"")</f>
        <v/>
      </c>
      <c r="AB6" s="215" t="str">
        <f t="shared" ref="AB6:AB33" si="2">IF(X6&gt;0,(AA6*X6),"")</f>
        <v/>
      </c>
      <c r="AC6" s="214"/>
    </row>
    <row r="7" spans="1:29" ht="30" customHeight="1">
      <c r="A7" s="856" t="s">
        <v>12</v>
      </c>
      <c r="B7" s="1288" t="s">
        <v>171</v>
      </c>
      <c r="C7" s="1331" t="s">
        <v>156</v>
      </c>
      <c r="D7" s="1292" t="s">
        <v>88</v>
      </c>
      <c r="E7" s="1293"/>
      <c r="F7" s="1329">
        <v>0</v>
      </c>
      <c r="G7" s="1307">
        <f>$B$14*F7</f>
        <v>0</v>
      </c>
      <c r="H7" s="1309">
        <v>3</v>
      </c>
      <c r="I7" s="1327">
        <f>+SUMIFS($X$6:$X$242,$U$6:$U$242,"Entrada",$V$6:$V$242,B7)</f>
        <v>0</v>
      </c>
      <c r="J7" s="1295">
        <f>+SUMIFS($X$6:$X$242,$U$6:$U$242,"Salida",$V$6:$V$242,B7)</f>
        <v>0</v>
      </c>
      <c r="K7" s="1299">
        <v>2</v>
      </c>
      <c r="L7" s="1286">
        <v>0</v>
      </c>
      <c r="M7" s="1284">
        <v>1</v>
      </c>
      <c r="N7" s="1325">
        <f>+H7+I7-J7</f>
        <v>3</v>
      </c>
      <c r="O7" s="1054">
        <f>IF(N7&gt;M7,4,(IF(N7&gt;L7,3,(IF(N7-K7&gt;0,2,1)))))</f>
        <v>4</v>
      </c>
      <c r="P7" s="1282" t="str">
        <f>IF(Q7&gt;0,"EN REQUISICION",(IF(O7=1,"SOLICITAR URGENTE",(IF(Q7&gt;0,"",(IF(O7&lt;3,"SOLICITAR","")))))))</f>
        <v/>
      </c>
      <c r="Q7" s="1283">
        <f>+SUMIFS($X$6:$X$37,$U$6:$U$37,"Requisicion",$V$6:$V$37,B7)</f>
        <v>0</v>
      </c>
      <c r="R7" s="38"/>
      <c r="S7" s="38"/>
      <c r="U7" s="214"/>
      <c r="V7" s="174"/>
      <c r="W7" s="172" t="str">
        <f t="shared" si="0"/>
        <v/>
      </c>
      <c r="X7" s="178"/>
      <c r="Y7" s="323"/>
      <c r="Z7" s="323"/>
      <c r="AA7" s="177" t="str">
        <f t="shared" si="1"/>
        <v/>
      </c>
      <c r="AB7" s="215" t="str">
        <f t="shared" si="2"/>
        <v/>
      </c>
      <c r="AC7" s="214"/>
    </row>
    <row r="8" spans="1:29" s="102" customFormat="1" ht="30" customHeight="1" thickBot="1">
      <c r="A8" s="857" t="s">
        <v>13</v>
      </c>
      <c r="B8" s="1289"/>
      <c r="C8" s="1332"/>
      <c r="D8" s="1291"/>
      <c r="E8" s="1294"/>
      <c r="F8" s="1330"/>
      <c r="G8" s="1308"/>
      <c r="H8" s="1310"/>
      <c r="I8" s="1328"/>
      <c r="J8" s="1296"/>
      <c r="K8" s="1300"/>
      <c r="L8" s="1287"/>
      <c r="M8" s="1285"/>
      <c r="N8" s="1326"/>
      <c r="O8" s="1055"/>
      <c r="P8" s="1282"/>
      <c r="Q8" s="1283"/>
      <c r="R8" s="38"/>
      <c r="S8" s="38"/>
      <c r="T8" s="111"/>
      <c r="U8" s="214"/>
      <c r="V8" s="174"/>
      <c r="W8" s="172" t="str">
        <f t="shared" si="0"/>
        <v/>
      </c>
      <c r="X8" s="178"/>
      <c r="Y8" s="323"/>
      <c r="Z8" s="323"/>
      <c r="AA8" s="177" t="str">
        <f t="shared" si="1"/>
        <v/>
      </c>
      <c r="AB8" s="215" t="str">
        <f t="shared" si="2"/>
        <v/>
      </c>
      <c r="AC8" s="214"/>
    </row>
    <row r="9" spans="1:29" ht="30" customHeight="1">
      <c r="A9" s="856" t="s">
        <v>12</v>
      </c>
      <c r="B9" s="1288" t="s">
        <v>266</v>
      </c>
      <c r="C9" s="1290" t="s">
        <v>258</v>
      </c>
      <c r="D9" s="1292" t="s">
        <v>88</v>
      </c>
      <c r="E9" s="1293"/>
      <c r="F9" s="1329">
        <v>0</v>
      </c>
      <c r="G9" s="1307">
        <f>$B$14*F9</f>
        <v>0</v>
      </c>
      <c r="H9" s="1309">
        <v>1</v>
      </c>
      <c r="I9" s="1327">
        <f>+SUMIFS($X$6:$X$242,$U$6:$U$242,"Entrada",$V$6:$V$242,B9)</f>
        <v>0</v>
      </c>
      <c r="J9" s="1295">
        <f>+SUMIFS($X$6:$X$242,$U$6:$U$242,"Salida",$V$6:$V$242,B9)</f>
        <v>0</v>
      </c>
      <c r="K9" s="1299">
        <v>2</v>
      </c>
      <c r="L9" s="1286">
        <v>0</v>
      </c>
      <c r="M9" s="1284">
        <v>1</v>
      </c>
      <c r="N9" s="1325">
        <f>+H9+I9-J9</f>
        <v>1</v>
      </c>
      <c r="O9" s="1054">
        <f>IF(N9&gt;M9,4,(IF(N9&gt;L9,3,(IF(N9-K9&gt;0,2,1)))))</f>
        <v>3</v>
      </c>
      <c r="P9" s="1282" t="str">
        <f>IF(Q9&gt;0,"EN REQUISICION",(IF(O9=1,"SOLICITAR URGENTE",(IF(Q9&gt;0,"",(IF(O9&lt;3,"SOLICITAR","")))))))</f>
        <v/>
      </c>
      <c r="Q9" s="1283">
        <f>+SUMIFS($X$6:$X$37,$U$6:$U$37,"Requisicion",$V$6:$V$37,B9)</f>
        <v>0</v>
      </c>
      <c r="R9" s="38"/>
      <c r="S9" s="38"/>
      <c r="U9" s="214"/>
      <c r="V9" s="174"/>
      <c r="W9" s="172" t="str">
        <f t="shared" si="0"/>
        <v/>
      </c>
      <c r="X9" s="178"/>
      <c r="Y9" s="323"/>
      <c r="Z9" s="323"/>
      <c r="AA9" s="177" t="str">
        <f t="shared" si="1"/>
        <v/>
      </c>
      <c r="AB9" s="215" t="str">
        <f t="shared" si="2"/>
        <v/>
      </c>
      <c r="AC9" s="214"/>
    </row>
    <row r="10" spans="1:29" ht="24.75" customHeight="1" thickBot="1">
      <c r="A10" s="857" t="s">
        <v>13</v>
      </c>
      <c r="B10" s="1289"/>
      <c r="C10" s="1291"/>
      <c r="D10" s="1291"/>
      <c r="E10" s="1294"/>
      <c r="F10" s="1330"/>
      <c r="G10" s="1308"/>
      <c r="H10" s="1310"/>
      <c r="I10" s="1328"/>
      <c r="J10" s="1296"/>
      <c r="K10" s="1300"/>
      <c r="L10" s="1287"/>
      <c r="M10" s="1285"/>
      <c r="N10" s="1326"/>
      <c r="O10" s="1055"/>
      <c r="P10" s="1282"/>
      <c r="Q10" s="1283"/>
      <c r="R10" s="38"/>
      <c r="S10" s="38"/>
      <c r="U10" s="214"/>
      <c r="V10" s="174"/>
      <c r="W10" s="172" t="str">
        <f t="shared" si="0"/>
        <v/>
      </c>
      <c r="X10" s="178"/>
      <c r="Y10" s="323"/>
      <c r="Z10" s="323"/>
      <c r="AA10" s="177" t="str">
        <f t="shared" si="1"/>
        <v/>
      </c>
      <c r="AB10" s="215" t="str">
        <f t="shared" si="2"/>
        <v/>
      </c>
      <c r="AC10" s="214"/>
    </row>
    <row r="11" spans="1:29" s="102" customFormat="1" ht="51" customHeight="1" thickBot="1">
      <c r="A11" s="858" t="s">
        <v>13</v>
      </c>
      <c r="B11" s="950" t="s">
        <v>267</v>
      </c>
      <c r="C11" s="859" t="s">
        <v>259</v>
      </c>
      <c r="D11" s="860" t="s">
        <v>260</v>
      </c>
      <c r="E11" s="861"/>
      <c r="F11" s="978">
        <v>0</v>
      </c>
      <c r="G11" s="977">
        <f>$B$14*F11</f>
        <v>0</v>
      </c>
      <c r="H11" s="862">
        <v>0</v>
      </c>
      <c r="I11" s="863">
        <f>+SUMIFS($X$6:$X$242,$U$6:$U$242,"Entrada",$V$6:$V$242,B11)</f>
        <v>0</v>
      </c>
      <c r="J11" s="864">
        <f>+SUMIFS($X$6:$X$242,$U$6:$U$242,"Salida",$V$6:$V$242,B11)</f>
        <v>0</v>
      </c>
      <c r="K11" s="865">
        <v>2</v>
      </c>
      <c r="L11" s="866">
        <v>0</v>
      </c>
      <c r="M11" s="867">
        <v>1</v>
      </c>
      <c r="N11" s="868">
        <f>+H11+I11-J11</f>
        <v>0</v>
      </c>
      <c r="O11" s="869">
        <f>IF(N11&gt;M11,4,(IF(N11&gt;L11,3,(IF(N11-K11&gt;0,2,1)))))</f>
        <v>1</v>
      </c>
      <c r="P11" s="952" t="str">
        <f>IF(Q11&gt;0,"EN REQUISICION",(IF(O11=1,"SOLICITAR URGENTE",(IF(Q11&gt;0,"",(IF(O11&lt;3,"SOLICITAR","")))))))</f>
        <v>SOLICITAR URGENTE</v>
      </c>
      <c r="Q11" s="951">
        <f>+SUMIFS($X$6:$X$37,$U$6:$U$37,"Requisicion",$V$6:$V$37,B11)</f>
        <v>0</v>
      </c>
      <c r="R11" s="38"/>
      <c r="S11" s="38"/>
      <c r="T11" s="111"/>
      <c r="U11" s="214"/>
      <c r="V11" s="174"/>
      <c r="W11" s="172" t="str">
        <f t="shared" si="0"/>
        <v/>
      </c>
      <c r="X11" s="178"/>
      <c r="Y11" s="323"/>
      <c r="Z11" s="323"/>
      <c r="AA11" s="177" t="str">
        <f t="shared" si="1"/>
        <v/>
      </c>
      <c r="AB11" s="215" t="str">
        <f t="shared" si="2"/>
        <v/>
      </c>
      <c r="AC11" s="214"/>
    </row>
    <row r="12" spans="1:29" s="102" customFormat="1" ht="54.75" customHeight="1" thickBot="1">
      <c r="A12" s="870" t="s">
        <v>14</v>
      </c>
      <c r="B12" s="950" t="s">
        <v>268</v>
      </c>
      <c r="C12" s="859" t="s">
        <v>261</v>
      </c>
      <c r="D12" s="860" t="s">
        <v>260</v>
      </c>
      <c r="E12" s="861"/>
      <c r="F12" s="978">
        <v>0</v>
      </c>
      <c r="G12" s="977">
        <f>$B$14*F12</f>
        <v>0</v>
      </c>
      <c r="H12" s="862">
        <v>1</v>
      </c>
      <c r="I12" s="863">
        <f>+SUMIFS($X$6:$X$242,$U$6:$U$242,"Entrada",$V$6:$V$242,B12)</f>
        <v>0</v>
      </c>
      <c r="J12" s="864">
        <f>+SUMIFS($X$6:$X$242,$U$6:$U$242,"Salida",$V$6:$V$242,B12)</f>
        <v>0</v>
      </c>
      <c r="K12" s="865">
        <v>2</v>
      </c>
      <c r="L12" s="866">
        <v>0</v>
      </c>
      <c r="M12" s="867">
        <v>1</v>
      </c>
      <c r="N12" s="868">
        <f>+H12+I12-J12</f>
        <v>1</v>
      </c>
      <c r="O12" s="869">
        <f>IF(N12&gt;M12,4,(IF(N12&gt;L12,3,(IF(N12-K12&gt;0,2,1)))))</f>
        <v>3</v>
      </c>
      <c r="P12" s="952" t="str">
        <f>IF(Q12&gt;0,"EN REQUISICION",(IF(O12=1,"SOLICITAR URGENTE",(IF(Q12&gt;0,"",(IF(O12&lt;3,"SOLICITAR","")))))))</f>
        <v/>
      </c>
      <c r="Q12" s="951">
        <f>+SUMIFS($X$6:$X$37,$U$6:$U$37,"Requisicion",$V$6:$V$37,B12)</f>
        <v>0</v>
      </c>
      <c r="R12" s="38"/>
      <c r="S12" s="38"/>
      <c r="T12" s="111"/>
      <c r="U12" s="214"/>
      <c r="V12" s="174"/>
      <c r="W12" s="172" t="str">
        <f t="shared" si="0"/>
        <v/>
      </c>
      <c r="X12" s="178"/>
      <c r="Y12" s="323"/>
      <c r="Z12" s="323"/>
      <c r="AA12" s="177" t="str">
        <f t="shared" si="1"/>
        <v/>
      </c>
      <c r="AB12" s="215" t="str">
        <f t="shared" si="2"/>
        <v/>
      </c>
      <c r="AC12" s="214"/>
    </row>
    <row r="13" spans="1:29" s="102" customFormat="1" ht="49.5" customHeight="1" thickBot="1">
      <c r="A13" s="858" t="s">
        <v>36</v>
      </c>
      <c r="B13" s="950" t="s">
        <v>394</v>
      </c>
      <c r="C13" s="859" t="s">
        <v>262</v>
      </c>
      <c r="D13" s="860" t="s">
        <v>57</v>
      </c>
      <c r="E13" s="861"/>
      <c r="F13" s="978">
        <v>253.9</v>
      </c>
      <c r="G13" s="977">
        <f>$B$14*F13</f>
        <v>5139.4945800000005</v>
      </c>
      <c r="H13" s="862">
        <v>2</v>
      </c>
      <c r="I13" s="863">
        <f>+SUMIFS($X$6:$X$242,$U$6:$U$242,"Entrada",$V$6:$V$242,B13)</f>
        <v>0</v>
      </c>
      <c r="J13" s="864">
        <f>+SUMIFS($X$6:$X$242,$U$6:$U$242,"Salida",$V$6:$V$242,B13)</f>
        <v>0</v>
      </c>
      <c r="K13" s="865">
        <v>2</v>
      </c>
      <c r="L13" s="866">
        <v>0</v>
      </c>
      <c r="M13" s="867">
        <v>1</v>
      </c>
      <c r="N13" s="868">
        <f>+H13+I13-J13</f>
        <v>2</v>
      </c>
      <c r="O13" s="869">
        <f>IF(N13&gt;M13,4,(IF(N13&gt;L13,3,(IF(N13-K13&gt;0,2,1)))))</f>
        <v>4</v>
      </c>
      <c r="P13" s="952" t="str">
        <f>IF(Q13&gt;0,"EN REQUISICION",(IF(O13=1,"SOLICITAR URGENTE",(IF(Q13&gt;0,"",(IF(O13&lt;3,"SOLICITAR","")))))))</f>
        <v/>
      </c>
      <c r="Q13" s="951">
        <f>+SUMIFS($X$6:$X$37,$U$6:$U$37,"Requisicion",$V$6:$V$37,B13)</f>
        <v>0</v>
      </c>
      <c r="R13" s="38"/>
      <c r="S13" s="38" t="s">
        <v>55</v>
      </c>
      <c r="T13" s="111"/>
      <c r="U13" s="214"/>
      <c r="V13" s="174"/>
      <c r="W13" s="172" t="str">
        <f t="shared" si="0"/>
        <v/>
      </c>
      <c r="X13" s="178"/>
      <c r="Y13" s="323"/>
      <c r="Z13" s="323"/>
      <c r="AA13" s="177" t="str">
        <f t="shared" si="1"/>
        <v/>
      </c>
      <c r="AB13" s="215" t="str">
        <f t="shared" si="2"/>
        <v/>
      </c>
      <c r="AC13" s="214"/>
    </row>
    <row r="14" spans="1:29" ht="30" customHeight="1" thickBot="1">
      <c r="A14" s="43" t="s">
        <v>47</v>
      </c>
      <c r="B14" s="101">
        <v>20.2422</v>
      </c>
      <c r="C14" s="14"/>
      <c r="D14" s="14"/>
      <c r="E14" s="14"/>
      <c r="F14" s="14"/>
      <c r="G14" s="14"/>
      <c r="H14" s="14"/>
      <c r="I14" s="103" t="s">
        <v>19</v>
      </c>
      <c r="J14" s="44" t="e">
        <f>(J7*H7)+(J9*H9)+(J10*H10)+(#REF!*#REF!)+(#REF!*#REF!)+(#REF!*#REF!)</f>
        <v>#REF!</v>
      </c>
      <c r="K14" s="14"/>
      <c r="L14" s="14"/>
      <c r="M14" s="14"/>
      <c r="N14" s="14"/>
      <c r="O14" s="14"/>
      <c r="P14" s="38"/>
      <c r="Q14" s="38"/>
      <c r="R14" s="38"/>
      <c r="S14" s="38"/>
      <c r="T14" s="93"/>
      <c r="U14" s="214"/>
      <c r="V14" s="174"/>
      <c r="W14" s="172" t="str">
        <f t="shared" si="0"/>
        <v/>
      </c>
      <c r="X14" s="178"/>
      <c r="Y14" s="323"/>
      <c r="Z14" s="323"/>
      <c r="AA14" s="177" t="str">
        <f t="shared" si="1"/>
        <v/>
      </c>
      <c r="AB14" s="215" t="str">
        <f t="shared" si="2"/>
        <v/>
      </c>
      <c r="AC14" s="214"/>
    </row>
    <row r="15" spans="1:29" ht="30" customHeight="1" thickBot="1">
      <c r="A15" s="49"/>
      <c r="B15" s="98"/>
      <c r="C15" s="14"/>
      <c r="D15" s="14"/>
      <c r="E15" s="14"/>
      <c r="F15" s="14"/>
      <c r="G15" s="14"/>
      <c r="H15" s="14"/>
      <c r="I15" s="14"/>
      <c r="J15" s="87"/>
      <c r="K15" s="14"/>
      <c r="L15" s="14"/>
      <c r="P15" s="38"/>
      <c r="Q15" s="38"/>
      <c r="R15" s="38"/>
      <c r="S15" s="38"/>
      <c r="U15" s="214"/>
      <c r="V15" s="174"/>
      <c r="W15" s="172" t="str">
        <f t="shared" si="0"/>
        <v/>
      </c>
      <c r="X15" s="178"/>
      <c r="Y15" s="323"/>
      <c r="Z15" s="323"/>
      <c r="AA15" s="177" t="str">
        <f t="shared" si="1"/>
        <v/>
      </c>
      <c r="AB15" s="215" t="str">
        <f t="shared" si="2"/>
        <v/>
      </c>
      <c r="AC15" s="214"/>
    </row>
    <row r="16" spans="1:29" ht="30" customHeight="1" thickBot="1">
      <c r="A16" s="15"/>
      <c r="C16" s="45"/>
      <c r="D16" s="94"/>
      <c r="E16" s="285"/>
      <c r="F16" s="1297" t="s">
        <v>17</v>
      </c>
      <c r="G16" s="1298"/>
      <c r="H16" s="16"/>
      <c r="I16" s="14"/>
      <c r="J16" s="1317"/>
      <c r="K16" s="1319"/>
      <c r="L16" s="95"/>
      <c r="P16" s="94"/>
      <c r="Q16" s="93"/>
      <c r="R16" s="93"/>
      <c r="U16" s="214"/>
      <c r="V16" s="174"/>
      <c r="W16" s="172" t="str">
        <f t="shared" si="0"/>
        <v/>
      </c>
      <c r="X16" s="178"/>
      <c r="Y16" s="323"/>
      <c r="Z16" s="323"/>
      <c r="AA16" s="177" t="str">
        <f t="shared" si="1"/>
        <v/>
      </c>
      <c r="AB16" s="215" t="str">
        <f t="shared" si="2"/>
        <v/>
      </c>
      <c r="AC16" s="214"/>
    </row>
    <row r="17" spans="1:29" ht="30" customHeight="1" thickBot="1">
      <c r="A17" s="15"/>
      <c r="B17" s="424"/>
      <c r="C17" s="3"/>
      <c r="D17" s="8"/>
      <c r="E17" s="8"/>
      <c r="F17" s="1297" t="s">
        <v>18</v>
      </c>
      <c r="G17" s="1298"/>
      <c r="H17" s="25"/>
      <c r="I17" s="14"/>
      <c r="J17" s="1318"/>
      <c r="K17" s="1320"/>
      <c r="L17" s="95"/>
      <c r="P17" s="93"/>
      <c r="R17" s="93"/>
      <c r="U17" s="214"/>
      <c r="V17" s="174"/>
      <c r="W17" s="172" t="str">
        <f t="shared" si="0"/>
        <v/>
      </c>
      <c r="X17" s="178"/>
      <c r="Y17" s="323"/>
      <c r="Z17" s="323"/>
      <c r="AA17" s="177" t="str">
        <f t="shared" si="1"/>
        <v/>
      </c>
      <c r="AB17" s="215" t="str">
        <f t="shared" si="2"/>
        <v/>
      </c>
      <c r="AC17" s="214"/>
    </row>
    <row r="18" spans="1:29" ht="30" customHeight="1" thickBot="1">
      <c r="D18" s="8"/>
      <c r="E18" s="8"/>
      <c r="F18" s="1297" t="s">
        <v>19</v>
      </c>
      <c r="G18" s="1298"/>
      <c r="H18" s="18" t="e">
        <f>+#REF!</f>
        <v>#REF!</v>
      </c>
      <c r="I18" s="14"/>
      <c r="J18" s="786"/>
      <c r="K18" s="787"/>
      <c r="L18" s="96"/>
      <c r="P18" s="93"/>
      <c r="R18" s="93"/>
      <c r="U18" s="214"/>
      <c r="V18" s="174"/>
      <c r="W18" s="172" t="str">
        <f t="shared" si="0"/>
        <v/>
      </c>
      <c r="X18" s="178"/>
      <c r="Y18" s="323"/>
      <c r="Z18" s="323"/>
      <c r="AA18" s="177" t="str">
        <f t="shared" si="1"/>
        <v/>
      </c>
      <c r="AB18" s="215" t="str">
        <f t="shared" si="2"/>
        <v/>
      </c>
      <c r="AC18" s="214"/>
    </row>
    <row r="19" spans="1:29" ht="30" customHeight="1" thickBot="1">
      <c r="A19" s="94"/>
      <c r="B19" s="424"/>
      <c r="C19" s="3"/>
      <c r="D19" s="94"/>
      <c r="E19" s="285"/>
      <c r="F19" s="1297" t="s">
        <v>20</v>
      </c>
      <c r="G19" s="1298"/>
      <c r="H19" s="18" t="e">
        <f>+#REF!</f>
        <v>#REF!</v>
      </c>
      <c r="I19" s="14"/>
      <c r="J19" s="1301"/>
      <c r="K19" s="1302"/>
      <c r="L19" s="92"/>
      <c r="P19" s="93"/>
      <c r="R19" s="93"/>
      <c r="U19" s="214"/>
      <c r="V19" s="174"/>
      <c r="W19" s="172" t="str">
        <f t="shared" si="0"/>
        <v/>
      </c>
      <c r="X19" s="178"/>
      <c r="Y19" s="323"/>
      <c r="Z19" s="323"/>
      <c r="AA19" s="177" t="str">
        <f t="shared" si="1"/>
        <v/>
      </c>
      <c r="AB19" s="215" t="str">
        <f t="shared" si="2"/>
        <v/>
      </c>
      <c r="AC19" s="214"/>
    </row>
    <row r="20" spans="1:29" ht="30" customHeight="1">
      <c r="A20" s="94"/>
      <c r="B20" s="424"/>
      <c r="C20" s="3"/>
      <c r="D20" s="121"/>
      <c r="E20" s="121"/>
      <c r="F20" s="1297" t="s">
        <v>21</v>
      </c>
      <c r="G20" s="1298"/>
      <c r="H20" s="18" t="e">
        <f>+H18/(H17+H16)</f>
        <v>#REF!</v>
      </c>
      <c r="I20" s="14"/>
      <c r="J20" s="1301"/>
      <c r="K20" s="1302"/>
      <c r="L20" s="92"/>
      <c r="P20" s="93"/>
      <c r="R20" s="93"/>
      <c r="U20" s="214"/>
      <c r="V20" s="174"/>
      <c r="W20" s="172" t="str">
        <f t="shared" si="0"/>
        <v/>
      </c>
      <c r="X20" s="178"/>
      <c r="Y20" s="323"/>
      <c r="Z20" s="323"/>
      <c r="AA20" s="177" t="str">
        <f t="shared" si="1"/>
        <v/>
      </c>
      <c r="AB20" s="215" t="str">
        <f t="shared" si="2"/>
        <v/>
      </c>
      <c r="AC20" s="214"/>
    </row>
    <row r="21" spans="1:29" ht="30" customHeight="1" thickBot="1">
      <c r="A21" s="94"/>
      <c r="B21" s="424"/>
      <c r="C21" s="3"/>
      <c r="D21" s="94"/>
      <c r="E21" s="285"/>
      <c r="F21" s="1305" t="s">
        <v>22</v>
      </c>
      <c r="G21" s="1306"/>
      <c r="H21" s="20" t="e">
        <f>+H19/(H17+H16)</f>
        <v>#REF!</v>
      </c>
      <c r="I21" s="14"/>
      <c r="J21" s="1303"/>
      <c r="K21" s="1304"/>
      <c r="L21" s="92"/>
      <c r="P21" s="93"/>
      <c r="Q21" s="93"/>
      <c r="R21" s="93"/>
      <c r="S21" s="93"/>
      <c r="T21" s="93"/>
      <c r="U21" s="214"/>
      <c r="V21" s="174"/>
      <c r="W21" s="172" t="str">
        <f t="shared" si="0"/>
        <v/>
      </c>
      <c r="X21" s="178"/>
      <c r="Y21" s="323"/>
      <c r="Z21" s="323"/>
      <c r="AA21" s="177" t="str">
        <f t="shared" si="1"/>
        <v/>
      </c>
      <c r="AB21" s="215" t="str">
        <f t="shared" si="2"/>
        <v/>
      </c>
      <c r="AC21" s="214"/>
    </row>
    <row r="22" spans="1:29" ht="30" customHeight="1">
      <c r="A22" s="94"/>
      <c r="B22" s="424"/>
      <c r="C22" s="3"/>
      <c r="D22" s="94"/>
      <c r="E22" s="285"/>
      <c r="P22"/>
      <c r="Q22"/>
      <c r="R22"/>
      <c r="S22"/>
      <c r="T22"/>
      <c r="U22" s="214"/>
      <c r="V22" s="174"/>
      <c r="W22" s="172" t="str">
        <f t="shared" si="0"/>
        <v/>
      </c>
      <c r="X22" s="178"/>
      <c r="Y22" s="323"/>
      <c r="Z22" s="323"/>
      <c r="AA22" s="177" t="str">
        <f t="shared" si="1"/>
        <v/>
      </c>
      <c r="AB22" s="215" t="str">
        <f t="shared" si="2"/>
        <v/>
      </c>
      <c r="AC22" s="214"/>
    </row>
    <row r="23" spans="1:29" s="102" customFormat="1" ht="30" customHeight="1">
      <c r="A23" s="94"/>
      <c r="B23" s="424"/>
      <c r="C23" s="3"/>
      <c r="D23" s="94"/>
      <c r="E23" s="285"/>
      <c r="F23" s="94"/>
      <c r="G23" s="93"/>
      <c r="H23" s="93"/>
      <c r="I23" s="93"/>
      <c r="J23" s="93"/>
      <c r="K23" s="93"/>
      <c r="L23" s="93"/>
      <c r="M23" s="93"/>
      <c r="N23" s="93"/>
      <c r="O23" s="93"/>
      <c r="U23" s="214"/>
      <c r="V23" s="174"/>
      <c r="W23" s="172" t="str">
        <f t="shared" si="0"/>
        <v/>
      </c>
      <c r="X23" s="178"/>
      <c r="Y23" s="323"/>
      <c r="Z23" s="323"/>
      <c r="AA23" s="177" t="str">
        <f t="shared" si="1"/>
        <v/>
      </c>
      <c r="AB23" s="215" t="str">
        <f t="shared" si="2"/>
        <v/>
      </c>
      <c r="AC23" s="214"/>
    </row>
    <row r="24" spans="1:29" ht="30" customHeight="1">
      <c r="K24" s="94"/>
      <c r="L24" s="94"/>
      <c r="M24"/>
      <c r="N24"/>
      <c r="O24"/>
      <c r="P24"/>
      <c r="Q24"/>
      <c r="R24"/>
      <c r="S24"/>
      <c r="T24"/>
      <c r="U24" s="214"/>
      <c r="V24" s="174"/>
      <c r="W24" s="172" t="str">
        <f t="shared" si="0"/>
        <v/>
      </c>
      <c r="X24" s="178"/>
      <c r="Y24" s="323"/>
      <c r="Z24" s="323"/>
      <c r="AA24" s="177" t="str">
        <f t="shared" si="1"/>
        <v/>
      </c>
      <c r="AB24" s="215" t="str">
        <f t="shared" si="2"/>
        <v/>
      </c>
      <c r="AC24" s="214"/>
    </row>
    <row r="25" spans="1:29" ht="30" customHeight="1">
      <c r="A25" s="102"/>
      <c r="C25" s="102"/>
      <c r="D25" s="102"/>
      <c r="F25" s="102"/>
      <c r="G25" s="102"/>
      <c r="H25" s="102"/>
      <c r="I25" s="102"/>
      <c r="J25" s="102"/>
      <c r="K25" s="102"/>
      <c r="L25" s="102"/>
      <c r="M25" s="102"/>
      <c r="N25" s="102"/>
      <c r="O25" s="102"/>
      <c r="P25"/>
      <c r="Q25"/>
      <c r="R25"/>
      <c r="S25"/>
      <c r="T25"/>
      <c r="U25" s="214"/>
      <c r="V25" s="174"/>
      <c r="W25" s="172" t="str">
        <f t="shared" si="0"/>
        <v/>
      </c>
      <c r="X25" s="178"/>
      <c r="Y25" s="323"/>
      <c r="Z25" s="323"/>
      <c r="AA25" s="177" t="str">
        <f t="shared" si="1"/>
        <v/>
      </c>
      <c r="AB25" s="215" t="str">
        <f t="shared" si="2"/>
        <v/>
      </c>
      <c r="AC25" s="214"/>
    </row>
    <row r="26" spans="1:29" ht="30" customHeight="1">
      <c r="K26"/>
      <c r="L26"/>
      <c r="M26"/>
      <c r="N26"/>
      <c r="O26"/>
      <c r="P26"/>
      <c r="Q26"/>
      <c r="R26"/>
      <c r="S26"/>
      <c r="T26"/>
      <c r="U26" s="214"/>
      <c r="V26" s="174"/>
      <c r="W26" s="172" t="str">
        <f t="shared" si="0"/>
        <v/>
      </c>
      <c r="X26" s="178"/>
      <c r="Y26" s="323"/>
      <c r="Z26" s="323"/>
      <c r="AA26" s="177" t="str">
        <f t="shared" si="1"/>
        <v/>
      </c>
      <c r="AB26" s="215" t="str">
        <f t="shared" si="2"/>
        <v/>
      </c>
      <c r="AC26" s="214"/>
    </row>
    <row r="27" spans="1:29" ht="30" customHeight="1">
      <c r="K27"/>
      <c r="L27"/>
      <c r="M27"/>
      <c r="N27"/>
      <c r="O27"/>
      <c r="P27"/>
      <c r="Q27"/>
      <c r="R27"/>
      <c r="S27"/>
      <c r="T27"/>
      <c r="U27" s="214"/>
      <c r="V27" s="174"/>
      <c r="W27" s="172" t="str">
        <f t="shared" si="0"/>
        <v/>
      </c>
      <c r="X27" s="178"/>
      <c r="Y27" s="323"/>
      <c r="Z27" s="323"/>
      <c r="AA27" s="177" t="str">
        <f t="shared" si="1"/>
        <v/>
      </c>
      <c r="AB27" s="215" t="str">
        <f t="shared" si="2"/>
        <v/>
      </c>
      <c r="AC27" s="214" t="str">
        <f t="shared" ref="AC27:AC33" si="3">IF(V26="REQUISICION"," ",".")</f>
        <v>.</v>
      </c>
    </row>
    <row r="28" spans="1:29" ht="30" customHeight="1">
      <c r="K28"/>
      <c r="L28"/>
      <c r="M28"/>
      <c r="N28"/>
      <c r="O28"/>
      <c r="P28"/>
      <c r="Q28"/>
      <c r="R28"/>
      <c r="S28"/>
      <c r="T28"/>
      <c r="U28" s="214"/>
      <c r="V28" s="174"/>
      <c r="W28" s="172" t="str">
        <f t="shared" si="0"/>
        <v/>
      </c>
      <c r="X28" s="178"/>
      <c r="Y28" s="323"/>
      <c r="Z28" s="323"/>
      <c r="AA28" s="177" t="str">
        <f t="shared" si="1"/>
        <v/>
      </c>
      <c r="AB28" s="215" t="str">
        <f t="shared" si="2"/>
        <v/>
      </c>
      <c r="AC28" s="214" t="str">
        <f t="shared" si="3"/>
        <v>.</v>
      </c>
    </row>
    <row r="29" spans="1:29" ht="30" customHeight="1">
      <c r="K29"/>
      <c r="L29"/>
      <c r="M29"/>
      <c r="N29"/>
      <c r="O29"/>
      <c r="P29"/>
      <c r="Q29"/>
      <c r="R29"/>
      <c r="S29"/>
      <c r="T29"/>
      <c r="U29" s="214"/>
      <c r="V29" s="174"/>
      <c r="W29" s="172" t="str">
        <f t="shared" si="0"/>
        <v/>
      </c>
      <c r="X29" s="178"/>
      <c r="Y29" s="323"/>
      <c r="Z29" s="323"/>
      <c r="AA29" s="177" t="str">
        <f t="shared" si="1"/>
        <v/>
      </c>
      <c r="AB29" s="215" t="str">
        <f t="shared" si="2"/>
        <v/>
      </c>
      <c r="AC29" s="214" t="str">
        <f t="shared" si="3"/>
        <v>.</v>
      </c>
    </row>
    <row r="30" spans="1:29" ht="30" customHeight="1">
      <c r="K30"/>
      <c r="L30"/>
      <c r="M30"/>
      <c r="N30"/>
      <c r="O30"/>
      <c r="P30"/>
      <c r="Q30"/>
      <c r="R30"/>
      <c r="S30"/>
      <c r="T30"/>
      <c r="U30" s="214"/>
      <c r="V30" s="174"/>
      <c r="W30" s="172" t="str">
        <f t="shared" si="0"/>
        <v/>
      </c>
      <c r="X30" s="178"/>
      <c r="Y30" s="323"/>
      <c r="Z30" s="323"/>
      <c r="AA30" s="177" t="str">
        <f t="shared" si="1"/>
        <v/>
      </c>
      <c r="AB30" s="215" t="str">
        <f t="shared" si="2"/>
        <v/>
      </c>
      <c r="AC30" s="214" t="str">
        <f t="shared" si="3"/>
        <v>.</v>
      </c>
    </row>
    <row r="31" spans="1:29" ht="30" customHeight="1">
      <c r="K31"/>
      <c r="L31"/>
      <c r="M31"/>
      <c r="N31"/>
      <c r="O31"/>
      <c r="P31"/>
      <c r="Q31"/>
      <c r="R31"/>
      <c r="S31"/>
      <c r="T31"/>
      <c r="U31" s="214"/>
      <c r="V31" s="174"/>
      <c r="W31" s="172" t="str">
        <f t="shared" si="0"/>
        <v/>
      </c>
      <c r="X31" s="178"/>
      <c r="Y31" s="323"/>
      <c r="Z31" s="323"/>
      <c r="AA31" s="177" t="str">
        <f t="shared" si="1"/>
        <v/>
      </c>
      <c r="AB31" s="215" t="str">
        <f t="shared" si="2"/>
        <v/>
      </c>
      <c r="AC31" s="214" t="str">
        <f t="shared" si="3"/>
        <v>.</v>
      </c>
    </row>
    <row r="32" spans="1:29" ht="30" customHeight="1">
      <c r="K32"/>
      <c r="L32"/>
      <c r="M32"/>
      <c r="N32"/>
      <c r="O32"/>
      <c r="P32"/>
      <c r="Q32"/>
      <c r="R32"/>
      <c r="S32"/>
      <c r="T32"/>
      <c r="U32" s="214"/>
      <c r="V32" s="174"/>
      <c r="W32" s="172" t="str">
        <f t="shared" si="0"/>
        <v/>
      </c>
      <c r="X32" s="178"/>
      <c r="Y32" s="323"/>
      <c r="Z32" s="323"/>
      <c r="AA32" s="177" t="str">
        <f t="shared" si="1"/>
        <v/>
      </c>
      <c r="AB32" s="215" t="str">
        <f t="shared" si="2"/>
        <v/>
      </c>
      <c r="AC32" s="214" t="str">
        <f t="shared" si="3"/>
        <v>.</v>
      </c>
    </row>
    <row r="33" spans="1:29" ht="30" customHeight="1">
      <c r="K33"/>
      <c r="L33"/>
      <c r="M33"/>
      <c r="N33"/>
      <c r="O33"/>
      <c r="P33"/>
      <c r="Q33"/>
      <c r="R33"/>
      <c r="S33"/>
      <c r="T33"/>
      <c r="U33" s="214"/>
      <c r="V33" s="174"/>
      <c r="W33" s="172" t="str">
        <f t="shared" si="0"/>
        <v/>
      </c>
      <c r="X33" s="178"/>
      <c r="Y33" s="323"/>
      <c r="Z33" s="323"/>
      <c r="AA33" s="177" t="str">
        <f t="shared" si="1"/>
        <v/>
      </c>
      <c r="AB33" s="215" t="str">
        <f t="shared" si="2"/>
        <v/>
      </c>
      <c r="AC33" s="214" t="str">
        <f t="shared" si="3"/>
        <v>.</v>
      </c>
    </row>
    <row r="34" spans="1:29" ht="30" customHeight="1">
      <c r="K34"/>
      <c r="L34"/>
      <c r="M34"/>
      <c r="N34"/>
      <c r="O34"/>
      <c r="P34"/>
      <c r="Q34"/>
      <c r="R34"/>
      <c r="S34"/>
      <c r="T34"/>
      <c r="U34" s="214"/>
      <c r="V34" s="174"/>
      <c r="W34" s="172" t="str">
        <f t="shared" si="0"/>
        <v/>
      </c>
      <c r="X34" s="178"/>
      <c r="Y34" s="323"/>
      <c r="Z34" s="323"/>
      <c r="AA34" s="177"/>
      <c r="AB34" s="215"/>
      <c r="AC34" s="214" t="str">
        <f>IF(V33="REQUISICION"," ",".")</f>
        <v>.</v>
      </c>
    </row>
    <row r="35" spans="1:29" ht="30" customHeight="1">
      <c r="K35"/>
      <c r="L35"/>
      <c r="M35"/>
      <c r="N35"/>
      <c r="O35"/>
      <c r="P35"/>
      <c r="Q35"/>
      <c r="R35"/>
      <c r="S35"/>
      <c r="T35"/>
      <c r="U35" s="214"/>
      <c r="V35" s="174"/>
      <c r="W35" s="172" t="str">
        <f t="shared" si="0"/>
        <v/>
      </c>
      <c r="X35" s="178"/>
      <c r="Y35" s="323"/>
      <c r="Z35" s="323"/>
      <c r="AA35" s="177"/>
      <c r="AB35" s="215"/>
      <c r="AC35" s="214" t="str">
        <f>IF(V34="REQUISICION"," ",".")</f>
        <v>.</v>
      </c>
    </row>
    <row r="36" spans="1:29" ht="30" customHeight="1">
      <c r="K36"/>
      <c r="L36"/>
      <c r="M36"/>
      <c r="N36"/>
      <c r="O36"/>
      <c r="P36"/>
      <c r="Q36"/>
      <c r="R36"/>
      <c r="S36"/>
      <c r="T36"/>
      <c r="U36" s="214"/>
      <c r="V36" s="174"/>
      <c r="W36" s="172" t="str">
        <f t="shared" si="0"/>
        <v/>
      </c>
      <c r="X36" s="178"/>
      <c r="Y36" s="323"/>
      <c r="Z36" s="323"/>
      <c r="AA36" s="177"/>
      <c r="AB36" s="215"/>
      <c r="AC36" s="214" t="str">
        <f>IF(V35="REQUISICION"," ",".")</f>
        <v>.</v>
      </c>
    </row>
    <row r="37" spans="1:29" s="102" customFormat="1" ht="30" customHeight="1">
      <c r="A37"/>
      <c r="B37" s="111"/>
      <c r="C37" s="13"/>
      <c r="D37"/>
      <c r="F37"/>
      <c r="G37"/>
      <c r="H37"/>
      <c r="I37"/>
      <c r="J37" s="97"/>
      <c r="K37"/>
      <c r="L37"/>
      <c r="M37"/>
      <c r="N37"/>
      <c r="O37"/>
      <c r="U37" s="214"/>
      <c r="V37" s="174"/>
      <c r="W37" s="172" t="str">
        <f t="shared" si="0"/>
        <v/>
      </c>
      <c r="X37" s="178"/>
      <c r="Y37" s="323"/>
      <c r="Z37" s="323"/>
      <c r="AA37" s="177"/>
      <c r="AB37" s="215"/>
      <c r="AC37" s="214" t="str">
        <f>IF(V36="REQUISICION"," ",".")</f>
        <v>.</v>
      </c>
    </row>
    <row r="38" spans="1:29" ht="30" customHeight="1">
      <c r="K38"/>
      <c r="L38"/>
      <c r="M38"/>
      <c r="N38"/>
      <c r="O38"/>
      <c r="P38"/>
      <c r="Q38"/>
      <c r="R38"/>
      <c r="S38"/>
      <c r="T38"/>
      <c r="U38" s="214"/>
      <c r="V38" s="174"/>
      <c r="W38" s="172"/>
      <c r="X38" s="178"/>
      <c r="Y38" s="323"/>
      <c r="Z38" s="179"/>
      <c r="AA38" s="177"/>
      <c r="AB38" s="215"/>
      <c r="AC38" s="214"/>
    </row>
    <row r="39" spans="1:29" ht="30" customHeight="1">
      <c r="A39" s="102"/>
      <c r="C39" s="102"/>
      <c r="D39" s="102"/>
      <c r="F39" s="102"/>
      <c r="G39" s="102"/>
      <c r="H39" s="102"/>
      <c r="I39" s="102"/>
      <c r="J39" s="102"/>
      <c r="K39" s="102"/>
      <c r="L39" s="102"/>
      <c r="M39" s="102"/>
      <c r="N39" s="102"/>
      <c r="O39" s="102"/>
      <c r="P39"/>
      <c r="Q39"/>
      <c r="R39"/>
      <c r="S39"/>
      <c r="T39"/>
      <c r="U39" s="214"/>
      <c r="V39" s="174"/>
      <c r="W39" s="172"/>
      <c r="X39" s="178"/>
      <c r="Y39" s="323"/>
      <c r="Z39" s="179"/>
      <c r="AA39" s="177"/>
      <c r="AB39" s="215"/>
      <c r="AC39" s="214"/>
    </row>
    <row r="40" spans="1:29" ht="30" customHeight="1">
      <c r="K40"/>
      <c r="L40"/>
      <c r="M40"/>
      <c r="N40"/>
      <c r="O40"/>
      <c r="P40"/>
      <c r="Q40"/>
      <c r="R40"/>
      <c r="S40"/>
      <c r="T40"/>
      <c r="U40" s="214"/>
      <c r="V40" s="174"/>
      <c r="W40" s="172"/>
      <c r="X40" s="178"/>
      <c r="Y40" s="323"/>
      <c r="Z40" s="179"/>
      <c r="AA40" s="177"/>
      <c r="AB40" s="215"/>
      <c r="AC40" s="214"/>
    </row>
    <row r="41" spans="1:29" ht="30" customHeight="1">
      <c r="K41"/>
      <c r="L41"/>
      <c r="M41"/>
      <c r="N41"/>
      <c r="O41"/>
      <c r="P41"/>
      <c r="Q41"/>
      <c r="R41"/>
      <c r="S41"/>
      <c r="T41"/>
      <c r="U41" s="214"/>
      <c r="V41" s="174"/>
      <c r="W41" s="172"/>
      <c r="X41" s="178"/>
      <c r="Y41" s="323"/>
      <c r="Z41" s="179"/>
      <c r="AA41" s="177"/>
      <c r="AB41" s="215"/>
      <c r="AC41" s="214"/>
    </row>
    <row r="42" spans="1:29" ht="30" customHeight="1">
      <c r="K42"/>
      <c r="L42"/>
      <c r="M42"/>
      <c r="N42"/>
      <c r="O42"/>
      <c r="P42"/>
      <c r="Q42"/>
      <c r="R42"/>
      <c r="S42"/>
      <c r="T42"/>
      <c r="U42" s="214"/>
      <c r="V42" s="174"/>
      <c r="W42" s="172"/>
      <c r="X42" s="178"/>
      <c r="Y42" s="323"/>
      <c r="Z42" s="179"/>
      <c r="AA42" s="177"/>
      <c r="AB42" s="215"/>
      <c r="AC42" s="214"/>
    </row>
    <row r="43" spans="1:29" ht="30" customHeight="1">
      <c r="K43"/>
      <c r="L43"/>
      <c r="M43"/>
      <c r="N43"/>
      <c r="O43"/>
      <c r="P43"/>
      <c r="Q43"/>
      <c r="R43"/>
      <c r="S43"/>
      <c r="T43"/>
      <c r="U43" s="214"/>
      <c r="V43" s="174"/>
      <c r="W43" s="172"/>
      <c r="X43" s="178"/>
      <c r="Y43" s="323"/>
      <c r="Z43" s="179"/>
      <c r="AA43" s="177"/>
      <c r="AB43" s="215"/>
      <c r="AC43" s="214"/>
    </row>
    <row r="44" spans="1:29" ht="30" customHeight="1">
      <c r="K44"/>
      <c r="L44"/>
      <c r="M44"/>
      <c r="N44"/>
      <c r="O44"/>
      <c r="P44"/>
      <c r="Q44"/>
      <c r="R44"/>
      <c r="S44"/>
      <c r="T44"/>
      <c r="U44" s="214"/>
      <c r="V44" s="174"/>
      <c r="W44" s="172"/>
      <c r="X44" s="178"/>
      <c r="Y44" s="323"/>
      <c r="Z44" s="179"/>
      <c r="AA44" s="177"/>
      <c r="AB44" s="215"/>
      <c r="AC44" s="214"/>
    </row>
    <row r="45" spans="1:29" ht="30" customHeight="1">
      <c r="K45"/>
      <c r="L45"/>
      <c r="M45"/>
      <c r="N45"/>
      <c r="O45"/>
      <c r="P45"/>
      <c r="Q45"/>
      <c r="R45"/>
      <c r="S45"/>
      <c r="T45"/>
      <c r="U45" s="214"/>
      <c r="V45" s="174"/>
      <c r="W45" s="172"/>
      <c r="X45" s="178"/>
      <c r="Y45" s="323"/>
      <c r="Z45" s="179"/>
      <c r="AA45" s="177"/>
      <c r="AB45" s="215"/>
      <c r="AC45" s="214"/>
    </row>
    <row r="46" spans="1:29" ht="30" customHeight="1">
      <c r="K46"/>
      <c r="L46"/>
      <c r="M46"/>
      <c r="N46"/>
      <c r="O46"/>
      <c r="P46"/>
      <c r="Q46"/>
      <c r="R46"/>
      <c r="S46"/>
      <c r="T46"/>
      <c r="U46" s="214"/>
      <c r="V46" s="174"/>
      <c r="W46" s="172"/>
      <c r="X46" s="178"/>
      <c r="Y46" s="323"/>
      <c r="Z46" s="179"/>
      <c r="AA46" s="177"/>
      <c r="AB46" s="215"/>
      <c r="AC46" s="214"/>
    </row>
    <row r="47" spans="1:29" ht="30" customHeight="1">
      <c r="K47"/>
      <c r="L47"/>
      <c r="M47"/>
      <c r="N47"/>
      <c r="O47"/>
      <c r="P47"/>
      <c r="Q47"/>
      <c r="R47"/>
      <c r="S47"/>
      <c r="T47"/>
      <c r="U47" s="214"/>
      <c r="V47" s="174"/>
      <c r="W47" s="172"/>
      <c r="X47" s="178"/>
      <c r="Y47" s="323"/>
      <c r="Z47" s="179"/>
      <c r="AA47" s="177"/>
      <c r="AB47" s="215"/>
      <c r="AC47" s="214"/>
    </row>
    <row r="48" spans="1:29" ht="30" customHeight="1">
      <c r="K48"/>
      <c r="L48"/>
      <c r="M48"/>
      <c r="N48"/>
      <c r="O48"/>
      <c r="P48"/>
      <c r="Q48"/>
      <c r="R48"/>
      <c r="S48"/>
      <c r="T48"/>
      <c r="U48" s="214"/>
      <c r="V48" s="174"/>
      <c r="W48" s="172"/>
      <c r="X48" s="178"/>
      <c r="Y48" s="323"/>
      <c r="Z48" s="179"/>
      <c r="AA48" s="177"/>
      <c r="AB48" s="215"/>
      <c r="AC48" s="214"/>
    </row>
    <row r="49" spans="11:29" ht="30" customHeight="1">
      <c r="K49"/>
      <c r="L49"/>
      <c r="M49"/>
      <c r="N49"/>
      <c r="O49"/>
      <c r="P49"/>
      <c r="Q49"/>
      <c r="R49"/>
      <c r="S49"/>
      <c r="T49"/>
      <c r="U49" s="214"/>
      <c r="V49" s="174"/>
      <c r="W49" s="172"/>
      <c r="X49" s="178"/>
      <c r="Y49" s="323"/>
      <c r="Z49" s="179"/>
      <c r="AA49" s="177"/>
      <c r="AB49" s="215"/>
      <c r="AC49" s="214"/>
    </row>
    <row r="50" spans="11:29" ht="30" customHeight="1">
      <c r="K50"/>
      <c r="L50"/>
      <c r="M50"/>
      <c r="N50"/>
      <c r="O50"/>
      <c r="P50"/>
      <c r="Q50"/>
      <c r="R50"/>
      <c r="S50"/>
      <c r="T50"/>
      <c r="U50" s="214"/>
      <c r="V50" s="174"/>
      <c r="W50" s="172"/>
      <c r="X50" s="178"/>
      <c r="Y50" s="323"/>
      <c r="Z50" s="179"/>
      <c r="AA50" s="177"/>
      <c r="AB50" s="215"/>
      <c r="AC50" s="214"/>
    </row>
    <row r="51" spans="11:29" ht="30" customHeight="1">
      <c r="K51"/>
      <c r="L51"/>
      <c r="M51"/>
      <c r="N51"/>
      <c r="O51"/>
      <c r="P51"/>
      <c r="Q51"/>
      <c r="R51"/>
      <c r="S51"/>
      <c r="T51"/>
      <c r="U51" s="214"/>
      <c r="V51" s="174"/>
      <c r="W51" s="172"/>
      <c r="X51" s="178"/>
      <c r="Y51" s="323"/>
      <c r="Z51" s="179"/>
      <c r="AA51" s="177"/>
      <c r="AB51" s="215"/>
      <c r="AC51" s="214"/>
    </row>
    <row r="52" spans="11:29" ht="30" customHeight="1">
      <c r="K52"/>
      <c r="L52"/>
      <c r="M52"/>
      <c r="N52"/>
      <c r="O52"/>
      <c r="P52"/>
      <c r="Q52"/>
      <c r="R52"/>
      <c r="S52"/>
      <c r="T52"/>
      <c r="U52" s="214"/>
      <c r="V52" s="174"/>
      <c r="W52" s="172"/>
      <c r="X52" s="178"/>
      <c r="Y52" s="323"/>
      <c r="Z52" s="179"/>
      <c r="AA52" s="177"/>
      <c r="AB52" s="215"/>
      <c r="AC52" s="214"/>
    </row>
    <row r="53" spans="11:29" ht="30" customHeight="1">
      <c r="K53"/>
      <c r="L53"/>
      <c r="M53"/>
      <c r="N53"/>
      <c r="O53"/>
      <c r="P53"/>
      <c r="Q53"/>
      <c r="R53"/>
      <c r="S53"/>
      <c r="T53"/>
      <c r="U53" s="214"/>
      <c r="V53" s="174"/>
      <c r="W53" s="172"/>
      <c r="X53" s="178"/>
      <c r="Y53" s="323"/>
      <c r="Z53" s="179"/>
      <c r="AA53" s="177"/>
      <c r="AB53" s="215"/>
      <c r="AC53" s="214"/>
    </row>
    <row r="54" spans="11:29" ht="30" customHeight="1">
      <c r="K54"/>
      <c r="L54"/>
      <c r="M54"/>
      <c r="N54"/>
      <c r="O54"/>
      <c r="P54"/>
      <c r="Q54"/>
      <c r="R54"/>
      <c r="S54"/>
      <c r="T54"/>
      <c r="U54" s="214"/>
      <c r="V54" s="174"/>
      <c r="W54" s="172"/>
      <c r="X54" s="178"/>
      <c r="Y54" s="323"/>
      <c r="Z54" s="179"/>
      <c r="AA54" s="177"/>
      <c r="AB54" s="215"/>
      <c r="AC54" s="214"/>
    </row>
    <row r="55" spans="11:29" ht="30" customHeight="1">
      <c r="K55"/>
      <c r="L55"/>
      <c r="M55"/>
      <c r="N55"/>
      <c r="O55"/>
      <c r="P55"/>
      <c r="Q55"/>
      <c r="R55"/>
      <c r="S55"/>
      <c r="T55"/>
      <c r="U55" s="214"/>
      <c r="V55" s="174"/>
      <c r="W55" s="172"/>
      <c r="X55" s="178"/>
      <c r="Y55" s="323"/>
      <c r="Z55" s="179"/>
      <c r="AA55" s="177"/>
      <c r="AB55" s="215"/>
      <c r="AC55" s="214"/>
    </row>
    <row r="56" spans="11:29" ht="30" customHeight="1">
      <c r="K56"/>
      <c r="L56"/>
      <c r="M56"/>
      <c r="N56"/>
      <c r="O56"/>
      <c r="P56"/>
      <c r="Q56"/>
      <c r="R56"/>
      <c r="S56"/>
      <c r="T56"/>
      <c r="U56" s="214"/>
      <c r="V56" s="174"/>
      <c r="W56" s="172"/>
      <c r="X56" s="178"/>
      <c r="Y56" s="323"/>
      <c r="Z56" s="179"/>
      <c r="AA56" s="177"/>
      <c r="AB56" s="215"/>
      <c r="AC56" s="214"/>
    </row>
    <row r="57" spans="11:29" ht="30" customHeight="1">
      <c r="K57"/>
      <c r="L57"/>
      <c r="M57"/>
      <c r="N57"/>
      <c r="O57"/>
      <c r="P57"/>
      <c r="Q57"/>
      <c r="R57"/>
      <c r="S57"/>
      <c r="T57"/>
      <c r="U57" s="214"/>
      <c r="V57" s="174"/>
      <c r="W57" s="172"/>
      <c r="X57" s="178"/>
      <c r="Y57" s="323"/>
      <c r="Z57" s="179"/>
      <c r="AA57" s="177"/>
      <c r="AB57" s="215"/>
      <c r="AC57" s="214"/>
    </row>
    <row r="58" spans="11:29" ht="30" customHeight="1">
      <c r="K58"/>
      <c r="L58"/>
      <c r="M58"/>
      <c r="N58"/>
      <c r="O58"/>
      <c r="P58"/>
      <c r="Q58"/>
      <c r="R58"/>
      <c r="S58"/>
      <c r="T58"/>
      <c r="U58" s="214"/>
      <c r="V58" s="174"/>
      <c r="W58" s="172"/>
      <c r="X58" s="178"/>
      <c r="Y58" s="323"/>
      <c r="Z58" s="179"/>
      <c r="AA58" s="177"/>
      <c r="AB58" s="215"/>
      <c r="AC58" s="214"/>
    </row>
    <row r="59" spans="11:29" ht="30" customHeight="1">
      <c r="K59"/>
      <c r="L59"/>
      <c r="M59"/>
      <c r="N59"/>
      <c r="O59"/>
      <c r="P59"/>
      <c r="Q59"/>
      <c r="R59"/>
      <c r="S59"/>
      <c r="T59"/>
      <c r="U59" s="214"/>
      <c r="V59" s="174"/>
      <c r="W59" s="172"/>
      <c r="X59" s="178"/>
      <c r="Y59" s="323"/>
      <c r="Z59" s="179"/>
      <c r="AA59" s="177"/>
      <c r="AB59" s="215"/>
      <c r="AC59" s="214"/>
    </row>
    <row r="60" spans="11:29" ht="30" customHeight="1">
      <c r="K60"/>
      <c r="L60"/>
      <c r="M60"/>
      <c r="N60"/>
      <c r="O60"/>
      <c r="U60" s="214"/>
      <c r="V60" s="174"/>
      <c r="W60" s="172"/>
      <c r="X60" s="178"/>
      <c r="Y60" s="323"/>
      <c r="Z60" s="179"/>
      <c r="AA60" s="177"/>
      <c r="AB60" s="215"/>
      <c r="AC60" s="214"/>
    </row>
    <row r="61" spans="11:29" ht="30" customHeight="1" thickBot="1">
      <c r="K61"/>
      <c r="L61"/>
      <c r="M61"/>
      <c r="N61"/>
      <c r="O61"/>
      <c r="U61" s="216"/>
      <c r="V61" s="217"/>
      <c r="W61" s="218"/>
      <c r="X61" s="219"/>
      <c r="Y61" s="349"/>
      <c r="Z61" s="220"/>
      <c r="AA61" s="222"/>
      <c r="AB61" s="223"/>
      <c r="AC61" s="214"/>
    </row>
    <row r="62" spans="11:29" ht="30" customHeight="1" thickBot="1">
      <c r="AC62" s="216"/>
    </row>
    <row r="63" spans="11:29" ht="30" customHeight="1"/>
    <row r="64" spans="11:29" ht="30" customHeight="1"/>
    <row r="65" ht="30" customHeight="1"/>
    <row r="66" ht="30" customHeight="1"/>
    <row r="67" ht="30" customHeight="1"/>
    <row r="68" ht="30" customHeight="1"/>
    <row r="69" ht="30" customHeight="1"/>
    <row r="70" ht="30" customHeight="1"/>
    <row r="71" ht="30" customHeight="1"/>
    <row r="72" ht="30" customHeight="1"/>
    <row r="73" ht="30" customHeight="1"/>
    <row r="74" ht="30" customHeight="1"/>
    <row r="75" ht="30" customHeight="1"/>
    <row r="76" ht="30" customHeight="1"/>
    <row r="77" ht="30" customHeight="1"/>
    <row r="78" ht="30" customHeight="1"/>
    <row r="79" ht="30" customHeight="1"/>
    <row r="80" ht="30" customHeight="1"/>
    <row r="81" ht="30" customHeight="1"/>
    <row r="82" ht="30" customHeight="1"/>
    <row r="83" ht="30" customHeight="1"/>
    <row r="84" ht="30" customHeight="1"/>
    <row r="85" ht="30" customHeight="1"/>
    <row r="86" ht="30" customHeight="1"/>
    <row r="87" ht="30" customHeight="1"/>
    <row r="88" ht="30" customHeight="1"/>
    <row r="89" ht="30" customHeight="1"/>
    <row r="90" ht="30" customHeight="1"/>
    <row r="91" ht="30" customHeight="1"/>
    <row r="92" ht="30" customHeight="1"/>
    <row r="93" ht="30" customHeight="1"/>
    <row r="94" ht="30" customHeight="1"/>
    <row r="95" ht="30" customHeight="1"/>
    <row r="96" ht="30" customHeight="1"/>
    <row r="97" ht="30" customHeight="1"/>
    <row r="98" ht="30" customHeight="1"/>
  </sheetData>
  <autoFilter ref="U5:AB36">
    <filterColumn colId="2" showButton="0"/>
    <sortState ref="U6:AB44">
      <sortCondition ref="Z5:Z44"/>
    </sortState>
  </autoFilter>
  <mergeCells count="53">
    <mergeCell ref="B7:B8"/>
    <mergeCell ref="J7:J8"/>
    <mergeCell ref="K7:K8"/>
    <mergeCell ref="M7:M8"/>
    <mergeCell ref="L7:L8"/>
    <mergeCell ref="C7:C8"/>
    <mergeCell ref="E7:E8"/>
    <mergeCell ref="D7:D8"/>
    <mergeCell ref="G7:G8"/>
    <mergeCell ref="H7:H8"/>
    <mergeCell ref="I7:I8"/>
    <mergeCell ref="A5:A6"/>
    <mergeCell ref="B5:B6"/>
    <mergeCell ref="C5:C6"/>
    <mergeCell ref="D5:D6"/>
    <mergeCell ref="F5:F6"/>
    <mergeCell ref="E5:E6"/>
    <mergeCell ref="N5:O6"/>
    <mergeCell ref="K5:M6"/>
    <mergeCell ref="F16:G16"/>
    <mergeCell ref="J16:J17"/>
    <mergeCell ref="K16:K17"/>
    <mergeCell ref="F17:G17"/>
    <mergeCell ref="H5:H6"/>
    <mergeCell ref="I5:I6"/>
    <mergeCell ref="J5:J6"/>
    <mergeCell ref="G5:G6"/>
    <mergeCell ref="N7:N8"/>
    <mergeCell ref="I9:I10"/>
    <mergeCell ref="N9:N10"/>
    <mergeCell ref="O9:O10"/>
    <mergeCell ref="F7:F8"/>
    <mergeCell ref="F9:F10"/>
    <mergeCell ref="F19:G19"/>
    <mergeCell ref="K9:K10"/>
    <mergeCell ref="J19:K21"/>
    <mergeCell ref="F20:G20"/>
    <mergeCell ref="F21:G21"/>
    <mergeCell ref="F18:G18"/>
    <mergeCell ref="G9:G10"/>
    <mergeCell ref="H9:H10"/>
    <mergeCell ref="L9:L10"/>
    <mergeCell ref="B9:B10"/>
    <mergeCell ref="C9:C10"/>
    <mergeCell ref="D9:D10"/>
    <mergeCell ref="E9:E10"/>
    <mergeCell ref="J9:J10"/>
    <mergeCell ref="P7:P8"/>
    <mergeCell ref="P9:P10"/>
    <mergeCell ref="Q7:Q8"/>
    <mergeCell ref="Q9:Q10"/>
    <mergeCell ref="M9:M10"/>
    <mergeCell ref="O7:O8"/>
  </mergeCells>
  <conditionalFormatting sqref="P7 P9 P11:P13">
    <cfRule type="cellIs" dxfId="104" priority="67" operator="equal">
      <formula>"SOLICITAR"</formula>
    </cfRule>
  </conditionalFormatting>
  <conditionalFormatting sqref="U24:U1048576 U1:U22">
    <cfRule type="containsText" dxfId="103" priority="9" operator="containsText" text="ENTRADA">
      <formula>NOT(ISERROR(SEARCH("ENTRADA",U1)))</formula>
    </cfRule>
    <cfRule type="containsText" dxfId="102" priority="10" operator="containsText" text="SALIDA">
      <formula>NOT(ISERROR(SEARCH("SALIDA",U1)))</formula>
    </cfRule>
    <cfRule type="containsText" dxfId="101" priority="11" operator="containsText" text="REQUISICION">
      <formula>NOT(ISERROR(SEARCH("REQUISICION",U1)))</formula>
    </cfRule>
  </conditionalFormatting>
  <conditionalFormatting sqref="U23">
    <cfRule type="containsText" dxfId="100" priority="5" operator="containsText" text="ENTRADA">
      <formula>NOT(ISERROR(SEARCH("ENTRADA",U23)))</formula>
    </cfRule>
    <cfRule type="containsText" dxfId="99" priority="6" operator="containsText" text="SALIDA">
      <formula>NOT(ISERROR(SEARCH("SALIDA",U23)))</formula>
    </cfRule>
    <cfRule type="containsText" dxfId="98" priority="7" operator="containsText" text="REQUISICION">
      <formula>NOT(ISERROR(SEARCH("REQUISICION",U23)))</formula>
    </cfRule>
  </conditionalFormatting>
  <pageMargins left="0.70866141732283472" right="0.70866141732283472" top="0.74803149606299213" bottom="0.74803149606299213" header="0.31496062992125984" footer="0.31496062992125984"/>
  <pageSetup scale="57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3A1F4C0A-22A6-49AA-B722-F0D650855F4B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O7 O9 O11:O13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PH!N9:N9</xm:f>
              <xm:sqref>O9</xm:sqref>
            </x14:sparkline>
            <x14:sparkline>
              <xm:f>PH!N7:N7</xm:f>
              <xm:sqref>O7</xm:sqref>
            </x14:sparkline>
            <x14:sparkline>
              <xm:f>PH!N11:N11</xm:f>
              <xm:sqref>O11</xm:sqref>
            </x14:sparkline>
            <x14:sparkline>
              <xm:f>PH!N12:N12</xm:f>
              <xm:sqref>O12</xm:sqref>
            </x14:sparkline>
            <x14:sparkline>
              <xm:f>PH!N13:N13</xm:f>
              <xm:sqref>O13</xm:sqref>
            </x14:sparkline>
          </x14:sparklines>
        </x14:sparklineGroup>
      </x14:sparklineGroup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66FFFF"/>
    <pageSetUpPr fitToPage="1"/>
  </sheetPr>
  <dimension ref="A1:AH96"/>
  <sheetViews>
    <sheetView topLeftCell="B1" zoomScale="70" zoomScaleNormal="70" workbookViewId="0">
      <selection activeCell="Q14" sqref="Q14"/>
    </sheetView>
  </sheetViews>
  <sheetFormatPr baseColWidth="10" defaultColWidth="11.42578125" defaultRowHeight="18"/>
  <cols>
    <col min="1" max="1" width="15.42578125" style="102" customWidth="1"/>
    <col min="2" max="2" width="19" style="102" customWidth="1"/>
    <col min="3" max="3" width="36" style="102" customWidth="1"/>
    <col min="4" max="4" width="29.140625" style="102" customWidth="1"/>
    <col min="5" max="5" width="16.28515625" style="102" customWidth="1"/>
    <col min="6" max="6" width="19.42578125" style="102" customWidth="1"/>
    <col min="7" max="7" width="17" style="102" customWidth="1"/>
    <col min="8" max="8" width="14.5703125" style="102" customWidth="1"/>
    <col min="9" max="9" width="16.42578125" style="102" customWidth="1"/>
    <col min="10" max="10" width="15.42578125" style="106" customWidth="1"/>
    <col min="11" max="11" width="5.7109375" style="106" customWidth="1"/>
    <col min="12" max="12" width="7.140625" style="106" customWidth="1"/>
    <col min="13" max="13" width="6.85546875" style="106" customWidth="1"/>
    <col min="14" max="14" width="4.7109375" style="106" customWidth="1"/>
    <col min="15" max="15" width="6.42578125" style="106" customWidth="1"/>
    <col min="16" max="16" width="7.85546875" style="106" customWidth="1"/>
    <col min="17" max="17" width="22.140625" style="106" customWidth="1"/>
    <col min="18" max="18" width="12.85546875" style="106" customWidth="1"/>
    <col min="19" max="19" width="13.85546875" style="106" customWidth="1"/>
    <col min="20" max="20" width="18.140625" style="382" customWidth="1"/>
    <col min="21" max="21" width="31.28515625" style="382" customWidth="1"/>
    <col min="22" max="22" width="43.5703125" style="382" customWidth="1"/>
    <col min="23" max="23" width="26.85546875" style="382" customWidth="1"/>
    <col min="24" max="24" width="27.28515625" style="382" customWidth="1"/>
    <col min="25" max="25" width="29.7109375" style="382" customWidth="1"/>
    <col min="26" max="26" width="23.42578125" style="382" customWidth="1"/>
    <col min="27" max="27" width="19.140625" style="382" bestFit="1" customWidth="1"/>
    <col min="28" max="28" width="20.85546875" style="382" bestFit="1" customWidth="1"/>
    <col min="29" max="29" width="24.28515625" style="382" customWidth="1"/>
    <col min="30" max="30" width="23.140625" style="111" customWidth="1"/>
    <col min="31" max="16384" width="11.42578125" style="102"/>
  </cols>
  <sheetData>
    <row r="1" spans="1:34" ht="45.75" thickBot="1">
      <c r="A1" s="105"/>
      <c r="B1" s="2" t="s">
        <v>59</v>
      </c>
      <c r="C1" s="1357" t="s">
        <v>263</v>
      </c>
      <c r="D1" s="1357"/>
      <c r="E1" s="1357"/>
      <c r="F1" s="1357"/>
      <c r="G1" s="1357"/>
      <c r="H1" s="1357"/>
      <c r="I1" s="1357"/>
      <c r="J1" s="1357"/>
      <c r="K1" s="67" t="s">
        <v>0</v>
      </c>
      <c r="L1" s="113">
        <f>+L2/O1</f>
        <v>1022.7272727272727</v>
      </c>
      <c r="M1" s="81" t="s">
        <v>1</v>
      </c>
      <c r="O1" s="56">
        <v>22</v>
      </c>
      <c r="P1" s="1270"/>
      <c r="Q1" s="1270"/>
      <c r="R1" s="1270"/>
      <c r="S1" s="1270"/>
      <c r="T1" s="381"/>
      <c r="AD1" s="937"/>
      <c r="AE1" s="104"/>
      <c r="AF1" s="104"/>
      <c r="AG1" s="106"/>
    </row>
    <row r="2" spans="1:34" ht="15.75" customHeight="1" thickBot="1">
      <c r="B2" s="2"/>
      <c r="C2" s="1357"/>
      <c r="D2" s="1357"/>
      <c r="E2" s="1357"/>
      <c r="F2" s="1357"/>
      <c r="G2" s="1357"/>
      <c r="H2" s="1357"/>
      <c r="I2" s="1357"/>
      <c r="J2" s="1357"/>
      <c r="K2" s="68" t="s">
        <v>2</v>
      </c>
      <c r="L2" s="59">
        <v>22500</v>
      </c>
      <c r="M2" s="54" t="s">
        <v>3</v>
      </c>
      <c r="O2" s="57">
        <v>22</v>
      </c>
      <c r="P2" s="1270"/>
      <c r="Q2" s="1270"/>
      <c r="R2" s="1270"/>
      <c r="S2" s="1270"/>
      <c r="T2" s="381"/>
      <c r="AD2" s="937"/>
      <c r="AE2" s="105"/>
      <c r="AF2" s="105"/>
    </row>
    <row r="3" spans="1:34" ht="15.75" customHeight="1">
      <c r="A3" s="2"/>
      <c r="B3" s="2"/>
      <c r="C3" s="8"/>
      <c r="D3" s="8"/>
      <c r="E3" s="8"/>
      <c r="F3" s="8"/>
      <c r="G3" s="8"/>
      <c r="H3" s="2"/>
      <c r="I3" s="2"/>
      <c r="J3" s="2"/>
      <c r="K3" s="2"/>
      <c r="L3" s="2"/>
      <c r="M3" s="2"/>
      <c r="N3" s="105"/>
      <c r="O3" s="105"/>
      <c r="P3" s="1270"/>
      <c r="Q3" s="1270"/>
      <c r="R3" s="1270"/>
      <c r="S3" s="1270"/>
      <c r="T3" s="381"/>
      <c r="AD3" s="937"/>
      <c r="AE3" s="105"/>
      <c r="AF3" s="105"/>
    </row>
    <row r="4" spans="1:34" ht="15.75" customHeight="1" thickBo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105"/>
      <c r="O4" s="105"/>
      <c r="P4" s="105"/>
      <c r="Q4" s="104"/>
      <c r="R4" s="104"/>
      <c r="S4" s="104"/>
      <c r="T4" s="381"/>
      <c r="AD4" s="937"/>
      <c r="AE4" s="105"/>
      <c r="AF4" s="105"/>
    </row>
    <row r="5" spans="1:34" ht="16.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105"/>
      <c r="O5" s="105"/>
      <c r="P5" s="105"/>
      <c r="Q5" s="104"/>
      <c r="R5" s="104"/>
      <c r="S5" s="104"/>
      <c r="T5" s="381"/>
      <c r="U5" s="383"/>
      <c r="V5" s="384"/>
      <c r="W5" s="384"/>
      <c r="X5" s="385"/>
      <c r="Y5" s="384"/>
      <c r="Z5" s="384"/>
      <c r="AA5" s="384"/>
      <c r="AB5" s="386"/>
      <c r="AC5" s="387"/>
      <c r="AD5" s="937"/>
      <c r="AE5" s="105"/>
      <c r="AF5" s="105"/>
    </row>
    <row r="6" spans="1:34" ht="8.25" customHeight="1" thickBot="1">
      <c r="A6" s="105"/>
      <c r="B6" s="105"/>
      <c r="C6" s="105"/>
      <c r="D6" s="105"/>
      <c r="E6" s="285"/>
      <c r="F6" s="105"/>
      <c r="G6" s="7"/>
      <c r="H6" s="7"/>
      <c r="I6" s="7"/>
      <c r="J6" s="7"/>
      <c r="K6" s="7"/>
      <c r="L6" s="7"/>
      <c r="M6" s="105"/>
      <c r="N6" s="105"/>
      <c r="O6" s="105"/>
      <c r="P6" s="105"/>
      <c r="Q6" s="104"/>
      <c r="R6" s="104"/>
      <c r="S6" s="104"/>
      <c r="T6" s="381"/>
      <c r="U6" s="392"/>
      <c r="V6" s="393"/>
      <c r="W6" s="394"/>
      <c r="X6" s="388"/>
      <c r="Y6" s="388"/>
      <c r="Z6" s="395"/>
      <c r="AA6" s="396"/>
      <c r="AB6" s="397"/>
      <c r="AC6" s="398"/>
      <c r="AD6" s="937"/>
      <c r="AE6" s="105"/>
    </row>
    <row r="7" spans="1:34" ht="60.75" customHeight="1" thickBot="1">
      <c r="A7" s="789" t="s">
        <v>4</v>
      </c>
      <c r="B7" s="788" t="s">
        <v>5</v>
      </c>
      <c r="C7" s="790" t="s">
        <v>90</v>
      </c>
      <c r="D7" s="781" t="s">
        <v>91</v>
      </c>
      <c r="E7" s="781" t="s">
        <v>93</v>
      </c>
      <c r="F7" s="790" t="s">
        <v>6</v>
      </c>
      <c r="G7" s="788" t="s">
        <v>32</v>
      </c>
      <c r="H7" s="788" t="s">
        <v>8</v>
      </c>
      <c r="I7" s="788" t="s">
        <v>9</v>
      </c>
      <c r="J7" s="784" t="s">
        <v>10</v>
      </c>
      <c r="K7" s="1362" t="s">
        <v>53</v>
      </c>
      <c r="L7" s="1363"/>
      <c r="M7" s="1364"/>
      <c r="N7" s="1205" t="s">
        <v>11</v>
      </c>
      <c r="O7" s="1367"/>
      <c r="P7" s="104"/>
      <c r="Q7" s="104"/>
      <c r="R7" s="104"/>
      <c r="S7" s="104"/>
      <c r="T7" s="392" t="s">
        <v>58</v>
      </c>
      <c r="U7" s="393" t="s">
        <v>24</v>
      </c>
      <c r="V7" s="394" t="s">
        <v>25</v>
      </c>
      <c r="W7" s="388" t="s">
        <v>26</v>
      </c>
      <c r="X7" s="388" t="s">
        <v>27</v>
      </c>
      <c r="Y7" s="395" t="s">
        <v>28</v>
      </c>
      <c r="Z7" s="396" t="s">
        <v>29</v>
      </c>
      <c r="AA7" s="397" t="s">
        <v>30</v>
      </c>
      <c r="AB7" s="940" t="s">
        <v>374</v>
      </c>
      <c r="AC7" s="389" t="s">
        <v>373</v>
      </c>
      <c r="AD7" s="21"/>
    </row>
    <row r="8" spans="1:34" ht="60.75" customHeight="1">
      <c r="A8" s="856" t="s">
        <v>12</v>
      </c>
      <c r="B8" s="1349" t="s">
        <v>171</v>
      </c>
      <c r="C8" s="1358" t="s">
        <v>156</v>
      </c>
      <c r="D8" s="874" t="s">
        <v>87</v>
      </c>
      <c r="E8" s="875"/>
      <c r="F8" s="1329">
        <v>107.06</v>
      </c>
      <c r="G8" s="1360">
        <f>+F8*D_STB0219</f>
        <v>2167.1299320000003</v>
      </c>
      <c r="H8" s="1345">
        <v>2</v>
      </c>
      <c r="I8" s="1347">
        <f>+SUMIFS($W$8:$W$287,$T$8:$T$287,"ENTRADA",$U$8:$U$287,B8)</f>
        <v>0</v>
      </c>
      <c r="J8" s="1339">
        <f>+SUMIFS($W$8:$W$281,$T$8:$T$281,"Salida",$U$8:$U$281,B8)</f>
        <v>0</v>
      </c>
      <c r="K8" s="1288">
        <v>2</v>
      </c>
      <c r="L8" s="1371">
        <v>0</v>
      </c>
      <c r="M8" s="1288">
        <v>1</v>
      </c>
      <c r="N8" s="1351">
        <f>H8+I8-J8</f>
        <v>2</v>
      </c>
      <c r="O8" s="1352"/>
      <c r="P8" s="1375">
        <f>IF(N8&gt;M8,4,(IF(N8&gt;L8,3,(IF(N8-K8&gt;0,2,1)))))</f>
        <v>4</v>
      </c>
      <c r="Q8" s="1157" t="str">
        <f>IF(R8&gt;0,"EN REQUISICION",(IF(P8=1,"SOLICITAR URGENTE",(IF(R8&gt;0,"",(IF(P8&lt;3,"SOLICITAR","")))))))</f>
        <v/>
      </c>
      <c r="R8" s="1270">
        <f>+SUMIFS($W$8:$W$35,$T$8:$T$35,"Requisicion",$U$8:$U$35,B8)</f>
        <v>0</v>
      </c>
      <c r="S8" s="104"/>
      <c r="T8" s="389"/>
      <c r="U8" s="388"/>
      <c r="V8" s="394" t="str">
        <f>IFERROR((VLOOKUP(U8,$B$8:$C$13,2,FALSE)),"")</f>
        <v/>
      </c>
      <c r="W8" s="394"/>
      <c r="X8" s="388"/>
      <c r="Y8" s="395"/>
      <c r="Z8" s="396" t="str">
        <f>IFERROR((VLOOKUP(U8,$B$8:$G$13,5,FALSE)),"")</f>
        <v/>
      </c>
      <c r="AA8" s="396" t="str">
        <f>IF(W8&gt;0,(Z8*W8),"")</f>
        <v/>
      </c>
      <c r="AB8" s="941">
        <v>56</v>
      </c>
      <c r="AC8" s="942" t="str">
        <f t="shared" ref="AC8:AC13" si="0">IF(Y8&gt;0,(Y8+AB8+((AB8/5)*2+1)),"")</f>
        <v/>
      </c>
      <c r="AD8" s="111" t="str">
        <f ca="1">IF(AB8=0,"X",(IF(Y8=0,"PENDIENTE ORDEN",(IF(AC8&gt;TODAY(),"EN TIEMPO"," ATRASADO")))))</f>
        <v>PENDIENTE ORDEN</v>
      </c>
    </row>
    <row r="9" spans="1:34" ht="54" customHeight="1" thickBot="1">
      <c r="A9" s="886" t="s">
        <v>13</v>
      </c>
      <c r="B9" s="1350"/>
      <c r="C9" s="1359"/>
      <c r="D9" s="873" t="s">
        <v>61</v>
      </c>
      <c r="E9" s="871"/>
      <c r="F9" s="1330"/>
      <c r="G9" s="1361"/>
      <c r="H9" s="1368"/>
      <c r="I9" s="1369"/>
      <c r="J9" s="1355"/>
      <c r="K9" s="1370"/>
      <c r="L9" s="1372"/>
      <c r="M9" s="1370"/>
      <c r="N9" s="1353"/>
      <c r="O9" s="1354"/>
      <c r="P9" s="1376"/>
      <c r="Q9" s="1157"/>
      <c r="R9" s="1270"/>
      <c r="S9" s="785"/>
      <c r="T9" s="389"/>
      <c r="U9" s="388"/>
      <c r="V9" s="394" t="str">
        <f>IFERROR((VLOOKUP(U9,$B$8:$C$13,2,FALSE)),"")</f>
        <v/>
      </c>
      <c r="W9" s="394"/>
      <c r="X9" s="388"/>
      <c r="Y9" s="395"/>
      <c r="Z9" s="396" t="str">
        <f>IFERROR((VLOOKUP(U9,$B$8:$G$13,5,FALSE)),"")</f>
        <v/>
      </c>
      <c r="AA9" s="396" t="str">
        <f>IF(W9&gt;0,(Z9*W9),"")</f>
        <v/>
      </c>
      <c r="AB9" s="389">
        <v>56</v>
      </c>
      <c r="AC9" s="942" t="str">
        <f t="shared" si="0"/>
        <v/>
      </c>
      <c r="AD9" s="111" t="str">
        <f ca="1">IF(AB9=0,"X",(IF(Y9=0,"PENDIENTE ORDEN",(IF(AC9&gt;TODAY(),"EN TIEMPO"," ATRASADO")))))</f>
        <v>PENDIENTE ORDEN</v>
      </c>
    </row>
    <row r="10" spans="1:34" ht="51.75" customHeight="1" thickBot="1">
      <c r="A10" s="831" t="s">
        <v>12</v>
      </c>
      <c r="B10" s="1333" t="s">
        <v>170</v>
      </c>
      <c r="C10" s="1335" t="s">
        <v>155</v>
      </c>
      <c r="D10" s="1337" t="s">
        <v>61</v>
      </c>
      <c r="E10" s="1341"/>
      <c r="F10" s="1329">
        <v>446.1</v>
      </c>
      <c r="G10" s="1343">
        <f>+F10*D_STB0219</f>
        <v>9030.0454200000004</v>
      </c>
      <c r="H10" s="1345">
        <v>1</v>
      </c>
      <c r="I10" s="1347">
        <f>+SUMIFS($W$8:$W$287,$T$8:$T$287,"ENTRADA",$U$8:$U$287,B10)</f>
        <v>0</v>
      </c>
      <c r="J10" s="1339">
        <f>+SUMIFS($W$11:$W$281,$T$11:$T$281,"Salidas",$U$11:$U$281,B8)</f>
        <v>0</v>
      </c>
      <c r="K10" s="1288">
        <v>2</v>
      </c>
      <c r="L10" s="1371">
        <v>0</v>
      </c>
      <c r="M10" s="1288">
        <v>1</v>
      </c>
      <c r="N10" s="1351">
        <f>H10+I10-J10</f>
        <v>1</v>
      </c>
      <c r="O10" s="1352"/>
      <c r="P10" s="1375">
        <f>IF(N10&gt;M10,4,(IF(N10&gt;L10,3,(IF(N10-K10&gt;0,2,1)))))</f>
        <v>3</v>
      </c>
      <c r="Q10" s="1157" t="str">
        <f>IF(R12&gt;0,"EN REQUISICION",(IF(P10=1,"SOLICITAR URGENTE",(IF(R12&gt;0,"",(IF(P10&lt;3,"SOLICITAR","")))))))</f>
        <v/>
      </c>
      <c r="R10" s="1270">
        <f>+SUMIFS($W$8:$W$35,$T$8:$T$35,"Requisicion",$U$8:$U$35,B10)</f>
        <v>0</v>
      </c>
      <c r="S10" s="108"/>
      <c r="T10" s="389"/>
      <c r="U10" s="388"/>
      <c r="V10" s="394" t="str">
        <f>IFERROR((VLOOKUP(U10,$B$8:$C$13,2,FALSE)),"")</f>
        <v/>
      </c>
      <c r="W10" s="394"/>
      <c r="X10" s="388"/>
      <c r="Y10" s="395"/>
      <c r="Z10" s="396" t="str">
        <f t="shared" ref="Z10:Z28" si="1">IFERROR((VLOOKUP(U10,$B$8:$G$13,5,FALSE)),"")</f>
        <v/>
      </c>
      <c r="AA10" s="396" t="str">
        <f>IF(W10&gt;0,(Z10*W10),"")</f>
        <v/>
      </c>
      <c r="AB10" s="389">
        <v>56</v>
      </c>
      <c r="AC10" s="942" t="str">
        <f t="shared" si="0"/>
        <v/>
      </c>
      <c r="AD10" s="111" t="str">
        <f ca="1">IF(AB10=0,"X",(IF(Y10=0,"PENDIENTE ORDEN",(IF(AC10&gt;TODAY(),"EN TIEMPO"," ATRASADO")))))</f>
        <v>PENDIENTE ORDEN</v>
      </c>
    </row>
    <row r="11" spans="1:34" ht="57" customHeight="1" thickBot="1">
      <c r="A11" s="831" t="s">
        <v>13</v>
      </c>
      <c r="B11" s="1334"/>
      <c r="C11" s="1336"/>
      <c r="D11" s="1338"/>
      <c r="E11" s="1342"/>
      <c r="F11" s="1330"/>
      <c r="G11" s="1344"/>
      <c r="H11" s="1346"/>
      <c r="I11" s="1348"/>
      <c r="J11" s="1340"/>
      <c r="K11" s="1289"/>
      <c r="L11" s="1377"/>
      <c r="M11" s="1289"/>
      <c r="N11" s="1353"/>
      <c r="O11" s="1354"/>
      <c r="P11" s="1376"/>
      <c r="Q11" s="1157"/>
      <c r="R11" s="1270"/>
      <c r="S11" s="108"/>
      <c r="T11" s="389"/>
      <c r="U11" s="388"/>
      <c r="V11" s="394" t="str">
        <f>IFERROR((VLOOKUP(U11,$B$8:$C$13,2,FALSE)),"")</f>
        <v/>
      </c>
      <c r="W11" s="394"/>
      <c r="X11" s="388"/>
      <c r="Y11" s="395"/>
      <c r="Z11" s="396" t="str">
        <f t="shared" si="1"/>
        <v/>
      </c>
      <c r="AA11" s="396" t="str">
        <f>IF(W11&gt;0,(Z11*W11),"")</f>
        <v/>
      </c>
      <c r="AB11" s="389">
        <v>56</v>
      </c>
      <c r="AC11" s="942" t="str">
        <f t="shared" si="0"/>
        <v/>
      </c>
      <c r="AD11" s="111" t="str">
        <f ca="1">IF(AB11=0,"X",(IF(Y11=0,"PENDIENTE ORDEN",(IF(AC11&gt;TODAY(),"EN TIEMPO"," ATRASADO")))))</f>
        <v>PENDIENTE ORDEN</v>
      </c>
    </row>
    <row r="12" spans="1:34" ht="54.75" customHeight="1" thickBot="1">
      <c r="A12" s="879" t="s">
        <v>12</v>
      </c>
      <c r="B12" s="939" t="s">
        <v>275</v>
      </c>
      <c r="C12" s="880" t="s">
        <v>264</v>
      </c>
      <c r="D12" s="876" t="s">
        <v>311</v>
      </c>
      <c r="E12" s="875"/>
      <c r="F12" s="782">
        <v>173.35</v>
      </c>
      <c r="G12" s="778">
        <f>+F12*D_STB0219</f>
        <v>3508.9853699999999</v>
      </c>
      <c r="H12" s="776">
        <v>1</v>
      </c>
      <c r="I12" s="881">
        <f>+SUMIFS($W$8:$W$287,$T$8:$T$287,"ENTRADA",$U$8:$U$287,B12)</f>
        <v>0</v>
      </c>
      <c r="J12" s="882">
        <f>+SUMIFS($W$11:$W$281,$T$11:$T$281,"Salidas",$U$11:$U$281,B11)</f>
        <v>0</v>
      </c>
      <c r="K12" s="883">
        <v>2</v>
      </c>
      <c r="L12" s="884">
        <v>0</v>
      </c>
      <c r="M12" s="883">
        <v>1</v>
      </c>
      <c r="N12" s="1373">
        <f>H12+I12-J12</f>
        <v>1</v>
      </c>
      <c r="O12" s="1374"/>
      <c r="P12" s="589">
        <f>IF(N12&gt;M12,4,(IF(N12&gt;L12,3,(IF(N12-K12&gt;0,2,1)))))</f>
        <v>3</v>
      </c>
      <c r="Q12" s="1017" t="str">
        <f>IF(R12&gt;0,"EN REQUISICION",(IF(P12=1,"SOLICITAR URGENTE",(IF(R12&gt;0,"",(IF(P12&lt;3,"SOLICITAR","")))))))</f>
        <v/>
      </c>
      <c r="R12" s="937">
        <f>+SUMIFS($W$8:$W$35,$T$8:$T$35,"Requisicion",$U$8:$U$35,B12)</f>
        <v>0</v>
      </c>
      <c r="S12" s="108"/>
      <c r="T12" s="389"/>
      <c r="U12" s="388"/>
      <c r="V12" s="394" t="str">
        <f t="shared" ref="V12:V28" si="2">IFERROR((VLOOKUP(U12,$B$8:$C$13,2,FALSE)),"")</f>
        <v/>
      </c>
      <c r="W12" s="394"/>
      <c r="X12" s="388"/>
      <c r="Y12" s="395"/>
      <c r="Z12" s="396" t="str">
        <f t="shared" si="1"/>
        <v/>
      </c>
      <c r="AA12" s="396" t="str">
        <f>IF(W12&gt;0,(Z12*W12),"")</f>
        <v/>
      </c>
      <c r="AB12" s="396"/>
      <c r="AC12" s="389" t="str">
        <f t="shared" si="0"/>
        <v/>
      </c>
      <c r="AD12" s="21"/>
      <c r="AH12" s="943"/>
    </row>
    <row r="13" spans="1:34" ht="56.25" customHeight="1" thickBot="1">
      <c r="A13" s="807" t="s">
        <v>13</v>
      </c>
      <c r="B13" s="939" t="s">
        <v>315</v>
      </c>
      <c r="C13" s="877" t="s">
        <v>265</v>
      </c>
      <c r="D13" s="876" t="s">
        <v>60</v>
      </c>
      <c r="E13" s="878"/>
      <c r="F13" s="783">
        <v>170.12</v>
      </c>
      <c r="G13" s="779">
        <f>+F13*D_STB0219</f>
        <v>3443.6030640000004</v>
      </c>
      <c r="H13" s="777">
        <v>1</v>
      </c>
      <c r="I13" s="780">
        <f>+SUMIFS($W$8:$W$287,$T$8:$T$287,"ENTRADA",$U$8:$U$287,B13)</f>
        <v>0</v>
      </c>
      <c r="J13" s="777">
        <f>+SUMIFS($W$8:$W$281,$T$8:$T$281,"Salida",$U$8:$U$281,B13)</f>
        <v>0</v>
      </c>
      <c r="K13" s="855">
        <v>2</v>
      </c>
      <c r="L13" s="885">
        <v>0</v>
      </c>
      <c r="M13" s="855">
        <v>1</v>
      </c>
      <c r="N13" s="1365">
        <f>H13+I13-J13</f>
        <v>1</v>
      </c>
      <c r="O13" s="1366"/>
      <c r="P13" s="589">
        <f>IF(N13&gt;M13,4,(IF(N13&gt;L13,3,(IF(N13-K13&gt;0,2,1)))))</f>
        <v>3</v>
      </c>
      <c r="Q13" s="937" t="str">
        <f>IF(R13&gt;0,"EN REQUISICION",(IF(P13=1,"SOLICITAR URGENTE",(IF(R13&gt;0,"",(IF(P13&lt;3,"SOLICITAR","")))))))</f>
        <v/>
      </c>
      <c r="R13" s="937">
        <f>+SUMIFS($W$8:$W$35,$T$8:$T$35,"Requisicion",$U$8:$U$35,B13)</f>
        <v>0</v>
      </c>
      <c r="S13" s="108"/>
      <c r="T13" s="389"/>
      <c r="U13" s="388"/>
      <c r="V13" s="394" t="str">
        <f t="shared" si="2"/>
        <v/>
      </c>
      <c r="W13" s="394"/>
      <c r="X13" s="388"/>
      <c r="Y13" s="395"/>
      <c r="Z13" s="396" t="str">
        <f t="shared" si="1"/>
        <v/>
      </c>
      <c r="AA13" s="396" t="str">
        <f t="shared" ref="AA13:AA28" si="3">IF(W13&gt;0,(Z13*W13),"")</f>
        <v/>
      </c>
      <c r="AB13" s="396"/>
      <c r="AC13" s="389" t="str">
        <f t="shared" si="0"/>
        <v/>
      </c>
      <c r="AD13" s="21"/>
    </row>
    <row r="14" spans="1:34" ht="27.75" customHeight="1" thickBot="1">
      <c r="A14" s="301" t="s">
        <v>16</v>
      </c>
      <c r="B14" s="17">
        <v>20.2422</v>
      </c>
      <c r="C14" s="104"/>
      <c r="D14" s="1355"/>
      <c r="E14" s="872"/>
      <c r="F14" s="104"/>
      <c r="G14" s="104"/>
      <c r="H14" s="104"/>
      <c r="I14" s="104"/>
      <c r="J14" s="104"/>
      <c r="K14" s="104"/>
      <c r="L14" s="104"/>
      <c r="M14" s="104"/>
      <c r="N14" s="104"/>
      <c r="O14" s="104"/>
      <c r="P14" s="104"/>
      <c r="Q14" s="104"/>
      <c r="R14" s="104"/>
      <c r="S14" s="104"/>
      <c r="T14" s="389"/>
      <c r="U14" s="388"/>
      <c r="V14" s="394" t="str">
        <f t="shared" si="2"/>
        <v/>
      </c>
      <c r="W14" s="394"/>
      <c r="X14" s="388"/>
      <c r="Y14" s="395"/>
      <c r="Z14" s="396" t="str">
        <f t="shared" si="1"/>
        <v/>
      </c>
      <c r="AA14" s="396" t="str">
        <f t="shared" si="3"/>
        <v/>
      </c>
      <c r="AB14" s="399"/>
      <c r="AC14" s="398"/>
      <c r="AD14" s="21"/>
    </row>
    <row r="15" spans="1:34">
      <c r="A15" s="105"/>
      <c r="B15" s="105"/>
      <c r="C15" s="105"/>
      <c r="D15" s="1356"/>
      <c r="E15" s="872"/>
      <c r="F15" s="105"/>
      <c r="G15" s="31"/>
      <c r="H15" s="31"/>
      <c r="I15" s="32"/>
      <c r="J15" s="15"/>
      <c r="K15" s="105"/>
      <c r="T15" s="389"/>
      <c r="U15" s="388"/>
      <c r="V15" s="394" t="str">
        <f t="shared" si="2"/>
        <v/>
      </c>
      <c r="W15" s="394"/>
      <c r="X15" s="388"/>
      <c r="Y15" s="395"/>
      <c r="Z15" s="396" t="str">
        <f t="shared" si="1"/>
        <v/>
      </c>
      <c r="AA15" s="396" t="str">
        <f t="shared" si="3"/>
        <v/>
      </c>
      <c r="AB15" s="399"/>
      <c r="AC15" s="398"/>
      <c r="AD15" s="21"/>
    </row>
    <row r="16" spans="1:34" ht="20.25" customHeight="1">
      <c r="C16" s="8"/>
      <c r="D16" s="8"/>
      <c r="E16" s="8"/>
      <c r="F16" s="8"/>
      <c r="G16" s="105"/>
      <c r="H16" s="105"/>
      <c r="I16" s="32"/>
      <c r="J16" s="32"/>
      <c r="K16" s="105"/>
      <c r="T16" s="389"/>
      <c r="U16" s="388"/>
      <c r="V16" s="394" t="str">
        <f t="shared" si="2"/>
        <v/>
      </c>
      <c r="W16" s="394"/>
      <c r="X16" s="388"/>
      <c r="Y16" s="395"/>
      <c r="Z16" s="396" t="str">
        <f t="shared" si="1"/>
        <v/>
      </c>
      <c r="AA16" s="396" t="str">
        <f t="shared" si="3"/>
        <v/>
      </c>
      <c r="AB16" s="399"/>
      <c r="AC16" s="398"/>
      <c r="AD16" s="21"/>
    </row>
    <row r="17" spans="1:30">
      <c r="C17" s="8"/>
      <c r="D17" s="8"/>
      <c r="E17" s="8"/>
      <c r="F17" s="105"/>
      <c r="G17" s="105"/>
      <c r="H17" s="105"/>
      <c r="I17" s="105"/>
      <c r="J17" s="105"/>
      <c r="K17" s="105"/>
      <c r="T17" s="389"/>
      <c r="U17" s="388"/>
      <c r="V17" s="394" t="str">
        <f t="shared" si="2"/>
        <v/>
      </c>
      <c r="W17" s="394"/>
      <c r="X17" s="388"/>
      <c r="Y17" s="395"/>
      <c r="Z17" s="396" t="str">
        <f t="shared" si="1"/>
        <v/>
      </c>
      <c r="AA17" s="396" t="str">
        <f t="shared" si="3"/>
        <v/>
      </c>
      <c r="AB17" s="399"/>
      <c r="AC17" s="398"/>
      <c r="AD17" s="21"/>
    </row>
    <row r="18" spans="1:30">
      <c r="A18" s="105"/>
      <c r="B18" s="105"/>
      <c r="C18" s="105"/>
      <c r="D18" s="105"/>
      <c r="E18" s="285"/>
      <c r="F18" s="105"/>
      <c r="G18" s="105"/>
      <c r="H18" s="105"/>
      <c r="I18" s="105"/>
      <c r="J18" s="104"/>
      <c r="K18" s="104"/>
      <c r="L18" s="104"/>
      <c r="O18" s="104"/>
      <c r="P18" s="104"/>
      <c r="Q18" s="104"/>
      <c r="R18" s="104"/>
      <c r="S18" s="104"/>
      <c r="T18" s="389"/>
      <c r="U18" s="388"/>
      <c r="V18" s="394" t="str">
        <f t="shared" si="2"/>
        <v/>
      </c>
      <c r="W18" s="394"/>
      <c r="X18" s="388"/>
      <c r="Y18" s="395"/>
      <c r="Z18" s="396" t="str">
        <f t="shared" si="1"/>
        <v/>
      </c>
      <c r="AA18" s="396" t="str">
        <f t="shared" si="3"/>
        <v/>
      </c>
      <c r="AB18" s="399"/>
      <c r="AC18" s="398"/>
    </row>
    <row r="19" spans="1:30">
      <c r="T19" s="389"/>
      <c r="U19" s="388"/>
      <c r="V19" s="394" t="str">
        <f t="shared" si="2"/>
        <v/>
      </c>
      <c r="W19" s="394"/>
      <c r="X19" s="388"/>
      <c r="Y19" s="395"/>
      <c r="Z19" s="396" t="str">
        <f t="shared" si="1"/>
        <v/>
      </c>
      <c r="AA19" s="396" t="str">
        <f t="shared" si="3"/>
        <v/>
      </c>
      <c r="AB19" s="399"/>
      <c r="AC19" s="398"/>
    </row>
    <row r="20" spans="1:30" s="21" customFormat="1" ht="43.5" customHeight="1">
      <c r="A20" s="102"/>
      <c r="B20" s="102"/>
      <c r="C20" s="102"/>
      <c r="D20" s="102"/>
      <c r="E20" s="102"/>
      <c r="F20" s="102"/>
      <c r="G20" s="102"/>
      <c r="H20" s="102"/>
      <c r="I20" s="102"/>
      <c r="J20" s="106"/>
      <c r="K20" s="106"/>
      <c r="L20" s="106"/>
      <c r="O20" s="106"/>
      <c r="P20" s="106"/>
      <c r="Q20" s="106"/>
      <c r="R20" s="106"/>
      <c r="S20" s="106"/>
      <c r="T20" s="389"/>
      <c r="U20" s="388"/>
      <c r="V20" s="394" t="str">
        <f t="shared" si="2"/>
        <v/>
      </c>
      <c r="W20" s="394"/>
      <c r="X20" s="388"/>
      <c r="Y20" s="395"/>
      <c r="Z20" s="396" t="str">
        <f t="shared" si="1"/>
        <v/>
      </c>
      <c r="AA20" s="396" t="str">
        <f t="shared" si="3"/>
        <v/>
      </c>
      <c r="AB20" s="399"/>
      <c r="AC20" s="398"/>
    </row>
    <row r="21" spans="1:30" ht="41.25" customHeight="1">
      <c r="T21" s="389"/>
      <c r="U21" s="388"/>
      <c r="V21" s="394" t="str">
        <f t="shared" si="2"/>
        <v/>
      </c>
      <c r="W21" s="394"/>
      <c r="X21" s="388"/>
      <c r="Y21" s="395"/>
      <c r="Z21" s="396" t="str">
        <f t="shared" si="1"/>
        <v/>
      </c>
      <c r="AA21" s="396" t="str">
        <f t="shared" si="3"/>
        <v/>
      </c>
      <c r="AB21" s="399"/>
      <c r="AC21" s="398"/>
    </row>
    <row r="22" spans="1:30">
      <c r="T22" s="389"/>
      <c r="U22" s="388"/>
      <c r="V22" s="394" t="str">
        <f t="shared" si="2"/>
        <v/>
      </c>
      <c r="W22" s="394"/>
      <c r="X22" s="388"/>
      <c r="Y22" s="395"/>
      <c r="Z22" s="396" t="str">
        <f t="shared" si="1"/>
        <v/>
      </c>
      <c r="AA22" s="396" t="str">
        <f t="shared" si="3"/>
        <v/>
      </c>
      <c r="AB22" s="399"/>
      <c r="AC22" s="398"/>
    </row>
    <row r="23" spans="1:30">
      <c r="T23" s="389"/>
      <c r="U23" s="388"/>
      <c r="V23" s="394" t="str">
        <f t="shared" si="2"/>
        <v/>
      </c>
      <c r="W23" s="394"/>
      <c r="X23" s="388"/>
      <c r="Y23" s="395"/>
      <c r="Z23" s="396" t="str">
        <f t="shared" si="1"/>
        <v/>
      </c>
      <c r="AA23" s="396" t="str">
        <f t="shared" si="3"/>
        <v/>
      </c>
      <c r="AB23" s="399"/>
      <c r="AC23" s="398"/>
    </row>
    <row r="24" spans="1:30">
      <c r="A24" s="110"/>
      <c r="T24" s="389"/>
      <c r="U24" s="388"/>
      <c r="V24" s="394" t="str">
        <f t="shared" si="2"/>
        <v/>
      </c>
      <c r="W24" s="394"/>
      <c r="X24" s="388"/>
      <c r="Y24" s="395"/>
      <c r="Z24" s="396" t="str">
        <f t="shared" si="1"/>
        <v/>
      </c>
      <c r="AA24" s="396" t="str">
        <f t="shared" si="3"/>
        <v/>
      </c>
      <c r="AB24" s="399"/>
      <c r="AC24" s="398"/>
    </row>
    <row r="25" spans="1:30">
      <c r="T25" s="389"/>
      <c r="U25" s="388"/>
      <c r="V25" s="394" t="str">
        <f t="shared" si="2"/>
        <v/>
      </c>
      <c r="W25" s="394"/>
      <c r="X25" s="388"/>
      <c r="Y25" s="395"/>
      <c r="Z25" s="396" t="str">
        <f t="shared" si="1"/>
        <v/>
      </c>
      <c r="AA25" s="396" t="str">
        <f t="shared" si="3"/>
        <v/>
      </c>
      <c r="AB25" s="399"/>
      <c r="AC25" s="398"/>
    </row>
    <row r="26" spans="1:30">
      <c r="T26" s="389"/>
      <c r="U26" s="388"/>
      <c r="V26" s="394" t="str">
        <f t="shared" si="2"/>
        <v/>
      </c>
      <c r="W26" s="394"/>
      <c r="X26" s="388"/>
      <c r="Y26" s="395"/>
      <c r="Z26" s="396" t="str">
        <f t="shared" si="1"/>
        <v/>
      </c>
      <c r="AA26" s="396" t="str">
        <f t="shared" si="3"/>
        <v/>
      </c>
      <c r="AB26" s="399"/>
      <c r="AC26" s="398"/>
    </row>
    <row r="27" spans="1:30">
      <c r="T27" s="389"/>
      <c r="U27" s="388"/>
      <c r="V27" s="394" t="str">
        <f t="shared" si="2"/>
        <v/>
      </c>
      <c r="W27" s="394"/>
      <c r="X27" s="388"/>
      <c r="Y27" s="395"/>
      <c r="Z27" s="396" t="str">
        <f t="shared" si="1"/>
        <v/>
      </c>
      <c r="AA27" s="396" t="str">
        <f t="shared" si="3"/>
        <v/>
      </c>
      <c r="AB27" s="399"/>
      <c r="AC27" s="398"/>
    </row>
    <row r="28" spans="1:30">
      <c r="T28" s="389"/>
      <c r="U28" s="388"/>
      <c r="V28" s="393" t="str">
        <f t="shared" si="2"/>
        <v/>
      </c>
      <c r="W28" s="394"/>
      <c r="X28" s="388"/>
      <c r="Y28" s="395"/>
      <c r="Z28" s="395" t="str">
        <f t="shared" si="1"/>
        <v/>
      </c>
      <c r="AA28" s="396" t="str">
        <f t="shared" si="3"/>
        <v/>
      </c>
      <c r="AB28" s="399"/>
      <c r="AC28" s="398"/>
    </row>
    <row r="29" spans="1:30">
      <c r="T29" s="389"/>
      <c r="U29" s="388"/>
      <c r="V29" s="393"/>
      <c r="W29" s="394"/>
      <c r="X29" s="388"/>
      <c r="Y29" s="388"/>
      <c r="Z29" s="395"/>
      <c r="AA29" s="396"/>
      <c r="AB29" s="399"/>
      <c r="AC29" s="398"/>
    </row>
    <row r="30" spans="1:30">
      <c r="T30" s="389"/>
      <c r="U30" s="388"/>
      <c r="V30" s="393"/>
      <c r="W30" s="394"/>
      <c r="X30" s="388"/>
      <c r="Y30" s="388"/>
      <c r="Z30" s="395"/>
      <c r="AA30" s="396"/>
      <c r="AB30" s="399"/>
      <c r="AC30" s="398"/>
    </row>
    <row r="31" spans="1:30">
      <c r="T31" s="389"/>
      <c r="U31" s="388"/>
      <c r="V31" s="393"/>
      <c r="W31" s="394"/>
      <c r="X31" s="388"/>
      <c r="Y31" s="388"/>
      <c r="Z31" s="395"/>
      <c r="AA31" s="396"/>
      <c r="AB31" s="399"/>
      <c r="AC31" s="398"/>
    </row>
    <row r="32" spans="1:30">
      <c r="T32" s="389"/>
      <c r="U32" s="388"/>
      <c r="V32" s="393"/>
      <c r="W32" s="394"/>
      <c r="X32" s="388"/>
      <c r="Y32" s="388"/>
      <c r="Z32" s="395"/>
      <c r="AA32" s="396"/>
      <c r="AB32" s="399"/>
      <c r="AC32" s="398"/>
    </row>
    <row r="33" spans="20:29">
      <c r="T33" s="389"/>
      <c r="U33" s="388"/>
      <c r="V33" s="393"/>
      <c r="W33" s="394"/>
      <c r="X33" s="388"/>
      <c r="Y33" s="388"/>
      <c r="Z33" s="395"/>
      <c r="AA33" s="396"/>
      <c r="AB33" s="399"/>
      <c r="AC33" s="398"/>
    </row>
    <row r="34" spans="20:29">
      <c r="T34" s="389"/>
      <c r="U34" s="388"/>
      <c r="V34" s="393"/>
      <c r="W34" s="394"/>
      <c r="X34" s="388"/>
      <c r="Y34" s="388"/>
      <c r="Z34" s="395"/>
      <c r="AA34" s="396"/>
      <c r="AB34" s="399"/>
      <c r="AC34" s="398"/>
    </row>
    <row r="35" spans="20:29">
      <c r="T35" s="389"/>
      <c r="U35" s="388"/>
      <c r="V35" s="393"/>
      <c r="W35" s="394"/>
      <c r="X35" s="388"/>
      <c r="Y35" s="388"/>
      <c r="Z35" s="395"/>
      <c r="AA35" s="396"/>
      <c r="AB35" s="399"/>
      <c r="AC35" s="398"/>
    </row>
    <row r="36" spans="20:29">
      <c r="T36" s="389"/>
      <c r="U36" s="388"/>
      <c r="V36" s="393"/>
      <c r="W36" s="394"/>
      <c r="X36" s="388"/>
      <c r="Y36" s="388"/>
      <c r="Z36" s="395"/>
      <c r="AA36" s="396"/>
      <c r="AB36" s="399"/>
      <c r="AC36" s="398"/>
    </row>
    <row r="37" spans="20:29">
      <c r="T37" s="389"/>
      <c r="U37" s="388"/>
      <c r="V37" s="393"/>
      <c r="W37" s="394"/>
      <c r="X37" s="388"/>
      <c r="Y37" s="388"/>
      <c r="Z37" s="395"/>
      <c r="AA37" s="396"/>
      <c r="AB37" s="399"/>
      <c r="AC37" s="398"/>
    </row>
    <row r="38" spans="20:29">
      <c r="T38" s="389"/>
      <c r="U38" s="388"/>
      <c r="V38" s="393"/>
      <c r="W38" s="394"/>
      <c r="X38" s="388"/>
      <c r="Y38" s="388"/>
      <c r="Z38" s="395"/>
      <c r="AA38" s="396"/>
      <c r="AB38" s="399"/>
      <c r="AC38" s="398"/>
    </row>
    <row r="39" spans="20:29">
      <c r="T39" s="389"/>
      <c r="U39" s="388"/>
      <c r="V39" s="393"/>
      <c r="W39" s="394"/>
      <c r="X39" s="388"/>
      <c r="Y39" s="388"/>
      <c r="Z39" s="395"/>
      <c r="AA39" s="396"/>
      <c r="AB39" s="399"/>
      <c r="AC39" s="398"/>
    </row>
    <row r="40" spans="20:29">
      <c r="T40" s="389"/>
      <c r="U40" s="388"/>
      <c r="V40" s="393"/>
      <c r="W40" s="394"/>
      <c r="X40" s="388"/>
      <c r="Y40" s="388"/>
      <c r="Z40" s="395"/>
      <c r="AA40" s="396"/>
      <c r="AB40" s="399"/>
      <c r="AC40" s="398"/>
    </row>
    <row r="41" spans="20:29">
      <c r="T41" s="389"/>
      <c r="U41" s="388"/>
      <c r="V41" s="393"/>
      <c r="W41" s="394"/>
      <c r="X41" s="388"/>
      <c r="Y41" s="388"/>
      <c r="Z41" s="395"/>
      <c r="AA41" s="396"/>
      <c r="AB41" s="399"/>
      <c r="AC41" s="398"/>
    </row>
    <row r="42" spans="20:29">
      <c r="T42" s="389"/>
      <c r="U42" s="388"/>
      <c r="V42" s="393"/>
      <c r="W42" s="394"/>
      <c r="X42" s="388"/>
      <c r="Y42" s="388"/>
      <c r="Z42" s="395"/>
      <c r="AA42" s="396"/>
      <c r="AB42" s="399"/>
      <c r="AC42" s="398"/>
    </row>
    <row r="43" spans="20:29">
      <c r="T43" s="389"/>
      <c r="U43" s="388"/>
      <c r="V43" s="393"/>
      <c r="W43" s="394"/>
      <c r="X43" s="388"/>
      <c r="Y43" s="388"/>
      <c r="Z43" s="395"/>
      <c r="AA43" s="396"/>
      <c r="AB43" s="399"/>
      <c r="AC43" s="398"/>
    </row>
    <row r="44" spans="20:29">
      <c r="T44" s="389"/>
      <c r="U44" s="388"/>
      <c r="V44" s="393"/>
      <c r="W44" s="394"/>
      <c r="X44" s="388"/>
      <c r="Y44" s="388"/>
      <c r="Z44" s="395"/>
      <c r="AA44" s="396"/>
      <c r="AB44" s="399"/>
      <c r="AC44" s="398"/>
    </row>
    <row r="45" spans="20:29">
      <c r="T45" s="389"/>
      <c r="U45" s="388"/>
      <c r="V45" s="393"/>
      <c r="W45" s="394"/>
      <c r="X45" s="388"/>
      <c r="Y45" s="388"/>
      <c r="Z45" s="395"/>
      <c r="AA45" s="396"/>
      <c r="AB45" s="399"/>
      <c r="AC45" s="398"/>
    </row>
    <row r="46" spans="20:29">
      <c r="T46" s="389"/>
      <c r="U46" s="388"/>
      <c r="V46" s="393"/>
      <c r="W46" s="394"/>
      <c r="X46" s="388"/>
      <c r="Y46" s="388"/>
      <c r="Z46" s="395"/>
      <c r="AA46" s="396"/>
      <c r="AB46" s="399"/>
      <c r="AC46" s="398"/>
    </row>
    <row r="47" spans="20:29">
      <c r="T47" s="389"/>
      <c r="U47" s="388"/>
      <c r="V47" s="393"/>
      <c r="W47" s="394"/>
      <c r="X47" s="388"/>
      <c r="Y47" s="388"/>
      <c r="Z47" s="395"/>
      <c r="AA47" s="396"/>
      <c r="AB47" s="399"/>
      <c r="AC47" s="398"/>
    </row>
    <row r="48" spans="20:29">
      <c r="T48" s="389"/>
      <c r="U48" s="388"/>
      <c r="V48" s="393"/>
      <c r="W48" s="394"/>
      <c r="X48" s="388"/>
      <c r="Y48" s="388"/>
      <c r="Z48" s="395"/>
      <c r="AA48" s="396"/>
      <c r="AB48" s="399"/>
      <c r="AC48" s="398"/>
    </row>
    <row r="49" spans="20:29">
      <c r="T49" s="389"/>
      <c r="U49" s="388"/>
      <c r="V49" s="393"/>
      <c r="W49" s="394"/>
      <c r="X49" s="388"/>
      <c r="Y49" s="388"/>
      <c r="Z49" s="395"/>
      <c r="AA49" s="396"/>
      <c r="AB49" s="399"/>
      <c r="AC49" s="398"/>
    </row>
    <row r="50" spans="20:29">
      <c r="T50" s="389"/>
      <c r="U50" s="388"/>
      <c r="V50" s="393"/>
      <c r="W50" s="394"/>
      <c r="X50" s="388"/>
      <c r="Y50" s="388"/>
      <c r="Z50" s="395"/>
      <c r="AA50" s="396"/>
      <c r="AB50" s="399"/>
      <c r="AC50" s="398"/>
    </row>
    <row r="51" spans="20:29">
      <c r="T51" s="389"/>
      <c r="U51" s="388"/>
      <c r="V51" s="393"/>
      <c r="W51" s="394"/>
      <c r="X51" s="388"/>
      <c r="Y51" s="388"/>
      <c r="Z51" s="395"/>
      <c r="AA51" s="396"/>
      <c r="AB51" s="399"/>
      <c r="AC51" s="398"/>
    </row>
    <row r="52" spans="20:29">
      <c r="T52" s="389"/>
      <c r="U52" s="388"/>
      <c r="V52" s="393"/>
      <c r="W52" s="394"/>
      <c r="X52" s="388"/>
      <c r="Y52" s="388"/>
      <c r="Z52" s="395"/>
      <c r="AA52" s="396"/>
      <c r="AB52" s="399"/>
      <c r="AC52" s="398"/>
    </row>
    <row r="53" spans="20:29">
      <c r="T53" s="389"/>
      <c r="U53" s="388"/>
      <c r="V53" s="393"/>
      <c r="W53" s="394"/>
      <c r="X53" s="388"/>
      <c r="Y53" s="388"/>
      <c r="Z53" s="395"/>
      <c r="AA53" s="396"/>
      <c r="AB53" s="399"/>
      <c r="AC53" s="398"/>
    </row>
    <row r="54" spans="20:29">
      <c r="T54" s="389"/>
      <c r="U54" s="388"/>
      <c r="V54" s="393"/>
      <c r="W54" s="394"/>
      <c r="X54" s="388"/>
      <c r="Y54" s="388"/>
      <c r="Z54" s="395"/>
      <c r="AA54" s="396"/>
      <c r="AB54" s="399"/>
      <c r="AC54" s="398"/>
    </row>
    <row r="55" spans="20:29">
      <c r="T55" s="389"/>
      <c r="U55" s="388"/>
      <c r="V55" s="393"/>
      <c r="W55" s="394"/>
      <c r="X55" s="388"/>
      <c r="Y55" s="388"/>
      <c r="Z55" s="395"/>
      <c r="AA55" s="396"/>
      <c r="AB55" s="399"/>
      <c r="AC55" s="398"/>
    </row>
    <row r="56" spans="20:29">
      <c r="T56" s="389"/>
      <c r="U56" s="388"/>
      <c r="V56" s="393"/>
      <c r="W56" s="394"/>
      <c r="X56" s="388"/>
      <c r="Y56" s="388"/>
      <c r="Z56" s="395"/>
      <c r="AA56" s="396"/>
      <c r="AB56" s="399"/>
      <c r="AC56" s="398"/>
    </row>
    <row r="57" spans="20:29">
      <c r="T57" s="389"/>
      <c r="U57" s="388"/>
      <c r="V57" s="393"/>
      <c r="W57" s="394"/>
      <c r="X57" s="388"/>
      <c r="Y57" s="388"/>
      <c r="Z57" s="395"/>
      <c r="AA57" s="396"/>
      <c r="AB57" s="399"/>
      <c r="AC57" s="398"/>
    </row>
    <row r="58" spans="20:29">
      <c r="T58" s="389"/>
      <c r="U58" s="388"/>
      <c r="V58" s="393"/>
      <c r="W58" s="394"/>
      <c r="X58" s="388"/>
      <c r="Y58" s="388"/>
      <c r="Z58" s="395"/>
      <c r="AA58" s="396"/>
      <c r="AB58" s="399"/>
      <c r="AC58" s="398"/>
    </row>
    <row r="59" spans="20:29">
      <c r="T59" s="389"/>
      <c r="U59" s="388"/>
      <c r="V59" s="393"/>
      <c r="W59" s="394"/>
      <c r="X59" s="388"/>
      <c r="Y59" s="388"/>
      <c r="Z59" s="395"/>
      <c r="AA59" s="396"/>
      <c r="AB59" s="399"/>
      <c r="AC59" s="398"/>
    </row>
    <row r="60" spans="20:29">
      <c r="T60" s="389"/>
      <c r="U60" s="388"/>
      <c r="V60" s="393"/>
      <c r="W60" s="394"/>
      <c r="X60" s="388"/>
      <c r="Y60" s="388"/>
      <c r="Z60" s="395"/>
      <c r="AA60" s="396"/>
      <c r="AB60" s="399"/>
      <c r="AC60" s="398"/>
    </row>
    <row r="61" spans="20:29">
      <c r="T61" s="389"/>
      <c r="U61" s="388"/>
      <c r="V61" s="393"/>
      <c r="W61" s="394"/>
      <c r="X61" s="388"/>
      <c r="Y61" s="388"/>
      <c r="Z61" s="395"/>
      <c r="AA61" s="396"/>
      <c r="AB61" s="399"/>
      <c r="AC61" s="398"/>
    </row>
    <row r="62" spans="20:29">
      <c r="U62" s="400"/>
      <c r="V62" s="401"/>
      <c r="W62" s="402"/>
      <c r="X62" s="390"/>
      <c r="Y62" s="390"/>
      <c r="Z62" s="403"/>
      <c r="AA62" s="404"/>
      <c r="AB62" s="397"/>
      <c r="AC62" s="398"/>
    </row>
    <row r="63" spans="20:29">
      <c r="U63" s="392"/>
      <c r="V63" s="393"/>
      <c r="W63" s="394"/>
      <c r="X63" s="388"/>
      <c r="Y63" s="388"/>
      <c r="Z63" s="395"/>
      <c r="AA63" s="396"/>
      <c r="AB63" s="397"/>
      <c r="AC63" s="398"/>
    </row>
    <row r="64" spans="20:29">
      <c r="U64" s="392"/>
      <c r="V64" s="393"/>
      <c r="W64" s="394"/>
      <c r="X64" s="388"/>
      <c r="Y64" s="388"/>
      <c r="Z64" s="395"/>
      <c r="AA64" s="396"/>
      <c r="AB64" s="397"/>
      <c r="AC64" s="398"/>
    </row>
    <row r="65" spans="21:29">
      <c r="U65" s="392"/>
      <c r="V65" s="393"/>
      <c r="W65" s="394"/>
      <c r="X65" s="388"/>
      <c r="Y65" s="388"/>
      <c r="Z65" s="395"/>
      <c r="AA65" s="396"/>
      <c r="AB65" s="397"/>
      <c r="AC65" s="398"/>
    </row>
    <row r="66" spans="21:29">
      <c r="U66" s="392"/>
      <c r="V66" s="393"/>
      <c r="W66" s="394"/>
      <c r="X66" s="388"/>
      <c r="Y66" s="388"/>
      <c r="Z66" s="395"/>
      <c r="AA66" s="396"/>
      <c r="AB66" s="397"/>
      <c r="AC66" s="398"/>
    </row>
    <row r="67" spans="21:29">
      <c r="U67" s="392"/>
      <c r="V67" s="393"/>
      <c r="W67" s="394"/>
      <c r="X67" s="388"/>
      <c r="Y67" s="388"/>
      <c r="Z67" s="395"/>
      <c r="AA67" s="396"/>
      <c r="AB67" s="397"/>
      <c r="AC67" s="398"/>
    </row>
    <row r="68" spans="21:29">
      <c r="U68" s="392"/>
      <c r="V68" s="393"/>
      <c r="W68" s="394"/>
      <c r="X68" s="388"/>
      <c r="Y68" s="388"/>
      <c r="Z68" s="395"/>
      <c r="AA68" s="396"/>
      <c r="AB68" s="397"/>
      <c r="AC68" s="398"/>
    </row>
    <row r="69" spans="21:29">
      <c r="U69" s="392"/>
      <c r="V69" s="393"/>
      <c r="W69" s="394"/>
      <c r="X69" s="388"/>
      <c r="Y69" s="388"/>
      <c r="Z69" s="395"/>
      <c r="AA69" s="396"/>
      <c r="AB69" s="397"/>
      <c r="AC69" s="398"/>
    </row>
    <row r="70" spans="21:29">
      <c r="U70" s="392"/>
      <c r="V70" s="393"/>
      <c r="W70" s="394"/>
      <c r="X70" s="388"/>
      <c r="Y70" s="388"/>
      <c r="Z70" s="395"/>
      <c r="AA70" s="396"/>
      <c r="AB70" s="397"/>
      <c r="AC70" s="398"/>
    </row>
    <row r="71" spans="21:29">
      <c r="U71" s="392"/>
      <c r="V71" s="393"/>
      <c r="W71" s="394"/>
      <c r="X71" s="388"/>
      <c r="Y71" s="388"/>
      <c r="Z71" s="395"/>
      <c r="AA71" s="396"/>
      <c r="AB71" s="397"/>
      <c r="AC71" s="398"/>
    </row>
    <row r="72" spans="21:29">
      <c r="U72" s="392"/>
      <c r="V72" s="393"/>
      <c r="W72" s="394"/>
      <c r="X72" s="388"/>
      <c r="Y72" s="388"/>
      <c r="Z72" s="395"/>
      <c r="AA72" s="396"/>
      <c r="AB72" s="397"/>
      <c r="AC72" s="398"/>
    </row>
    <row r="73" spans="21:29">
      <c r="U73" s="392"/>
      <c r="V73" s="393"/>
      <c r="W73" s="394"/>
      <c r="X73" s="388"/>
      <c r="Y73" s="388"/>
      <c r="Z73" s="395"/>
      <c r="AA73" s="396"/>
      <c r="AB73" s="397"/>
      <c r="AC73" s="398"/>
    </row>
    <row r="74" spans="21:29">
      <c r="U74" s="392"/>
      <c r="V74" s="393"/>
      <c r="W74" s="394"/>
      <c r="X74" s="388"/>
      <c r="Y74" s="388"/>
      <c r="Z74" s="395"/>
      <c r="AA74" s="396"/>
      <c r="AB74" s="397"/>
      <c r="AC74" s="398"/>
    </row>
    <row r="75" spans="21:29">
      <c r="U75" s="392"/>
      <c r="V75" s="393"/>
      <c r="W75" s="394"/>
      <c r="X75" s="388"/>
      <c r="Y75" s="388"/>
      <c r="Z75" s="395"/>
      <c r="AA75" s="396"/>
      <c r="AB75" s="397"/>
      <c r="AC75" s="398"/>
    </row>
    <row r="76" spans="21:29">
      <c r="U76" s="392"/>
      <c r="V76" s="393"/>
      <c r="W76" s="394"/>
      <c r="X76" s="388"/>
      <c r="Y76" s="388"/>
      <c r="Z76" s="395"/>
      <c r="AA76" s="396"/>
      <c r="AB76" s="397"/>
      <c r="AC76" s="398"/>
    </row>
    <row r="77" spans="21:29">
      <c r="U77" s="392"/>
      <c r="V77" s="393"/>
      <c r="W77" s="394"/>
      <c r="X77" s="388"/>
      <c r="Y77" s="388"/>
      <c r="Z77" s="395"/>
      <c r="AA77" s="396"/>
      <c r="AB77" s="397"/>
      <c r="AC77" s="398"/>
    </row>
    <row r="78" spans="21:29">
      <c r="U78" s="392"/>
      <c r="V78" s="393"/>
      <c r="W78" s="394"/>
      <c r="X78" s="388"/>
      <c r="Y78" s="388"/>
      <c r="Z78" s="395"/>
      <c r="AA78" s="396"/>
      <c r="AB78" s="397"/>
      <c r="AC78" s="398"/>
    </row>
    <row r="79" spans="21:29">
      <c r="U79" s="392"/>
      <c r="V79" s="393"/>
      <c r="W79" s="394"/>
      <c r="X79" s="388"/>
      <c r="Y79" s="388"/>
      <c r="Z79" s="395"/>
      <c r="AA79" s="396"/>
      <c r="AB79" s="397"/>
      <c r="AC79" s="398"/>
    </row>
    <row r="80" spans="21:29">
      <c r="U80" s="392"/>
      <c r="V80" s="393"/>
      <c r="W80" s="394"/>
      <c r="X80" s="388"/>
      <c r="Y80" s="388"/>
      <c r="Z80" s="395"/>
      <c r="AA80" s="396"/>
      <c r="AB80" s="397"/>
      <c r="AC80" s="398"/>
    </row>
    <row r="81" spans="21:29">
      <c r="U81" s="392"/>
      <c r="V81" s="393"/>
      <c r="W81" s="394"/>
      <c r="X81" s="388"/>
      <c r="Y81" s="388"/>
      <c r="Z81" s="395"/>
      <c r="AA81" s="396"/>
      <c r="AB81" s="397"/>
      <c r="AC81" s="398"/>
    </row>
    <row r="82" spans="21:29">
      <c r="U82" s="392"/>
      <c r="V82" s="393"/>
      <c r="W82" s="394"/>
      <c r="X82" s="388"/>
      <c r="Y82" s="388"/>
      <c r="Z82" s="395"/>
      <c r="AA82" s="396"/>
      <c r="AB82" s="397"/>
      <c r="AC82" s="398"/>
    </row>
    <row r="83" spans="21:29">
      <c r="U83" s="392"/>
      <c r="V83" s="393"/>
      <c r="W83" s="394"/>
      <c r="X83" s="388"/>
      <c r="Y83" s="388"/>
      <c r="Z83" s="395"/>
      <c r="AA83" s="396"/>
      <c r="AB83" s="397"/>
      <c r="AC83" s="398"/>
    </row>
    <row r="84" spans="21:29">
      <c r="U84" s="392"/>
      <c r="V84" s="393"/>
      <c r="W84" s="394"/>
      <c r="X84" s="388"/>
      <c r="Y84" s="388"/>
      <c r="Z84" s="395"/>
      <c r="AA84" s="396"/>
      <c r="AB84" s="397"/>
      <c r="AC84" s="398"/>
    </row>
    <row r="85" spans="21:29">
      <c r="U85" s="392"/>
      <c r="V85" s="393"/>
      <c r="W85" s="394"/>
      <c r="X85" s="388"/>
      <c r="Y85" s="388"/>
      <c r="Z85" s="395"/>
      <c r="AA85" s="396"/>
      <c r="AB85" s="397"/>
      <c r="AC85" s="398"/>
    </row>
    <row r="86" spans="21:29">
      <c r="U86" s="392"/>
      <c r="V86" s="393"/>
      <c r="W86" s="394"/>
      <c r="X86" s="388"/>
      <c r="Y86" s="388"/>
      <c r="Z86" s="395"/>
      <c r="AA86" s="396"/>
      <c r="AB86" s="397"/>
      <c r="AC86" s="398"/>
    </row>
    <row r="87" spans="21:29">
      <c r="U87" s="392"/>
      <c r="V87" s="393"/>
      <c r="W87" s="394"/>
      <c r="X87" s="388"/>
      <c r="Y87" s="388"/>
      <c r="Z87" s="395"/>
      <c r="AA87" s="396"/>
      <c r="AB87" s="397"/>
      <c r="AC87" s="398"/>
    </row>
    <row r="88" spans="21:29" ht="18.75" thickBot="1">
      <c r="U88" s="405"/>
      <c r="V88" s="406"/>
      <c r="W88" s="407"/>
      <c r="X88" s="391"/>
      <c r="Y88" s="391"/>
      <c r="Z88" s="408"/>
      <c r="AA88" s="409"/>
      <c r="AB88" s="410"/>
      <c r="AC88" s="398"/>
    </row>
    <row r="89" spans="21:29">
      <c r="AC89" s="398"/>
    </row>
    <row r="90" spans="21:29">
      <c r="AC90" s="398"/>
    </row>
    <row r="91" spans="21:29">
      <c r="AC91" s="398"/>
    </row>
    <row r="92" spans="21:29">
      <c r="AC92" s="398"/>
    </row>
    <row r="93" spans="21:29">
      <c r="AC93" s="398"/>
    </row>
    <row r="94" spans="21:29">
      <c r="AC94" s="398"/>
    </row>
    <row r="95" spans="21:29">
      <c r="AC95" s="398"/>
    </row>
    <row r="96" spans="21:29" ht="18.75" thickBot="1">
      <c r="AC96" s="411"/>
    </row>
  </sheetData>
  <sheetProtection selectLockedCells="1"/>
  <autoFilter ref="T7:AA21"/>
  <mergeCells count="37">
    <mergeCell ref="P8:P9"/>
    <mergeCell ref="P10:P11"/>
    <mergeCell ref="N10:O11"/>
    <mergeCell ref="M10:M11"/>
    <mergeCell ref="L10:L11"/>
    <mergeCell ref="D14:D15"/>
    <mergeCell ref="P1:S3"/>
    <mergeCell ref="C1:J2"/>
    <mergeCell ref="C8:C9"/>
    <mergeCell ref="F8:F9"/>
    <mergeCell ref="G8:G9"/>
    <mergeCell ref="K7:M7"/>
    <mergeCell ref="N13:O13"/>
    <mergeCell ref="N7:O7"/>
    <mergeCell ref="H8:H9"/>
    <mergeCell ref="I8:I9"/>
    <mergeCell ref="J8:J9"/>
    <mergeCell ref="K8:K9"/>
    <mergeCell ref="L8:L9"/>
    <mergeCell ref="N12:O12"/>
    <mergeCell ref="M8:M9"/>
    <mergeCell ref="Q8:Q9"/>
    <mergeCell ref="Q10:Q11"/>
    <mergeCell ref="R10:R11"/>
    <mergeCell ref="R8:R9"/>
    <mergeCell ref="B10:B11"/>
    <mergeCell ref="C10:C11"/>
    <mergeCell ref="D10:D11"/>
    <mergeCell ref="J10:J11"/>
    <mergeCell ref="K10:K11"/>
    <mergeCell ref="E10:E11"/>
    <mergeCell ref="F10:F11"/>
    <mergeCell ref="G10:G11"/>
    <mergeCell ref="H10:H11"/>
    <mergeCell ref="I10:I11"/>
    <mergeCell ref="B8:B9"/>
    <mergeCell ref="N8:O9"/>
  </mergeCells>
  <conditionalFormatting sqref="U6 T7 U27:U88 U14 U8:U11">
    <cfRule type="containsText" dxfId="97" priority="122" operator="containsText" text="SALIDA">
      <formula>NOT(ISERROR(SEARCH("SALIDA",T6)))</formula>
    </cfRule>
    <cfRule type="containsText" dxfId="96" priority="123" operator="containsText" text="ENTRADA">
      <formula>NOT(ISERROR(SEARCH("ENTRADA",T6)))</formula>
    </cfRule>
    <cfRule type="containsText" dxfId="95" priority="124" operator="containsText" text="REQUISICION">
      <formula>NOT(ISERROR(SEARCH("REQUISICION",T6)))</formula>
    </cfRule>
  </conditionalFormatting>
  <conditionalFormatting sqref="U27:U33">
    <cfRule type="containsText" dxfId="94" priority="113" operator="containsText" text="SALIDA">
      <formula>NOT(ISERROR(SEARCH("SALIDA",U27)))</formula>
    </cfRule>
    <cfRule type="containsText" dxfId="93" priority="114" operator="containsText" text="ENTRADA">
      <formula>NOT(ISERROR(SEARCH("ENTRADA",U27)))</formula>
    </cfRule>
    <cfRule type="containsText" dxfId="92" priority="115" operator="containsText" text="REQUISICION">
      <formula>NOT(ISERROR(SEARCH("REQUISICION",U27)))</formula>
    </cfRule>
  </conditionalFormatting>
  <conditionalFormatting sqref="T24:T1048576 T1:T16">
    <cfRule type="containsText" dxfId="91" priority="53" operator="containsText" text="ENTRADA">
      <formula>NOT(ISERROR(SEARCH("ENTRADA",T1)))</formula>
    </cfRule>
    <cfRule type="containsText" dxfId="90" priority="100" operator="containsText" text="SALIDA">
      <formula>NOT(ISERROR(SEARCH("SALIDA",T1)))</formula>
    </cfRule>
  </conditionalFormatting>
  <conditionalFormatting sqref="U12">
    <cfRule type="containsText" dxfId="89" priority="39" operator="containsText" text="SALIDA">
      <formula>NOT(ISERROR(SEARCH("SALIDA",U12)))</formula>
    </cfRule>
    <cfRule type="containsText" dxfId="88" priority="40" operator="containsText" text="ENTRADA">
      <formula>NOT(ISERROR(SEARCH("ENTRADA",U12)))</formula>
    </cfRule>
    <cfRule type="containsText" dxfId="87" priority="41" operator="containsText" text="REQUISICION">
      <formula>NOT(ISERROR(SEARCH("REQUISICION",U12)))</formula>
    </cfRule>
  </conditionalFormatting>
  <conditionalFormatting sqref="T17">
    <cfRule type="containsText" dxfId="86" priority="32" operator="containsText" text="ENTRADA">
      <formula>NOT(ISERROR(SEARCH("ENTRADA",T17)))</formula>
    </cfRule>
    <cfRule type="containsText" dxfId="85" priority="33" operator="containsText" text="SALIDA">
      <formula>NOT(ISERROR(SEARCH("SALIDA",T17)))</formula>
    </cfRule>
  </conditionalFormatting>
  <conditionalFormatting sqref="U17">
    <cfRule type="containsText" dxfId="84" priority="29" operator="containsText" text="SALIDA">
      <formula>NOT(ISERROR(SEARCH("SALIDA",U17)))</formula>
    </cfRule>
    <cfRule type="containsText" dxfId="83" priority="30" operator="containsText" text="ENTRADA">
      <formula>NOT(ISERROR(SEARCH("ENTRADA",U17)))</formula>
    </cfRule>
    <cfRule type="containsText" dxfId="82" priority="31" operator="containsText" text="REQUISICION">
      <formula>NOT(ISERROR(SEARCH("REQUISICION",U17)))</formula>
    </cfRule>
  </conditionalFormatting>
  <conditionalFormatting sqref="T18:T20">
    <cfRule type="containsText" dxfId="81" priority="27" operator="containsText" text="ENTRADA">
      <formula>NOT(ISERROR(SEARCH("ENTRADA",T18)))</formula>
    </cfRule>
    <cfRule type="containsText" dxfId="80" priority="28" operator="containsText" text="SALIDA">
      <formula>NOT(ISERROR(SEARCH("SALIDA",T18)))</formula>
    </cfRule>
  </conditionalFormatting>
  <conditionalFormatting sqref="U18:U20">
    <cfRule type="containsText" dxfId="79" priority="24" operator="containsText" text="SALIDA">
      <formula>NOT(ISERROR(SEARCH("SALIDA",U18)))</formula>
    </cfRule>
    <cfRule type="containsText" dxfId="78" priority="25" operator="containsText" text="ENTRADA">
      <formula>NOT(ISERROR(SEARCH("ENTRADA",U18)))</formula>
    </cfRule>
    <cfRule type="containsText" dxfId="77" priority="26" operator="containsText" text="REQUISICION">
      <formula>NOT(ISERROR(SEARCH("REQUISICION",U18)))</formula>
    </cfRule>
  </conditionalFormatting>
  <conditionalFormatting sqref="T21:T23">
    <cfRule type="containsText" dxfId="76" priority="22" operator="containsText" text="ENTRADA">
      <formula>NOT(ISERROR(SEARCH("ENTRADA",T21)))</formula>
    </cfRule>
    <cfRule type="containsText" dxfId="75" priority="23" operator="containsText" text="SALIDA">
      <formula>NOT(ISERROR(SEARCH("SALIDA",T21)))</formula>
    </cfRule>
  </conditionalFormatting>
  <conditionalFormatting sqref="U21:U23">
    <cfRule type="containsText" dxfId="74" priority="19" operator="containsText" text="SALIDA">
      <formula>NOT(ISERROR(SEARCH("SALIDA",U21)))</formula>
    </cfRule>
    <cfRule type="containsText" dxfId="73" priority="20" operator="containsText" text="ENTRADA">
      <formula>NOT(ISERROR(SEARCH("ENTRADA",U21)))</formula>
    </cfRule>
    <cfRule type="containsText" dxfId="72" priority="21" operator="containsText" text="REQUISICION">
      <formula>NOT(ISERROR(SEARCH("REQUISICION",U21)))</formula>
    </cfRule>
  </conditionalFormatting>
  <conditionalFormatting sqref="U24:U26">
    <cfRule type="containsText" dxfId="71" priority="16" operator="containsText" text="SALIDA">
      <formula>NOT(ISERROR(SEARCH("SALIDA",U24)))</formula>
    </cfRule>
    <cfRule type="containsText" dxfId="70" priority="17" operator="containsText" text="ENTRADA">
      <formula>NOT(ISERROR(SEARCH("ENTRADA",U24)))</formula>
    </cfRule>
    <cfRule type="containsText" dxfId="69" priority="18" operator="containsText" text="REQUISICION">
      <formula>NOT(ISERROR(SEARCH("REQUISICION",U24)))</formula>
    </cfRule>
  </conditionalFormatting>
  <conditionalFormatting sqref="U13">
    <cfRule type="containsText" dxfId="68" priority="13" operator="containsText" text="SALIDA">
      <formula>NOT(ISERROR(SEARCH("SALIDA",U13)))</formula>
    </cfRule>
    <cfRule type="containsText" dxfId="67" priority="14" operator="containsText" text="ENTRADA">
      <formula>NOT(ISERROR(SEARCH("ENTRADA",U13)))</formula>
    </cfRule>
    <cfRule type="containsText" dxfId="66" priority="15" operator="containsText" text="REQUISICION">
      <formula>NOT(ISERROR(SEARCH("REQUISICION",U13)))</formula>
    </cfRule>
  </conditionalFormatting>
  <conditionalFormatting sqref="U15:U16">
    <cfRule type="containsText" dxfId="65" priority="7" operator="containsText" text="SALIDA">
      <formula>NOT(ISERROR(SEARCH("SALIDA",U15)))</formula>
    </cfRule>
    <cfRule type="containsText" dxfId="64" priority="8" operator="containsText" text="ENTRADA">
      <formula>NOT(ISERROR(SEARCH("ENTRADA",U15)))</formula>
    </cfRule>
    <cfRule type="containsText" dxfId="63" priority="9" operator="containsText" text="REQUISICION">
      <formula>NOT(ISERROR(SEARCH("REQUISICION",U15)))</formula>
    </cfRule>
  </conditionalFormatting>
  <conditionalFormatting sqref="T1:T1048576">
    <cfRule type="containsText" dxfId="62" priority="5" operator="containsText" text="REQUISICION">
      <formula>NOT(ISERROR(SEARCH("REQUISICION",T1)))</formula>
    </cfRule>
  </conditionalFormatting>
  <conditionalFormatting sqref="Q8:Q13">
    <cfRule type="containsText" dxfId="61" priority="3" operator="containsText" text="SOLICITAR">
      <formula>NOT(ISERROR(SEARCH("SOLICITAR",Q8)))</formula>
    </cfRule>
    <cfRule type="containsText" dxfId="60" priority="4" operator="containsText" text="EN REQUISICION">
      <formula>NOT(ISERROR(SEARCH("EN REQUISICION",Q8)))</formula>
    </cfRule>
  </conditionalFormatting>
  <conditionalFormatting sqref="AD1:AD1048576">
    <cfRule type="containsText" dxfId="59" priority="1" operator="containsText" text="ATRASADO">
      <formula>NOT(ISERROR(SEARCH("ATRASADO",AD1)))</formula>
    </cfRule>
    <cfRule type="containsText" dxfId="58" priority="2" operator="containsText" text="EN TIEMPO">
      <formula>NOT(ISERROR(SEARCH("EN TIEMPO",AD1)))</formula>
    </cfRule>
  </conditionalFormatting>
  <pageMargins left="0.70866141732283472" right="0.70866141732283472" top="0.74803149606299213" bottom="0.74803149606299213" header="0.31496062992125984" footer="0.31496062992125984"/>
  <pageSetup scale="42" orientation="landscape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6" id="{0B1B09FE-DF41-4248-8C40-9EA0A658E1EA}">
            <x14:iconSet iconSet="4TrafficLights" custom="1">
              <x14:cfvo type="percent">
                <xm:f>0</xm:f>
              </x14:cfvo>
              <x14:cfvo type="num">
                <xm:f>2</xm:f>
              </x14:cfvo>
              <x14:cfvo type="num">
                <xm:f>3</xm:f>
              </x14:cfvo>
              <x14:cfvo type="num">
                <xm:f>4</xm:f>
              </x14:cfvo>
              <x14:cfIcon iconSet="3Symbols" iconId="0"/>
              <x14:cfIcon iconSet="3Symbols" iconId="1"/>
              <x14:cfIcon iconSet="3Symbols" iconId="2"/>
              <x14:cfIcon iconSet="3Symbols" iconId="2"/>
            </x14:iconSet>
          </x14:cfRule>
          <xm:sqref>P8 P10 P12:P13</xm:sqref>
        </x14:conditionalFormatting>
      </x14:conditionalFormattings>
    </ex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PIS!O8:O8</xm:f>
              <xm:sqref>P8</xm:sqref>
            </x14:sparkline>
            <x14:sparkline>
              <xm:f>PIS!O12:O12</xm:f>
              <xm:sqref>P12</xm:sqref>
            </x14:sparkline>
            <x14:sparkline>
              <xm:f>PIS!O10:O10</xm:f>
              <xm:sqref>P10</xm:sqref>
            </x14:sparkline>
            <x14:sparkline>
              <xm:f>PIS!O13:O13</xm:f>
              <xm:sqref>P13</xm:sqref>
            </x14:sparkline>
          </x14:sparklines>
        </x14:sparklineGroup>
      </x14:sparklineGroup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93"/>
  <sheetViews>
    <sheetView topLeftCell="K2" zoomScale="70" zoomScaleNormal="70" workbookViewId="0">
      <selection activeCell="X11" sqref="X11"/>
    </sheetView>
  </sheetViews>
  <sheetFormatPr baseColWidth="10" defaultColWidth="11.42578125" defaultRowHeight="31.5"/>
  <cols>
    <col min="1" max="1" width="15.42578125" style="102" customWidth="1"/>
    <col min="2" max="2" width="19" style="102" customWidth="1"/>
    <col min="3" max="3" width="34.85546875" style="102" customWidth="1"/>
    <col min="4" max="5" width="26.7109375" style="102" customWidth="1"/>
    <col min="6" max="6" width="12.42578125" style="102" customWidth="1"/>
    <col min="7" max="7" width="18.85546875" style="102" customWidth="1"/>
    <col min="8" max="8" width="14.5703125" style="102" customWidth="1"/>
    <col min="9" max="9" width="16.42578125" style="102" customWidth="1"/>
    <col min="10" max="10" width="15.42578125" style="111" customWidth="1"/>
    <col min="11" max="11" width="10.7109375" style="111" customWidth="1"/>
    <col min="12" max="12" width="4.7109375" style="111" customWidth="1"/>
    <col min="13" max="13" width="6.42578125" style="111" customWidth="1"/>
    <col min="14" max="14" width="7.85546875" style="111" customWidth="1"/>
    <col min="15" max="15" width="8.5703125" style="156" customWidth="1"/>
    <col min="16" max="16" width="12.85546875" style="111" customWidth="1"/>
    <col min="17" max="17" width="9.140625" style="111" customWidth="1"/>
    <col min="18" max="18" width="4.7109375" style="111" customWidth="1"/>
    <col min="19" max="19" width="25.7109375" style="102" customWidth="1"/>
    <col min="20" max="20" width="26.85546875" style="102" customWidth="1"/>
    <col min="21" max="21" width="63.85546875" style="102" customWidth="1"/>
    <col min="22" max="22" width="13" style="111" customWidth="1"/>
    <col min="23" max="23" width="29.7109375" style="111" customWidth="1"/>
    <col min="24" max="24" width="23.42578125" style="102" customWidth="1"/>
    <col min="25" max="25" width="19.140625" style="102" bestFit="1" customWidth="1"/>
    <col min="26" max="26" width="20.85546875" style="102" bestFit="1" customWidth="1"/>
    <col min="27" max="27" width="24.28515625" style="102" customWidth="1"/>
    <col min="28" max="16384" width="11.42578125" style="102"/>
  </cols>
  <sheetData>
    <row r="1" spans="1:29" ht="32.25" thickBot="1"/>
    <row r="2" spans="1:29" ht="34.5" thickBot="1">
      <c r="A2" s="116"/>
      <c r="B2" s="2" t="s">
        <v>68</v>
      </c>
      <c r="C2" s="8"/>
      <c r="D2" s="8"/>
      <c r="E2" s="8"/>
      <c r="F2" s="8"/>
      <c r="G2" s="8"/>
      <c r="H2" s="116"/>
      <c r="I2" s="116"/>
      <c r="J2" s="115"/>
      <c r="K2" s="81" t="s">
        <v>1</v>
      </c>
      <c r="M2" s="1382">
        <v>22</v>
      </c>
      <c r="N2" s="1270"/>
      <c r="O2" s="1270"/>
      <c r="P2" s="1270"/>
      <c r="Q2" s="115"/>
      <c r="R2" s="115"/>
      <c r="AB2" s="115"/>
      <c r="AC2" s="111"/>
    </row>
    <row r="3" spans="1:29" ht="30.75" customHeight="1" thickBot="1">
      <c r="B3" s="2"/>
      <c r="C3" s="2"/>
      <c r="D3" s="2"/>
      <c r="E3" s="2"/>
      <c r="F3" s="2"/>
      <c r="G3" s="2"/>
      <c r="H3" s="2"/>
      <c r="I3" s="2"/>
      <c r="J3" s="2"/>
      <c r="K3" s="54" t="s">
        <v>3</v>
      </c>
      <c r="M3" s="1383"/>
      <c r="N3" s="1270"/>
      <c r="O3" s="1270"/>
      <c r="P3" s="1270"/>
      <c r="Q3" s="115"/>
      <c r="R3" s="115"/>
      <c r="AB3" s="116"/>
    </row>
    <row r="4" spans="1:29" ht="15.75" customHeight="1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116"/>
      <c r="M4" s="116"/>
      <c r="N4" s="1270"/>
      <c r="O4" s="1270"/>
      <c r="P4" s="1270"/>
      <c r="Q4" s="115"/>
      <c r="R4" s="115"/>
      <c r="AB4" s="116"/>
    </row>
    <row r="5" spans="1:29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116"/>
      <c r="M5" s="116"/>
      <c r="N5" s="116"/>
      <c r="O5" s="155"/>
      <c r="P5" s="115"/>
      <c r="Q5" s="115"/>
      <c r="R5" s="115"/>
      <c r="AB5" s="116"/>
    </row>
    <row r="6" spans="1:29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116"/>
      <c r="M6" s="116"/>
      <c r="N6" s="116"/>
      <c r="O6" s="155"/>
      <c r="P6" s="115"/>
      <c r="Q6" s="115"/>
      <c r="R6" s="115"/>
      <c r="S6" s="209"/>
      <c r="T6" s="210"/>
      <c r="U6" s="210"/>
      <c r="V6" s="211"/>
      <c r="W6" s="210"/>
      <c r="X6" s="210"/>
      <c r="Y6" s="210"/>
      <c r="Z6" s="212"/>
      <c r="AA6" s="213"/>
      <c r="AB6" s="116"/>
    </row>
    <row r="7" spans="1:29" ht="19.5" hidden="1" customHeight="1" thickBot="1">
      <c r="A7" s="116"/>
      <c r="B7" s="116"/>
      <c r="C7" s="116"/>
      <c r="D7" s="116"/>
      <c r="E7" s="285"/>
      <c r="F7" s="116"/>
      <c r="G7" s="7"/>
      <c r="H7" s="7"/>
      <c r="I7" s="7"/>
      <c r="J7" s="7"/>
      <c r="K7" s="116"/>
      <c r="L7" s="116"/>
      <c r="M7" s="116"/>
      <c r="N7" s="116"/>
      <c r="O7" s="155"/>
      <c r="P7" s="115"/>
      <c r="S7" s="214"/>
      <c r="T7" s="174"/>
      <c r="U7" s="172"/>
      <c r="V7" s="178"/>
      <c r="W7" s="178"/>
      <c r="X7" s="179"/>
      <c r="Y7" s="176"/>
      <c r="Z7" s="177"/>
      <c r="AA7" s="215"/>
    </row>
    <row r="8" spans="1:29" ht="60.75" customHeight="1">
      <c r="A8" s="153" t="s">
        <v>4</v>
      </c>
      <c r="B8" s="150" t="s">
        <v>5</v>
      </c>
      <c r="C8" s="149" t="s">
        <v>90</v>
      </c>
      <c r="D8" s="88" t="s">
        <v>91</v>
      </c>
      <c r="E8" s="88" t="s">
        <v>284</v>
      </c>
      <c r="F8" s="149" t="s">
        <v>6</v>
      </c>
      <c r="G8" s="150" t="s">
        <v>32</v>
      </c>
      <c r="H8" s="150" t="s">
        <v>8</v>
      </c>
      <c r="I8" s="151" t="s">
        <v>9</v>
      </c>
      <c r="J8" s="152" t="s">
        <v>10</v>
      </c>
      <c r="K8" s="1381" t="s">
        <v>53</v>
      </c>
      <c r="L8" s="1381"/>
      <c r="M8" s="1381"/>
      <c r="N8" s="1379" t="s">
        <v>11</v>
      </c>
      <c r="O8" s="1380"/>
      <c r="Q8" s="115"/>
      <c r="R8" s="115"/>
      <c r="S8" s="214" t="s">
        <v>23</v>
      </c>
      <c r="T8" s="174" t="s">
        <v>24</v>
      </c>
      <c r="U8" s="172" t="s">
        <v>25</v>
      </c>
      <c r="V8" s="178" t="s">
        <v>26</v>
      </c>
      <c r="W8" s="178" t="s">
        <v>27</v>
      </c>
      <c r="X8" s="179" t="s">
        <v>28</v>
      </c>
      <c r="Y8" s="176" t="s">
        <v>29</v>
      </c>
      <c r="Z8" s="177" t="s">
        <v>30</v>
      </c>
      <c r="AA8" s="215"/>
    </row>
    <row r="9" spans="1:29" ht="35.1" customHeight="1">
      <c r="A9" s="806" t="s">
        <v>13</v>
      </c>
      <c r="B9" s="442"/>
      <c r="C9" s="891" t="s">
        <v>269</v>
      </c>
      <c r="D9" s="891" t="s">
        <v>65</v>
      </c>
      <c r="E9" s="158"/>
      <c r="F9" s="438">
        <v>15.85</v>
      </c>
      <c r="G9" s="23">
        <f>$B$15*F9</f>
        <v>269.37709000000001</v>
      </c>
      <c r="H9" s="47">
        <v>0</v>
      </c>
      <c r="I9" s="9">
        <f>+SUMIFS($V$6:$V$274,$S$6:$S$274,"Entrada",$T$6:$T$274,B9)</f>
        <v>0</v>
      </c>
      <c r="J9" s="64">
        <f>+SUMIFS($V$9:$V$277,$S$9:$S$277,"Salida",$T$9:$T$277,B9)</f>
        <v>0</v>
      </c>
      <c r="K9" s="439">
        <v>2</v>
      </c>
      <c r="L9" s="440">
        <v>0</v>
      </c>
      <c r="M9" s="441">
        <v>1</v>
      </c>
      <c r="N9" s="143">
        <f>+H9+I9-J9</f>
        <v>0</v>
      </c>
      <c r="O9" s="160">
        <f>IF(N9&gt;L9,3,(IF(N9-K9&gt;0,2,1)))</f>
        <v>1</v>
      </c>
      <c r="P9" s="1017" t="str">
        <f t="shared" ref="P9:P12" si="0">IF(Q9&gt;0,"",(IF(O9&lt;3,"SOLICITAR","")))</f>
        <v>SOLICITAR</v>
      </c>
      <c r="Q9" s="1016">
        <f t="shared" ref="Q9:Q12" si="1">+SUMIFS($V$9:$V$66,$S$9:$S$66,"Requisicion",$T$9:$T$66,B9)</f>
        <v>0</v>
      </c>
      <c r="R9" s="115"/>
      <c r="S9" s="214" t="s">
        <v>69</v>
      </c>
      <c r="T9" s="174" t="s">
        <v>400</v>
      </c>
      <c r="U9" s="172" t="str">
        <f>IFERROR((VLOOKUP(T9,$B$9:$C$14,2,FALSE)),"")</f>
        <v>GFVL2525M-1502C</v>
      </c>
      <c r="V9" s="178">
        <v>2</v>
      </c>
      <c r="W9" s="178" t="s">
        <v>401</v>
      </c>
      <c r="X9" s="323">
        <v>45558</v>
      </c>
      <c r="Y9" s="176">
        <f>IFERROR((VLOOKUP(T9,$B$9:$G$14,5,FALSE)),"")</f>
        <v>231.45</v>
      </c>
      <c r="Z9" s="177">
        <f t="shared" ref="Z9:Z19" si="2">IF(V9&gt;0,(Y9*V9),"")</f>
        <v>462.9</v>
      </c>
      <c r="AA9" s="215" t="s">
        <v>402</v>
      </c>
    </row>
    <row r="10" spans="1:29" ht="35.1" customHeight="1">
      <c r="A10" s="893" t="s">
        <v>15</v>
      </c>
      <c r="B10" s="442" t="s">
        <v>167</v>
      </c>
      <c r="C10" s="891" t="s">
        <v>270</v>
      </c>
      <c r="D10" s="892" t="s">
        <v>66</v>
      </c>
      <c r="E10" s="159"/>
      <c r="F10" s="438">
        <v>383.02</v>
      </c>
      <c r="G10" s="23">
        <f>$B$15*F10</f>
        <v>6509.5781079999997</v>
      </c>
      <c r="H10" s="47">
        <v>1</v>
      </c>
      <c r="I10" s="9">
        <f>+SUMIFS($V$6:$V$274,$S$6:$S$274,"Entrada",$T$6:$T$274,B10)</f>
        <v>0</v>
      </c>
      <c r="J10" s="64">
        <f>+SUMIFS($V$9:$V$277,$S$9:$S$277,"Salida",$T$9:$T$277,B10)</f>
        <v>0</v>
      </c>
      <c r="K10" s="439">
        <v>2</v>
      </c>
      <c r="L10" s="440">
        <v>0</v>
      </c>
      <c r="M10" s="441">
        <v>1</v>
      </c>
      <c r="N10" s="143">
        <f>+H10+I10-J10</f>
        <v>1</v>
      </c>
      <c r="O10" s="160">
        <f>IF(N10&gt;L10,3,(IF(N10-K10&gt;0,2,1)))</f>
        <v>3</v>
      </c>
      <c r="P10" s="1017" t="str">
        <f t="shared" si="0"/>
        <v/>
      </c>
      <c r="Q10" s="1016">
        <f t="shared" si="1"/>
        <v>0</v>
      </c>
      <c r="R10" s="115"/>
      <c r="S10" s="214" t="s">
        <v>69</v>
      </c>
      <c r="T10" s="174" t="s">
        <v>173</v>
      </c>
      <c r="U10" s="172" t="str">
        <f t="shared" ref="U10:U21" si="3">IFERROR((VLOOKUP(T10,$B$7:$C$12,2,FALSE)),"")</f>
        <v>KIGBAL4032-22</v>
      </c>
      <c r="V10" s="178">
        <v>2</v>
      </c>
      <c r="W10" s="178" t="s">
        <v>401</v>
      </c>
      <c r="X10" s="323">
        <v>45573</v>
      </c>
      <c r="Y10" s="176">
        <f t="shared" ref="Y10:Y16" si="4">IFERROR((VLOOKUP(T10,$B$9:$G$12,5,FALSE)),"")</f>
        <v>189</v>
      </c>
      <c r="Z10" s="177">
        <f t="shared" si="2"/>
        <v>378</v>
      </c>
      <c r="AA10" s="215"/>
    </row>
    <row r="11" spans="1:29" ht="35.1" customHeight="1">
      <c r="A11" s="893" t="s">
        <v>15</v>
      </c>
      <c r="B11" s="442" t="s">
        <v>285</v>
      </c>
      <c r="C11" s="891" t="s">
        <v>271</v>
      </c>
      <c r="D11" s="892" t="s">
        <v>86</v>
      </c>
      <c r="E11" s="159"/>
      <c r="F11" s="438">
        <v>180.6</v>
      </c>
      <c r="G11" s="23">
        <f>$B$15*F11</f>
        <v>3069.36924</v>
      </c>
      <c r="H11" s="47">
        <v>4</v>
      </c>
      <c r="I11" s="9">
        <f>+SUMIFS($V$6:$V$274,$S$6:$S$274,"Entrada",$T$6:$T$274,B11)</f>
        <v>0</v>
      </c>
      <c r="J11" s="64">
        <f>+SUMIFS($V$9:$V$277,$S$9:$S$277,"Salida",$T$9:$T$277,B11)</f>
        <v>0</v>
      </c>
      <c r="K11" s="439">
        <v>2</v>
      </c>
      <c r="L11" s="440">
        <v>0</v>
      </c>
      <c r="M11" s="441">
        <v>1</v>
      </c>
      <c r="N11" s="143">
        <f>+H11+I11-J11</f>
        <v>4</v>
      </c>
      <c r="O11" s="160">
        <f>IF(N11&gt;L11,3,(IF(N11-K11&gt;0,2,1)))</f>
        <v>3</v>
      </c>
      <c r="P11" s="1017" t="str">
        <f t="shared" si="0"/>
        <v/>
      </c>
      <c r="Q11" s="1016">
        <f t="shared" si="1"/>
        <v>0</v>
      </c>
      <c r="R11" s="115"/>
      <c r="S11" s="214"/>
      <c r="T11" s="174"/>
      <c r="U11" s="172" t="str">
        <f t="shared" si="3"/>
        <v/>
      </c>
      <c r="V11" s="178"/>
      <c r="W11" s="178"/>
      <c r="X11" s="323"/>
      <c r="Y11" s="176" t="str">
        <f t="shared" si="4"/>
        <v/>
      </c>
      <c r="Z11" s="177" t="str">
        <f t="shared" si="2"/>
        <v/>
      </c>
      <c r="AA11" s="215"/>
    </row>
    <row r="12" spans="1:29" ht="34.5" customHeight="1">
      <c r="A12" s="893" t="s">
        <v>15</v>
      </c>
      <c r="B12" s="442" t="s">
        <v>173</v>
      </c>
      <c r="C12" s="889" t="s">
        <v>272</v>
      </c>
      <c r="D12" s="902" t="s">
        <v>273</v>
      </c>
      <c r="E12" s="159"/>
      <c r="F12" s="438">
        <v>189</v>
      </c>
      <c r="G12" s="23">
        <f>$B$15*F12</f>
        <v>3212.1306</v>
      </c>
      <c r="H12" s="47">
        <v>2</v>
      </c>
      <c r="I12" s="9">
        <f>+SUMIFS($V$6:$V$274,$S$6:$S$274,"Entrada",$T$6:$T$274,B12)</f>
        <v>0</v>
      </c>
      <c r="J12" s="64">
        <f>+SUMIFS($V$9:$V$277,$S$9:$S$277,"Salida",$T$9:$T$277,B12)</f>
        <v>0</v>
      </c>
      <c r="K12" s="439">
        <v>2</v>
      </c>
      <c r="L12" s="440">
        <v>0</v>
      </c>
      <c r="M12" s="441">
        <v>1</v>
      </c>
      <c r="N12" s="143">
        <f>+H12+I12-J12</f>
        <v>2</v>
      </c>
      <c r="O12" s="160">
        <f>IF(N12&gt;L12,3,(IF(N12-K12&gt;0,2,1)))</f>
        <v>3</v>
      </c>
      <c r="P12" s="1017" t="str">
        <f t="shared" si="0"/>
        <v/>
      </c>
      <c r="Q12" s="1016">
        <f t="shared" si="1"/>
        <v>2</v>
      </c>
      <c r="R12" s="115"/>
      <c r="S12" s="214"/>
      <c r="T12" s="174"/>
      <c r="U12" s="172" t="str">
        <f t="shared" si="3"/>
        <v/>
      </c>
      <c r="V12" s="178"/>
      <c r="W12" s="178"/>
      <c r="X12" s="323"/>
      <c r="Y12" s="176" t="str">
        <f t="shared" si="4"/>
        <v/>
      </c>
      <c r="Z12" s="177" t="str">
        <f t="shared" si="2"/>
        <v/>
      </c>
      <c r="AA12" s="215"/>
    </row>
    <row r="13" spans="1:29" ht="34.5" customHeight="1">
      <c r="A13" s="893" t="s">
        <v>15</v>
      </c>
      <c r="B13" s="442" t="s">
        <v>400</v>
      </c>
      <c r="C13" s="992" t="s">
        <v>397</v>
      </c>
      <c r="D13" s="902"/>
      <c r="E13" s="159"/>
      <c r="F13" s="438">
        <v>231.45</v>
      </c>
      <c r="G13" s="988">
        <f t="shared" ref="G13:G14" si="5">$B$15*F13</f>
        <v>3933.5853299999999</v>
      </c>
      <c r="H13" s="989">
        <v>2</v>
      </c>
      <c r="I13" s="9">
        <f t="shared" ref="I13:I14" si="6">+SUMIFS($V$6:$V$274,$S$6:$S$274,"Entrada",$T$6:$T$274,B13)</f>
        <v>0</v>
      </c>
      <c r="J13" s="64">
        <f t="shared" ref="J13:J14" si="7">+SUMIFS($V$9:$V$277,$S$9:$S$277,"Salida",$T$9:$T$277,B13)</f>
        <v>0</v>
      </c>
      <c r="K13" s="439">
        <v>2</v>
      </c>
      <c r="L13" s="440">
        <v>0</v>
      </c>
      <c r="M13" s="441">
        <v>1</v>
      </c>
      <c r="N13" s="143">
        <f t="shared" ref="N13:N14" si="8">+H13+I13-J13</f>
        <v>2</v>
      </c>
      <c r="O13" s="160">
        <f t="shared" ref="O13:O14" si="9">IF(N13&gt;L13,3,(IF(N13-K13&gt;0,2,1)))</f>
        <v>3</v>
      </c>
      <c r="P13" s="990" t="str">
        <f>IF(Q13&gt;0,"",(IF(O13&lt;3,"SOLICITAR","")))</f>
        <v/>
      </c>
      <c r="Q13" s="985">
        <f>+SUMIFS($V$9:$V$66,$S$9:$S$66,"Requisicion",$T$9:$T$66,B13)</f>
        <v>2</v>
      </c>
      <c r="R13" s="990"/>
      <c r="S13" s="214"/>
      <c r="T13" s="174"/>
      <c r="U13" s="172" t="str">
        <f t="shared" si="3"/>
        <v/>
      </c>
      <c r="V13" s="178"/>
      <c r="W13" s="178"/>
      <c r="X13" s="323"/>
      <c r="Y13" s="176" t="str">
        <f t="shared" si="4"/>
        <v/>
      </c>
      <c r="Z13" s="177" t="str">
        <f t="shared" si="2"/>
        <v/>
      </c>
      <c r="AA13" s="215"/>
    </row>
    <row r="14" spans="1:29" ht="34.5" customHeight="1" thickBot="1">
      <c r="A14" s="893" t="s">
        <v>15</v>
      </c>
      <c r="B14" s="442" t="s">
        <v>399</v>
      </c>
      <c r="C14" s="992" t="s">
        <v>398</v>
      </c>
      <c r="D14" s="902"/>
      <c r="E14" s="159"/>
      <c r="F14" s="438">
        <v>191</v>
      </c>
      <c r="G14" s="988">
        <f t="shared" si="5"/>
        <v>3246.1214</v>
      </c>
      <c r="H14" s="989">
        <v>2</v>
      </c>
      <c r="I14" s="9">
        <f t="shared" si="6"/>
        <v>0</v>
      </c>
      <c r="J14" s="64">
        <f t="shared" si="7"/>
        <v>0</v>
      </c>
      <c r="K14" s="439">
        <v>2</v>
      </c>
      <c r="L14" s="440">
        <v>0</v>
      </c>
      <c r="M14" s="441">
        <v>1</v>
      </c>
      <c r="N14" s="143">
        <f t="shared" si="8"/>
        <v>2</v>
      </c>
      <c r="O14" s="160">
        <f t="shared" si="9"/>
        <v>3</v>
      </c>
      <c r="P14" s="990"/>
      <c r="Q14" s="985"/>
      <c r="R14" s="990"/>
      <c r="S14" s="214"/>
      <c r="T14" s="174"/>
      <c r="U14" s="172"/>
      <c r="V14" s="178"/>
      <c r="W14" s="178"/>
      <c r="X14" s="323"/>
      <c r="Y14" s="176"/>
      <c r="Z14" s="177"/>
      <c r="AA14" s="215"/>
    </row>
    <row r="15" spans="1:29" ht="27.75" customHeight="1" thickBot="1">
      <c r="A15" s="82" t="s">
        <v>16</v>
      </c>
      <c r="B15" s="17">
        <v>16.9954</v>
      </c>
      <c r="C15" s="890"/>
      <c r="D15" s="1378"/>
      <c r="E15" s="872"/>
      <c r="F15" s="119"/>
      <c r="G15" s="119"/>
      <c r="H15" s="119"/>
      <c r="I15" s="119"/>
      <c r="J15" s="119"/>
      <c r="K15" s="119"/>
      <c r="L15" s="119"/>
      <c r="M15" s="119"/>
      <c r="N15" s="119"/>
      <c r="O15" s="148"/>
      <c r="P15" s="148"/>
      <c r="Q15" s="148"/>
      <c r="R15" s="148"/>
      <c r="S15" s="214"/>
      <c r="T15" s="174"/>
      <c r="U15" s="172" t="str">
        <f t="shared" si="3"/>
        <v/>
      </c>
      <c r="V15" s="178"/>
      <c r="W15" s="178"/>
      <c r="X15" s="323"/>
      <c r="Y15" s="176" t="str">
        <f t="shared" si="4"/>
        <v/>
      </c>
      <c r="Z15" s="177" t="str">
        <f t="shared" si="2"/>
        <v/>
      </c>
      <c r="AA15" s="215"/>
    </row>
    <row r="16" spans="1:29">
      <c r="A16" s="120"/>
      <c r="B16" s="120"/>
      <c r="C16" s="903"/>
      <c r="D16" s="1378"/>
      <c r="E16" s="872"/>
      <c r="F16" s="120"/>
      <c r="G16" s="31"/>
      <c r="H16" s="31"/>
      <c r="I16" s="32"/>
      <c r="J16" s="15"/>
      <c r="S16" s="214"/>
      <c r="T16" s="174"/>
      <c r="U16" s="172" t="str">
        <f t="shared" si="3"/>
        <v/>
      </c>
      <c r="V16" s="178"/>
      <c r="W16" s="178"/>
      <c r="X16" s="179"/>
      <c r="Y16" s="176" t="str">
        <f t="shared" si="4"/>
        <v/>
      </c>
      <c r="Z16" s="177" t="str">
        <f t="shared" si="2"/>
        <v/>
      </c>
      <c r="AA16" s="215"/>
      <c r="AB16" s="116"/>
    </row>
    <row r="17" spans="1:28">
      <c r="C17" s="8"/>
      <c r="D17" s="8"/>
      <c r="E17" s="8"/>
      <c r="F17" s="8"/>
      <c r="G17" s="116"/>
      <c r="H17" s="116"/>
      <c r="I17" s="32"/>
      <c r="J17" s="32"/>
      <c r="S17" s="214"/>
      <c r="T17" s="174"/>
      <c r="U17" s="172" t="str">
        <f t="shared" si="3"/>
        <v/>
      </c>
      <c r="V17" s="178"/>
      <c r="W17" s="178"/>
      <c r="X17" s="179"/>
      <c r="Y17" s="176"/>
      <c r="Z17" s="177" t="str">
        <f t="shared" si="2"/>
        <v/>
      </c>
      <c r="AA17" s="215"/>
      <c r="AB17" s="116"/>
    </row>
    <row r="18" spans="1:28">
      <c r="C18" s="8"/>
      <c r="D18" s="8"/>
      <c r="E18" s="8"/>
      <c r="F18" s="116"/>
      <c r="G18" s="116"/>
      <c r="H18" s="116"/>
      <c r="I18" s="116"/>
      <c r="J18" s="116"/>
      <c r="S18" s="214"/>
      <c r="T18" s="174"/>
      <c r="U18" s="172" t="str">
        <f t="shared" si="3"/>
        <v/>
      </c>
      <c r="V18" s="178"/>
      <c r="W18" s="178"/>
      <c r="X18" s="179"/>
      <c r="Y18" s="176"/>
      <c r="Z18" s="177" t="str">
        <f t="shared" si="2"/>
        <v/>
      </c>
      <c r="AA18" s="215"/>
      <c r="AB18" s="116"/>
    </row>
    <row r="19" spans="1:28">
      <c r="A19" s="116"/>
      <c r="B19" s="116"/>
      <c r="C19" s="116"/>
      <c r="D19" s="116"/>
      <c r="E19" s="285"/>
      <c r="F19" s="116"/>
      <c r="G19" s="116"/>
      <c r="H19" s="116"/>
      <c r="I19" s="116"/>
      <c r="J19" s="115"/>
      <c r="K19" s="115"/>
      <c r="L19" s="115"/>
      <c r="M19" s="115"/>
      <c r="N19" s="115"/>
      <c r="O19" s="155"/>
      <c r="P19" s="115"/>
      <c r="Q19" s="115"/>
      <c r="R19" s="115"/>
      <c r="S19" s="214"/>
      <c r="T19" s="174"/>
      <c r="U19" s="172" t="str">
        <f t="shared" si="3"/>
        <v/>
      </c>
      <c r="V19" s="178"/>
      <c r="W19" s="178"/>
      <c r="X19" s="179"/>
      <c r="Y19" s="176"/>
      <c r="Z19" s="177" t="str">
        <f t="shared" si="2"/>
        <v/>
      </c>
      <c r="AA19" s="215"/>
    </row>
    <row r="20" spans="1:28">
      <c r="S20" s="214"/>
      <c r="T20" s="174"/>
      <c r="U20" s="172" t="str">
        <f t="shared" si="3"/>
        <v/>
      </c>
      <c r="V20" s="178"/>
      <c r="W20" s="178"/>
      <c r="X20" s="179"/>
      <c r="Y20" s="176"/>
      <c r="Z20" s="177"/>
      <c r="AA20" s="215"/>
    </row>
    <row r="21" spans="1:28" s="21" customFormat="1" ht="43.5" customHeight="1">
      <c r="A21" s="102"/>
      <c r="B21" s="102"/>
      <c r="C21" s="102"/>
      <c r="D21" s="102"/>
      <c r="E21" s="102"/>
      <c r="F21" s="102"/>
      <c r="G21" s="102"/>
      <c r="H21" s="102"/>
      <c r="I21" s="102"/>
      <c r="J21" s="111"/>
      <c r="K21" s="111"/>
      <c r="L21" s="111"/>
      <c r="M21" s="111"/>
      <c r="N21" s="111"/>
      <c r="O21" s="157"/>
      <c r="Q21" s="111"/>
      <c r="R21" s="111"/>
      <c r="S21" s="214"/>
      <c r="T21" s="174"/>
      <c r="U21" s="172" t="str">
        <f t="shared" si="3"/>
        <v/>
      </c>
      <c r="V21" s="178"/>
      <c r="W21" s="178"/>
      <c r="X21" s="179"/>
      <c r="Y21" s="176"/>
      <c r="Z21" s="177"/>
      <c r="AA21" s="215"/>
    </row>
    <row r="22" spans="1:28">
      <c r="S22" s="214"/>
      <c r="T22" s="174"/>
      <c r="U22" s="172"/>
      <c r="V22" s="178"/>
      <c r="W22" s="178"/>
      <c r="X22" s="179"/>
      <c r="Y22" s="176"/>
      <c r="Z22" s="177"/>
      <c r="AA22" s="215"/>
    </row>
    <row r="23" spans="1:28">
      <c r="S23" s="214"/>
      <c r="T23" s="174"/>
      <c r="U23" s="172"/>
      <c r="V23" s="178"/>
      <c r="W23" s="178"/>
      <c r="X23" s="179"/>
      <c r="Y23" s="176"/>
      <c r="Z23" s="177"/>
      <c r="AA23" s="215"/>
    </row>
    <row r="24" spans="1:28">
      <c r="S24" s="214"/>
      <c r="T24" s="174"/>
      <c r="U24" s="172"/>
      <c r="V24" s="178"/>
      <c r="W24" s="178"/>
      <c r="X24" s="179"/>
      <c r="Y24" s="176"/>
      <c r="Z24" s="177"/>
      <c r="AA24" s="215"/>
    </row>
    <row r="25" spans="1:28">
      <c r="S25" s="214"/>
      <c r="T25" s="174"/>
      <c r="U25" s="172"/>
      <c r="V25" s="178"/>
      <c r="W25" s="178"/>
      <c r="X25" s="179"/>
      <c r="Y25" s="176"/>
      <c r="Z25" s="177"/>
      <c r="AA25" s="215"/>
    </row>
    <row r="26" spans="1:28">
      <c r="S26" s="214"/>
      <c r="T26" s="174"/>
      <c r="U26" s="172"/>
      <c r="V26" s="178"/>
      <c r="W26" s="178"/>
      <c r="X26" s="179"/>
      <c r="Y26" s="176"/>
      <c r="Z26" s="177"/>
      <c r="AA26" s="215"/>
    </row>
    <row r="27" spans="1:28">
      <c r="S27" s="214"/>
      <c r="T27" s="174"/>
      <c r="U27" s="172"/>
      <c r="V27" s="178"/>
      <c r="W27" s="178"/>
      <c r="X27" s="179"/>
      <c r="Y27" s="176"/>
      <c r="Z27" s="177"/>
      <c r="AA27" s="215"/>
    </row>
    <row r="28" spans="1:28">
      <c r="S28" s="214"/>
      <c r="T28" s="174"/>
      <c r="U28" s="172"/>
      <c r="V28" s="178"/>
      <c r="W28" s="178"/>
      <c r="X28" s="179"/>
      <c r="Y28" s="176"/>
      <c r="Z28" s="177"/>
      <c r="AA28" s="215"/>
    </row>
    <row r="29" spans="1:28">
      <c r="S29" s="214"/>
      <c r="T29" s="174"/>
      <c r="U29" s="172"/>
      <c r="V29" s="178"/>
      <c r="W29" s="178"/>
      <c r="X29" s="179"/>
      <c r="Y29" s="176"/>
      <c r="Z29" s="177"/>
      <c r="AA29" s="215"/>
    </row>
    <row r="30" spans="1:28">
      <c r="S30" s="214"/>
      <c r="T30" s="174"/>
      <c r="U30" s="172"/>
      <c r="V30" s="178"/>
      <c r="W30" s="178"/>
      <c r="X30" s="179"/>
      <c r="Y30" s="176"/>
      <c r="Z30" s="177"/>
      <c r="AA30" s="215"/>
    </row>
    <row r="31" spans="1:28">
      <c r="S31" s="214"/>
      <c r="T31" s="174"/>
      <c r="U31" s="172"/>
      <c r="V31" s="178"/>
      <c r="W31" s="178"/>
      <c r="X31" s="179"/>
      <c r="Y31" s="176"/>
      <c r="Z31" s="177"/>
      <c r="AA31" s="215"/>
    </row>
    <row r="32" spans="1:28">
      <c r="S32" s="214"/>
      <c r="T32" s="174"/>
      <c r="U32" s="172"/>
      <c r="V32" s="178"/>
      <c r="W32" s="178"/>
      <c r="X32" s="179"/>
      <c r="Y32" s="176"/>
      <c r="Z32" s="177"/>
      <c r="AA32" s="215"/>
    </row>
    <row r="33" spans="19:27">
      <c r="S33" s="214"/>
      <c r="T33" s="174"/>
      <c r="U33" s="172"/>
      <c r="V33" s="178"/>
      <c r="W33" s="178"/>
      <c r="X33" s="179"/>
      <c r="Y33" s="176"/>
      <c r="Z33" s="177"/>
      <c r="AA33" s="215"/>
    </row>
    <row r="34" spans="19:27">
      <c r="S34" s="214"/>
      <c r="T34" s="174"/>
      <c r="U34" s="172"/>
      <c r="V34" s="178"/>
      <c r="W34" s="178"/>
      <c r="X34" s="179"/>
      <c r="Y34" s="176"/>
      <c r="Z34" s="177"/>
      <c r="AA34" s="215"/>
    </row>
    <row r="35" spans="19:27">
      <c r="S35" s="214"/>
      <c r="T35" s="174"/>
      <c r="U35" s="172"/>
      <c r="V35" s="178"/>
      <c r="W35" s="178"/>
      <c r="X35" s="179"/>
      <c r="Y35" s="176"/>
      <c r="Z35" s="177"/>
      <c r="AA35" s="215"/>
    </row>
    <row r="36" spans="19:27">
      <c r="S36" s="214"/>
      <c r="T36" s="174"/>
      <c r="U36" s="172"/>
      <c r="V36" s="178"/>
      <c r="W36" s="178"/>
      <c r="X36" s="179"/>
      <c r="Y36" s="176"/>
      <c r="Z36" s="177"/>
      <c r="AA36" s="215"/>
    </row>
    <row r="37" spans="19:27">
      <c r="S37" s="214"/>
      <c r="T37" s="174"/>
      <c r="U37" s="172"/>
      <c r="V37" s="178"/>
      <c r="W37" s="178"/>
      <c r="X37" s="179"/>
      <c r="Y37" s="176"/>
      <c r="Z37" s="177"/>
      <c r="AA37" s="215"/>
    </row>
    <row r="38" spans="19:27">
      <c r="S38" s="214"/>
      <c r="T38" s="174"/>
      <c r="U38" s="172"/>
      <c r="V38" s="178"/>
      <c r="W38" s="178"/>
      <c r="X38" s="179"/>
      <c r="Y38" s="176"/>
      <c r="Z38" s="177"/>
      <c r="AA38" s="215"/>
    </row>
    <row r="39" spans="19:27">
      <c r="S39" s="214"/>
      <c r="T39" s="174"/>
      <c r="U39" s="172"/>
      <c r="V39" s="178"/>
      <c r="W39" s="178"/>
      <c r="X39" s="179"/>
      <c r="Y39" s="176"/>
      <c r="Z39" s="177"/>
      <c r="AA39" s="215"/>
    </row>
    <row r="40" spans="19:27">
      <c r="S40" s="214"/>
      <c r="T40" s="174"/>
      <c r="U40" s="172"/>
      <c r="V40" s="178"/>
      <c r="W40" s="178"/>
      <c r="X40" s="179"/>
      <c r="Y40" s="176"/>
      <c r="Z40" s="177"/>
      <c r="AA40" s="215"/>
    </row>
    <row r="41" spans="19:27">
      <c r="S41" s="214"/>
      <c r="T41" s="174"/>
      <c r="U41" s="172"/>
      <c r="V41" s="178"/>
      <c r="W41" s="178"/>
      <c r="X41" s="179"/>
      <c r="Y41" s="176"/>
      <c r="Z41" s="177"/>
      <c r="AA41" s="215"/>
    </row>
    <row r="42" spans="19:27">
      <c r="S42" s="214"/>
      <c r="T42" s="174"/>
      <c r="U42" s="172"/>
      <c r="V42" s="178"/>
      <c r="W42" s="178"/>
      <c r="X42" s="179"/>
      <c r="Y42" s="176"/>
      <c r="Z42" s="177"/>
      <c r="AA42" s="215"/>
    </row>
    <row r="43" spans="19:27">
      <c r="S43" s="214"/>
      <c r="T43" s="174"/>
      <c r="U43" s="172"/>
      <c r="V43" s="178"/>
      <c r="W43" s="178"/>
      <c r="X43" s="179"/>
      <c r="Y43" s="176"/>
      <c r="Z43" s="177"/>
      <c r="AA43" s="215"/>
    </row>
    <row r="44" spans="19:27">
      <c r="S44" s="214"/>
      <c r="T44" s="174"/>
      <c r="U44" s="172"/>
      <c r="V44" s="178"/>
      <c r="W44" s="178"/>
      <c r="X44" s="179"/>
      <c r="Y44" s="176"/>
      <c r="Z44" s="177"/>
      <c r="AA44" s="215"/>
    </row>
    <row r="45" spans="19:27">
      <c r="S45" s="214"/>
      <c r="T45" s="174"/>
      <c r="U45" s="172"/>
      <c r="V45" s="178"/>
      <c r="W45" s="178"/>
      <c r="X45" s="179"/>
      <c r="Y45" s="176"/>
      <c r="Z45" s="177"/>
      <c r="AA45" s="215"/>
    </row>
    <row r="46" spans="19:27">
      <c r="S46" s="214"/>
      <c r="T46" s="174"/>
      <c r="U46" s="172"/>
      <c r="V46" s="178"/>
      <c r="W46" s="178"/>
      <c r="X46" s="179"/>
      <c r="Y46" s="176"/>
      <c r="Z46" s="177"/>
      <c r="AA46" s="215"/>
    </row>
    <row r="47" spans="19:27">
      <c r="S47" s="214"/>
      <c r="T47" s="174"/>
      <c r="U47" s="172"/>
      <c r="V47" s="178"/>
      <c r="W47" s="178"/>
      <c r="X47" s="179"/>
      <c r="Y47" s="176"/>
      <c r="Z47" s="177"/>
      <c r="AA47" s="215"/>
    </row>
    <row r="48" spans="19:27">
      <c r="S48" s="214"/>
      <c r="T48" s="174"/>
      <c r="U48" s="172"/>
      <c r="V48" s="178"/>
      <c r="W48" s="178"/>
      <c r="X48" s="179"/>
      <c r="Y48" s="176"/>
      <c r="Z48" s="177"/>
      <c r="AA48" s="215"/>
    </row>
    <row r="49" spans="19:27">
      <c r="S49" s="214"/>
      <c r="T49" s="174"/>
      <c r="U49" s="172"/>
      <c r="V49" s="178"/>
      <c r="W49" s="178"/>
      <c r="X49" s="179"/>
      <c r="Y49" s="176"/>
      <c r="Z49" s="177"/>
      <c r="AA49" s="215"/>
    </row>
    <row r="50" spans="19:27">
      <c r="S50" s="214"/>
      <c r="T50" s="174"/>
      <c r="U50" s="172"/>
      <c r="V50" s="178"/>
      <c r="W50" s="178"/>
      <c r="X50" s="179"/>
      <c r="Y50" s="176"/>
      <c r="Z50" s="177"/>
      <c r="AA50" s="215"/>
    </row>
    <row r="51" spans="19:27">
      <c r="S51" s="214"/>
      <c r="T51" s="174"/>
      <c r="U51" s="172"/>
      <c r="V51" s="178"/>
      <c r="W51" s="178"/>
      <c r="X51" s="179"/>
      <c r="Y51" s="176"/>
      <c r="Z51" s="177"/>
      <c r="AA51" s="215"/>
    </row>
    <row r="52" spans="19:27">
      <c r="S52" s="214"/>
      <c r="T52" s="174"/>
      <c r="U52" s="172"/>
      <c r="V52" s="178"/>
      <c r="W52" s="178"/>
      <c r="X52" s="179"/>
      <c r="Y52" s="176"/>
      <c r="Z52" s="177"/>
      <c r="AA52" s="215"/>
    </row>
    <row r="53" spans="19:27">
      <c r="S53" s="214"/>
      <c r="T53" s="174"/>
      <c r="U53" s="172"/>
      <c r="V53" s="178"/>
      <c r="W53" s="178"/>
      <c r="X53" s="179"/>
      <c r="Y53" s="176"/>
      <c r="Z53" s="177"/>
      <c r="AA53" s="215"/>
    </row>
    <row r="54" spans="19:27">
      <c r="S54" s="214"/>
      <c r="T54" s="174"/>
      <c r="U54" s="172"/>
      <c r="V54" s="178"/>
      <c r="W54" s="178"/>
      <c r="X54" s="179"/>
      <c r="Y54" s="176"/>
      <c r="Z54" s="177"/>
      <c r="AA54" s="215"/>
    </row>
    <row r="55" spans="19:27">
      <c r="S55" s="214"/>
      <c r="T55" s="174"/>
      <c r="U55" s="172"/>
      <c r="V55" s="178"/>
      <c r="W55" s="178"/>
      <c r="X55" s="179"/>
      <c r="Y55" s="176"/>
      <c r="Z55" s="177"/>
      <c r="AA55" s="215"/>
    </row>
    <row r="56" spans="19:27">
      <c r="S56" s="214"/>
      <c r="T56" s="174"/>
      <c r="U56" s="172"/>
      <c r="V56" s="178"/>
      <c r="W56" s="178"/>
      <c r="X56" s="179"/>
      <c r="Y56" s="176"/>
      <c r="Z56" s="177"/>
      <c r="AA56" s="215"/>
    </row>
    <row r="57" spans="19:27">
      <c r="S57" s="214"/>
      <c r="T57" s="174"/>
      <c r="U57" s="172"/>
      <c r="V57" s="178"/>
      <c r="W57" s="178"/>
      <c r="X57" s="179"/>
      <c r="Y57" s="176"/>
      <c r="Z57" s="177"/>
      <c r="AA57" s="215"/>
    </row>
    <row r="58" spans="19:27">
      <c r="S58" s="214"/>
      <c r="T58" s="174"/>
      <c r="U58" s="172"/>
      <c r="V58" s="178"/>
      <c r="W58" s="178"/>
      <c r="X58" s="179"/>
      <c r="Y58" s="176"/>
      <c r="Z58" s="177"/>
      <c r="AA58" s="215"/>
    </row>
    <row r="59" spans="19:27">
      <c r="S59" s="214"/>
      <c r="T59" s="174"/>
      <c r="U59" s="172"/>
      <c r="V59" s="178"/>
      <c r="W59" s="178"/>
      <c r="X59" s="179"/>
      <c r="Y59" s="176"/>
      <c r="Z59" s="177"/>
      <c r="AA59" s="215"/>
    </row>
    <row r="60" spans="19:27">
      <c r="S60" s="214"/>
      <c r="T60" s="174"/>
      <c r="U60" s="172"/>
      <c r="V60" s="178"/>
      <c r="W60" s="178"/>
      <c r="X60" s="179"/>
      <c r="Y60" s="176"/>
      <c r="Z60" s="177"/>
      <c r="AA60" s="215"/>
    </row>
    <row r="61" spans="19:27">
      <c r="S61" s="214"/>
      <c r="T61" s="174"/>
      <c r="U61" s="172"/>
      <c r="V61" s="178"/>
      <c r="W61" s="178"/>
      <c r="X61" s="179"/>
      <c r="Y61" s="176"/>
      <c r="Z61" s="177"/>
      <c r="AA61" s="215"/>
    </row>
    <row r="62" spans="19:27">
      <c r="S62" s="214"/>
      <c r="T62" s="174"/>
      <c r="U62" s="172"/>
      <c r="V62" s="178"/>
      <c r="W62" s="178"/>
      <c r="X62" s="179"/>
      <c r="Y62" s="176"/>
      <c r="Z62" s="177"/>
      <c r="AA62" s="215"/>
    </row>
    <row r="63" spans="19:27">
      <c r="S63" s="214"/>
      <c r="T63" s="174"/>
      <c r="U63" s="172"/>
      <c r="V63" s="178"/>
      <c r="W63" s="178"/>
      <c r="X63" s="179"/>
      <c r="Y63" s="176"/>
      <c r="Z63" s="177"/>
      <c r="AA63" s="215"/>
    </row>
    <row r="64" spans="19:27">
      <c r="S64" s="214"/>
      <c r="T64" s="174"/>
      <c r="U64" s="172"/>
      <c r="V64" s="178"/>
      <c r="W64" s="178"/>
      <c r="X64" s="179"/>
      <c r="Y64" s="176"/>
      <c r="Z64" s="177"/>
      <c r="AA64" s="215"/>
    </row>
    <row r="65" spans="19:27">
      <c r="S65" s="214"/>
      <c r="T65" s="174"/>
      <c r="U65" s="172"/>
      <c r="V65" s="178"/>
      <c r="W65" s="178"/>
      <c r="X65" s="179"/>
      <c r="Y65" s="176"/>
      <c r="Z65" s="177"/>
      <c r="AA65" s="215"/>
    </row>
    <row r="66" spans="19:27">
      <c r="S66" s="214"/>
      <c r="T66" s="174"/>
      <c r="U66" s="172"/>
      <c r="V66" s="178"/>
      <c r="W66" s="178"/>
      <c r="X66" s="179"/>
      <c r="Y66" s="176"/>
      <c r="Z66" s="177"/>
      <c r="AA66" s="215"/>
    </row>
    <row r="67" spans="19:27">
      <c r="S67" s="214"/>
      <c r="T67" s="174"/>
      <c r="U67" s="172"/>
      <c r="V67" s="178"/>
      <c r="W67" s="178"/>
      <c r="X67" s="179"/>
      <c r="Y67" s="176"/>
      <c r="Z67" s="177"/>
      <c r="AA67" s="215"/>
    </row>
    <row r="68" spans="19:27">
      <c r="S68" s="214"/>
      <c r="T68" s="174"/>
      <c r="U68" s="172"/>
      <c r="V68" s="178"/>
      <c r="W68" s="178"/>
      <c r="X68" s="179"/>
      <c r="Y68" s="176"/>
      <c r="Z68" s="177"/>
      <c r="AA68" s="215"/>
    </row>
    <row r="69" spans="19:27">
      <c r="S69" s="214"/>
      <c r="T69" s="174"/>
      <c r="U69" s="172"/>
      <c r="V69" s="178"/>
      <c r="W69" s="178"/>
      <c r="X69" s="179"/>
      <c r="Y69" s="176"/>
      <c r="Z69" s="177"/>
      <c r="AA69" s="215"/>
    </row>
    <row r="70" spans="19:27">
      <c r="S70" s="214"/>
      <c r="T70" s="174"/>
      <c r="U70" s="172"/>
      <c r="V70" s="178"/>
      <c r="W70" s="178"/>
      <c r="X70" s="179"/>
      <c r="Y70" s="176"/>
      <c r="Z70" s="177"/>
      <c r="AA70" s="215"/>
    </row>
    <row r="71" spans="19:27">
      <c r="S71" s="214"/>
      <c r="T71" s="174"/>
      <c r="U71" s="172"/>
      <c r="V71" s="178"/>
      <c r="W71" s="178"/>
      <c r="X71" s="179"/>
      <c r="Y71" s="176"/>
      <c r="Z71" s="177"/>
      <c r="AA71" s="215"/>
    </row>
    <row r="72" spans="19:27">
      <c r="S72" s="214"/>
      <c r="T72" s="174"/>
      <c r="U72" s="172"/>
      <c r="V72" s="178"/>
      <c r="W72" s="178"/>
      <c r="X72" s="179"/>
      <c r="Y72" s="176"/>
      <c r="Z72" s="177"/>
      <c r="AA72" s="215"/>
    </row>
    <row r="73" spans="19:27">
      <c r="S73" s="214"/>
      <c r="T73" s="174"/>
      <c r="U73" s="172"/>
      <c r="V73" s="178"/>
      <c r="W73" s="178"/>
      <c r="X73" s="179"/>
      <c r="Y73" s="176"/>
      <c r="Z73" s="177"/>
      <c r="AA73" s="215"/>
    </row>
    <row r="74" spans="19:27">
      <c r="S74" s="214"/>
      <c r="T74" s="174"/>
      <c r="U74" s="172"/>
      <c r="V74" s="178"/>
      <c r="W74" s="178"/>
      <c r="X74" s="179"/>
      <c r="Y74" s="176"/>
      <c r="Z74" s="177"/>
      <c r="AA74" s="215"/>
    </row>
    <row r="75" spans="19:27">
      <c r="S75" s="214"/>
      <c r="T75" s="174"/>
      <c r="U75" s="172"/>
      <c r="V75" s="178"/>
      <c r="W75" s="178"/>
      <c r="X75" s="179"/>
      <c r="Y75" s="176"/>
      <c r="Z75" s="177"/>
      <c r="AA75" s="215"/>
    </row>
    <row r="76" spans="19:27">
      <c r="S76" s="214"/>
      <c r="T76" s="174"/>
      <c r="U76" s="172"/>
      <c r="V76" s="178"/>
      <c r="W76" s="178"/>
      <c r="X76" s="179"/>
      <c r="Y76" s="176"/>
      <c r="Z76" s="177"/>
      <c r="AA76" s="215"/>
    </row>
    <row r="77" spans="19:27">
      <c r="S77" s="214"/>
      <c r="T77" s="174"/>
      <c r="U77" s="172"/>
      <c r="V77" s="178"/>
      <c r="W77" s="178"/>
      <c r="X77" s="179"/>
      <c r="Y77" s="176"/>
      <c r="Z77" s="177"/>
      <c r="AA77" s="215"/>
    </row>
    <row r="78" spans="19:27">
      <c r="S78" s="214"/>
      <c r="T78" s="174"/>
      <c r="U78" s="172"/>
      <c r="V78" s="178"/>
      <c r="W78" s="178"/>
      <c r="X78" s="179"/>
      <c r="Y78" s="176"/>
      <c r="Z78" s="177"/>
      <c r="AA78" s="215"/>
    </row>
    <row r="79" spans="19:27">
      <c r="S79" s="214"/>
      <c r="T79" s="174"/>
      <c r="U79" s="172"/>
      <c r="V79" s="178"/>
      <c r="W79" s="178"/>
      <c r="X79" s="179"/>
      <c r="Y79" s="176"/>
      <c r="Z79" s="177"/>
      <c r="AA79" s="215"/>
    </row>
    <row r="80" spans="19:27">
      <c r="S80" s="214"/>
      <c r="T80" s="174"/>
      <c r="U80" s="172"/>
      <c r="V80" s="178"/>
      <c r="W80" s="178"/>
      <c r="X80" s="179"/>
      <c r="Y80" s="176"/>
      <c r="Z80" s="177"/>
      <c r="AA80" s="215"/>
    </row>
    <row r="81" spans="19:27">
      <c r="S81" s="214"/>
      <c r="T81" s="174"/>
      <c r="U81" s="172"/>
      <c r="V81" s="178"/>
      <c r="W81" s="178"/>
      <c r="X81" s="179"/>
      <c r="Y81" s="176"/>
      <c r="Z81" s="177"/>
      <c r="AA81" s="215"/>
    </row>
    <row r="82" spans="19:27">
      <c r="S82" s="214"/>
      <c r="T82" s="174"/>
      <c r="U82" s="172"/>
      <c r="V82" s="178"/>
      <c r="W82" s="178"/>
      <c r="X82" s="179"/>
      <c r="Y82" s="176"/>
      <c r="Z82" s="177"/>
      <c r="AA82" s="215"/>
    </row>
    <row r="83" spans="19:27">
      <c r="S83" s="214"/>
      <c r="T83" s="174"/>
      <c r="U83" s="172"/>
      <c r="V83" s="178"/>
      <c r="W83" s="178"/>
      <c r="X83" s="179"/>
      <c r="Y83" s="176"/>
      <c r="Z83" s="177"/>
      <c r="AA83" s="215"/>
    </row>
    <row r="84" spans="19:27">
      <c r="S84" s="214"/>
      <c r="T84" s="174"/>
      <c r="U84" s="172"/>
      <c r="V84" s="178"/>
      <c r="W84" s="178"/>
      <c r="X84" s="179"/>
      <c r="Y84" s="176"/>
      <c r="Z84" s="177"/>
      <c r="AA84" s="215"/>
    </row>
    <row r="85" spans="19:27">
      <c r="S85" s="214"/>
      <c r="T85" s="174"/>
      <c r="U85" s="172"/>
      <c r="V85" s="178"/>
      <c r="W85" s="178"/>
      <c r="X85" s="179"/>
      <c r="Y85" s="176"/>
      <c r="Z85" s="177"/>
      <c r="AA85" s="215"/>
    </row>
    <row r="86" spans="19:27">
      <c r="S86" s="214"/>
      <c r="T86" s="174"/>
      <c r="U86" s="172"/>
      <c r="V86" s="178"/>
      <c r="W86" s="178"/>
      <c r="X86" s="179"/>
      <c r="Y86" s="176"/>
      <c r="Z86" s="177"/>
      <c r="AA86" s="215"/>
    </row>
    <row r="87" spans="19:27">
      <c r="S87" s="214"/>
      <c r="T87" s="174"/>
      <c r="U87" s="172"/>
      <c r="V87" s="178"/>
      <c r="W87" s="178"/>
      <c r="X87" s="179"/>
      <c r="Y87" s="176"/>
      <c r="Z87" s="177"/>
      <c r="AA87" s="215"/>
    </row>
    <row r="88" spans="19:27">
      <c r="S88" s="214"/>
      <c r="T88" s="174"/>
      <c r="U88" s="172"/>
      <c r="V88" s="178"/>
      <c r="W88" s="178"/>
      <c r="X88" s="179"/>
      <c r="Y88" s="176"/>
      <c r="Z88" s="177"/>
      <c r="AA88" s="215"/>
    </row>
    <row r="89" spans="19:27">
      <c r="S89" s="214"/>
      <c r="T89" s="174"/>
      <c r="U89" s="172"/>
      <c r="V89" s="178"/>
      <c r="W89" s="178"/>
      <c r="X89" s="179"/>
      <c r="Y89" s="176"/>
      <c r="Z89" s="177"/>
      <c r="AA89" s="215"/>
    </row>
    <row r="90" spans="19:27">
      <c r="S90" s="214"/>
      <c r="T90" s="174"/>
      <c r="U90" s="172"/>
      <c r="V90" s="178"/>
      <c r="W90" s="178"/>
      <c r="X90" s="179"/>
      <c r="Y90" s="176"/>
      <c r="Z90" s="177"/>
      <c r="AA90" s="215"/>
    </row>
    <row r="91" spans="19:27">
      <c r="S91" s="214"/>
      <c r="T91" s="174"/>
      <c r="U91" s="172"/>
      <c r="V91" s="178"/>
      <c r="W91" s="178"/>
      <c r="X91" s="179"/>
      <c r="Y91" s="176"/>
      <c r="Z91" s="177"/>
      <c r="AA91" s="215"/>
    </row>
    <row r="92" spans="19:27">
      <c r="S92" s="214"/>
      <c r="T92" s="174"/>
      <c r="U92" s="172"/>
      <c r="V92" s="178"/>
      <c r="W92" s="178"/>
      <c r="X92" s="179"/>
      <c r="Y92" s="176"/>
      <c r="Z92" s="177"/>
      <c r="AA92" s="215"/>
    </row>
    <row r="93" spans="19:27" ht="32.25" thickBot="1">
      <c r="S93" s="216"/>
      <c r="T93" s="217"/>
      <c r="U93" s="218"/>
      <c r="V93" s="219"/>
      <c r="W93" s="219"/>
      <c r="X93" s="220"/>
      <c r="Y93" s="221"/>
      <c r="Z93" s="222"/>
      <c r="AA93" s="223"/>
    </row>
  </sheetData>
  <sheetProtection selectLockedCells="1"/>
  <autoFilter ref="S8:Z19">
    <sortState ref="S9:Z26">
      <sortCondition ref="X8:X26"/>
    </sortState>
  </autoFilter>
  <mergeCells count="5">
    <mergeCell ref="D15:D16"/>
    <mergeCell ref="N2:P4"/>
    <mergeCell ref="N8:O8"/>
    <mergeCell ref="K8:M8"/>
    <mergeCell ref="M2:M3"/>
  </mergeCells>
  <conditionalFormatting sqref="P9:P14">
    <cfRule type="containsText" dxfId="57" priority="36" operator="containsText" text="SOLICITAR">
      <formula>NOT(ISERROR(SEARCH("SOLICITAR",P9)))</formula>
    </cfRule>
  </conditionalFormatting>
  <conditionalFormatting sqref="S15:S93 S7:S11">
    <cfRule type="containsText" dxfId="56" priority="30" operator="containsText" text="SALIDA">
      <formula>NOT(ISERROR(SEARCH("SALIDA",S7)))</formula>
    </cfRule>
    <cfRule type="containsText" dxfId="55" priority="31" operator="containsText" text="ENTRADA">
      <formula>NOT(ISERROR(SEARCH("ENTRADA",S7)))</formula>
    </cfRule>
    <cfRule type="containsText" dxfId="54" priority="32" operator="containsText" text="REQUISICION">
      <formula>NOT(ISERROR(SEARCH("REQUISICION",S7)))</formula>
    </cfRule>
  </conditionalFormatting>
  <conditionalFormatting sqref="S17:S18">
    <cfRule type="containsText" dxfId="53" priority="27" operator="containsText" text="SALIDA">
      <formula>NOT(ISERROR(SEARCH("SALIDA",S17)))</formula>
    </cfRule>
    <cfRule type="containsText" dxfId="52" priority="28" operator="containsText" text="ENTRADA">
      <formula>NOT(ISERROR(SEARCH("ENTRADA",S17)))</formula>
    </cfRule>
    <cfRule type="containsText" dxfId="51" priority="29" operator="containsText" text="REQUISICION">
      <formula>NOT(ISERROR(SEARCH("REQUISICION",S17)))</formula>
    </cfRule>
  </conditionalFormatting>
  <conditionalFormatting sqref="S24:S38">
    <cfRule type="containsText" dxfId="50" priority="21" operator="containsText" text="SALIDA">
      <formula>NOT(ISERROR(SEARCH("SALIDA",S24)))</formula>
    </cfRule>
    <cfRule type="containsText" dxfId="49" priority="22" operator="containsText" text="ENTRADA">
      <formula>NOT(ISERROR(SEARCH("ENTRADA",S24)))</formula>
    </cfRule>
    <cfRule type="containsText" dxfId="48" priority="23" operator="containsText" text="REQUISICION">
      <formula>NOT(ISERROR(SEARCH("REQUISICION",S24)))</formula>
    </cfRule>
  </conditionalFormatting>
  <conditionalFormatting sqref="S31">
    <cfRule type="containsText" dxfId="47" priority="18" operator="containsText" text="SALIDA">
      <formula>NOT(ISERROR(SEARCH("SALIDA",S31)))</formula>
    </cfRule>
    <cfRule type="containsText" dxfId="46" priority="19" operator="containsText" text="ENTRADA">
      <formula>NOT(ISERROR(SEARCH("ENTRADA",S31)))</formula>
    </cfRule>
    <cfRule type="containsText" dxfId="45" priority="20" operator="containsText" text="REQUISICION">
      <formula>NOT(ISERROR(SEARCH("REQUISICION",S31)))</formula>
    </cfRule>
  </conditionalFormatting>
  <conditionalFormatting sqref="S12:S14">
    <cfRule type="containsText" dxfId="44" priority="10" operator="containsText" text="SALIDA">
      <formula>NOT(ISERROR(SEARCH("SALIDA",S12)))</formula>
    </cfRule>
    <cfRule type="containsText" dxfId="43" priority="11" operator="containsText" text="ENTRADA">
      <formula>NOT(ISERROR(SEARCH("ENTRADA",S12)))</formula>
    </cfRule>
    <cfRule type="containsText" dxfId="42" priority="12" operator="containsText" text="REQUISICION">
      <formula>NOT(ISERROR(SEARCH("REQUISICION",S12)))</formula>
    </cfRule>
  </conditionalFormatting>
  <conditionalFormatting sqref="O9:O14">
    <cfRule type="iconSet" priority="837">
      <iconSet iconSet="3TrafficLights2">
        <cfvo type="percent" val="0"/>
        <cfvo type="num" val="2"/>
        <cfvo type="num" val="3"/>
      </iconSet>
    </cfRule>
  </conditionalFormatting>
  <pageMargins left="0.70866141732283472" right="0.70866141732283472" top="0.74803149606299213" bottom="0.74803149606299213" header="0.31496062992125984" footer="0.31496062992125984"/>
  <pageSetup scale="48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Hus!N9:N9</xm:f>
              <xm:sqref>O9</xm:sqref>
            </x14:sparkline>
            <x14:sparkline>
              <xm:f>Hus!N10:N10</xm:f>
              <xm:sqref>O10</xm:sqref>
            </x14:sparkline>
            <x14:sparkline>
              <xm:f>Hus!N11:N11</xm:f>
              <xm:sqref>O11</xm:sqref>
            </x14:sparkline>
            <x14:sparkline>
              <xm:f>Hus!N12:N12</xm:f>
              <xm:sqref>O12</xm:sqref>
            </x14:sparkline>
            <x14:sparkline>
              <xm:f>Hus!N13:N13</xm:f>
              <xm:sqref>O13</xm:sqref>
            </x14:sparkline>
            <x14:sparkline>
              <xm:f>Hus!N14:N14</xm:f>
              <xm:sqref>O14</xm:sqref>
            </x14:sparkline>
          </x14:sparklines>
        </x14:sparklineGroup>
      </x14:sparklineGroup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94"/>
  <sheetViews>
    <sheetView zoomScale="70" zoomScaleNormal="70" workbookViewId="0">
      <selection activeCell="J19" sqref="J19"/>
    </sheetView>
  </sheetViews>
  <sheetFormatPr baseColWidth="10" defaultColWidth="11.42578125" defaultRowHeight="31.5"/>
  <cols>
    <col min="1" max="1" width="15.42578125" style="102" customWidth="1"/>
    <col min="2" max="2" width="19" style="102" customWidth="1"/>
    <col min="3" max="3" width="34.85546875" style="102" customWidth="1"/>
    <col min="4" max="5" width="26.7109375" style="102" customWidth="1"/>
    <col min="6" max="6" width="12.42578125" style="102" customWidth="1"/>
    <col min="7" max="7" width="18.85546875" style="102" customWidth="1"/>
    <col min="8" max="8" width="14.5703125" style="102" customWidth="1"/>
    <col min="9" max="9" width="16.42578125" style="102" customWidth="1"/>
    <col min="10" max="10" width="15.42578125" style="111" customWidth="1"/>
    <col min="11" max="11" width="10.7109375" style="111" customWidth="1"/>
    <col min="12" max="12" width="4.7109375" style="111" customWidth="1"/>
    <col min="13" max="13" width="6.42578125" style="111" customWidth="1"/>
    <col min="14" max="14" width="7.85546875" style="111" customWidth="1"/>
    <col min="15" max="15" width="8.5703125" style="156" customWidth="1"/>
    <col min="16" max="16" width="12.85546875" style="111" customWidth="1"/>
    <col min="17" max="17" width="9.140625" style="111" customWidth="1"/>
    <col min="18" max="18" width="4.7109375" style="111" customWidth="1"/>
    <col min="19" max="19" width="25.7109375" style="102" customWidth="1"/>
    <col min="20" max="20" width="26.85546875" style="102" customWidth="1"/>
    <col min="21" max="21" width="63.85546875" style="102" customWidth="1"/>
    <col min="22" max="22" width="13" style="111" customWidth="1"/>
    <col min="23" max="23" width="29.7109375" style="111" customWidth="1"/>
    <col min="24" max="24" width="23.42578125" style="102" customWidth="1"/>
    <col min="25" max="25" width="19.140625" style="102" bestFit="1" customWidth="1"/>
    <col min="26" max="26" width="20.85546875" style="102" bestFit="1" customWidth="1"/>
    <col min="27" max="27" width="27.140625" style="102" customWidth="1"/>
    <col min="28" max="16384" width="11.42578125" style="102"/>
  </cols>
  <sheetData>
    <row r="1" spans="1:29">
      <c r="J1" s="964"/>
      <c r="K1" s="964"/>
      <c r="L1" s="964"/>
      <c r="M1" s="964"/>
    </row>
    <row r="2" spans="1:29" ht="26.25">
      <c r="A2" s="285"/>
      <c r="B2" s="2" t="s">
        <v>68</v>
      </c>
      <c r="C2" s="8"/>
      <c r="D2" s="8"/>
      <c r="E2" s="8"/>
      <c r="F2" s="8"/>
      <c r="G2" s="8"/>
      <c r="H2" s="285"/>
      <c r="I2" s="285"/>
      <c r="J2" s="15"/>
      <c r="K2" s="965"/>
      <c r="L2" s="964"/>
      <c r="M2" s="1387"/>
      <c r="N2" s="993"/>
      <c r="O2" s="993"/>
      <c r="P2" s="993"/>
      <c r="Q2" s="959"/>
      <c r="R2" s="959"/>
      <c r="AB2" s="959"/>
      <c r="AC2" s="111"/>
    </row>
    <row r="3" spans="1:29" ht="30.75" customHeight="1">
      <c r="B3" s="2"/>
      <c r="C3" s="2"/>
      <c r="D3" s="2"/>
      <c r="E3" s="2"/>
      <c r="F3" s="2"/>
      <c r="G3" s="2"/>
      <c r="H3" s="2"/>
      <c r="I3" s="2"/>
      <c r="J3" s="966"/>
      <c r="K3" s="967"/>
      <c r="L3" s="964"/>
      <c r="M3" s="1387"/>
      <c r="N3" s="993"/>
      <c r="O3" s="993"/>
      <c r="P3" s="993"/>
      <c r="Q3" s="959"/>
      <c r="R3" s="959"/>
      <c r="AB3" s="285"/>
    </row>
    <row r="4" spans="1:29" ht="15.75" customHeight="1">
      <c r="A4" s="2"/>
      <c r="B4" s="2"/>
      <c r="C4" s="2"/>
      <c r="D4" s="2"/>
      <c r="E4" s="2"/>
      <c r="F4" s="2"/>
      <c r="G4" s="2"/>
      <c r="H4" s="2"/>
      <c r="I4" s="2"/>
      <c r="J4" s="966"/>
      <c r="K4" s="966"/>
      <c r="L4" s="968"/>
      <c r="M4" s="968"/>
      <c r="N4" s="993"/>
      <c r="O4" s="993"/>
      <c r="P4" s="993"/>
      <c r="Q4" s="959"/>
      <c r="R4" s="959"/>
      <c r="AB4" s="285"/>
    </row>
    <row r="5" spans="1:29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85"/>
      <c r="M5" s="285"/>
      <c r="N5" s="285"/>
      <c r="O5" s="155"/>
      <c r="P5" s="959"/>
      <c r="Q5" s="959"/>
      <c r="R5" s="959"/>
      <c r="AB5" s="285"/>
    </row>
    <row r="6" spans="1:29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85"/>
      <c r="M6" s="285"/>
      <c r="N6" s="285"/>
      <c r="O6" s="155"/>
      <c r="P6" s="959"/>
      <c r="Q6" s="959"/>
      <c r="R6" s="959"/>
      <c r="S6" s="209"/>
      <c r="T6" s="210"/>
      <c r="U6" s="210"/>
      <c r="V6" s="211"/>
      <c r="W6" s="210"/>
      <c r="X6" s="210"/>
      <c r="Y6" s="210"/>
      <c r="Z6" s="212"/>
      <c r="AA6" s="213"/>
      <c r="AB6" s="285"/>
    </row>
    <row r="7" spans="1:29" ht="19.5" hidden="1" customHeight="1" thickBot="1">
      <c r="A7" s="285"/>
      <c r="B7" s="285"/>
      <c r="C7" s="285"/>
      <c r="D7" s="285"/>
      <c r="E7" s="285"/>
      <c r="F7" s="285"/>
      <c r="G7" s="7"/>
      <c r="H7" s="7"/>
      <c r="I7" s="7"/>
      <c r="J7" s="7"/>
      <c r="K7" s="285"/>
      <c r="L7" s="285"/>
      <c r="M7" s="285"/>
      <c r="N7" s="285"/>
      <c r="O7" s="155"/>
      <c r="P7" s="959"/>
      <c r="S7" s="214"/>
      <c r="T7" s="174"/>
      <c r="U7" s="172"/>
      <c r="V7" s="178"/>
      <c r="W7" s="178"/>
      <c r="X7" s="179"/>
      <c r="Y7" s="176"/>
      <c r="Z7" s="177"/>
      <c r="AA7" s="215"/>
    </row>
    <row r="8" spans="1:29" ht="60.75" customHeight="1">
      <c r="A8" s="956" t="s">
        <v>4</v>
      </c>
      <c r="B8" s="957" t="s">
        <v>5</v>
      </c>
      <c r="C8" s="958" t="s">
        <v>90</v>
      </c>
      <c r="D8" s="88" t="s">
        <v>91</v>
      </c>
      <c r="E8" s="88" t="s">
        <v>276</v>
      </c>
      <c r="F8" s="958" t="s">
        <v>6</v>
      </c>
      <c r="G8" s="957" t="s">
        <v>32</v>
      </c>
      <c r="H8" s="957" t="s">
        <v>8</v>
      </c>
      <c r="I8" s="960" t="s">
        <v>9</v>
      </c>
      <c r="J8" s="152" t="s">
        <v>10</v>
      </c>
      <c r="K8" s="1273" t="s">
        <v>53</v>
      </c>
      <c r="L8" s="1274"/>
      <c r="M8" s="1275"/>
      <c r="N8" s="1379" t="s">
        <v>11</v>
      </c>
      <c r="O8" s="1380"/>
      <c r="Q8" s="959"/>
      <c r="R8" s="959"/>
      <c r="S8" s="214" t="s">
        <v>23</v>
      </c>
      <c r="T8" s="174" t="s">
        <v>24</v>
      </c>
      <c r="U8" s="172" t="s">
        <v>25</v>
      </c>
      <c r="V8" s="178" t="s">
        <v>26</v>
      </c>
      <c r="W8" s="178" t="s">
        <v>27</v>
      </c>
      <c r="X8" s="179" t="s">
        <v>28</v>
      </c>
      <c r="Y8" s="176" t="s">
        <v>29</v>
      </c>
      <c r="Z8" s="177" t="s">
        <v>30</v>
      </c>
      <c r="AA8" s="215"/>
    </row>
    <row r="9" spans="1:29" ht="45" customHeight="1">
      <c r="A9" s="806" t="s">
        <v>12</v>
      </c>
      <c r="B9" s="442" t="s">
        <v>392</v>
      </c>
      <c r="C9" s="963" t="s">
        <v>412</v>
      </c>
      <c r="D9" s="891" t="s">
        <v>386</v>
      </c>
      <c r="E9" s="158"/>
      <c r="F9" s="438">
        <v>125.4</v>
      </c>
      <c r="G9" s="954">
        <f>$B$16*F9</f>
        <v>2131.22316</v>
      </c>
      <c r="H9" s="955">
        <v>0</v>
      </c>
      <c r="I9" s="9">
        <f>+SUMIFS($V$6:$V$275,$S$6:$S$275,"Entrada",$T$6:$T$275,B9)</f>
        <v>0</v>
      </c>
      <c r="J9" s="64">
        <f>+SUMIFS($V$9:$V$278,$S$9:$S$278,"Salida",$T$9:$T$278,B9)</f>
        <v>0</v>
      </c>
      <c r="K9" s="439">
        <v>2</v>
      </c>
      <c r="L9" s="440">
        <v>0</v>
      </c>
      <c r="M9" s="441">
        <v>1</v>
      </c>
      <c r="N9" s="143">
        <f>+H9+I9-J9</f>
        <v>0</v>
      </c>
      <c r="O9" s="160">
        <f t="shared" ref="O9:O15" si="0">IF(N9&gt;L9,3,(IF(N9-K9&gt;0,2,1)))</f>
        <v>1</v>
      </c>
      <c r="P9" s="959" t="str">
        <f>IF(Q9&gt;0,"",(IF(O9&lt;3,"SOLICITAR","")))</f>
        <v>SOLICITAR</v>
      </c>
      <c r="Q9" s="953">
        <f>+SUMIFS($V$9:$V$67,$S$9:$S$67,"Requisicion",$T$9:$T$67,B9)</f>
        <v>0</v>
      </c>
      <c r="R9" s="959"/>
      <c r="S9" s="214" t="s">
        <v>31</v>
      </c>
      <c r="T9" s="174" t="s">
        <v>410</v>
      </c>
      <c r="U9" s="172" t="str">
        <f>IFERROR((VLOOKUP(T9,$B$7:$C$15,2,FALSE)),"")</f>
        <v>PVPNR2525M-16Q
(KYOCERA)</v>
      </c>
      <c r="V9" s="178">
        <v>2</v>
      </c>
      <c r="W9" s="178" t="s">
        <v>401</v>
      </c>
      <c r="X9" s="323">
        <v>45552</v>
      </c>
      <c r="Y9" s="176">
        <f>IFERROR((VLOOKUP(T9,$B$9:$G$15,5,FALSE)),"")</f>
        <v>118.38</v>
      </c>
      <c r="Z9" s="177">
        <f t="shared" ref="Z9:Z20" si="1">IF(V9&gt;0,(Y9*V9),"")</f>
        <v>236.76</v>
      </c>
      <c r="AA9" s="215" t="s">
        <v>411</v>
      </c>
    </row>
    <row r="10" spans="1:29" ht="45" customHeight="1">
      <c r="A10" s="806" t="s">
        <v>12</v>
      </c>
      <c r="B10" s="442" t="s">
        <v>391</v>
      </c>
      <c r="C10" s="963" t="s">
        <v>382</v>
      </c>
      <c r="D10" s="892" t="s">
        <v>387</v>
      </c>
      <c r="E10" s="159"/>
      <c r="F10" s="438">
        <v>116.44</v>
      </c>
      <c r="G10" s="954">
        <f>$B$16*F10</f>
        <v>1978.9443759999999</v>
      </c>
      <c r="H10" s="955">
        <v>0</v>
      </c>
      <c r="I10" s="9">
        <f>+SUMIFS($V$6:$V$275,$S$6:$S$275,"Entrada",$T$6:$T$275,B10)</f>
        <v>0</v>
      </c>
      <c r="J10" s="64">
        <f>+SUMIFS($V$9:$V$278,$S$9:$S$278,"Salida",$T$9:$T$278,B10)</f>
        <v>0</v>
      </c>
      <c r="K10" s="439">
        <v>2</v>
      </c>
      <c r="L10" s="440">
        <v>0</v>
      </c>
      <c r="M10" s="441">
        <v>1</v>
      </c>
      <c r="N10" s="143">
        <f>+H10+I10-J10</f>
        <v>0</v>
      </c>
      <c r="O10" s="160">
        <f t="shared" si="0"/>
        <v>1</v>
      </c>
      <c r="P10" s="959" t="str">
        <f>IF(Q10&gt;0,"",(IF(O10&lt;3,"SOLICITAR","")))</f>
        <v>SOLICITAR</v>
      </c>
      <c r="Q10" s="953">
        <f>+SUMIFS($V$9:$V$67,$S$9:$S$67,"Requisicion",$T$9:$T$67,B10)</f>
        <v>0</v>
      </c>
      <c r="R10" s="959"/>
      <c r="S10" s="214"/>
      <c r="T10" s="174"/>
      <c r="U10" s="172" t="str">
        <f>IFERROR((VLOOKUP(T10,$B$7:$C$15,2,FALSE)),"")</f>
        <v/>
      </c>
      <c r="V10" s="178"/>
      <c r="W10" s="178"/>
      <c r="X10" s="323"/>
      <c r="Y10" s="176" t="str">
        <f>IFERROR((VLOOKUP(T10,$B$9:$G$15,5,FALSE)),"")</f>
        <v/>
      </c>
      <c r="Z10" s="177" t="str">
        <f t="shared" si="1"/>
        <v/>
      </c>
      <c r="AA10" s="215"/>
    </row>
    <row r="11" spans="1:29" ht="47.25" customHeight="1">
      <c r="A11" s="806" t="s">
        <v>12</v>
      </c>
      <c r="B11" s="442" t="s">
        <v>393</v>
      </c>
      <c r="C11" s="963" t="s">
        <v>413</v>
      </c>
      <c r="D11" s="892" t="s">
        <v>388</v>
      </c>
      <c r="E11" s="159"/>
      <c r="F11" s="438">
        <v>173.2</v>
      </c>
      <c r="G11" s="954">
        <f>$B$16*F11</f>
        <v>2943.6032799999998</v>
      </c>
      <c r="H11" s="955">
        <v>0</v>
      </c>
      <c r="I11" s="9">
        <f>+SUMIFS($V$6:$V$275,$S$6:$S$275,"Entrada",$T$6:$T$275,B11)</f>
        <v>0</v>
      </c>
      <c r="J11" s="64">
        <f>+SUMIFS($V$9:$V$278,$S$9:$S$278,"Salida",$T$9:$T$278,B11)</f>
        <v>0</v>
      </c>
      <c r="K11" s="439">
        <v>2</v>
      </c>
      <c r="L11" s="440">
        <v>0</v>
      </c>
      <c r="M11" s="441">
        <v>1</v>
      </c>
      <c r="N11" s="143">
        <f>+H11+I11-J11</f>
        <v>0</v>
      </c>
      <c r="O11" s="160">
        <f>IF(N11&gt;L11,3,(IF(N11-K11&gt;0,2,1)))</f>
        <v>1</v>
      </c>
      <c r="P11" s="959" t="str">
        <f>IF(Q11&gt;0,"",(IF(O11&lt;3,"SOLICITAR","")))</f>
        <v>SOLICITAR</v>
      </c>
      <c r="Q11" s="953">
        <f>+SUMIFS($V$9:$V$67,$S$9:$S$67,"Requisicion",$T$9:$T$67,B11)</f>
        <v>0</v>
      </c>
      <c r="R11" s="959"/>
      <c r="S11" s="214"/>
      <c r="T11" s="174"/>
      <c r="U11" s="172" t="str">
        <f>IFERROR((VLOOKUP(T11,$B$7:$C$15,2,FALSE)),"")</f>
        <v/>
      </c>
      <c r="V11" s="178"/>
      <c r="W11" s="178"/>
      <c r="X11" s="323"/>
      <c r="Y11" s="176" t="str">
        <f>IFERROR((VLOOKUP(T11,$B$9:$G$15,5,FALSE)),"")</f>
        <v/>
      </c>
      <c r="Z11" s="177" t="str">
        <f t="shared" si="1"/>
        <v/>
      </c>
      <c r="AA11" s="215"/>
    </row>
    <row r="12" spans="1:29" ht="43.5" customHeight="1">
      <c r="A12" s="806" t="s">
        <v>12</v>
      </c>
      <c r="B12" s="442"/>
      <c r="C12" s="971" t="s">
        <v>144</v>
      </c>
      <c r="D12" s="1384" t="s">
        <v>383</v>
      </c>
      <c r="E12" s="1386"/>
      <c r="F12" s="438">
        <v>0</v>
      </c>
      <c r="G12" s="1003">
        <f t="shared" ref="G12:G15" si="2">$B$16*F12</f>
        <v>0</v>
      </c>
      <c r="H12" s="955">
        <v>0</v>
      </c>
      <c r="I12" s="9">
        <f t="shared" ref="I12:I15" si="3">+SUMIFS($V$6:$V$275,$S$6:$S$275,"Entrada",$T$6:$T$275,B12)</f>
        <v>0</v>
      </c>
      <c r="J12" s="64">
        <f t="shared" ref="J12:J15" si="4">+SUMIFS($V$9:$V$278,$S$9:$S$278,"Salida",$T$9:$T$278,B12)</f>
        <v>0</v>
      </c>
      <c r="K12" s="439">
        <v>2</v>
      </c>
      <c r="L12" s="440">
        <v>0</v>
      </c>
      <c r="M12" s="441">
        <v>1</v>
      </c>
      <c r="N12" s="143">
        <f t="shared" ref="N12:N15" si="5">+H12+I12-J12</f>
        <v>0</v>
      </c>
      <c r="O12" s="160">
        <f>IF(N12&gt;L12,3,(IF(N12-K12&gt;0,2,1)))</f>
        <v>1</v>
      </c>
      <c r="P12" s="974" t="str">
        <f t="shared" ref="P12:P15" si="6">IF(Q12&gt;0,"",(IF(O12&lt;3,"SOLICITAR","")))</f>
        <v>SOLICITAR</v>
      </c>
      <c r="Q12" s="972">
        <f t="shared" ref="Q12:Q15" si="7">+SUMIFS($V$9:$V$67,$S$9:$S$67,"Requisicion",$T$9:$T$67,B12)</f>
        <v>0</v>
      </c>
      <c r="R12" s="959"/>
      <c r="S12" s="214"/>
      <c r="T12" s="174"/>
      <c r="U12" s="172"/>
      <c r="V12" s="178"/>
      <c r="W12" s="178"/>
      <c r="X12" s="323"/>
      <c r="Y12" s="176"/>
      <c r="Z12" s="177"/>
      <c r="AA12" s="215"/>
    </row>
    <row r="13" spans="1:29" ht="47.25" customHeight="1">
      <c r="A13" s="893" t="s">
        <v>13</v>
      </c>
      <c r="B13" s="442"/>
      <c r="C13" s="969" t="s">
        <v>156</v>
      </c>
      <c r="D13" s="1385"/>
      <c r="E13" s="1356"/>
      <c r="F13" s="438">
        <v>0</v>
      </c>
      <c r="G13" s="1003">
        <f t="shared" si="2"/>
        <v>0</v>
      </c>
      <c r="H13" s="973">
        <v>2</v>
      </c>
      <c r="I13" s="9">
        <f t="shared" si="3"/>
        <v>0</v>
      </c>
      <c r="J13" s="64">
        <f t="shared" si="4"/>
        <v>0</v>
      </c>
      <c r="K13" s="439">
        <v>2</v>
      </c>
      <c r="L13" s="440">
        <v>0</v>
      </c>
      <c r="M13" s="441">
        <v>1</v>
      </c>
      <c r="N13" s="143">
        <f t="shared" si="5"/>
        <v>2</v>
      </c>
      <c r="O13" s="160">
        <f t="shared" si="0"/>
        <v>3</v>
      </c>
      <c r="P13" s="974" t="str">
        <f t="shared" si="6"/>
        <v/>
      </c>
      <c r="Q13" s="972">
        <f t="shared" si="7"/>
        <v>0</v>
      </c>
      <c r="R13" s="959"/>
      <c r="S13" s="214"/>
      <c r="T13" s="174"/>
      <c r="U13" s="172"/>
      <c r="V13" s="178"/>
      <c r="W13" s="178"/>
      <c r="X13" s="323"/>
      <c r="Y13" s="176"/>
      <c r="Z13" s="177"/>
      <c r="AA13" s="215"/>
    </row>
    <row r="14" spans="1:29" ht="47.25" customHeight="1">
      <c r="A14" s="893" t="s">
        <v>13</v>
      </c>
      <c r="B14" s="442" t="s">
        <v>410</v>
      </c>
      <c r="C14" s="969" t="s">
        <v>389</v>
      </c>
      <c r="D14" s="970" t="s">
        <v>384</v>
      </c>
      <c r="E14" s="159"/>
      <c r="F14" s="438">
        <v>118.38</v>
      </c>
      <c r="G14" s="1003">
        <f t="shared" si="2"/>
        <v>2011.915452</v>
      </c>
      <c r="H14" s="973">
        <v>1</v>
      </c>
      <c r="I14" s="9">
        <f t="shared" si="3"/>
        <v>2</v>
      </c>
      <c r="J14" s="64">
        <f t="shared" si="4"/>
        <v>0</v>
      </c>
      <c r="K14" s="439">
        <v>2</v>
      </c>
      <c r="L14" s="440">
        <v>0</v>
      </c>
      <c r="M14" s="441">
        <v>1</v>
      </c>
      <c r="N14" s="143">
        <f t="shared" si="5"/>
        <v>3</v>
      </c>
      <c r="O14" s="160">
        <f t="shared" si="0"/>
        <v>3</v>
      </c>
      <c r="P14" s="974" t="str">
        <f t="shared" si="6"/>
        <v/>
      </c>
      <c r="Q14" s="972">
        <f t="shared" si="7"/>
        <v>0</v>
      </c>
      <c r="R14" s="959"/>
      <c r="S14" s="214"/>
      <c r="T14" s="174"/>
      <c r="U14" s="172"/>
      <c r="V14" s="178"/>
      <c r="W14" s="178"/>
      <c r="X14" s="323"/>
      <c r="Y14" s="176"/>
      <c r="Z14" s="177"/>
      <c r="AA14" s="215"/>
    </row>
    <row r="15" spans="1:29" ht="47.25" customHeight="1" thickBot="1">
      <c r="A15" s="893" t="s">
        <v>13</v>
      </c>
      <c r="B15" s="442"/>
      <c r="C15" s="969" t="s">
        <v>124</v>
      </c>
      <c r="D15" s="970" t="s">
        <v>385</v>
      </c>
      <c r="E15" s="159"/>
      <c r="F15" s="438">
        <v>0</v>
      </c>
      <c r="G15" s="1003">
        <f t="shared" si="2"/>
        <v>0</v>
      </c>
      <c r="H15" s="973">
        <v>0</v>
      </c>
      <c r="I15" s="9">
        <f t="shared" si="3"/>
        <v>0</v>
      </c>
      <c r="J15" s="64">
        <f t="shared" si="4"/>
        <v>0</v>
      </c>
      <c r="K15" s="439">
        <v>2</v>
      </c>
      <c r="L15" s="440">
        <v>0</v>
      </c>
      <c r="M15" s="441">
        <v>1</v>
      </c>
      <c r="N15" s="143">
        <f t="shared" si="5"/>
        <v>0</v>
      </c>
      <c r="O15" s="160">
        <f t="shared" si="0"/>
        <v>1</v>
      </c>
      <c r="P15" s="974" t="str">
        <f t="shared" si="6"/>
        <v>SOLICITAR</v>
      </c>
      <c r="Q15" s="972">
        <f t="shared" si="7"/>
        <v>0</v>
      </c>
      <c r="R15" s="959"/>
      <c r="S15" s="214"/>
      <c r="T15" s="174"/>
      <c r="U15" s="172"/>
      <c r="V15" s="178"/>
      <c r="W15" s="178"/>
      <c r="X15" s="323"/>
      <c r="Y15" s="176"/>
      <c r="Z15" s="177"/>
      <c r="AA15" s="215"/>
    </row>
    <row r="16" spans="1:29" ht="27.75" customHeight="1" thickBot="1">
      <c r="A16" s="82" t="s">
        <v>16</v>
      </c>
      <c r="B16" s="17">
        <v>16.9954</v>
      </c>
      <c r="C16" s="938"/>
      <c r="D16" s="1378"/>
      <c r="E16" s="961"/>
      <c r="F16" s="959"/>
      <c r="G16" s="959"/>
      <c r="H16" s="973"/>
      <c r="I16" s="959"/>
      <c r="J16" s="959"/>
      <c r="K16" s="959"/>
      <c r="L16" s="959"/>
      <c r="M16" s="959"/>
      <c r="N16" s="959"/>
      <c r="O16" s="959"/>
      <c r="P16" s="959"/>
      <c r="Q16" s="959"/>
      <c r="R16" s="959"/>
      <c r="S16" s="214"/>
      <c r="T16" s="174"/>
      <c r="U16" s="172" t="str">
        <f t="shared" ref="U16:U22" si="8">IFERROR((VLOOKUP(T16,$B$7:$C$15,2,FALSE)),"")</f>
        <v/>
      </c>
      <c r="V16" s="178"/>
      <c r="W16" s="178"/>
      <c r="X16" s="323"/>
      <c r="Y16" s="176" t="str">
        <f>IFERROR((VLOOKUP(T16,$B$9:$G$15,5,FALSE)),"")</f>
        <v/>
      </c>
      <c r="Z16" s="177" t="str">
        <f t="shared" si="1"/>
        <v/>
      </c>
      <c r="AA16" s="215"/>
    </row>
    <row r="17" spans="1:28">
      <c r="A17" s="285"/>
      <c r="B17" s="285"/>
      <c r="C17" s="903"/>
      <c r="D17" s="1378"/>
      <c r="E17" s="961"/>
      <c r="F17" s="285"/>
      <c r="G17" s="31"/>
      <c r="H17" s="31"/>
      <c r="I17" s="32"/>
      <c r="J17" s="15"/>
      <c r="S17" s="214"/>
      <c r="T17" s="174"/>
      <c r="U17" s="172" t="str">
        <f t="shared" si="8"/>
        <v/>
      </c>
      <c r="V17" s="178"/>
      <c r="W17" s="178"/>
      <c r="X17" s="179"/>
      <c r="Y17" s="176" t="str">
        <f>IFERROR((VLOOKUP(T17,$B$9:$G$15,5,FALSE)),"")</f>
        <v/>
      </c>
      <c r="Z17" s="177" t="str">
        <f t="shared" si="1"/>
        <v/>
      </c>
      <c r="AA17" s="215"/>
      <c r="AB17" s="285"/>
    </row>
    <row r="18" spans="1:28">
      <c r="C18" s="8"/>
      <c r="D18" s="8"/>
      <c r="E18" s="8"/>
      <c r="F18" s="8"/>
      <c r="G18" s="285"/>
      <c r="H18" s="285"/>
      <c r="I18" s="32"/>
      <c r="J18" s="32"/>
      <c r="S18" s="214"/>
      <c r="T18" s="174"/>
      <c r="U18" s="172" t="str">
        <f t="shared" si="8"/>
        <v/>
      </c>
      <c r="V18" s="178"/>
      <c r="W18" s="178"/>
      <c r="X18" s="179"/>
      <c r="Y18" s="176"/>
      <c r="Z18" s="177" t="str">
        <f t="shared" si="1"/>
        <v/>
      </c>
      <c r="AA18" s="215"/>
      <c r="AB18" s="285"/>
    </row>
    <row r="19" spans="1:28">
      <c r="C19" s="8"/>
      <c r="D19" s="8"/>
      <c r="E19" s="8"/>
      <c r="F19" s="285"/>
      <c r="G19" s="285"/>
      <c r="H19" s="285"/>
      <c r="I19" s="285"/>
      <c r="J19" s="285"/>
      <c r="S19" s="214"/>
      <c r="T19" s="174"/>
      <c r="U19" s="172" t="str">
        <f t="shared" si="8"/>
        <v/>
      </c>
      <c r="V19" s="178"/>
      <c r="W19" s="178"/>
      <c r="X19" s="179"/>
      <c r="Y19" s="176"/>
      <c r="Z19" s="177" t="str">
        <f t="shared" si="1"/>
        <v/>
      </c>
      <c r="AA19" s="215"/>
      <c r="AB19" s="285"/>
    </row>
    <row r="20" spans="1:28">
      <c r="A20" s="285"/>
      <c r="B20" s="285"/>
      <c r="C20" s="285"/>
      <c r="D20" s="285"/>
      <c r="E20" s="285"/>
      <c r="F20" s="285"/>
      <c r="G20" s="285"/>
      <c r="H20" s="285"/>
      <c r="I20" s="285"/>
      <c r="J20" s="959"/>
      <c r="K20" s="959"/>
      <c r="L20" s="959"/>
      <c r="M20" s="959"/>
      <c r="N20" s="959"/>
      <c r="O20" s="155"/>
      <c r="P20" s="959"/>
      <c r="Q20" s="959"/>
      <c r="R20" s="959"/>
      <c r="S20" s="214"/>
      <c r="T20" s="174"/>
      <c r="U20" s="172" t="str">
        <f t="shared" si="8"/>
        <v/>
      </c>
      <c r="V20" s="178"/>
      <c r="W20" s="178"/>
      <c r="X20" s="179"/>
      <c r="Y20" s="176"/>
      <c r="Z20" s="177" t="str">
        <f t="shared" si="1"/>
        <v/>
      </c>
      <c r="AA20" s="215"/>
    </row>
    <row r="21" spans="1:28">
      <c r="S21" s="214"/>
      <c r="T21" s="174"/>
      <c r="U21" s="172" t="str">
        <f t="shared" si="8"/>
        <v/>
      </c>
      <c r="V21" s="178"/>
      <c r="W21" s="178"/>
      <c r="X21" s="179"/>
      <c r="Y21" s="176"/>
      <c r="Z21" s="177"/>
      <c r="AA21" s="215"/>
    </row>
    <row r="22" spans="1:28" s="21" customFormat="1" ht="43.5" customHeight="1">
      <c r="A22" s="102"/>
      <c r="B22" s="102"/>
      <c r="C22" s="102"/>
      <c r="D22" s="102"/>
      <c r="E22" s="102"/>
      <c r="F22" s="102"/>
      <c r="G22" s="102"/>
      <c r="H22" s="102"/>
      <c r="I22" s="102"/>
      <c r="J22" s="111"/>
      <c r="K22" s="111"/>
      <c r="L22" s="111"/>
      <c r="M22" s="111"/>
      <c r="N22" s="111"/>
      <c r="O22" s="157"/>
      <c r="Q22" s="111"/>
      <c r="R22" s="111"/>
      <c r="S22" s="214"/>
      <c r="T22" s="174"/>
      <c r="U22" s="172" t="str">
        <f t="shared" si="8"/>
        <v/>
      </c>
      <c r="V22" s="178"/>
      <c r="W22" s="178"/>
      <c r="X22" s="179"/>
      <c r="Y22" s="176"/>
      <c r="Z22" s="177"/>
      <c r="AA22" s="215"/>
    </row>
    <row r="23" spans="1:28">
      <c r="S23" s="214"/>
      <c r="T23" s="174"/>
      <c r="U23" s="172"/>
      <c r="V23" s="178"/>
      <c r="W23" s="178"/>
      <c r="X23" s="179"/>
      <c r="Y23" s="176"/>
      <c r="Z23" s="177"/>
      <c r="AA23" s="215"/>
    </row>
    <row r="24" spans="1:28">
      <c r="S24" s="214"/>
      <c r="T24" s="174"/>
      <c r="U24" s="172"/>
      <c r="V24" s="178"/>
      <c r="W24" s="178"/>
      <c r="X24" s="179"/>
      <c r="Y24" s="176"/>
      <c r="Z24" s="177"/>
      <c r="AA24" s="215"/>
    </row>
    <row r="25" spans="1:28">
      <c r="S25" s="214"/>
      <c r="T25" s="174"/>
      <c r="U25" s="172"/>
      <c r="V25" s="178"/>
      <c r="W25" s="178"/>
      <c r="X25" s="179"/>
      <c r="Y25" s="176"/>
      <c r="Z25" s="177"/>
      <c r="AA25" s="215"/>
    </row>
    <row r="26" spans="1:28">
      <c r="S26" s="214"/>
      <c r="T26" s="174"/>
      <c r="U26" s="172"/>
      <c r="V26" s="178"/>
      <c r="W26" s="178"/>
      <c r="X26" s="179"/>
      <c r="Y26" s="176"/>
      <c r="Z26" s="177"/>
      <c r="AA26" s="215"/>
    </row>
    <row r="27" spans="1:28">
      <c r="S27" s="214"/>
      <c r="T27" s="174"/>
      <c r="U27" s="172"/>
      <c r="V27" s="178"/>
      <c r="W27" s="178"/>
      <c r="X27" s="179"/>
      <c r="Y27" s="176"/>
      <c r="Z27" s="177"/>
      <c r="AA27" s="215"/>
    </row>
    <row r="28" spans="1:28">
      <c r="S28" s="214"/>
      <c r="T28" s="174"/>
      <c r="U28" s="172"/>
      <c r="V28" s="178"/>
      <c r="W28" s="178"/>
      <c r="X28" s="179"/>
      <c r="Y28" s="176"/>
      <c r="Z28" s="177"/>
      <c r="AA28" s="215"/>
    </row>
    <row r="29" spans="1:28">
      <c r="S29" s="214"/>
      <c r="T29" s="174"/>
      <c r="U29" s="172"/>
      <c r="V29" s="178"/>
      <c r="W29" s="178"/>
      <c r="X29" s="179"/>
      <c r="Y29" s="176"/>
      <c r="Z29" s="177"/>
      <c r="AA29" s="215"/>
    </row>
    <row r="30" spans="1:28">
      <c r="S30" s="214"/>
      <c r="T30" s="174"/>
      <c r="U30" s="172"/>
      <c r="V30" s="178"/>
      <c r="W30" s="178"/>
      <c r="X30" s="179"/>
      <c r="Y30" s="176"/>
      <c r="Z30" s="177"/>
      <c r="AA30" s="215"/>
    </row>
    <row r="31" spans="1:28">
      <c r="S31" s="214"/>
      <c r="T31" s="174"/>
      <c r="U31" s="172"/>
      <c r="V31" s="178"/>
      <c r="W31" s="178"/>
      <c r="X31" s="179"/>
      <c r="Y31" s="176"/>
      <c r="Z31" s="177"/>
      <c r="AA31" s="215"/>
    </row>
    <row r="32" spans="1:28">
      <c r="S32" s="214"/>
      <c r="T32" s="174"/>
      <c r="U32" s="172"/>
      <c r="V32" s="178"/>
      <c r="W32" s="178"/>
      <c r="X32" s="179"/>
      <c r="Y32" s="176"/>
      <c r="Z32" s="177"/>
      <c r="AA32" s="215"/>
    </row>
    <row r="33" spans="19:27">
      <c r="S33" s="214"/>
      <c r="T33" s="174"/>
      <c r="U33" s="172"/>
      <c r="V33" s="178"/>
      <c r="W33" s="178"/>
      <c r="X33" s="179"/>
      <c r="Y33" s="176"/>
      <c r="Z33" s="177"/>
      <c r="AA33" s="215"/>
    </row>
    <row r="34" spans="19:27">
      <c r="S34" s="214"/>
      <c r="T34" s="174"/>
      <c r="U34" s="172"/>
      <c r="V34" s="178"/>
      <c r="W34" s="178"/>
      <c r="X34" s="179"/>
      <c r="Y34" s="176"/>
      <c r="Z34" s="177"/>
      <c r="AA34" s="215"/>
    </row>
    <row r="35" spans="19:27">
      <c r="S35" s="214"/>
      <c r="T35" s="174"/>
      <c r="U35" s="172"/>
      <c r="V35" s="178"/>
      <c r="W35" s="178"/>
      <c r="X35" s="179"/>
      <c r="Y35" s="176"/>
      <c r="Z35" s="177"/>
      <c r="AA35" s="215"/>
    </row>
    <row r="36" spans="19:27">
      <c r="S36" s="214"/>
      <c r="T36" s="174"/>
      <c r="U36" s="172"/>
      <c r="V36" s="178"/>
      <c r="W36" s="178"/>
      <c r="X36" s="179"/>
      <c r="Y36" s="176"/>
      <c r="Z36" s="177"/>
      <c r="AA36" s="215"/>
    </row>
    <row r="37" spans="19:27">
      <c r="S37" s="214"/>
      <c r="T37" s="174"/>
      <c r="U37" s="172"/>
      <c r="V37" s="178"/>
      <c r="W37" s="178"/>
      <c r="X37" s="179"/>
      <c r="Y37" s="176"/>
      <c r="Z37" s="177"/>
      <c r="AA37" s="215"/>
    </row>
    <row r="38" spans="19:27">
      <c r="S38" s="214"/>
      <c r="T38" s="174"/>
      <c r="U38" s="172"/>
      <c r="V38" s="178"/>
      <c r="W38" s="178"/>
      <c r="X38" s="179"/>
      <c r="Y38" s="176"/>
      <c r="Z38" s="177"/>
      <c r="AA38" s="215"/>
    </row>
    <row r="39" spans="19:27">
      <c r="S39" s="214"/>
      <c r="T39" s="174"/>
      <c r="U39" s="172"/>
      <c r="V39" s="178"/>
      <c r="W39" s="178"/>
      <c r="X39" s="179"/>
      <c r="Y39" s="176"/>
      <c r="Z39" s="177"/>
      <c r="AA39" s="215"/>
    </row>
    <row r="40" spans="19:27">
      <c r="S40" s="214"/>
      <c r="T40" s="174"/>
      <c r="U40" s="172"/>
      <c r="V40" s="178"/>
      <c r="W40" s="178"/>
      <c r="X40" s="179"/>
      <c r="Y40" s="176"/>
      <c r="Z40" s="177"/>
      <c r="AA40" s="215"/>
    </row>
    <row r="41" spans="19:27">
      <c r="S41" s="214"/>
      <c r="T41" s="174"/>
      <c r="U41" s="172"/>
      <c r="V41" s="178"/>
      <c r="W41" s="178"/>
      <c r="X41" s="179"/>
      <c r="Y41" s="176"/>
      <c r="Z41" s="177"/>
      <c r="AA41" s="215"/>
    </row>
    <row r="42" spans="19:27">
      <c r="S42" s="214"/>
      <c r="T42" s="174"/>
      <c r="U42" s="172"/>
      <c r="V42" s="178"/>
      <c r="W42" s="178"/>
      <c r="X42" s="179"/>
      <c r="Y42" s="176"/>
      <c r="Z42" s="177"/>
      <c r="AA42" s="215"/>
    </row>
    <row r="43" spans="19:27">
      <c r="S43" s="214"/>
      <c r="T43" s="174"/>
      <c r="U43" s="172"/>
      <c r="V43" s="178"/>
      <c r="W43" s="178"/>
      <c r="X43" s="179"/>
      <c r="Y43" s="176"/>
      <c r="Z43" s="177"/>
      <c r="AA43" s="215"/>
    </row>
    <row r="44" spans="19:27">
      <c r="S44" s="214"/>
      <c r="T44" s="174"/>
      <c r="U44" s="172"/>
      <c r="V44" s="178"/>
      <c r="W44" s="178"/>
      <c r="X44" s="179"/>
      <c r="Y44" s="176"/>
      <c r="Z44" s="177"/>
      <c r="AA44" s="215"/>
    </row>
    <row r="45" spans="19:27">
      <c r="S45" s="214"/>
      <c r="T45" s="174"/>
      <c r="U45" s="172"/>
      <c r="V45" s="178"/>
      <c r="W45" s="178"/>
      <c r="X45" s="179"/>
      <c r="Y45" s="176"/>
      <c r="Z45" s="177"/>
      <c r="AA45" s="215"/>
    </row>
    <row r="46" spans="19:27">
      <c r="S46" s="214"/>
      <c r="T46" s="174"/>
      <c r="U46" s="172"/>
      <c r="V46" s="178"/>
      <c r="W46" s="178"/>
      <c r="X46" s="179"/>
      <c r="Y46" s="176"/>
      <c r="Z46" s="177"/>
      <c r="AA46" s="215"/>
    </row>
    <row r="47" spans="19:27">
      <c r="S47" s="214"/>
      <c r="T47" s="174"/>
      <c r="U47" s="172"/>
      <c r="V47" s="178"/>
      <c r="W47" s="178"/>
      <c r="X47" s="179"/>
      <c r="Y47" s="176"/>
      <c r="Z47" s="177"/>
      <c r="AA47" s="215"/>
    </row>
    <row r="48" spans="19:27">
      <c r="S48" s="214"/>
      <c r="T48" s="174"/>
      <c r="U48" s="172"/>
      <c r="V48" s="178"/>
      <c r="W48" s="178"/>
      <c r="X48" s="179"/>
      <c r="Y48" s="176"/>
      <c r="Z48" s="177"/>
      <c r="AA48" s="215"/>
    </row>
    <row r="49" spans="19:27">
      <c r="S49" s="214"/>
      <c r="T49" s="174"/>
      <c r="U49" s="172"/>
      <c r="V49" s="178"/>
      <c r="W49" s="178"/>
      <c r="X49" s="179"/>
      <c r="Y49" s="176"/>
      <c r="Z49" s="177"/>
      <c r="AA49" s="215"/>
    </row>
    <row r="50" spans="19:27">
      <c r="S50" s="214"/>
      <c r="T50" s="174"/>
      <c r="U50" s="172"/>
      <c r="V50" s="178"/>
      <c r="W50" s="178"/>
      <c r="X50" s="179"/>
      <c r="Y50" s="176"/>
      <c r="Z50" s="177"/>
      <c r="AA50" s="215"/>
    </row>
    <row r="51" spans="19:27">
      <c r="S51" s="214"/>
      <c r="T51" s="174"/>
      <c r="U51" s="172"/>
      <c r="V51" s="178"/>
      <c r="W51" s="178"/>
      <c r="X51" s="179"/>
      <c r="Y51" s="176"/>
      <c r="Z51" s="177"/>
      <c r="AA51" s="215"/>
    </row>
    <row r="52" spans="19:27">
      <c r="S52" s="214"/>
      <c r="T52" s="174"/>
      <c r="U52" s="172"/>
      <c r="V52" s="178"/>
      <c r="W52" s="178"/>
      <c r="X52" s="179"/>
      <c r="Y52" s="176"/>
      <c r="Z52" s="177"/>
      <c r="AA52" s="215"/>
    </row>
    <row r="53" spans="19:27">
      <c r="S53" s="214"/>
      <c r="T53" s="174"/>
      <c r="U53" s="172"/>
      <c r="V53" s="178"/>
      <c r="W53" s="178"/>
      <c r="X53" s="179"/>
      <c r="Y53" s="176"/>
      <c r="Z53" s="177"/>
      <c r="AA53" s="215"/>
    </row>
    <row r="54" spans="19:27">
      <c r="S54" s="214"/>
      <c r="T54" s="174"/>
      <c r="U54" s="172"/>
      <c r="V54" s="178"/>
      <c r="W54" s="178"/>
      <c r="X54" s="179"/>
      <c r="Y54" s="176"/>
      <c r="Z54" s="177"/>
      <c r="AA54" s="215"/>
    </row>
    <row r="55" spans="19:27">
      <c r="S55" s="214"/>
      <c r="T55" s="174"/>
      <c r="U55" s="172"/>
      <c r="V55" s="178"/>
      <c r="W55" s="178"/>
      <c r="X55" s="179"/>
      <c r="Y55" s="176"/>
      <c r="Z55" s="177"/>
      <c r="AA55" s="215"/>
    </row>
    <row r="56" spans="19:27">
      <c r="S56" s="214"/>
      <c r="T56" s="174"/>
      <c r="U56" s="172"/>
      <c r="V56" s="178"/>
      <c r="W56" s="178"/>
      <c r="X56" s="179"/>
      <c r="Y56" s="176"/>
      <c r="Z56" s="177"/>
      <c r="AA56" s="215"/>
    </row>
    <row r="57" spans="19:27">
      <c r="S57" s="214"/>
      <c r="T57" s="174"/>
      <c r="U57" s="172"/>
      <c r="V57" s="178"/>
      <c r="W57" s="178"/>
      <c r="X57" s="179"/>
      <c r="Y57" s="176"/>
      <c r="Z57" s="177"/>
      <c r="AA57" s="215"/>
    </row>
    <row r="58" spans="19:27">
      <c r="S58" s="214"/>
      <c r="T58" s="174"/>
      <c r="U58" s="172"/>
      <c r="V58" s="178"/>
      <c r="W58" s="178"/>
      <c r="X58" s="179"/>
      <c r="Y58" s="176"/>
      <c r="Z58" s="177"/>
      <c r="AA58" s="215"/>
    </row>
    <row r="59" spans="19:27">
      <c r="S59" s="214"/>
      <c r="T59" s="174"/>
      <c r="U59" s="172"/>
      <c r="V59" s="178"/>
      <c r="W59" s="178"/>
      <c r="X59" s="179"/>
      <c r="Y59" s="176"/>
      <c r="Z59" s="177"/>
      <c r="AA59" s="215"/>
    </row>
    <row r="60" spans="19:27">
      <c r="S60" s="214"/>
      <c r="T60" s="174"/>
      <c r="U60" s="172"/>
      <c r="V60" s="178"/>
      <c r="W60" s="178"/>
      <c r="X60" s="179"/>
      <c r="Y60" s="176"/>
      <c r="Z60" s="177"/>
      <c r="AA60" s="215"/>
    </row>
    <row r="61" spans="19:27">
      <c r="S61" s="214"/>
      <c r="T61" s="174"/>
      <c r="U61" s="172"/>
      <c r="V61" s="178"/>
      <c r="W61" s="178"/>
      <c r="X61" s="179"/>
      <c r="Y61" s="176"/>
      <c r="Z61" s="177"/>
      <c r="AA61" s="215"/>
    </row>
    <row r="62" spans="19:27">
      <c r="S62" s="214"/>
      <c r="T62" s="174"/>
      <c r="U62" s="172"/>
      <c r="V62" s="178"/>
      <c r="W62" s="178"/>
      <c r="X62" s="179"/>
      <c r="Y62" s="176"/>
      <c r="Z62" s="177"/>
      <c r="AA62" s="215"/>
    </row>
    <row r="63" spans="19:27">
      <c r="S63" s="214"/>
      <c r="T63" s="174"/>
      <c r="U63" s="172"/>
      <c r="V63" s="178"/>
      <c r="W63" s="178"/>
      <c r="X63" s="179"/>
      <c r="Y63" s="176"/>
      <c r="Z63" s="177"/>
      <c r="AA63" s="215"/>
    </row>
    <row r="64" spans="19:27">
      <c r="S64" s="214"/>
      <c r="T64" s="174"/>
      <c r="U64" s="172"/>
      <c r="V64" s="178"/>
      <c r="W64" s="178"/>
      <c r="X64" s="179"/>
      <c r="Y64" s="176"/>
      <c r="Z64" s="177"/>
      <c r="AA64" s="215"/>
    </row>
    <row r="65" spans="19:27">
      <c r="S65" s="214"/>
      <c r="T65" s="174"/>
      <c r="U65" s="172"/>
      <c r="V65" s="178"/>
      <c r="W65" s="178"/>
      <c r="X65" s="179"/>
      <c r="Y65" s="176"/>
      <c r="Z65" s="177"/>
      <c r="AA65" s="215"/>
    </row>
    <row r="66" spans="19:27">
      <c r="S66" s="214"/>
      <c r="T66" s="174"/>
      <c r="U66" s="172"/>
      <c r="V66" s="178"/>
      <c r="W66" s="178"/>
      <c r="X66" s="179"/>
      <c r="Y66" s="176"/>
      <c r="Z66" s="177"/>
      <c r="AA66" s="215"/>
    </row>
    <row r="67" spans="19:27">
      <c r="S67" s="214"/>
      <c r="T67" s="174"/>
      <c r="U67" s="172"/>
      <c r="V67" s="178"/>
      <c r="W67" s="178"/>
      <c r="X67" s="179"/>
      <c r="Y67" s="176"/>
      <c r="Z67" s="177"/>
      <c r="AA67" s="215"/>
    </row>
    <row r="68" spans="19:27">
      <c r="S68" s="214"/>
      <c r="T68" s="174"/>
      <c r="U68" s="172"/>
      <c r="V68" s="178"/>
      <c r="W68" s="178"/>
      <c r="X68" s="179"/>
      <c r="Y68" s="176"/>
      <c r="Z68" s="177"/>
      <c r="AA68" s="215"/>
    </row>
    <row r="69" spans="19:27">
      <c r="S69" s="214"/>
      <c r="T69" s="174"/>
      <c r="U69" s="172"/>
      <c r="V69" s="178"/>
      <c r="W69" s="178"/>
      <c r="X69" s="179"/>
      <c r="Y69" s="176"/>
      <c r="Z69" s="177"/>
      <c r="AA69" s="215"/>
    </row>
    <row r="70" spans="19:27">
      <c r="S70" s="214"/>
      <c r="T70" s="174"/>
      <c r="U70" s="172"/>
      <c r="V70" s="178"/>
      <c r="W70" s="178"/>
      <c r="X70" s="179"/>
      <c r="Y70" s="176"/>
      <c r="Z70" s="177"/>
      <c r="AA70" s="215"/>
    </row>
    <row r="71" spans="19:27">
      <c r="S71" s="214"/>
      <c r="T71" s="174"/>
      <c r="U71" s="172"/>
      <c r="V71" s="178"/>
      <c r="W71" s="178"/>
      <c r="X71" s="179"/>
      <c r="Y71" s="176"/>
      <c r="Z71" s="177"/>
      <c r="AA71" s="215"/>
    </row>
    <row r="72" spans="19:27">
      <c r="S72" s="214"/>
      <c r="T72" s="174"/>
      <c r="U72" s="172"/>
      <c r="V72" s="178"/>
      <c r="W72" s="178"/>
      <c r="X72" s="179"/>
      <c r="Y72" s="176"/>
      <c r="Z72" s="177"/>
      <c r="AA72" s="215"/>
    </row>
    <row r="73" spans="19:27">
      <c r="S73" s="214"/>
      <c r="T73" s="174"/>
      <c r="U73" s="172"/>
      <c r="V73" s="178"/>
      <c r="W73" s="178"/>
      <c r="X73" s="179"/>
      <c r="Y73" s="176"/>
      <c r="Z73" s="177"/>
      <c r="AA73" s="215"/>
    </row>
    <row r="74" spans="19:27">
      <c r="S74" s="214"/>
      <c r="T74" s="174"/>
      <c r="U74" s="172"/>
      <c r="V74" s="178"/>
      <c r="W74" s="178"/>
      <c r="X74" s="179"/>
      <c r="Y74" s="176"/>
      <c r="Z74" s="177"/>
      <c r="AA74" s="215"/>
    </row>
    <row r="75" spans="19:27">
      <c r="S75" s="214"/>
      <c r="T75" s="174"/>
      <c r="U75" s="172"/>
      <c r="V75" s="178"/>
      <c r="W75" s="178"/>
      <c r="X75" s="179"/>
      <c r="Y75" s="176"/>
      <c r="Z75" s="177"/>
      <c r="AA75" s="215"/>
    </row>
    <row r="76" spans="19:27">
      <c r="S76" s="214"/>
      <c r="T76" s="174"/>
      <c r="U76" s="172"/>
      <c r="V76" s="178"/>
      <c r="W76" s="178"/>
      <c r="X76" s="179"/>
      <c r="Y76" s="176"/>
      <c r="Z76" s="177"/>
      <c r="AA76" s="215"/>
    </row>
    <row r="77" spans="19:27">
      <c r="S77" s="214"/>
      <c r="T77" s="174"/>
      <c r="U77" s="172"/>
      <c r="V77" s="178"/>
      <c r="W77" s="178"/>
      <c r="X77" s="179"/>
      <c r="Y77" s="176"/>
      <c r="Z77" s="177"/>
      <c r="AA77" s="215"/>
    </row>
    <row r="78" spans="19:27">
      <c r="S78" s="214"/>
      <c r="T78" s="174"/>
      <c r="U78" s="172"/>
      <c r="V78" s="178"/>
      <c r="W78" s="178"/>
      <c r="X78" s="179"/>
      <c r="Y78" s="176"/>
      <c r="Z78" s="177"/>
      <c r="AA78" s="215"/>
    </row>
    <row r="79" spans="19:27">
      <c r="S79" s="214"/>
      <c r="T79" s="174"/>
      <c r="U79" s="172"/>
      <c r="V79" s="178"/>
      <c r="W79" s="178"/>
      <c r="X79" s="179"/>
      <c r="Y79" s="176"/>
      <c r="Z79" s="177"/>
      <c r="AA79" s="215"/>
    </row>
    <row r="80" spans="19:27">
      <c r="S80" s="214"/>
      <c r="T80" s="174"/>
      <c r="U80" s="172"/>
      <c r="V80" s="178"/>
      <c r="W80" s="178"/>
      <c r="X80" s="179"/>
      <c r="Y80" s="176"/>
      <c r="Z80" s="177"/>
      <c r="AA80" s="215"/>
    </row>
    <row r="81" spans="19:27">
      <c r="S81" s="214"/>
      <c r="T81" s="174"/>
      <c r="U81" s="172"/>
      <c r="V81" s="178"/>
      <c r="W81" s="178"/>
      <c r="X81" s="179"/>
      <c r="Y81" s="176"/>
      <c r="Z81" s="177"/>
      <c r="AA81" s="215"/>
    </row>
    <row r="82" spans="19:27">
      <c r="S82" s="214"/>
      <c r="T82" s="174"/>
      <c r="U82" s="172"/>
      <c r="V82" s="178"/>
      <c r="W82" s="178"/>
      <c r="X82" s="179"/>
      <c r="Y82" s="176"/>
      <c r="Z82" s="177"/>
      <c r="AA82" s="215"/>
    </row>
    <row r="83" spans="19:27">
      <c r="S83" s="214"/>
      <c r="T83" s="174"/>
      <c r="U83" s="172"/>
      <c r="V83" s="178"/>
      <c r="W83" s="178"/>
      <c r="X83" s="179"/>
      <c r="Y83" s="176"/>
      <c r="Z83" s="177"/>
      <c r="AA83" s="215"/>
    </row>
    <row r="84" spans="19:27">
      <c r="S84" s="214"/>
      <c r="T84" s="174"/>
      <c r="U84" s="172"/>
      <c r="V84" s="178"/>
      <c r="W84" s="178"/>
      <c r="X84" s="179"/>
      <c r="Y84" s="176"/>
      <c r="Z84" s="177"/>
      <c r="AA84" s="215"/>
    </row>
    <row r="85" spans="19:27">
      <c r="S85" s="214"/>
      <c r="T85" s="174"/>
      <c r="U85" s="172"/>
      <c r="V85" s="178"/>
      <c r="W85" s="178"/>
      <c r="X85" s="179"/>
      <c r="Y85" s="176"/>
      <c r="Z85" s="177"/>
      <c r="AA85" s="215"/>
    </row>
    <row r="86" spans="19:27">
      <c r="S86" s="214"/>
      <c r="T86" s="174"/>
      <c r="U86" s="172"/>
      <c r="V86" s="178"/>
      <c r="W86" s="178"/>
      <c r="X86" s="179"/>
      <c r="Y86" s="176"/>
      <c r="Z86" s="177"/>
      <c r="AA86" s="215"/>
    </row>
    <row r="87" spans="19:27">
      <c r="S87" s="214"/>
      <c r="T87" s="174"/>
      <c r="U87" s="172"/>
      <c r="V87" s="178"/>
      <c r="W87" s="178"/>
      <c r="X87" s="179"/>
      <c r="Y87" s="176"/>
      <c r="Z87" s="177"/>
      <c r="AA87" s="215"/>
    </row>
    <row r="88" spans="19:27">
      <c r="S88" s="214"/>
      <c r="T88" s="174"/>
      <c r="U88" s="172"/>
      <c r="V88" s="178"/>
      <c r="W88" s="178"/>
      <c r="X88" s="179"/>
      <c r="Y88" s="176"/>
      <c r="Z88" s="177"/>
      <c r="AA88" s="215"/>
    </row>
    <row r="89" spans="19:27">
      <c r="S89" s="214"/>
      <c r="T89" s="174"/>
      <c r="U89" s="172"/>
      <c r="V89" s="178"/>
      <c r="W89" s="178"/>
      <c r="X89" s="179"/>
      <c r="Y89" s="176"/>
      <c r="Z89" s="177"/>
      <c r="AA89" s="215"/>
    </row>
    <row r="90" spans="19:27">
      <c r="S90" s="214"/>
      <c r="T90" s="174"/>
      <c r="U90" s="172"/>
      <c r="V90" s="178"/>
      <c r="W90" s="178"/>
      <c r="X90" s="179"/>
      <c r="Y90" s="176"/>
      <c r="Z90" s="177"/>
      <c r="AA90" s="215"/>
    </row>
    <row r="91" spans="19:27">
      <c r="S91" s="214"/>
      <c r="T91" s="174"/>
      <c r="U91" s="172"/>
      <c r="V91" s="178"/>
      <c r="W91" s="178"/>
      <c r="X91" s="179"/>
      <c r="Y91" s="176"/>
      <c r="Z91" s="177"/>
      <c r="AA91" s="215"/>
    </row>
    <row r="92" spans="19:27">
      <c r="S92" s="214"/>
      <c r="T92" s="174"/>
      <c r="U92" s="172"/>
      <c r="V92" s="178"/>
      <c r="W92" s="178"/>
      <c r="X92" s="179"/>
      <c r="Y92" s="176"/>
      <c r="Z92" s="177"/>
      <c r="AA92" s="215"/>
    </row>
    <row r="93" spans="19:27">
      <c r="S93" s="214"/>
      <c r="T93" s="174"/>
      <c r="U93" s="172"/>
      <c r="V93" s="178"/>
      <c r="W93" s="178"/>
      <c r="X93" s="179"/>
      <c r="Y93" s="176"/>
      <c r="Z93" s="177"/>
      <c r="AA93" s="215"/>
    </row>
    <row r="94" spans="19:27" ht="32.25" thickBot="1">
      <c r="S94" s="216"/>
      <c r="T94" s="217"/>
      <c r="U94" s="218"/>
      <c r="V94" s="219"/>
      <c r="W94" s="219"/>
      <c r="X94" s="220"/>
      <c r="Y94" s="221"/>
      <c r="Z94" s="222"/>
      <c r="AA94" s="223"/>
    </row>
  </sheetData>
  <sheetProtection selectLockedCells="1"/>
  <autoFilter ref="S8:Z20">
    <sortState ref="S9:Z26">
      <sortCondition ref="X8:X26"/>
    </sortState>
  </autoFilter>
  <mergeCells count="6">
    <mergeCell ref="N8:O8"/>
    <mergeCell ref="D16:D17"/>
    <mergeCell ref="D12:D13"/>
    <mergeCell ref="E12:E13"/>
    <mergeCell ref="M2:M3"/>
    <mergeCell ref="K8:M8"/>
  </mergeCells>
  <conditionalFormatting sqref="P9:P15">
    <cfRule type="containsText" dxfId="41" priority="16" operator="containsText" text="SOLICITAR">
      <formula>NOT(ISERROR(SEARCH("SOLICITAR",P9)))</formula>
    </cfRule>
  </conditionalFormatting>
  <conditionalFormatting sqref="S7:S94">
    <cfRule type="containsText" dxfId="40" priority="13" operator="containsText" text="SALIDA">
      <formula>NOT(ISERROR(SEARCH("SALIDA",S7)))</formula>
    </cfRule>
    <cfRule type="containsText" dxfId="39" priority="14" operator="containsText" text="ENTRADA">
      <formula>NOT(ISERROR(SEARCH("ENTRADA",S7)))</formula>
    </cfRule>
    <cfRule type="containsText" dxfId="38" priority="15" operator="containsText" text="REQUISICION">
      <formula>NOT(ISERROR(SEARCH("REQUISICION",S7)))</formula>
    </cfRule>
  </conditionalFormatting>
  <conditionalFormatting sqref="S18:S19">
    <cfRule type="containsText" dxfId="37" priority="10" operator="containsText" text="SALIDA">
      <formula>NOT(ISERROR(SEARCH("SALIDA",S18)))</formula>
    </cfRule>
    <cfRule type="containsText" dxfId="36" priority="11" operator="containsText" text="ENTRADA">
      <formula>NOT(ISERROR(SEARCH("ENTRADA",S18)))</formula>
    </cfRule>
    <cfRule type="containsText" dxfId="35" priority="12" operator="containsText" text="REQUISICION">
      <formula>NOT(ISERROR(SEARCH("REQUISICION",S18)))</formula>
    </cfRule>
  </conditionalFormatting>
  <conditionalFormatting sqref="S25:S39">
    <cfRule type="containsText" dxfId="34" priority="7" operator="containsText" text="SALIDA">
      <formula>NOT(ISERROR(SEARCH("SALIDA",S25)))</formula>
    </cfRule>
    <cfRule type="containsText" dxfId="33" priority="8" operator="containsText" text="ENTRADA">
      <formula>NOT(ISERROR(SEARCH("ENTRADA",S25)))</formula>
    </cfRule>
    <cfRule type="containsText" dxfId="32" priority="9" operator="containsText" text="REQUISICION">
      <formula>NOT(ISERROR(SEARCH("REQUISICION",S25)))</formula>
    </cfRule>
  </conditionalFormatting>
  <conditionalFormatting sqref="S32">
    <cfRule type="containsText" dxfId="31" priority="4" operator="containsText" text="SALIDA">
      <formula>NOT(ISERROR(SEARCH("SALIDA",S32)))</formula>
    </cfRule>
    <cfRule type="containsText" dxfId="30" priority="5" operator="containsText" text="ENTRADA">
      <formula>NOT(ISERROR(SEARCH("ENTRADA",S32)))</formula>
    </cfRule>
    <cfRule type="containsText" dxfId="29" priority="6" operator="containsText" text="REQUISICION">
      <formula>NOT(ISERROR(SEARCH("REQUISICION",S32)))</formula>
    </cfRule>
  </conditionalFormatting>
  <conditionalFormatting sqref="O9:O15">
    <cfRule type="iconSet" priority="867">
      <iconSet iconSet="3TrafficLights2">
        <cfvo type="percent" val="0"/>
        <cfvo type="num" val="2"/>
        <cfvo type="num" val="3"/>
      </iconSet>
    </cfRule>
  </conditionalFormatting>
  <pageMargins left="0.70866141732283472" right="0.70866141732283472" top="0.74803149606299213" bottom="0.74803149606299213" header="0.31496062992125984" footer="0.31496062992125984"/>
  <pageSetup scale="51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'COV HUB'!N9:N9</xm:f>
              <xm:sqref>O9</xm:sqref>
            </x14:sparkline>
            <x14:sparkline>
              <xm:f>'COV HUB'!N10:N10</xm:f>
              <xm:sqref>O10</xm:sqref>
            </x14:sparkline>
            <x14:sparkline>
              <xm:f>'COV HUB'!N11:N11</xm:f>
              <xm:sqref>O11</xm:sqref>
            </x14:sparkline>
            <x14:sparkline>
              <xm:f>'COV HUB'!N12:N12</xm:f>
              <xm:sqref>O12</xm:sqref>
            </x14:sparkline>
            <x14:sparkline>
              <xm:f>'COV HUB'!N13:N13</xm:f>
              <xm:sqref>O13</xm:sqref>
            </x14:sparkline>
            <x14:sparkline>
              <xm:f>'COV HUB'!N14:N14</xm:f>
              <xm:sqref>O14</xm:sqref>
            </x14:sparkline>
            <x14:sparkline>
              <xm:f>'COV HUB'!N15:N15</xm:f>
              <xm:sqref>O15</xm:sqref>
            </x14:sparkline>
          </x14:sparklines>
        </x14:sparklineGroup>
      </x14:sparklineGroup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97"/>
  <sheetViews>
    <sheetView topLeftCell="N1" zoomScale="70" zoomScaleNormal="70" workbookViewId="0">
      <selection activeCell="U16" sqref="U16"/>
    </sheetView>
  </sheetViews>
  <sheetFormatPr baseColWidth="10" defaultColWidth="11.42578125" defaultRowHeight="31.5"/>
  <cols>
    <col min="1" max="1" width="15.42578125" style="102" customWidth="1"/>
    <col min="2" max="2" width="19" style="102" customWidth="1"/>
    <col min="3" max="3" width="34.85546875" style="102" customWidth="1"/>
    <col min="4" max="4" width="12.42578125" style="102" customWidth="1"/>
    <col min="5" max="5" width="18.85546875" style="102" customWidth="1"/>
    <col min="6" max="6" width="14.5703125" style="102" customWidth="1"/>
    <col min="7" max="7" width="16.42578125" style="102" customWidth="1"/>
    <col min="8" max="8" width="15.42578125" style="111" customWidth="1"/>
    <col min="9" max="9" width="6.42578125" style="111" customWidth="1"/>
    <col min="10" max="10" width="8.85546875" style="111" customWidth="1"/>
    <col min="11" max="11" width="10.7109375" style="111" customWidth="1"/>
    <col min="12" max="12" width="4.7109375" style="111" customWidth="1"/>
    <col min="13" max="13" width="6.42578125" style="111" customWidth="1"/>
    <col min="14" max="14" width="7.85546875" style="111" customWidth="1"/>
    <col min="15" max="15" width="8.5703125" style="156" customWidth="1"/>
    <col min="16" max="16" width="12.85546875" style="111" customWidth="1"/>
    <col min="17" max="17" width="9.140625" style="111" customWidth="1"/>
    <col min="18" max="18" width="4.7109375" style="111" customWidth="1"/>
    <col min="19" max="19" width="25.7109375" style="102" customWidth="1"/>
    <col min="20" max="20" width="26.85546875" style="102" customWidth="1"/>
    <col min="21" max="21" width="63.85546875" style="102" customWidth="1"/>
    <col min="22" max="22" width="13" style="111" customWidth="1"/>
    <col min="23" max="23" width="29.7109375" style="111" customWidth="1"/>
    <col min="24" max="24" width="23.42578125" style="102" customWidth="1"/>
    <col min="25" max="25" width="19.140625" style="102" bestFit="1" customWidth="1"/>
    <col min="26" max="26" width="20.85546875" style="102" bestFit="1" customWidth="1"/>
    <col min="27" max="27" width="24.28515625" style="102" customWidth="1"/>
    <col min="28" max="16384" width="11.42578125" style="102"/>
  </cols>
  <sheetData>
    <row r="1" spans="1:29" ht="32.25" thickBot="1"/>
    <row r="2" spans="1:29" ht="34.5" thickBot="1">
      <c r="A2" s="285"/>
      <c r="B2" s="2" t="s">
        <v>288</v>
      </c>
      <c r="C2" s="8"/>
      <c r="D2" s="8"/>
      <c r="E2" s="8"/>
      <c r="F2" s="285"/>
      <c r="G2" s="285"/>
      <c r="H2" s="910"/>
      <c r="I2" s="67" t="s">
        <v>0</v>
      </c>
      <c r="J2" s="58">
        <f>J3/M2</f>
        <v>412.36363636363637</v>
      </c>
      <c r="K2" s="81" t="s">
        <v>1</v>
      </c>
      <c r="M2" s="1382">
        <v>22</v>
      </c>
      <c r="N2" s="1270"/>
      <c r="O2" s="1270"/>
      <c r="P2" s="1270"/>
      <c r="Q2" s="910"/>
      <c r="R2" s="910"/>
      <c r="AB2" s="910"/>
      <c r="AC2" s="111"/>
    </row>
    <row r="3" spans="1:29" ht="30.75" customHeight="1" thickBot="1">
      <c r="B3" s="2"/>
      <c r="C3" s="2"/>
      <c r="D3" s="2"/>
      <c r="E3" s="2"/>
      <c r="F3" s="2"/>
      <c r="G3" s="2"/>
      <c r="H3" s="2"/>
      <c r="I3" s="68" t="s">
        <v>2</v>
      </c>
      <c r="J3" s="59">
        <v>9072</v>
      </c>
      <c r="K3" s="54" t="s">
        <v>3</v>
      </c>
      <c r="M3" s="1383"/>
      <c r="N3" s="1270"/>
      <c r="O3" s="1270"/>
      <c r="P3" s="1270"/>
      <c r="Q3" s="910"/>
      <c r="R3" s="910"/>
      <c r="AB3" s="285"/>
    </row>
    <row r="4" spans="1:29" ht="15.75" customHeight="1">
      <c r="A4" s="2"/>
      <c r="B4" s="2"/>
      <c r="C4" s="2"/>
      <c r="D4" s="2"/>
      <c r="E4" s="2"/>
      <c r="F4" s="2"/>
      <c r="G4" s="2"/>
      <c r="H4" s="2"/>
      <c r="I4" s="2"/>
      <c r="J4" s="2" t="s">
        <v>71</v>
      </c>
      <c r="K4" s="2"/>
      <c r="L4" s="285"/>
      <c r="M4" s="285"/>
      <c r="N4" s="1270"/>
      <c r="O4" s="1270"/>
      <c r="P4" s="1270"/>
      <c r="Q4" s="910"/>
      <c r="R4" s="910"/>
      <c r="AB4" s="285"/>
    </row>
    <row r="5" spans="1:29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85"/>
      <c r="M5" s="285"/>
      <c r="N5" s="285"/>
      <c r="O5" s="155"/>
      <c r="P5" s="910"/>
      <c r="Q5" s="910"/>
      <c r="R5" s="910"/>
      <c r="AB5" s="285"/>
    </row>
    <row r="6" spans="1:29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85"/>
      <c r="M6" s="285"/>
      <c r="N6" s="285"/>
      <c r="O6" s="155"/>
      <c r="P6" s="910"/>
      <c r="Q6" s="910"/>
      <c r="R6" s="910"/>
      <c r="S6" s="209"/>
      <c r="T6" s="210"/>
      <c r="U6" s="210"/>
      <c r="V6" s="211"/>
      <c r="W6" s="210"/>
      <c r="X6" s="210"/>
      <c r="Y6" s="210"/>
      <c r="Z6" s="212"/>
      <c r="AA6" s="213"/>
      <c r="AB6" s="285"/>
    </row>
    <row r="7" spans="1:29" ht="19.5" hidden="1" customHeight="1" thickBot="1">
      <c r="A7" s="285"/>
      <c r="B7" s="285"/>
      <c r="C7" s="285"/>
      <c r="D7" s="285"/>
      <c r="E7" s="7"/>
      <c r="F7" s="7"/>
      <c r="G7" s="7"/>
      <c r="H7" s="7"/>
      <c r="I7" s="7"/>
      <c r="J7" s="7"/>
      <c r="K7" s="285"/>
      <c r="L7" s="285"/>
      <c r="M7" s="285"/>
      <c r="N7" s="285"/>
      <c r="O7" s="155"/>
      <c r="P7" s="910"/>
      <c r="S7" s="214"/>
      <c r="T7" s="174"/>
      <c r="U7" s="172"/>
      <c r="V7" s="178"/>
      <c r="W7" s="178"/>
      <c r="X7" s="179"/>
      <c r="Y7" s="176"/>
      <c r="Z7" s="177"/>
      <c r="AA7" s="215"/>
    </row>
    <row r="8" spans="1:29" ht="60.75" customHeight="1">
      <c r="A8" s="907" t="s">
        <v>286</v>
      </c>
      <c r="B8" s="908" t="s">
        <v>5</v>
      </c>
      <c r="C8" s="909" t="s">
        <v>287</v>
      </c>
      <c r="D8" s="909" t="s">
        <v>6</v>
      </c>
      <c r="E8" s="908" t="s">
        <v>32</v>
      </c>
      <c r="F8" s="908" t="s">
        <v>8</v>
      </c>
      <c r="G8" s="911" t="s">
        <v>9</v>
      </c>
      <c r="H8" s="152" t="s">
        <v>10</v>
      </c>
      <c r="I8" s="1389" t="s">
        <v>33</v>
      </c>
      <c r="J8" s="1389"/>
      <c r="K8" s="1381" t="s">
        <v>53</v>
      </c>
      <c r="L8" s="1381"/>
      <c r="M8" s="1381"/>
      <c r="N8" s="1379" t="s">
        <v>11</v>
      </c>
      <c r="O8" s="1380"/>
      <c r="Q8" s="910"/>
      <c r="R8" s="910"/>
      <c r="S8" s="214" t="s">
        <v>23</v>
      </c>
      <c r="T8" s="174" t="s">
        <v>24</v>
      </c>
      <c r="U8" s="172" t="s">
        <v>25</v>
      </c>
      <c r="V8" s="178" t="s">
        <v>26</v>
      </c>
      <c r="W8" s="178" t="s">
        <v>27</v>
      </c>
      <c r="X8" s="179" t="s">
        <v>28</v>
      </c>
      <c r="Y8" s="176" t="s">
        <v>29</v>
      </c>
      <c r="Z8" s="177" t="s">
        <v>30</v>
      </c>
      <c r="AA8" s="215"/>
    </row>
    <row r="9" spans="1:29" ht="35.1" customHeight="1">
      <c r="A9" s="806" t="s">
        <v>289</v>
      </c>
      <c r="B9" s="442" t="s">
        <v>310</v>
      </c>
      <c r="C9" s="891" t="s">
        <v>291</v>
      </c>
      <c r="D9" s="438">
        <v>0</v>
      </c>
      <c r="E9" s="905">
        <v>3418</v>
      </c>
      <c r="F9" s="906">
        <v>1</v>
      </c>
      <c r="G9" s="9">
        <f t="shared" ref="G9:G18" si="0">+SUMIFS($V$6:$V$278,$S$6:$S$278,"Entrada",$T$6:$T$278,B9)</f>
        <v>0</v>
      </c>
      <c r="H9" s="64">
        <f t="shared" ref="H9:H18" si="1">+SUMIFS($V$9:$V$281,$S$9:$S$281,"Salida",$T$9:$T$281,B9)</f>
        <v>0</v>
      </c>
      <c r="I9" s="1388">
        <f t="shared" ref="I9:I15" si="2">E9*N9</f>
        <v>3418</v>
      </c>
      <c r="J9" s="1388"/>
      <c r="K9" s="439">
        <v>2</v>
      </c>
      <c r="L9" s="440">
        <v>0</v>
      </c>
      <c r="M9" s="441">
        <v>1</v>
      </c>
      <c r="N9" s="143">
        <f t="shared" ref="N9:N18" si="3">+F9+G9-H9</f>
        <v>1</v>
      </c>
      <c r="O9" s="160">
        <f t="shared" ref="O9:O18" si="4">IF(N9&gt;L9,3,(IF(N9-K9&gt;0,2,1)))</f>
        <v>3</v>
      </c>
      <c r="P9" s="910" t="str">
        <f t="shared" ref="P9:P18" si="5">IF(Q9&gt;0,"",(IF(O9&lt;3,"SOLICITAR","")))</f>
        <v/>
      </c>
      <c r="Q9" s="904">
        <f>+SUMIFS($V$9:$V$70,$S$9:$S$70,"Requisicion",$T$9:$T$70,B9)</f>
        <v>0</v>
      </c>
      <c r="R9" s="910"/>
      <c r="S9" s="214"/>
      <c r="T9" s="174"/>
      <c r="U9" s="172" t="str">
        <f t="shared" ref="U9:U25" si="6">IFERROR((VLOOKUP(T9,$B$7:$C$18,2,FALSE)),"")</f>
        <v/>
      </c>
      <c r="V9" s="178"/>
      <c r="W9" s="178"/>
      <c r="X9" s="323"/>
      <c r="Y9" s="176" t="str">
        <f>IFERROR((VLOOKUP(T9,$B$9:$E$18,5,FALSE)),"")</f>
        <v/>
      </c>
      <c r="Z9" s="177" t="str">
        <f t="shared" ref="Z9:Z23" si="7">IF(V9&gt;0,(Y9*V9),"")</f>
        <v/>
      </c>
      <c r="AA9" s="215"/>
    </row>
    <row r="10" spans="1:29" ht="35.1" customHeight="1">
      <c r="A10" s="806" t="s">
        <v>289</v>
      </c>
      <c r="B10" s="442" t="s">
        <v>309</v>
      </c>
      <c r="C10" s="891" t="s">
        <v>292</v>
      </c>
      <c r="D10" s="438">
        <v>0</v>
      </c>
      <c r="E10" s="905">
        <v>3276</v>
      </c>
      <c r="F10" s="906">
        <v>1</v>
      </c>
      <c r="G10" s="9">
        <f t="shared" si="0"/>
        <v>0</v>
      </c>
      <c r="H10" s="64">
        <f t="shared" si="1"/>
        <v>0</v>
      </c>
      <c r="I10" s="1388">
        <f t="shared" si="2"/>
        <v>3276</v>
      </c>
      <c r="J10" s="1388"/>
      <c r="K10" s="439">
        <v>2</v>
      </c>
      <c r="L10" s="440">
        <v>0</v>
      </c>
      <c r="M10" s="441">
        <v>1</v>
      </c>
      <c r="N10" s="143">
        <f t="shared" si="3"/>
        <v>1</v>
      </c>
      <c r="O10" s="160">
        <f t="shared" si="4"/>
        <v>3</v>
      </c>
      <c r="P10" s="910" t="str">
        <f t="shared" si="5"/>
        <v/>
      </c>
      <c r="Q10" s="904">
        <f>+SUMIFS($V$9:$V$70,$S$9:$S$70,"Requisicion",$T$9:$T$70,B10)</f>
        <v>0</v>
      </c>
      <c r="R10" s="910"/>
      <c r="S10" s="214"/>
      <c r="T10" s="174"/>
      <c r="U10" s="172" t="str">
        <f t="shared" si="6"/>
        <v/>
      </c>
      <c r="V10" s="178"/>
      <c r="W10" s="178"/>
      <c r="X10" s="323"/>
      <c r="Y10" s="176" t="str">
        <f>IFERROR((VLOOKUP(T10,$B$9:$E$18,5,FALSE)),"")</f>
        <v/>
      </c>
      <c r="Z10" s="177" t="str">
        <f t="shared" si="7"/>
        <v/>
      </c>
      <c r="AA10" s="215"/>
    </row>
    <row r="11" spans="1:29" ht="35.1" customHeight="1">
      <c r="A11" s="806" t="s">
        <v>289</v>
      </c>
      <c r="B11" s="442" t="s">
        <v>308</v>
      </c>
      <c r="C11" s="891" t="s">
        <v>293</v>
      </c>
      <c r="D11" s="438">
        <v>0</v>
      </c>
      <c r="E11" s="905">
        <v>4590</v>
      </c>
      <c r="F11" s="906">
        <v>1</v>
      </c>
      <c r="G11" s="9">
        <f t="shared" si="0"/>
        <v>0</v>
      </c>
      <c r="H11" s="64">
        <f t="shared" si="1"/>
        <v>0</v>
      </c>
      <c r="I11" s="1388">
        <f t="shared" si="2"/>
        <v>4590</v>
      </c>
      <c r="J11" s="1388"/>
      <c r="K11" s="439">
        <v>2</v>
      </c>
      <c r="L11" s="440">
        <v>0</v>
      </c>
      <c r="M11" s="441">
        <v>1</v>
      </c>
      <c r="N11" s="143">
        <f t="shared" si="3"/>
        <v>1</v>
      </c>
      <c r="O11" s="160">
        <f t="shared" si="4"/>
        <v>3</v>
      </c>
      <c r="P11" s="910" t="str">
        <f t="shared" si="5"/>
        <v/>
      </c>
      <c r="Q11" s="904">
        <f>+SUMIFS($V$9:$V$70,$S$9:$S$70,"Requisicion",$T$9:$T$70,B11)</f>
        <v>0</v>
      </c>
      <c r="R11" s="910"/>
      <c r="S11" s="214"/>
      <c r="T11" s="174"/>
      <c r="U11" s="172" t="str">
        <f t="shared" si="6"/>
        <v/>
      </c>
      <c r="V11" s="178"/>
      <c r="W11" s="178"/>
      <c r="X11" s="323"/>
      <c r="Y11" s="176" t="str">
        <f>IFERROR((VLOOKUP(T11,$B$9:$E$18,5,FALSE)),"")</f>
        <v/>
      </c>
      <c r="Z11" s="177" t="str">
        <f t="shared" si="7"/>
        <v/>
      </c>
      <c r="AA11" s="215"/>
    </row>
    <row r="12" spans="1:29" ht="35.1" customHeight="1">
      <c r="A12" s="893" t="s">
        <v>290</v>
      </c>
      <c r="B12" s="442" t="s">
        <v>307</v>
      </c>
      <c r="C12" s="914" t="s">
        <v>294</v>
      </c>
      <c r="D12" s="438">
        <v>0</v>
      </c>
      <c r="E12" s="905">
        <v>5080</v>
      </c>
      <c r="F12" s="906">
        <v>2</v>
      </c>
      <c r="G12" s="9">
        <f t="shared" si="0"/>
        <v>0</v>
      </c>
      <c r="H12" s="64">
        <f t="shared" si="1"/>
        <v>0</v>
      </c>
      <c r="I12" s="1388">
        <f t="shared" si="2"/>
        <v>10160</v>
      </c>
      <c r="J12" s="1388"/>
      <c r="K12" s="439">
        <v>2</v>
      </c>
      <c r="L12" s="440">
        <v>0</v>
      </c>
      <c r="M12" s="441">
        <v>1</v>
      </c>
      <c r="N12" s="143">
        <f t="shared" si="3"/>
        <v>2</v>
      </c>
      <c r="O12" s="160">
        <f t="shared" si="4"/>
        <v>3</v>
      </c>
      <c r="P12" s="910"/>
      <c r="Q12" s="904"/>
      <c r="R12" s="910"/>
      <c r="S12" s="214"/>
      <c r="T12" s="174"/>
      <c r="U12" s="172"/>
      <c r="V12" s="178"/>
      <c r="W12" s="178"/>
      <c r="X12" s="323"/>
      <c r="Y12" s="176"/>
      <c r="Z12" s="177"/>
      <c r="AA12" s="215"/>
    </row>
    <row r="13" spans="1:29" ht="35.1" customHeight="1">
      <c r="A13" s="893" t="s">
        <v>290</v>
      </c>
      <c r="B13" s="442" t="s">
        <v>306</v>
      </c>
      <c r="C13" s="914" t="s">
        <v>295</v>
      </c>
      <c r="D13" s="438">
        <v>0</v>
      </c>
      <c r="E13" s="913">
        <v>8020</v>
      </c>
      <c r="F13" s="906">
        <v>0</v>
      </c>
      <c r="G13" s="9">
        <f t="shared" si="0"/>
        <v>0</v>
      </c>
      <c r="H13" s="64">
        <f t="shared" si="1"/>
        <v>0</v>
      </c>
      <c r="I13" s="1388">
        <f t="shared" si="2"/>
        <v>0</v>
      </c>
      <c r="J13" s="1388"/>
      <c r="K13" s="439">
        <v>2</v>
      </c>
      <c r="L13" s="440">
        <v>0</v>
      </c>
      <c r="M13" s="441">
        <v>1</v>
      </c>
      <c r="N13" s="143">
        <f t="shared" si="3"/>
        <v>0</v>
      </c>
      <c r="O13" s="160">
        <f t="shared" si="4"/>
        <v>1</v>
      </c>
      <c r="P13" s="910"/>
      <c r="Q13" s="904"/>
      <c r="R13" s="910"/>
      <c r="S13" s="214"/>
      <c r="T13" s="174"/>
      <c r="U13" s="172"/>
      <c r="V13" s="178"/>
      <c r="W13" s="178"/>
      <c r="X13" s="323"/>
      <c r="Y13" s="176"/>
      <c r="Z13" s="177"/>
      <c r="AA13" s="215"/>
    </row>
    <row r="14" spans="1:29" ht="35.1" customHeight="1">
      <c r="A14" s="893" t="s">
        <v>290</v>
      </c>
      <c r="B14" s="442" t="s">
        <v>305</v>
      </c>
      <c r="C14" s="914" t="s">
        <v>299</v>
      </c>
      <c r="D14" s="438">
        <v>0</v>
      </c>
      <c r="E14" s="905">
        <v>8020</v>
      </c>
      <c r="F14" s="906">
        <v>0</v>
      </c>
      <c r="G14" s="9">
        <f t="shared" si="0"/>
        <v>0</v>
      </c>
      <c r="H14" s="64">
        <f t="shared" si="1"/>
        <v>0</v>
      </c>
      <c r="I14" s="1388">
        <f t="shared" si="2"/>
        <v>0</v>
      </c>
      <c r="J14" s="1388"/>
      <c r="K14" s="439">
        <v>2</v>
      </c>
      <c r="L14" s="440">
        <v>0</v>
      </c>
      <c r="M14" s="441">
        <v>1</v>
      </c>
      <c r="N14" s="143">
        <f t="shared" si="3"/>
        <v>0</v>
      </c>
      <c r="O14" s="160">
        <f t="shared" si="4"/>
        <v>1</v>
      </c>
      <c r="P14" s="910"/>
      <c r="Q14" s="904"/>
      <c r="R14" s="910"/>
      <c r="S14" s="214"/>
      <c r="T14" s="174"/>
      <c r="U14" s="172"/>
      <c r="V14" s="178"/>
      <c r="W14" s="178"/>
      <c r="X14" s="323"/>
      <c r="Y14" s="176"/>
      <c r="Z14" s="177"/>
      <c r="AA14" s="215"/>
    </row>
    <row r="15" spans="1:29" s="920" customFormat="1" ht="35.1" customHeight="1">
      <c r="A15" s="806" t="s">
        <v>296</v>
      </c>
      <c r="B15" s="442" t="s">
        <v>302</v>
      </c>
      <c r="C15" s="914" t="s">
        <v>301</v>
      </c>
      <c r="D15" s="438">
        <v>904.45</v>
      </c>
      <c r="E15" s="905">
        <f>$B$19*D15</f>
        <v>17816.850995000001</v>
      </c>
      <c r="F15" s="906">
        <v>2</v>
      </c>
      <c r="G15" s="9">
        <f t="shared" si="0"/>
        <v>0</v>
      </c>
      <c r="H15" s="64">
        <f t="shared" si="1"/>
        <v>0</v>
      </c>
      <c r="I15" s="1388">
        <f t="shared" si="2"/>
        <v>35633.701990000001</v>
      </c>
      <c r="J15" s="1388"/>
      <c r="K15" s="439">
        <v>2</v>
      </c>
      <c r="L15" s="440">
        <v>0</v>
      </c>
      <c r="M15" s="441">
        <v>1</v>
      </c>
      <c r="N15" s="143">
        <f t="shared" si="3"/>
        <v>2</v>
      </c>
      <c r="O15" s="160">
        <f t="shared" si="4"/>
        <v>3</v>
      </c>
      <c r="P15" s="915"/>
      <c r="Q15" s="916"/>
      <c r="R15" s="915"/>
      <c r="S15" s="917"/>
      <c r="T15" s="174"/>
      <c r="U15" s="172"/>
      <c r="V15" s="369"/>
      <c r="W15" s="369"/>
      <c r="X15" s="346"/>
      <c r="Y15" s="338"/>
      <c r="Z15" s="918"/>
      <c r="AA15" s="919"/>
    </row>
    <row r="16" spans="1:29" ht="35.1" customHeight="1">
      <c r="A16" s="893" t="s">
        <v>297</v>
      </c>
      <c r="B16" s="442" t="s">
        <v>304</v>
      </c>
      <c r="C16" s="914" t="s">
        <v>303</v>
      </c>
      <c r="D16" s="438">
        <v>122.64</v>
      </c>
      <c r="E16" s="905">
        <f>$B$19*D16</f>
        <v>2415.8976240000002</v>
      </c>
      <c r="F16" s="906">
        <v>2</v>
      </c>
      <c r="G16" s="9">
        <f t="shared" si="0"/>
        <v>0</v>
      </c>
      <c r="H16" s="64">
        <f t="shared" si="1"/>
        <v>0</v>
      </c>
      <c r="I16" s="1388">
        <f t="shared" ref="I16" si="8">E16*N16</f>
        <v>4831.7952480000004</v>
      </c>
      <c r="J16" s="1388"/>
      <c r="K16" s="439">
        <v>2</v>
      </c>
      <c r="L16" s="440">
        <v>0</v>
      </c>
      <c r="M16" s="441">
        <v>1</v>
      </c>
      <c r="N16" s="143">
        <f t="shared" si="3"/>
        <v>2</v>
      </c>
      <c r="O16" s="160">
        <f t="shared" si="4"/>
        <v>3</v>
      </c>
      <c r="P16" s="910"/>
      <c r="Q16" s="904"/>
      <c r="R16" s="910"/>
      <c r="S16" s="214"/>
      <c r="T16" s="174"/>
      <c r="U16" s="172"/>
      <c r="V16" s="178"/>
      <c r="W16" s="178"/>
      <c r="X16" s="323"/>
      <c r="Y16" s="176"/>
      <c r="Z16" s="177"/>
      <c r="AA16" s="215"/>
    </row>
    <row r="17" spans="1:28" ht="35.1" customHeight="1">
      <c r="A17" s="1015" t="s">
        <v>439</v>
      </c>
      <c r="B17" s="442" t="s">
        <v>447</v>
      </c>
      <c r="C17" s="914" t="s">
        <v>448</v>
      </c>
      <c r="D17" s="438">
        <v>0</v>
      </c>
      <c r="E17" s="1012">
        <v>8020</v>
      </c>
      <c r="F17" s="1013">
        <v>0</v>
      </c>
      <c r="G17" s="9">
        <f t="shared" si="0"/>
        <v>0</v>
      </c>
      <c r="H17" s="64">
        <f t="shared" si="1"/>
        <v>0</v>
      </c>
      <c r="I17" s="1388">
        <f>E17*N17</f>
        <v>0</v>
      </c>
      <c r="J17" s="1388"/>
      <c r="K17" s="439">
        <v>2</v>
      </c>
      <c r="L17" s="440">
        <v>0</v>
      </c>
      <c r="M17" s="441">
        <v>1</v>
      </c>
      <c r="N17" s="143">
        <f t="shared" ref="N17" si="9">+F17+G17-H17</f>
        <v>0</v>
      </c>
      <c r="O17" s="160">
        <f t="shared" si="4"/>
        <v>1</v>
      </c>
      <c r="P17" s="1014"/>
      <c r="Q17" s="1011"/>
      <c r="R17" s="1014"/>
      <c r="S17" s="214"/>
      <c r="T17" s="174"/>
      <c r="U17" s="172"/>
      <c r="V17" s="178"/>
      <c r="W17" s="178"/>
      <c r="X17" s="323"/>
      <c r="Y17" s="176"/>
      <c r="Z17" s="177"/>
      <c r="AA17" s="215"/>
    </row>
    <row r="18" spans="1:28" ht="34.5" customHeight="1">
      <c r="A18" s="732" t="s">
        <v>298</v>
      </c>
      <c r="B18" s="442"/>
      <c r="C18" s="442" t="s">
        <v>300</v>
      </c>
      <c r="D18" s="438"/>
      <c r="E18" s="924">
        <f>$B$19*D18</f>
        <v>0</v>
      </c>
      <c r="F18" s="906">
        <v>1</v>
      </c>
      <c r="G18" s="9">
        <f t="shared" si="0"/>
        <v>0</v>
      </c>
      <c r="H18" s="64">
        <f t="shared" si="1"/>
        <v>0</v>
      </c>
      <c r="I18" s="1388">
        <f t="shared" ref="I18" si="10">E18*N18</f>
        <v>0</v>
      </c>
      <c r="J18" s="1388"/>
      <c r="K18" s="439">
        <v>2</v>
      </c>
      <c r="L18" s="440">
        <v>0</v>
      </c>
      <c r="M18" s="441">
        <v>1</v>
      </c>
      <c r="N18" s="143">
        <f t="shared" si="3"/>
        <v>1</v>
      </c>
      <c r="O18" s="160">
        <f t="shared" si="4"/>
        <v>3</v>
      </c>
      <c r="P18" s="910" t="str">
        <f t="shared" si="5"/>
        <v/>
      </c>
      <c r="Q18" s="904">
        <f>+SUMIFS($V$9:$V$70,$S$9:$S$70,"Requisicion",$T$9:$T$70,B18)</f>
        <v>0</v>
      </c>
      <c r="R18" s="910"/>
      <c r="S18" s="214"/>
      <c r="T18" s="174"/>
      <c r="U18" s="172" t="str">
        <f t="shared" si="6"/>
        <v/>
      </c>
      <c r="V18" s="178"/>
      <c r="W18" s="178"/>
      <c r="X18" s="323"/>
      <c r="Y18" s="176" t="str">
        <f>IFERROR((VLOOKUP(T18,$B$9:$E$18,5,FALSE)),"")</f>
        <v/>
      </c>
      <c r="Z18" s="177" t="str">
        <f t="shared" si="7"/>
        <v/>
      </c>
      <c r="AA18" s="215"/>
    </row>
    <row r="19" spans="1:28" ht="27.75" customHeight="1" thickBot="1">
      <c r="A19" s="301" t="s">
        <v>16</v>
      </c>
      <c r="B19" s="17">
        <v>19.699100000000001</v>
      </c>
      <c r="C19" s="912"/>
      <c r="D19" s="910"/>
      <c r="E19" s="910"/>
      <c r="F19" s="910"/>
      <c r="G19" s="910"/>
      <c r="H19" s="910"/>
      <c r="I19" s="910"/>
      <c r="J19" s="910"/>
      <c r="K19" s="910"/>
      <c r="L19" s="910"/>
      <c r="M19" s="910"/>
      <c r="N19" s="910"/>
      <c r="O19" s="910"/>
      <c r="P19" s="910"/>
      <c r="Q19" s="910"/>
      <c r="R19" s="910"/>
      <c r="S19" s="214"/>
      <c r="T19" s="174"/>
      <c r="U19" s="172" t="str">
        <f t="shared" si="6"/>
        <v/>
      </c>
      <c r="V19" s="178"/>
      <c r="W19" s="178"/>
      <c r="X19" s="323"/>
      <c r="Y19" s="176" t="str">
        <f>IFERROR((VLOOKUP(T19,$B$9:$E$18,5,FALSE)),"")</f>
        <v/>
      </c>
      <c r="Z19" s="177" t="str">
        <f t="shared" si="7"/>
        <v/>
      </c>
      <c r="AA19" s="215"/>
    </row>
    <row r="20" spans="1:28">
      <c r="A20" s="285"/>
      <c r="B20" s="285"/>
      <c r="C20" s="903"/>
      <c r="D20" s="285"/>
      <c r="E20" s="31"/>
      <c r="F20" s="31"/>
      <c r="G20" s="32"/>
      <c r="H20" s="15"/>
      <c r="I20" s="285"/>
      <c r="S20" s="214"/>
      <c r="T20" s="174"/>
      <c r="U20" s="172" t="str">
        <f t="shared" si="6"/>
        <v/>
      </c>
      <c r="V20" s="178"/>
      <c r="W20" s="178"/>
      <c r="X20" s="179"/>
      <c r="Y20" s="176" t="str">
        <f>IFERROR((VLOOKUP(T20,$B$9:$E$18,5,FALSE)),"")</f>
        <v/>
      </c>
      <c r="Z20" s="177" t="str">
        <f t="shared" si="7"/>
        <v/>
      </c>
      <c r="AA20" s="215"/>
      <c r="AB20" s="285"/>
    </row>
    <row r="21" spans="1:28">
      <c r="C21" s="8"/>
      <c r="D21" s="8"/>
      <c r="E21" s="285"/>
      <c r="F21" s="285"/>
      <c r="G21" s="32"/>
      <c r="H21" s="32"/>
      <c r="I21" s="285"/>
      <c r="S21" s="214"/>
      <c r="T21" s="174"/>
      <c r="U21" s="172" t="str">
        <f t="shared" si="6"/>
        <v/>
      </c>
      <c r="V21" s="178"/>
      <c r="W21" s="178"/>
      <c r="X21" s="179"/>
      <c r="Y21" s="176"/>
      <c r="Z21" s="177" t="str">
        <f t="shared" si="7"/>
        <v/>
      </c>
      <c r="AA21" s="215"/>
      <c r="AB21" s="285"/>
    </row>
    <row r="22" spans="1:28">
      <c r="C22" s="8"/>
      <c r="D22" s="285"/>
      <c r="E22" s="285"/>
      <c r="F22" s="285"/>
      <c r="G22" s="285"/>
      <c r="H22" s="285"/>
      <c r="I22" s="285"/>
      <c r="S22" s="214"/>
      <c r="T22" s="174"/>
      <c r="U22" s="172" t="str">
        <f t="shared" si="6"/>
        <v/>
      </c>
      <c r="V22" s="178"/>
      <c r="W22" s="178"/>
      <c r="X22" s="179"/>
      <c r="Y22" s="176"/>
      <c r="Z22" s="177" t="str">
        <f t="shared" si="7"/>
        <v/>
      </c>
      <c r="AA22" s="215"/>
      <c r="AB22" s="285"/>
    </row>
    <row r="23" spans="1:28">
      <c r="A23" s="285"/>
      <c r="B23" s="285"/>
      <c r="C23" s="285"/>
      <c r="D23" s="285"/>
      <c r="E23" s="285"/>
      <c r="F23" s="285"/>
      <c r="G23" s="285"/>
      <c r="H23" s="910"/>
      <c r="I23" s="910"/>
      <c r="J23" s="910"/>
      <c r="K23" s="910"/>
      <c r="L23" s="910"/>
      <c r="M23" s="910"/>
      <c r="N23" s="910"/>
      <c r="O23" s="155"/>
      <c r="P23" s="910"/>
      <c r="Q23" s="910"/>
      <c r="R23" s="910"/>
      <c r="S23" s="214"/>
      <c r="T23" s="174"/>
      <c r="U23" s="172" t="str">
        <f t="shared" si="6"/>
        <v/>
      </c>
      <c r="V23" s="178"/>
      <c r="W23" s="178"/>
      <c r="X23" s="179"/>
      <c r="Y23" s="176"/>
      <c r="Z23" s="177" t="str">
        <f t="shared" si="7"/>
        <v/>
      </c>
      <c r="AA23" s="215"/>
    </row>
    <row r="24" spans="1:28">
      <c r="S24" s="214"/>
      <c r="T24" s="174"/>
      <c r="U24" s="172" t="str">
        <f t="shared" si="6"/>
        <v/>
      </c>
      <c r="V24" s="178"/>
      <c r="W24" s="178"/>
      <c r="X24" s="179"/>
      <c r="Y24" s="176"/>
      <c r="Z24" s="177"/>
      <c r="AA24" s="215"/>
    </row>
    <row r="25" spans="1:28" s="21" customFormat="1" ht="43.5" customHeight="1">
      <c r="A25" s="102"/>
      <c r="B25" s="102"/>
      <c r="C25" s="102"/>
      <c r="D25" s="102"/>
      <c r="E25" s="102"/>
      <c r="F25" s="102"/>
      <c r="G25" s="102"/>
      <c r="H25" s="111"/>
      <c r="I25" s="111"/>
      <c r="J25" s="111"/>
      <c r="K25" s="111"/>
      <c r="L25" s="111"/>
      <c r="M25" s="111"/>
      <c r="N25" s="111"/>
      <c r="O25" s="157"/>
      <c r="Q25" s="111"/>
      <c r="R25" s="111"/>
      <c r="S25" s="214"/>
      <c r="T25" s="174"/>
      <c r="U25" s="172" t="str">
        <f t="shared" si="6"/>
        <v/>
      </c>
      <c r="V25" s="178"/>
      <c r="W25" s="178"/>
      <c r="X25" s="179"/>
      <c r="Y25" s="176"/>
      <c r="Z25" s="177"/>
      <c r="AA25" s="215"/>
    </row>
    <row r="26" spans="1:28">
      <c r="S26" s="214"/>
      <c r="T26" s="174"/>
      <c r="U26" s="172"/>
      <c r="V26" s="178"/>
      <c r="W26" s="178"/>
      <c r="X26" s="179"/>
      <c r="Y26" s="176"/>
      <c r="Z26" s="177"/>
      <c r="AA26" s="215"/>
    </row>
    <row r="27" spans="1:28">
      <c r="S27" s="214"/>
      <c r="T27" s="174"/>
      <c r="U27" s="172"/>
      <c r="V27" s="178"/>
      <c r="W27" s="178"/>
      <c r="X27" s="179"/>
      <c r="Y27" s="176"/>
      <c r="Z27" s="177"/>
      <c r="AA27" s="215"/>
    </row>
    <row r="28" spans="1:28">
      <c r="S28" s="214"/>
      <c r="T28" s="174"/>
      <c r="U28" s="172"/>
      <c r="V28" s="178"/>
      <c r="W28" s="178"/>
      <c r="X28" s="179"/>
      <c r="Y28" s="176"/>
      <c r="Z28" s="177"/>
      <c r="AA28" s="215"/>
    </row>
    <row r="29" spans="1:28">
      <c r="S29" s="214"/>
      <c r="T29" s="174"/>
      <c r="U29" s="172"/>
      <c r="V29" s="178"/>
      <c r="W29" s="178"/>
      <c r="X29" s="179"/>
      <c r="Y29" s="176"/>
      <c r="Z29" s="177"/>
      <c r="AA29" s="215"/>
    </row>
    <row r="30" spans="1:28">
      <c r="S30" s="214"/>
      <c r="T30" s="174"/>
      <c r="U30" s="172"/>
      <c r="V30" s="178"/>
      <c r="W30" s="178"/>
      <c r="X30" s="179"/>
      <c r="Y30" s="176"/>
      <c r="Z30" s="177"/>
      <c r="AA30" s="215"/>
    </row>
    <row r="31" spans="1:28">
      <c r="S31" s="214"/>
      <c r="T31" s="174"/>
      <c r="U31" s="172"/>
      <c r="V31" s="178"/>
      <c r="W31" s="178"/>
      <c r="X31" s="179"/>
      <c r="Y31" s="176"/>
      <c r="Z31" s="177"/>
      <c r="AA31" s="215"/>
    </row>
    <row r="32" spans="1:28">
      <c r="S32" s="214"/>
      <c r="T32" s="174"/>
      <c r="U32" s="172"/>
      <c r="V32" s="178"/>
      <c r="W32" s="178"/>
      <c r="X32" s="179"/>
      <c r="Y32" s="176"/>
      <c r="Z32" s="177"/>
      <c r="AA32" s="215"/>
    </row>
    <row r="33" spans="19:27">
      <c r="S33" s="214"/>
      <c r="T33" s="174"/>
      <c r="U33" s="172"/>
      <c r="V33" s="178"/>
      <c r="W33" s="178"/>
      <c r="X33" s="179"/>
      <c r="Y33" s="176"/>
      <c r="Z33" s="177"/>
      <c r="AA33" s="215"/>
    </row>
    <row r="34" spans="19:27">
      <c r="S34" s="214"/>
      <c r="T34" s="174"/>
      <c r="U34" s="172"/>
      <c r="V34" s="178"/>
      <c r="W34" s="178"/>
      <c r="X34" s="179"/>
      <c r="Y34" s="176"/>
      <c r="Z34" s="177"/>
      <c r="AA34" s="215"/>
    </row>
    <row r="35" spans="19:27">
      <c r="S35" s="214"/>
      <c r="T35" s="174"/>
      <c r="U35" s="172"/>
      <c r="V35" s="178"/>
      <c r="W35" s="178"/>
      <c r="X35" s="179"/>
      <c r="Y35" s="176"/>
      <c r="Z35" s="177"/>
      <c r="AA35" s="215"/>
    </row>
    <row r="36" spans="19:27">
      <c r="S36" s="214"/>
      <c r="T36" s="174"/>
      <c r="U36" s="172"/>
      <c r="V36" s="178"/>
      <c r="W36" s="178"/>
      <c r="X36" s="179"/>
      <c r="Y36" s="176"/>
      <c r="Z36" s="177"/>
      <c r="AA36" s="215"/>
    </row>
    <row r="37" spans="19:27">
      <c r="S37" s="214"/>
      <c r="T37" s="174"/>
      <c r="U37" s="172"/>
      <c r="V37" s="178"/>
      <c r="W37" s="178"/>
      <c r="X37" s="179"/>
      <c r="Y37" s="176"/>
      <c r="Z37" s="177"/>
      <c r="AA37" s="215"/>
    </row>
    <row r="38" spans="19:27">
      <c r="S38" s="214"/>
      <c r="T38" s="174"/>
      <c r="U38" s="172"/>
      <c r="V38" s="178"/>
      <c r="W38" s="178"/>
      <c r="X38" s="179"/>
      <c r="Y38" s="176"/>
      <c r="Z38" s="177"/>
      <c r="AA38" s="215"/>
    </row>
    <row r="39" spans="19:27">
      <c r="S39" s="214"/>
      <c r="T39" s="174"/>
      <c r="U39" s="172"/>
      <c r="V39" s="178"/>
      <c r="W39" s="178"/>
      <c r="X39" s="179"/>
      <c r="Y39" s="176"/>
      <c r="Z39" s="177"/>
      <c r="AA39" s="215"/>
    </row>
    <row r="40" spans="19:27">
      <c r="S40" s="214"/>
      <c r="T40" s="174"/>
      <c r="U40" s="172"/>
      <c r="V40" s="178"/>
      <c r="W40" s="178"/>
      <c r="X40" s="179"/>
      <c r="Y40" s="176"/>
      <c r="Z40" s="177"/>
      <c r="AA40" s="215"/>
    </row>
    <row r="41" spans="19:27">
      <c r="S41" s="214"/>
      <c r="T41" s="174"/>
      <c r="U41" s="172"/>
      <c r="V41" s="178"/>
      <c r="W41" s="178"/>
      <c r="X41" s="179"/>
      <c r="Y41" s="176"/>
      <c r="Z41" s="177"/>
      <c r="AA41" s="215"/>
    </row>
    <row r="42" spans="19:27">
      <c r="S42" s="214"/>
      <c r="T42" s="174"/>
      <c r="U42" s="172"/>
      <c r="V42" s="178"/>
      <c r="W42" s="178"/>
      <c r="X42" s="179"/>
      <c r="Y42" s="176"/>
      <c r="Z42" s="177"/>
      <c r="AA42" s="215"/>
    </row>
    <row r="43" spans="19:27">
      <c r="S43" s="214"/>
      <c r="T43" s="174"/>
      <c r="U43" s="172"/>
      <c r="V43" s="178"/>
      <c r="W43" s="178"/>
      <c r="X43" s="179"/>
      <c r="Y43" s="176"/>
      <c r="Z43" s="177"/>
      <c r="AA43" s="215"/>
    </row>
    <row r="44" spans="19:27">
      <c r="S44" s="214"/>
      <c r="T44" s="174"/>
      <c r="U44" s="172"/>
      <c r="V44" s="178"/>
      <c r="W44" s="178"/>
      <c r="X44" s="179"/>
      <c r="Y44" s="176"/>
      <c r="Z44" s="177"/>
      <c r="AA44" s="215"/>
    </row>
    <row r="45" spans="19:27">
      <c r="S45" s="214"/>
      <c r="T45" s="174"/>
      <c r="U45" s="172"/>
      <c r="V45" s="178"/>
      <c r="W45" s="178"/>
      <c r="X45" s="179"/>
      <c r="Y45" s="176"/>
      <c r="Z45" s="177"/>
      <c r="AA45" s="215"/>
    </row>
    <row r="46" spans="19:27">
      <c r="S46" s="214"/>
      <c r="T46" s="174"/>
      <c r="U46" s="172"/>
      <c r="V46" s="178"/>
      <c r="W46" s="178"/>
      <c r="X46" s="179"/>
      <c r="Y46" s="176"/>
      <c r="Z46" s="177"/>
      <c r="AA46" s="215"/>
    </row>
    <row r="47" spans="19:27">
      <c r="S47" s="214"/>
      <c r="T47" s="174"/>
      <c r="U47" s="172"/>
      <c r="V47" s="178"/>
      <c r="W47" s="178"/>
      <c r="X47" s="179"/>
      <c r="Y47" s="176"/>
      <c r="Z47" s="177"/>
      <c r="AA47" s="215"/>
    </row>
    <row r="48" spans="19:27">
      <c r="S48" s="214"/>
      <c r="T48" s="174"/>
      <c r="U48" s="172"/>
      <c r="V48" s="178"/>
      <c r="W48" s="178"/>
      <c r="X48" s="179"/>
      <c r="Y48" s="176"/>
      <c r="Z48" s="177"/>
      <c r="AA48" s="215"/>
    </row>
    <row r="49" spans="19:27">
      <c r="S49" s="214"/>
      <c r="T49" s="174"/>
      <c r="U49" s="172"/>
      <c r="V49" s="178"/>
      <c r="W49" s="178"/>
      <c r="X49" s="179"/>
      <c r="Y49" s="176"/>
      <c r="Z49" s="177"/>
      <c r="AA49" s="215"/>
    </row>
    <row r="50" spans="19:27">
      <c r="S50" s="214"/>
      <c r="T50" s="174"/>
      <c r="U50" s="172"/>
      <c r="V50" s="178"/>
      <c r="W50" s="178"/>
      <c r="X50" s="179"/>
      <c r="Y50" s="176"/>
      <c r="Z50" s="177"/>
      <c r="AA50" s="215"/>
    </row>
    <row r="51" spans="19:27">
      <c r="S51" s="214"/>
      <c r="T51" s="174"/>
      <c r="U51" s="172"/>
      <c r="V51" s="178"/>
      <c r="W51" s="178"/>
      <c r="X51" s="179"/>
      <c r="Y51" s="176"/>
      <c r="Z51" s="177"/>
      <c r="AA51" s="215"/>
    </row>
    <row r="52" spans="19:27">
      <c r="S52" s="214"/>
      <c r="T52" s="174"/>
      <c r="U52" s="172"/>
      <c r="V52" s="178"/>
      <c r="W52" s="178"/>
      <c r="X52" s="179"/>
      <c r="Y52" s="176"/>
      <c r="Z52" s="177"/>
      <c r="AA52" s="215"/>
    </row>
    <row r="53" spans="19:27">
      <c r="S53" s="214"/>
      <c r="T53" s="174"/>
      <c r="U53" s="172"/>
      <c r="V53" s="178"/>
      <c r="W53" s="178"/>
      <c r="X53" s="179"/>
      <c r="Y53" s="176"/>
      <c r="Z53" s="177"/>
      <c r="AA53" s="215"/>
    </row>
    <row r="54" spans="19:27">
      <c r="S54" s="214"/>
      <c r="T54" s="174"/>
      <c r="U54" s="172"/>
      <c r="V54" s="178"/>
      <c r="W54" s="178"/>
      <c r="X54" s="179"/>
      <c r="Y54" s="176"/>
      <c r="Z54" s="177"/>
      <c r="AA54" s="215"/>
    </row>
    <row r="55" spans="19:27">
      <c r="S55" s="214"/>
      <c r="T55" s="174"/>
      <c r="U55" s="172"/>
      <c r="V55" s="178"/>
      <c r="W55" s="178"/>
      <c r="X55" s="179"/>
      <c r="Y55" s="176"/>
      <c r="Z55" s="177"/>
      <c r="AA55" s="215"/>
    </row>
    <row r="56" spans="19:27">
      <c r="S56" s="214"/>
      <c r="T56" s="174"/>
      <c r="U56" s="172"/>
      <c r="V56" s="178"/>
      <c r="W56" s="178"/>
      <c r="X56" s="179"/>
      <c r="Y56" s="176"/>
      <c r="Z56" s="177"/>
      <c r="AA56" s="215"/>
    </row>
    <row r="57" spans="19:27">
      <c r="S57" s="214"/>
      <c r="T57" s="174"/>
      <c r="U57" s="172"/>
      <c r="V57" s="178"/>
      <c r="W57" s="178"/>
      <c r="X57" s="179"/>
      <c r="Y57" s="176"/>
      <c r="Z57" s="177"/>
      <c r="AA57" s="215"/>
    </row>
    <row r="58" spans="19:27">
      <c r="S58" s="214"/>
      <c r="T58" s="174"/>
      <c r="U58" s="172"/>
      <c r="V58" s="178"/>
      <c r="W58" s="178"/>
      <c r="X58" s="179"/>
      <c r="Y58" s="176"/>
      <c r="Z58" s="177"/>
      <c r="AA58" s="215"/>
    </row>
    <row r="59" spans="19:27">
      <c r="S59" s="214"/>
      <c r="T59" s="174"/>
      <c r="U59" s="172"/>
      <c r="V59" s="178"/>
      <c r="W59" s="178"/>
      <c r="X59" s="179"/>
      <c r="Y59" s="176"/>
      <c r="Z59" s="177"/>
      <c r="AA59" s="215"/>
    </row>
    <row r="60" spans="19:27">
      <c r="S60" s="214"/>
      <c r="T60" s="174"/>
      <c r="U60" s="172"/>
      <c r="V60" s="178"/>
      <c r="W60" s="178"/>
      <c r="X60" s="179"/>
      <c r="Y60" s="176"/>
      <c r="Z60" s="177"/>
      <c r="AA60" s="215"/>
    </row>
    <row r="61" spans="19:27">
      <c r="S61" s="214"/>
      <c r="T61" s="174"/>
      <c r="U61" s="172"/>
      <c r="V61" s="178"/>
      <c r="W61" s="178"/>
      <c r="X61" s="179"/>
      <c r="Y61" s="176"/>
      <c r="Z61" s="177"/>
      <c r="AA61" s="215"/>
    </row>
    <row r="62" spans="19:27">
      <c r="S62" s="214"/>
      <c r="T62" s="174"/>
      <c r="U62" s="172"/>
      <c r="V62" s="178"/>
      <c r="W62" s="178"/>
      <c r="X62" s="179"/>
      <c r="Y62" s="176"/>
      <c r="Z62" s="177"/>
      <c r="AA62" s="215"/>
    </row>
    <row r="63" spans="19:27">
      <c r="S63" s="214"/>
      <c r="T63" s="174"/>
      <c r="U63" s="172"/>
      <c r="V63" s="178"/>
      <c r="W63" s="178"/>
      <c r="X63" s="179"/>
      <c r="Y63" s="176"/>
      <c r="Z63" s="177"/>
      <c r="AA63" s="215"/>
    </row>
    <row r="64" spans="19:27">
      <c r="S64" s="214"/>
      <c r="T64" s="174"/>
      <c r="U64" s="172"/>
      <c r="V64" s="178"/>
      <c r="W64" s="178"/>
      <c r="X64" s="179"/>
      <c r="Y64" s="176"/>
      <c r="Z64" s="177"/>
      <c r="AA64" s="215"/>
    </row>
    <row r="65" spans="19:27">
      <c r="S65" s="214"/>
      <c r="T65" s="174"/>
      <c r="U65" s="172"/>
      <c r="V65" s="178"/>
      <c r="W65" s="178"/>
      <c r="X65" s="179"/>
      <c r="Y65" s="176"/>
      <c r="Z65" s="177"/>
      <c r="AA65" s="215"/>
    </row>
    <row r="66" spans="19:27">
      <c r="S66" s="214"/>
      <c r="T66" s="174"/>
      <c r="U66" s="172"/>
      <c r="V66" s="178"/>
      <c r="W66" s="178"/>
      <c r="X66" s="179"/>
      <c r="Y66" s="176"/>
      <c r="Z66" s="177"/>
      <c r="AA66" s="215"/>
    </row>
    <row r="67" spans="19:27">
      <c r="S67" s="214"/>
      <c r="T67" s="174"/>
      <c r="U67" s="172"/>
      <c r="V67" s="178"/>
      <c r="W67" s="178"/>
      <c r="X67" s="179"/>
      <c r="Y67" s="176"/>
      <c r="Z67" s="177"/>
      <c r="AA67" s="215"/>
    </row>
    <row r="68" spans="19:27">
      <c r="S68" s="214"/>
      <c r="T68" s="174"/>
      <c r="U68" s="172"/>
      <c r="V68" s="178"/>
      <c r="W68" s="178"/>
      <c r="X68" s="179"/>
      <c r="Y68" s="176"/>
      <c r="Z68" s="177"/>
      <c r="AA68" s="215"/>
    </row>
    <row r="69" spans="19:27">
      <c r="S69" s="214"/>
      <c r="T69" s="174"/>
      <c r="U69" s="172"/>
      <c r="V69" s="178"/>
      <c r="W69" s="178"/>
      <c r="X69" s="179"/>
      <c r="Y69" s="176"/>
      <c r="Z69" s="177"/>
      <c r="AA69" s="215"/>
    </row>
    <row r="70" spans="19:27">
      <c r="S70" s="214"/>
      <c r="T70" s="174"/>
      <c r="U70" s="172"/>
      <c r="V70" s="178"/>
      <c r="W70" s="178"/>
      <c r="X70" s="179"/>
      <c r="Y70" s="176"/>
      <c r="Z70" s="177"/>
      <c r="AA70" s="215"/>
    </row>
    <row r="71" spans="19:27">
      <c r="S71" s="214"/>
      <c r="T71" s="174"/>
      <c r="U71" s="172"/>
      <c r="V71" s="178"/>
      <c r="W71" s="178"/>
      <c r="X71" s="179"/>
      <c r="Y71" s="176"/>
      <c r="Z71" s="177"/>
      <c r="AA71" s="215"/>
    </row>
    <row r="72" spans="19:27">
      <c r="S72" s="214"/>
      <c r="T72" s="174"/>
      <c r="U72" s="172"/>
      <c r="V72" s="178"/>
      <c r="W72" s="178"/>
      <c r="X72" s="179"/>
      <c r="Y72" s="176"/>
      <c r="Z72" s="177"/>
      <c r="AA72" s="215"/>
    </row>
    <row r="73" spans="19:27">
      <c r="S73" s="214"/>
      <c r="T73" s="174"/>
      <c r="U73" s="172"/>
      <c r="V73" s="178"/>
      <c r="W73" s="178"/>
      <c r="X73" s="179"/>
      <c r="Y73" s="176"/>
      <c r="Z73" s="177"/>
      <c r="AA73" s="215"/>
    </row>
    <row r="74" spans="19:27">
      <c r="S74" s="214"/>
      <c r="T74" s="174"/>
      <c r="U74" s="172"/>
      <c r="V74" s="178"/>
      <c r="W74" s="178"/>
      <c r="X74" s="179"/>
      <c r="Y74" s="176"/>
      <c r="Z74" s="177"/>
      <c r="AA74" s="215"/>
    </row>
    <row r="75" spans="19:27">
      <c r="S75" s="214"/>
      <c r="T75" s="174"/>
      <c r="U75" s="172"/>
      <c r="V75" s="178"/>
      <c r="W75" s="178"/>
      <c r="X75" s="179"/>
      <c r="Y75" s="176"/>
      <c r="Z75" s="177"/>
      <c r="AA75" s="215"/>
    </row>
    <row r="76" spans="19:27">
      <c r="S76" s="214"/>
      <c r="T76" s="174"/>
      <c r="U76" s="172"/>
      <c r="V76" s="178"/>
      <c r="W76" s="178"/>
      <c r="X76" s="179"/>
      <c r="Y76" s="176"/>
      <c r="Z76" s="177"/>
      <c r="AA76" s="215"/>
    </row>
    <row r="77" spans="19:27">
      <c r="S77" s="214"/>
      <c r="T77" s="174"/>
      <c r="U77" s="172"/>
      <c r="V77" s="178"/>
      <c r="W77" s="178"/>
      <c r="X77" s="179"/>
      <c r="Y77" s="176"/>
      <c r="Z77" s="177"/>
      <c r="AA77" s="215"/>
    </row>
    <row r="78" spans="19:27">
      <c r="S78" s="214"/>
      <c r="T78" s="174"/>
      <c r="U78" s="172"/>
      <c r="V78" s="178"/>
      <c r="W78" s="178"/>
      <c r="X78" s="179"/>
      <c r="Y78" s="176"/>
      <c r="Z78" s="177"/>
      <c r="AA78" s="215"/>
    </row>
    <row r="79" spans="19:27">
      <c r="S79" s="214"/>
      <c r="T79" s="174"/>
      <c r="U79" s="172"/>
      <c r="V79" s="178"/>
      <c r="W79" s="178"/>
      <c r="X79" s="179"/>
      <c r="Y79" s="176"/>
      <c r="Z79" s="177"/>
      <c r="AA79" s="215"/>
    </row>
    <row r="80" spans="19:27">
      <c r="S80" s="214"/>
      <c r="T80" s="174"/>
      <c r="U80" s="172"/>
      <c r="V80" s="178"/>
      <c r="W80" s="178"/>
      <c r="X80" s="179"/>
      <c r="Y80" s="176"/>
      <c r="Z80" s="177"/>
      <c r="AA80" s="215"/>
    </row>
    <row r="81" spans="19:27">
      <c r="S81" s="214"/>
      <c r="T81" s="174"/>
      <c r="U81" s="172"/>
      <c r="V81" s="178"/>
      <c r="W81" s="178"/>
      <c r="X81" s="179"/>
      <c r="Y81" s="176"/>
      <c r="Z81" s="177"/>
      <c r="AA81" s="215"/>
    </row>
    <row r="82" spans="19:27">
      <c r="S82" s="214"/>
      <c r="T82" s="174"/>
      <c r="U82" s="172"/>
      <c r="V82" s="178"/>
      <c r="W82" s="178"/>
      <c r="X82" s="179"/>
      <c r="Y82" s="176"/>
      <c r="Z82" s="177"/>
      <c r="AA82" s="215"/>
    </row>
    <row r="83" spans="19:27">
      <c r="S83" s="214"/>
      <c r="T83" s="174"/>
      <c r="U83" s="172"/>
      <c r="V83" s="178"/>
      <c r="W83" s="178"/>
      <c r="X83" s="179"/>
      <c r="Y83" s="176"/>
      <c r="Z83" s="177"/>
      <c r="AA83" s="215"/>
    </row>
    <row r="84" spans="19:27">
      <c r="S84" s="214"/>
      <c r="T84" s="174"/>
      <c r="U84" s="172"/>
      <c r="V84" s="178"/>
      <c r="W84" s="178"/>
      <c r="X84" s="179"/>
      <c r="Y84" s="176"/>
      <c r="Z84" s="177"/>
      <c r="AA84" s="215"/>
    </row>
    <row r="85" spans="19:27">
      <c r="S85" s="214"/>
      <c r="T85" s="174"/>
      <c r="U85" s="172"/>
      <c r="V85" s="178"/>
      <c r="W85" s="178"/>
      <c r="X85" s="179"/>
      <c r="Y85" s="176"/>
      <c r="Z85" s="177"/>
      <c r="AA85" s="215"/>
    </row>
    <row r="86" spans="19:27">
      <c r="S86" s="214"/>
      <c r="T86" s="174"/>
      <c r="U86" s="172"/>
      <c r="V86" s="178"/>
      <c r="W86" s="178"/>
      <c r="X86" s="179"/>
      <c r="Y86" s="176"/>
      <c r="Z86" s="177"/>
      <c r="AA86" s="215"/>
    </row>
    <row r="87" spans="19:27">
      <c r="S87" s="214"/>
      <c r="T87" s="174"/>
      <c r="U87" s="172"/>
      <c r="V87" s="178"/>
      <c r="W87" s="178"/>
      <c r="X87" s="179"/>
      <c r="Y87" s="176"/>
      <c r="Z87" s="177"/>
      <c r="AA87" s="215"/>
    </row>
    <row r="88" spans="19:27">
      <c r="S88" s="214"/>
      <c r="T88" s="174"/>
      <c r="U88" s="172"/>
      <c r="V88" s="178"/>
      <c r="W88" s="178"/>
      <c r="X88" s="179"/>
      <c r="Y88" s="176"/>
      <c r="Z88" s="177"/>
      <c r="AA88" s="215"/>
    </row>
    <row r="89" spans="19:27">
      <c r="S89" s="214"/>
      <c r="T89" s="174"/>
      <c r="U89" s="172"/>
      <c r="V89" s="178"/>
      <c r="W89" s="178"/>
      <c r="X89" s="179"/>
      <c r="Y89" s="176"/>
      <c r="Z89" s="177"/>
      <c r="AA89" s="215"/>
    </row>
    <row r="90" spans="19:27">
      <c r="S90" s="214"/>
      <c r="T90" s="174"/>
      <c r="U90" s="172"/>
      <c r="V90" s="178"/>
      <c r="W90" s="178"/>
      <c r="X90" s="179"/>
      <c r="Y90" s="176"/>
      <c r="Z90" s="177"/>
      <c r="AA90" s="215"/>
    </row>
    <row r="91" spans="19:27">
      <c r="S91" s="214"/>
      <c r="T91" s="174"/>
      <c r="U91" s="172"/>
      <c r="V91" s="178"/>
      <c r="W91" s="178"/>
      <c r="X91" s="179"/>
      <c r="Y91" s="176"/>
      <c r="Z91" s="177"/>
      <c r="AA91" s="215"/>
    </row>
    <row r="92" spans="19:27">
      <c r="S92" s="214"/>
      <c r="T92" s="174"/>
      <c r="U92" s="172"/>
      <c r="V92" s="178"/>
      <c r="W92" s="178"/>
      <c r="X92" s="179"/>
      <c r="Y92" s="176"/>
      <c r="Z92" s="177"/>
      <c r="AA92" s="215"/>
    </row>
    <row r="93" spans="19:27">
      <c r="S93" s="214"/>
      <c r="T93" s="174"/>
      <c r="U93" s="172"/>
      <c r="V93" s="178"/>
      <c r="W93" s="178"/>
      <c r="X93" s="179"/>
      <c r="Y93" s="176"/>
      <c r="Z93" s="177"/>
      <c r="AA93" s="215"/>
    </row>
    <row r="94" spans="19:27">
      <c r="S94" s="214"/>
      <c r="T94" s="174"/>
      <c r="U94" s="172"/>
      <c r="V94" s="178"/>
      <c r="W94" s="178"/>
      <c r="X94" s="179"/>
      <c r="Y94" s="176"/>
      <c r="Z94" s="177"/>
      <c r="AA94" s="215"/>
    </row>
    <row r="95" spans="19:27">
      <c r="S95" s="214"/>
      <c r="T95" s="174"/>
      <c r="U95" s="172"/>
      <c r="V95" s="178"/>
      <c r="W95" s="178"/>
      <c r="X95" s="179"/>
      <c r="Y95" s="176"/>
      <c r="Z95" s="177"/>
      <c r="AA95" s="215"/>
    </row>
    <row r="96" spans="19:27">
      <c r="S96" s="214"/>
      <c r="T96" s="174"/>
      <c r="U96" s="172"/>
      <c r="V96" s="178"/>
      <c r="W96" s="178"/>
      <c r="X96" s="179"/>
      <c r="Y96" s="176"/>
      <c r="Z96" s="177"/>
      <c r="AA96" s="215"/>
    </row>
    <row r="97" spans="19:27" ht="32.25" thickBot="1">
      <c r="S97" s="216"/>
      <c r="T97" s="217"/>
      <c r="U97" s="218"/>
      <c r="V97" s="219"/>
      <c r="W97" s="219"/>
      <c r="X97" s="220"/>
      <c r="Y97" s="221"/>
      <c r="Z97" s="222"/>
      <c r="AA97" s="223"/>
    </row>
  </sheetData>
  <sheetProtection selectLockedCells="1"/>
  <autoFilter ref="S8:Z23">
    <sortState ref="S9:Z26">
      <sortCondition ref="X8:X26"/>
    </sortState>
  </autoFilter>
  <mergeCells count="15">
    <mergeCell ref="I10:J10"/>
    <mergeCell ref="I11:J11"/>
    <mergeCell ref="I18:J18"/>
    <mergeCell ref="I12:J12"/>
    <mergeCell ref="I13:J13"/>
    <mergeCell ref="I14:J14"/>
    <mergeCell ref="I15:J15"/>
    <mergeCell ref="I16:J16"/>
    <mergeCell ref="I17:J17"/>
    <mergeCell ref="I9:J9"/>
    <mergeCell ref="M2:M3"/>
    <mergeCell ref="N2:P4"/>
    <mergeCell ref="I8:J8"/>
    <mergeCell ref="K8:M8"/>
    <mergeCell ref="N8:O8"/>
  </mergeCells>
  <conditionalFormatting sqref="P9:P18">
    <cfRule type="containsText" dxfId="28" priority="16" operator="containsText" text="SOLICITAR">
      <formula>NOT(ISERROR(SEARCH("SOLICITAR",P9)))</formula>
    </cfRule>
  </conditionalFormatting>
  <conditionalFormatting sqref="S7:S17 S19:S97">
    <cfRule type="containsText" dxfId="27" priority="13" operator="containsText" text="SALIDA">
      <formula>NOT(ISERROR(SEARCH("SALIDA",S7)))</formula>
    </cfRule>
    <cfRule type="containsText" dxfId="26" priority="14" operator="containsText" text="ENTRADA">
      <formula>NOT(ISERROR(SEARCH("ENTRADA",S7)))</formula>
    </cfRule>
    <cfRule type="containsText" dxfId="25" priority="15" operator="containsText" text="REQUISICION">
      <formula>NOT(ISERROR(SEARCH("REQUISICION",S7)))</formula>
    </cfRule>
  </conditionalFormatting>
  <conditionalFormatting sqref="S21:S22">
    <cfRule type="containsText" dxfId="24" priority="10" operator="containsText" text="SALIDA">
      <formula>NOT(ISERROR(SEARCH("SALIDA",S21)))</formula>
    </cfRule>
    <cfRule type="containsText" dxfId="23" priority="11" operator="containsText" text="ENTRADA">
      <formula>NOT(ISERROR(SEARCH("ENTRADA",S21)))</formula>
    </cfRule>
    <cfRule type="containsText" dxfId="22" priority="12" operator="containsText" text="REQUISICION">
      <formula>NOT(ISERROR(SEARCH("REQUISICION",S21)))</formula>
    </cfRule>
  </conditionalFormatting>
  <conditionalFormatting sqref="S28:S42">
    <cfRule type="containsText" dxfId="21" priority="7" operator="containsText" text="SALIDA">
      <formula>NOT(ISERROR(SEARCH("SALIDA",S28)))</formula>
    </cfRule>
    <cfRule type="containsText" dxfId="20" priority="8" operator="containsText" text="ENTRADA">
      <formula>NOT(ISERROR(SEARCH("ENTRADA",S28)))</formula>
    </cfRule>
    <cfRule type="containsText" dxfId="19" priority="9" operator="containsText" text="REQUISICION">
      <formula>NOT(ISERROR(SEARCH("REQUISICION",S28)))</formula>
    </cfRule>
  </conditionalFormatting>
  <conditionalFormatting sqref="S35">
    <cfRule type="containsText" dxfId="18" priority="4" operator="containsText" text="SALIDA">
      <formula>NOT(ISERROR(SEARCH("SALIDA",S35)))</formula>
    </cfRule>
    <cfRule type="containsText" dxfId="17" priority="5" operator="containsText" text="ENTRADA">
      <formula>NOT(ISERROR(SEARCH("ENTRADA",S35)))</formula>
    </cfRule>
    <cfRule type="containsText" dxfId="16" priority="6" operator="containsText" text="REQUISICION">
      <formula>NOT(ISERROR(SEARCH("REQUISICION",S35)))</formula>
    </cfRule>
  </conditionalFormatting>
  <conditionalFormatting sqref="S18">
    <cfRule type="containsText" dxfId="15" priority="1" operator="containsText" text="SALIDA">
      <formula>NOT(ISERROR(SEARCH("SALIDA",S18)))</formula>
    </cfRule>
    <cfRule type="containsText" dxfId="14" priority="2" operator="containsText" text="ENTRADA">
      <formula>NOT(ISERROR(SEARCH("ENTRADA",S18)))</formula>
    </cfRule>
    <cfRule type="containsText" dxfId="13" priority="3" operator="containsText" text="REQUISICION">
      <formula>NOT(ISERROR(SEARCH("REQUISICION",S18)))</formula>
    </cfRule>
  </conditionalFormatting>
  <conditionalFormatting sqref="O9:O18">
    <cfRule type="iconSet" priority="17">
      <iconSet iconSet="3TrafficLights2">
        <cfvo type="percent" val="0"/>
        <cfvo type="num" val="2"/>
        <cfvo type="num" val="3"/>
      </iconSet>
    </cfRule>
  </conditionalFormatting>
  <pageMargins left="0.70866141732283472" right="0.70866141732283472" top="0.74803149606299213" bottom="0.74803149606299213" header="0.31496062992125984" footer="0.31496062992125984"/>
  <pageSetup scale="57" orientation="landscape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'PORTA HERRAMIENTA'!N9:N9</xm:f>
              <xm:sqref>O9</xm:sqref>
            </x14:sparkline>
            <x14:sparkline>
              <xm:f>'PORTA HERRAMIENTA'!N10:N10</xm:f>
              <xm:sqref>O10</xm:sqref>
            </x14:sparkline>
            <x14:sparkline>
              <xm:f>'PORTA HERRAMIENTA'!N11:N11</xm:f>
              <xm:sqref>O11</xm:sqref>
            </x14:sparkline>
            <x14:sparkline>
              <xm:f>'PORTA HERRAMIENTA'!N12:N12</xm:f>
              <xm:sqref>O12</xm:sqref>
            </x14:sparkline>
            <x14:sparkline>
              <xm:f>'PORTA HERRAMIENTA'!N13:N13</xm:f>
              <xm:sqref>O13</xm:sqref>
            </x14:sparkline>
            <x14:sparkline>
              <xm:f>'PORTA HERRAMIENTA'!N14:N14</xm:f>
              <xm:sqref>O14</xm:sqref>
            </x14:sparkline>
            <x14:sparkline>
              <xm:f>'PORTA HERRAMIENTA'!N15:N15</xm:f>
              <xm:sqref>O15</xm:sqref>
            </x14:sparkline>
            <x14:sparkline>
              <xm:f>'PORTA HERRAMIENTA'!N16:N16</xm:f>
              <xm:sqref>O16</xm:sqref>
            </x14:sparkline>
            <x14:sparkline>
              <xm:f>'PORTA HERRAMIENTA'!N17:N17</xm:f>
              <xm:sqref>O17</xm:sqref>
            </x14:sparkline>
            <x14:sparkline>
              <xm:f>'PORTA HERRAMIENTA'!N18:N18</xm:f>
              <xm:sqref>O18</xm:sqref>
            </x14:sparkline>
          </x14:sparklines>
        </x14:sparklineGroup>
      </x14:sparklineGroup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AC122"/>
  <sheetViews>
    <sheetView zoomScale="70" zoomScaleNormal="70" workbookViewId="0">
      <selection activeCell="F13" sqref="F13"/>
    </sheetView>
  </sheetViews>
  <sheetFormatPr baseColWidth="10" defaultColWidth="11.42578125" defaultRowHeight="31.5"/>
  <cols>
    <col min="1" max="1" width="7.7109375" style="102" customWidth="1"/>
    <col min="2" max="2" width="19" style="102" customWidth="1"/>
    <col min="3" max="3" width="34.85546875" style="102" customWidth="1"/>
    <col min="4" max="4" width="14.42578125" style="102" customWidth="1"/>
    <col min="5" max="5" width="18.85546875" style="102" customWidth="1"/>
    <col min="6" max="6" width="14.5703125" style="102" customWidth="1"/>
    <col min="7" max="7" width="16.42578125" style="102" customWidth="1"/>
    <col min="8" max="8" width="15.42578125" style="111" customWidth="1"/>
    <col min="9" max="9" width="6.42578125" style="111" customWidth="1"/>
    <col min="10" max="10" width="8.85546875" style="111" customWidth="1"/>
    <col min="11" max="11" width="10.7109375" style="111" customWidth="1"/>
    <col min="12" max="12" width="4.7109375" style="111" customWidth="1"/>
    <col min="13" max="13" width="6.42578125" style="111" customWidth="1"/>
    <col min="14" max="14" width="7.85546875" style="111" customWidth="1"/>
    <col min="15" max="15" width="8.5703125" style="156" customWidth="1"/>
    <col min="16" max="16" width="12.85546875" style="111" customWidth="1"/>
    <col min="17" max="17" width="9.140625" style="111" customWidth="1"/>
    <col min="18" max="18" width="4.7109375" style="111" customWidth="1"/>
    <col min="19" max="19" width="25.7109375" style="102" customWidth="1"/>
    <col min="20" max="20" width="26.85546875" style="102" customWidth="1"/>
    <col min="21" max="21" width="63.85546875" style="102" customWidth="1"/>
    <col min="22" max="22" width="13" style="111" customWidth="1"/>
    <col min="23" max="23" width="29.7109375" style="111" customWidth="1"/>
    <col min="24" max="24" width="23.42578125" style="102" customWidth="1"/>
    <col min="25" max="25" width="19.140625" style="102" bestFit="1" customWidth="1"/>
    <col min="26" max="26" width="20.85546875" style="102" bestFit="1" customWidth="1"/>
    <col min="27" max="27" width="24.28515625" style="102" customWidth="1"/>
    <col min="28" max="16384" width="11.42578125" style="102"/>
  </cols>
  <sheetData>
    <row r="1" spans="1:29" ht="32.25" thickBot="1"/>
    <row r="2" spans="1:29" ht="34.5" thickBot="1">
      <c r="A2" s="285"/>
      <c r="B2" s="2" t="s">
        <v>288</v>
      </c>
      <c r="C2" s="8"/>
      <c r="D2" s="8"/>
      <c r="E2" s="8"/>
      <c r="F2" s="285"/>
      <c r="G2" s="285"/>
      <c r="H2" s="932"/>
      <c r="I2" s="67" t="s">
        <v>0</v>
      </c>
      <c r="J2" s="58">
        <f>J3/M2</f>
        <v>412.36363636363637</v>
      </c>
      <c r="K2" s="81" t="s">
        <v>1</v>
      </c>
      <c r="M2" s="1382">
        <v>22</v>
      </c>
      <c r="N2" s="1270"/>
      <c r="O2" s="1270"/>
      <c r="P2" s="1270"/>
      <c r="Q2" s="932"/>
      <c r="R2" s="932"/>
      <c r="AB2" s="932"/>
      <c r="AC2" s="111"/>
    </row>
    <row r="3" spans="1:29" ht="30.75" customHeight="1" thickBot="1">
      <c r="B3" s="2"/>
      <c r="C3" s="2"/>
      <c r="D3" s="2"/>
      <c r="E3" s="2"/>
      <c r="F3" s="2"/>
      <c r="G3" s="2"/>
      <c r="H3" s="2"/>
      <c r="I3" s="68" t="s">
        <v>2</v>
      </c>
      <c r="J3" s="59">
        <v>9072</v>
      </c>
      <c r="K3" s="54" t="s">
        <v>3</v>
      </c>
      <c r="M3" s="1383"/>
      <c r="N3" s="1270"/>
      <c r="O3" s="1270"/>
      <c r="P3" s="1270"/>
      <c r="Q3" s="932"/>
      <c r="R3" s="932"/>
      <c r="AB3" s="285"/>
    </row>
    <row r="4" spans="1:29" ht="15.75" customHeight="1">
      <c r="A4" s="2"/>
      <c r="B4" s="2"/>
      <c r="C4" s="2"/>
      <c r="D4" s="2"/>
      <c r="E4" s="2"/>
      <c r="F4" s="2"/>
      <c r="G4" s="2"/>
      <c r="H4" s="2"/>
      <c r="I4" s="2"/>
      <c r="J4" s="2" t="s">
        <v>71</v>
      </c>
      <c r="K4" s="2"/>
      <c r="L4" s="285"/>
      <c r="M4" s="285"/>
      <c r="N4" s="1270"/>
      <c r="O4" s="1270"/>
      <c r="P4" s="1270"/>
      <c r="Q4" s="932"/>
      <c r="R4" s="932"/>
      <c r="AB4" s="285"/>
    </row>
    <row r="5" spans="1:29" ht="15.75" customHeight="1" thickBo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85"/>
      <c r="M5" s="285"/>
      <c r="N5" s="285"/>
      <c r="O5" s="155"/>
      <c r="P5" s="932"/>
      <c r="Q5" s="932"/>
      <c r="R5" s="932"/>
      <c r="AB5" s="285"/>
    </row>
    <row r="6" spans="1:29" ht="16.5" customHeight="1" thickBot="1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85"/>
      <c r="M6" s="285"/>
      <c r="N6" s="285"/>
      <c r="O6" s="155"/>
      <c r="P6" s="932"/>
      <c r="Q6" s="932"/>
      <c r="R6" s="932"/>
      <c r="S6" s="209"/>
      <c r="T6" s="210"/>
      <c r="U6" s="210"/>
      <c r="V6" s="211"/>
      <c r="W6" s="210"/>
      <c r="X6" s="210"/>
      <c r="Y6" s="210"/>
      <c r="Z6" s="212"/>
      <c r="AA6" s="213"/>
      <c r="AB6" s="285"/>
    </row>
    <row r="7" spans="1:29" ht="19.5" hidden="1" customHeight="1" thickBot="1">
      <c r="A7" s="285"/>
      <c r="B7" s="285"/>
      <c r="C7" s="285"/>
      <c r="D7" s="285"/>
      <c r="E7" s="7"/>
      <c r="F7" s="7"/>
      <c r="G7" s="7"/>
      <c r="H7" s="7"/>
      <c r="I7" s="7"/>
      <c r="J7" s="7"/>
      <c r="K7" s="285"/>
      <c r="L7" s="285"/>
      <c r="M7" s="285"/>
      <c r="N7" s="285"/>
      <c r="O7" s="155"/>
      <c r="P7" s="932"/>
      <c r="S7" s="214"/>
      <c r="T7" s="174"/>
      <c r="U7" s="172"/>
      <c r="V7" s="178"/>
      <c r="W7" s="178"/>
      <c r="X7" s="179"/>
      <c r="Y7" s="176"/>
      <c r="Z7" s="177"/>
      <c r="AA7" s="215"/>
    </row>
    <row r="8" spans="1:29" ht="60.75" customHeight="1">
      <c r="A8" s="927"/>
      <c r="B8" s="928" t="s">
        <v>5</v>
      </c>
      <c r="C8" s="929" t="s">
        <v>287</v>
      </c>
      <c r="D8" s="929" t="s">
        <v>6</v>
      </c>
      <c r="E8" s="928" t="s">
        <v>32</v>
      </c>
      <c r="F8" s="928" t="s">
        <v>8</v>
      </c>
      <c r="G8" s="933" t="s">
        <v>9</v>
      </c>
      <c r="H8" s="152" t="s">
        <v>10</v>
      </c>
      <c r="I8" s="1389" t="s">
        <v>33</v>
      </c>
      <c r="J8" s="1389"/>
      <c r="K8" s="1381" t="s">
        <v>53</v>
      </c>
      <c r="L8" s="1381"/>
      <c r="M8" s="1381"/>
      <c r="N8" s="1379" t="s">
        <v>11</v>
      </c>
      <c r="O8" s="1380"/>
      <c r="Q8" s="932"/>
      <c r="R8" s="932"/>
      <c r="S8" s="214" t="s">
        <v>23</v>
      </c>
      <c r="T8" s="174" t="s">
        <v>24</v>
      </c>
      <c r="U8" s="172" t="s">
        <v>25</v>
      </c>
      <c r="V8" s="178" t="s">
        <v>26</v>
      </c>
      <c r="W8" s="178" t="s">
        <v>27</v>
      </c>
      <c r="X8" s="179" t="s">
        <v>28</v>
      </c>
      <c r="Y8" s="176" t="s">
        <v>29</v>
      </c>
      <c r="Z8" s="177" t="s">
        <v>30</v>
      </c>
      <c r="AA8" s="215"/>
    </row>
    <row r="9" spans="1:29" ht="35.1" customHeight="1">
      <c r="A9" s="935"/>
      <c r="B9" s="442" t="s">
        <v>350</v>
      </c>
      <c r="C9" s="891" t="s">
        <v>319</v>
      </c>
      <c r="D9" s="438">
        <v>0</v>
      </c>
      <c r="E9" s="931">
        <v>0</v>
      </c>
      <c r="F9" s="930">
        <v>0</v>
      </c>
      <c r="G9" s="9">
        <f t="shared" ref="G9:G43" si="0">+SUMIFS($V$6:$V$303,$S$6:$S$303,"Entrada",$T$6:$T$303,B9)</f>
        <v>0</v>
      </c>
      <c r="H9" s="64">
        <f t="shared" ref="H9:H43" si="1">+SUMIFS($V$9:$V$306,$S$9:$S$306,"Salida",$T$9:$T$306,B9)</f>
        <v>0</v>
      </c>
      <c r="I9" s="1388">
        <f t="shared" ref="I9:I43" si="2">E9*N9</f>
        <v>0</v>
      </c>
      <c r="J9" s="1388"/>
      <c r="K9" s="439">
        <v>2</v>
      </c>
      <c r="L9" s="440">
        <v>0</v>
      </c>
      <c r="M9" s="441">
        <v>1</v>
      </c>
      <c r="N9" s="143">
        <f>+F9+G9-H9</f>
        <v>0</v>
      </c>
      <c r="O9" s="160">
        <f t="shared" ref="O9:O28" si="3">IF(N9&gt;L9,3,(IF(N9-K9&gt;0,2,1)))</f>
        <v>1</v>
      </c>
      <c r="P9" s="932" t="str">
        <f>IF(Q9&gt;0,"",(IF(O9&lt;3,"SOLICITAR","")))</f>
        <v>SOLICITAR</v>
      </c>
      <c r="Q9" s="926">
        <f>+SUMIFS($V$9:$V$95,$S$9:$S$95,"Requisicion",$T$9:$T$95,B9)</f>
        <v>0</v>
      </c>
      <c r="R9" s="932"/>
      <c r="S9" s="214"/>
      <c r="T9" s="174"/>
      <c r="U9" s="172" t="str">
        <f t="shared" ref="U9:U10" si="4">IFERROR((VLOOKUP(T9,$B$7:$C$43,2,FALSE)),"")</f>
        <v/>
      </c>
      <c r="V9" s="178"/>
      <c r="W9" s="178"/>
      <c r="X9" s="323"/>
      <c r="Y9" s="176" t="str">
        <f>IFERROR((VLOOKUP(T9,$B$9:$E$43,5,FALSE)),"")</f>
        <v/>
      </c>
      <c r="Z9" s="177" t="str">
        <f>IF(V9&gt;0,(Y9*V9),"")</f>
        <v/>
      </c>
      <c r="AA9" s="215"/>
    </row>
    <row r="10" spans="1:29" ht="35.1" customHeight="1">
      <c r="A10" s="935"/>
      <c r="B10" s="442" t="s">
        <v>351</v>
      </c>
      <c r="C10" s="891" t="s">
        <v>320</v>
      </c>
      <c r="D10" s="438">
        <v>0</v>
      </c>
      <c r="E10" s="931">
        <v>0</v>
      </c>
      <c r="F10" s="930">
        <v>0</v>
      </c>
      <c r="G10" s="9">
        <f>+SUMIFS($V$6:$V$303,$S$6:$S$303,"Entrada",$T$6:$T$303,B10)</f>
        <v>0</v>
      </c>
      <c r="H10" s="64">
        <f t="shared" si="1"/>
        <v>0</v>
      </c>
      <c r="I10" s="1388">
        <f t="shared" si="2"/>
        <v>0</v>
      </c>
      <c r="J10" s="1388"/>
      <c r="K10" s="439">
        <v>2</v>
      </c>
      <c r="L10" s="440">
        <v>0</v>
      </c>
      <c r="M10" s="441">
        <v>1</v>
      </c>
      <c r="N10" s="143">
        <f>+F10+G10-H10</f>
        <v>0</v>
      </c>
      <c r="O10" s="160">
        <f t="shared" si="3"/>
        <v>1</v>
      </c>
      <c r="P10" s="932" t="str">
        <f>IF(Q10&gt;0,"",(IF(O10&lt;3,"SOLICITAR","")))</f>
        <v>SOLICITAR</v>
      </c>
      <c r="Q10" s="926">
        <f>+SUMIFS($V$9:$V$95,$S$9:$S$95,"Requisicion",$T$9:$T$95,B10)</f>
        <v>0</v>
      </c>
      <c r="R10" s="932"/>
      <c r="S10" s="214"/>
      <c r="T10" s="174"/>
      <c r="U10" s="172" t="str">
        <f t="shared" si="4"/>
        <v/>
      </c>
      <c r="V10" s="178"/>
      <c r="W10" s="178"/>
      <c r="X10" s="323"/>
      <c r="Y10" s="176" t="str">
        <f>IFERROR((VLOOKUP(T10,$B$9:$E$43,5,FALSE)),"")</f>
        <v/>
      </c>
      <c r="Z10" s="177" t="str">
        <f>IF(V10&gt;0,(Y10*V10),"")</f>
        <v/>
      </c>
      <c r="AA10" s="215"/>
    </row>
    <row r="11" spans="1:29" ht="35.1" customHeight="1">
      <c r="A11" s="935"/>
      <c r="B11" s="442" t="s">
        <v>352</v>
      </c>
      <c r="C11" s="891" t="s">
        <v>321</v>
      </c>
      <c r="D11" s="438">
        <v>0</v>
      </c>
      <c r="E11" s="931">
        <v>0</v>
      </c>
      <c r="F11" s="930">
        <v>0</v>
      </c>
      <c r="G11" s="9">
        <f t="shared" si="0"/>
        <v>0</v>
      </c>
      <c r="H11" s="64">
        <f t="shared" si="1"/>
        <v>0</v>
      </c>
      <c r="I11" s="1388">
        <f t="shared" si="2"/>
        <v>0</v>
      </c>
      <c r="J11" s="1388"/>
      <c r="K11" s="439">
        <v>2</v>
      </c>
      <c r="L11" s="440">
        <v>0</v>
      </c>
      <c r="M11" s="441">
        <v>1</v>
      </c>
      <c r="N11" s="143">
        <f>+F11+G11-H11</f>
        <v>0</v>
      </c>
      <c r="O11" s="160">
        <f t="shared" si="3"/>
        <v>1</v>
      </c>
      <c r="P11" s="932" t="str">
        <f>IF(Q11&gt;0,"",(IF(O11&lt;3,"SOLICITAR","")))</f>
        <v>SOLICITAR</v>
      </c>
      <c r="Q11" s="926">
        <f>+SUMIFS($V$9:$V$95,$S$9:$S$95,"Requisicion",$T$9:$T$95,B11)</f>
        <v>0</v>
      </c>
      <c r="R11" s="932"/>
      <c r="S11" s="214"/>
      <c r="T11" s="174"/>
      <c r="U11" s="172" t="str">
        <f>IFERROR((VLOOKUP(T11,$B$7:$C$43,2,FALSE)),"")</f>
        <v/>
      </c>
      <c r="V11" s="178"/>
      <c r="W11" s="178"/>
      <c r="X11" s="323"/>
      <c r="Y11" s="176" t="str">
        <f>IFERROR((VLOOKUP(T11,$B$9:$E$43,5,FALSE)),"")</f>
        <v/>
      </c>
      <c r="Z11" s="177" t="str">
        <f>IF(V11&gt;0,(Y11*V11),"")</f>
        <v/>
      </c>
      <c r="AA11" s="215"/>
    </row>
    <row r="12" spans="1:29" ht="35.1" customHeight="1">
      <c r="A12" s="935"/>
      <c r="B12" s="442" t="s">
        <v>353</v>
      </c>
      <c r="C12" s="914" t="s">
        <v>322</v>
      </c>
      <c r="D12" s="438">
        <v>0</v>
      </c>
      <c r="E12" s="931">
        <v>0</v>
      </c>
      <c r="F12" s="930">
        <v>0</v>
      </c>
      <c r="G12" s="9">
        <f t="shared" si="0"/>
        <v>0</v>
      </c>
      <c r="H12" s="64">
        <f t="shared" si="1"/>
        <v>0</v>
      </c>
      <c r="I12" s="1388">
        <f t="shared" si="2"/>
        <v>0</v>
      </c>
      <c r="J12" s="1388"/>
      <c r="K12" s="439">
        <v>2</v>
      </c>
      <c r="L12" s="440">
        <v>0</v>
      </c>
      <c r="M12" s="441">
        <v>1</v>
      </c>
      <c r="N12" s="143">
        <f t="shared" ref="N12:N28" si="5">+F12+G12-H12</f>
        <v>0</v>
      </c>
      <c r="O12" s="160">
        <f t="shared" si="3"/>
        <v>1</v>
      </c>
      <c r="P12" s="932"/>
      <c r="Q12" s="926"/>
      <c r="R12" s="932"/>
      <c r="S12" s="214"/>
      <c r="T12" s="174"/>
      <c r="U12" s="172"/>
      <c r="V12" s="178"/>
      <c r="W12" s="178"/>
      <c r="X12" s="323"/>
      <c r="Y12" s="176"/>
      <c r="Z12" s="177"/>
      <c r="AA12" s="215"/>
    </row>
    <row r="13" spans="1:29" ht="35.1" customHeight="1">
      <c r="A13" s="935"/>
      <c r="B13" s="442"/>
      <c r="C13" s="914" t="s">
        <v>323</v>
      </c>
      <c r="D13" s="438">
        <v>0</v>
      </c>
      <c r="E13" s="931">
        <v>0</v>
      </c>
      <c r="F13" s="930">
        <v>0</v>
      </c>
      <c r="G13" s="9">
        <f t="shared" si="0"/>
        <v>0</v>
      </c>
      <c r="H13" s="64">
        <f t="shared" si="1"/>
        <v>0</v>
      </c>
      <c r="I13" s="1388">
        <f t="shared" si="2"/>
        <v>0</v>
      </c>
      <c r="J13" s="1388"/>
      <c r="K13" s="439">
        <v>2</v>
      </c>
      <c r="L13" s="440">
        <v>0</v>
      </c>
      <c r="M13" s="441">
        <v>1</v>
      </c>
      <c r="N13" s="143">
        <f t="shared" si="5"/>
        <v>0</v>
      </c>
      <c r="O13" s="160">
        <f t="shared" si="3"/>
        <v>1</v>
      </c>
      <c r="P13" s="932"/>
      <c r="Q13" s="926"/>
      <c r="R13" s="932"/>
      <c r="S13" s="214"/>
      <c r="T13" s="174"/>
      <c r="U13" s="172"/>
      <c r="V13" s="178"/>
      <c r="W13" s="178"/>
      <c r="X13" s="323"/>
      <c r="Y13" s="176"/>
      <c r="Z13" s="177"/>
      <c r="AA13" s="215"/>
    </row>
    <row r="14" spans="1:29" ht="35.1" customHeight="1">
      <c r="A14" s="935"/>
      <c r="B14" s="442"/>
      <c r="C14" s="914" t="s">
        <v>324</v>
      </c>
      <c r="D14" s="438">
        <v>0</v>
      </c>
      <c r="E14" s="931">
        <v>0</v>
      </c>
      <c r="F14" s="930">
        <v>0</v>
      </c>
      <c r="G14" s="9">
        <f t="shared" si="0"/>
        <v>0</v>
      </c>
      <c r="H14" s="64">
        <f t="shared" si="1"/>
        <v>0</v>
      </c>
      <c r="I14" s="1388">
        <f t="shared" si="2"/>
        <v>0</v>
      </c>
      <c r="J14" s="1388"/>
      <c r="K14" s="439">
        <v>2</v>
      </c>
      <c r="L14" s="440">
        <v>0</v>
      </c>
      <c r="M14" s="441">
        <v>1</v>
      </c>
      <c r="N14" s="143">
        <f t="shared" si="5"/>
        <v>0</v>
      </c>
      <c r="O14" s="160">
        <f t="shared" si="3"/>
        <v>1</v>
      </c>
      <c r="P14" s="932"/>
      <c r="Q14" s="926"/>
      <c r="R14" s="932"/>
      <c r="S14" s="214"/>
      <c r="T14" s="174"/>
      <c r="U14" s="172"/>
      <c r="V14" s="178"/>
      <c r="W14" s="178"/>
      <c r="X14" s="323"/>
      <c r="Y14" s="176"/>
      <c r="Z14" s="177"/>
      <c r="AA14" s="215"/>
    </row>
    <row r="15" spans="1:29" s="920" customFormat="1" ht="35.1" customHeight="1">
      <c r="A15" s="935"/>
      <c r="B15" s="442" t="s">
        <v>354</v>
      </c>
      <c r="C15" s="914" t="s">
        <v>325</v>
      </c>
      <c r="D15" s="438">
        <v>0</v>
      </c>
      <c r="E15" s="931">
        <v>0</v>
      </c>
      <c r="F15" s="930">
        <v>0</v>
      </c>
      <c r="G15" s="9">
        <f t="shared" si="0"/>
        <v>0</v>
      </c>
      <c r="H15" s="64">
        <f t="shared" si="1"/>
        <v>0</v>
      </c>
      <c r="I15" s="1388">
        <f t="shared" si="2"/>
        <v>0</v>
      </c>
      <c r="J15" s="1388"/>
      <c r="K15" s="439">
        <v>2</v>
      </c>
      <c r="L15" s="440">
        <v>0</v>
      </c>
      <c r="M15" s="441">
        <v>1</v>
      </c>
      <c r="N15" s="143">
        <f t="shared" si="5"/>
        <v>0</v>
      </c>
      <c r="O15" s="160">
        <f t="shared" si="3"/>
        <v>1</v>
      </c>
      <c r="P15" s="915"/>
      <c r="Q15" s="916"/>
      <c r="R15" s="915"/>
      <c r="S15" s="917"/>
      <c r="T15" s="174"/>
      <c r="U15" s="172"/>
      <c r="V15" s="369"/>
      <c r="W15" s="369"/>
      <c r="X15" s="346"/>
      <c r="Y15" s="338"/>
      <c r="Z15" s="918"/>
      <c r="AA15" s="919"/>
    </row>
    <row r="16" spans="1:29" ht="35.1" customHeight="1">
      <c r="A16" s="935"/>
      <c r="B16" s="442"/>
      <c r="C16" s="914" t="s">
        <v>322</v>
      </c>
      <c r="D16" s="438">
        <v>0</v>
      </c>
      <c r="E16" s="931">
        <v>0</v>
      </c>
      <c r="F16" s="930">
        <v>0</v>
      </c>
      <c r="G16" s="9">
        <f t="shared" si="0"/>
        <v>0</v>
      </c>
      <c r="H16" s="64">
        <f t="shared" si="1"/>
        <v>0</v>
      </c>
      <c r="I16" s="1388">
        <f t="shared" si="2"/>
        <v>0</v>
      </c>
      <c r="J16" s="1388"/>
      <c r="K16" s="439">
        <v>2</v>
      </c>
      <c r="L16" s="440">
        <v>0</v>
      </c>
      <c r="M16" s="441">
        <v>1</v>
      </c>
      <c r="N16" s="143">
        <f t="shared" si="5"/>
        <v>0</v>
      </c>
      <c r="O16" s="160">
        <f t="shared" si="3"/>
        <v>1</v>
      </c>
      <c r="P16" s="932"/>
      <c r="Q16" s="926"/>
      <c r="R16" s="932"/>
      <c r="S16" s="214"/>
      <c r="T16" s="174"/>
      <c r="U16" s="172"/>
      <c r="V16" s="178"/>
      <c r="W16" s="178"/>
      <c r="X16" s="323"/>
      <c r="Y16" s="176"/>
      <c r="Z16" s="177"/>
      <c r="AA16" s="215"/>
    </row>
    <row r="17" spans="1:27" ht="35.1" customHeight="1">
      <c r="A17" s="936"/>
      <c r="B17" s="442" t="s">
        <v>355</v>
      </c>
      <c r="C17" s="914" t="s">
        <v>326</v>
      </c>
      <c r="D17" s="438">
        <v>0</v>
      </c>
      <c r="E17" s="931">
        <v>0</v>
      </c>
      <c r="F17" s="930">
        <v>0</v>
      </c>
      <c r="G17" s="9">
        <f t="shared" si="0"/>
        <v>0</v>
      </c>
      <c r="H17" s="64">
        <f t="shared" si="1"/>
        <v>0</v>
      </c>
      <c r="I17" s="1388">
        <f t="shared" si="2"/>
        <v>0</v>
      </c>
      <c r="J17" s="1388"/>
      <c r="K17" s="439">
        <v>2</v>
      </c>
      <c r="L17" s="440">
        <v>0</v>
      </c>
      <c r="M17" s="441">
        <v>1</v>
      </c>
      <c r="N17" s="143">
        <f t="shared" si="5"/>
        <v>0</v>
      </c>
      <c r="O17" s="160">
        <f t="shared" si="3"/>
        <v>1</v>
      </c>
      <c r="P17" s="932"/>
      <c r="Q17" s="926"/>
      <c r="R17" s="932"/>
      <c r="S17" s="214"/>
      <c r="T17" s="174"/>
      <c r="U17" s="172"/>
      <c r="V17" s="178"/>
      <c r="W17" s="178"/>
      <c r="X17" s="323"/>
      <c r="Y17" s="176"/>
      <c r="Z17" s="177"/>
      <c r="AA17" s="215"/>
    </row>
    <row r="18" spans="1:27" ht="35.1" customHeight="1">
      <c r="A18" s="936"/>
      <c r="B18" s="442" t="s">
        <v>356</v>
      </c>
      <c r="C18" s="914" t="s">
        <v>327</v>
      </c>
      <c r="D18" s="438">
        <v>0</v>
      </c>
      <c r="E18" s="931">
        <v>0</v>
      </c>
      <c r="F18" s="930">
        <v>0</v>
      </c>
      <c r="G18" s="9">
        <f t="shared" si="0"/>
        <v>0</v>
      </c>
      <c r="H18" s="64">
        <f t="shared" si="1"/>
        <v>0</v>
      </c>
      <c r="I18" s="1388">
        <f t="shared" si="2"/>
        <v>0</v>
      </c>
      <c r="J18" s="1388"/>
      <c r="K18" s="439">
        <v>2</v>
      </c>
      <c r="L18" s="440">
        <v>0</v>
      </c>
      <c r="M18" s="441">
        <v>1</v>
      </c>
      <c r="N18" s="143">
        <f t="shared" si="5"/>
        <v>0</v>
      </c>
      <c r="O18" s="160">
        <f t="shared" si="3"/>
        <v>1</v>
      </c>
      <c r="P18" s="932"/>
      <c r="Q18" s="926"/>
      <c r="R18" s="932"/>
      <c r="S18" s="214"/>
      <c r="T18" s="174"/>
      <c r="U18" s="172"/>
      <c r="V18" s="178"/>
      <c r="W18" s="178"/>
      <c r="X18" s="323"/>
      <c r="Y18" s="176"/>
      <c r="Z18" s="177"/>
      <c r="AA18" s="215"/>
    </row>
    <row r="19" spans="1:27" ht="35.1" customHeight="1">
      <c r="A19" s="936"/>
      <c r="B19" s="442" t="s">
        <v>357</v>
      </c>
      <c r="C19" s="914" t="s">
        <v>328</v>
      </c>
      <c r="D19" s="438">
        <v>0</v>
      </c>
      <c r="E19" s="931">
        <v>0</v>
      </c>
      <c r="F19" s="930">
        <v>0</v>
      </c>
      <c r="G19" s="9">
        <f t="shared" si="0"/>
        <v>0</v>
      </c>
      <c r="H19" s="64">
        <f t="shared" si="1"/>
        <v>0</v>
      </c>
      <c r="I19" s="1388">
        <f t="shared" si="2"/>
        <v>0</v>
      </c>
      <c r="J19" s="1388"/>
      <c r="K19" s="439">
        <v>2</v>
      </c>
      <c r="L19" s="440">
        <v>0</v>
      </c>
      <c r="M19" s="441">
        <v>1</v>
      </c>
      <c r="N19" s="143">
        <f t="shared" si="5"/>
        <v>0</v>
      </c>
      <c r="O19" s="160">
        <f t="shared" si="3"/>
        <v>1</v>
      </c>
      <c r="P19" s="932"/>
      <c r="Q19" s="926"/>
      <c r="R19" s="932"/>
      <c r="S19" s="214"/>
      <c r="T19" s="174"/>
      <c r="U19" s="172"/>
      <c r="V19" s="178"/>
      <c r="W19" s="178"/>
      <c r="X19" s="323"/>
      <c r="Y19" s="176"/>
      <c r="Z19" s="177"/>
      <c r="AA19" s="215"/>
    </row>
    <row r="20" spans="1:27" ht="35.1" customHeight="1">
      <c r="A20" s="936"/>
      <c r="B20" s="442" t="s">
        <v>358</v>
      </c>
      <c r="C20" s="914" t="s">
        <v>329</v>
      </c>
      <c r="D20" s="438">
        <v>0</v>
      </c>
      <c r="E20" s="931">
        <v>0</v>
      </c>
      <c r="F20" s="930">
        <v>0</v>
      </c>
      <c r="G20" s="9">
        <f t="shared" si="0"/>
        <v>0</v>
      </c>
      <c r="H20" s="64">
        <f t="shared" si="1"/>
        <v>0</v>
      </c>
      <c r="I20" s="1388">
        <f t="shared" si="2"/>
        <v>0</v>
      </c>
      <c r="J20" s="1388"/>
      <c r="K20" s="439">
        <v>2</v>
      </c>
      <c r="L20" s="440">
        <v>0</v>
      </c>
      <c r="M20" s="441">
        <v>1</v>
      </c>
      <c r="N20" s="143">
        <f t="shared" si="5"/>
        <v>0</v>
      </c>
      <c r="O20" s="160">
        <f t="shared" si="3"/>
        <v>1</v>
      </c>
      <c r="P20" s="932"/>
      <c r="Q20" s="926"/>
      <c r="R20" s="932"/>
      <c r="S20" s="214"/>
      <c r="T20" s="174"/>
      <c r="U20" s="172"/>
      <c r="V20" s="178"/>
      <c r="W20" s="178"/>
      <c r="X20" s="323"/>
      <c r="Y20" s="176"/>
      <c r="Z20" s="177"/>
      <c r="AA20" s="215"/>
    </row>
    <row r="21" spans="1:27" ht="35.1" customHeight="1">
      <c r="A21" s="936"/>
      <c r="B21" s="442"/>
      <c r="C21" s="914" t="s">
        <v>330</v>
      </c>
      <c r="D21" s="438">
        <v>0</v>
      </c>
      <c r="E21" s="931">
        <v>0</v>
      </c>
      <c r="F21" s="930">
        <v>0</v>
      </c>
      <c r="G21" s="9">
        <f t="shared" si="0"/>
        <v>0</v>
      </c>
      <c r="H21" s="64">
        <f t="shared" si="1"/>
        <v>0</v>
      </c>
      <c r="I21" s="1388">
        <f t="shared" si="2"/>
        <v>0</v>
      </c>
      <c r="J21" s="1388"/>
      <c r="K21" s="439">
        <v>2</v>
      </c>
      <c r="L21" s="440">
        <v>0</v>
      </c>
      <c r="M21" s="441">
        <v>1</v>
      </c>
      <c r="N21" s="143">
        <f t="shared" si="5"/>
        <v>0</v>
      </c>
      <c r="O21" s="160">
        <f t="shared" si="3"/>
        <v>1</v>
      </c>
      <c r="P21" s="932"/>
      <c r="Q21" s="926"/>
      <c r="R21" s="932"/>
      <c r="S21" s="214"/>
      <c r="T21" s="174"/>
      <c r="U21" s="172"/>
      <c r="V21" s="178"/>
      <c r="W21" s="178"/>
      <c r="X21" s="323"/>
      <c r="Y21" s="176"/>
      <c r="Z21" s="177"/>
      <c r="AA21" s="215"/>
    </row>
    <row r="22" spans="1:27" ht="35.1" customHeight="1">
      <c r="A22" s="936"/>
      <c r="B22" s="442" t="s">
        <v>359</v>
      </c>
      <c r="C22" s="914" t="s">
        <v>331</v>
      </c>
      <c r="D22" s="438">
        <v>0</v>
      </c>
      <c r="E22" s="931">
        <v>0</v>
      </c>
      <c r="F22" s="930">
        <v>0</v>
      </c>
      <c r="G22" s="9">
        <f t="shared" si="0"/>
        <v>0</v>
      </c>
      <c r="H22" s="64">
        <f t="shared" si="1"/>
        <v>0</v>
      </c>
      <c r="I22" s="1388">
        <f t="shared" si="2"/>
        <v>0</v>
      </c>
      <c r="J22" s="1388"/>
      <c r="K22" s="439">
        <v>2</v>
      </c>
      <c r="L22" s="440">
        <v>0</v>
      </c>
      <c r="M22" s="441">
        <v>1</v>
      </c>
      <c r="N22" s="143">
        <f t="shared" si="5"/>
        <v>0</v>
      </c>
      <c r="O22" s="160">
        <f t="shared" si="3"/>
        <v>1</v>
      </c>
      <c r="P22" s="932"/>
      <c r="Q22" s="926"/>
      <c r="R22" s="932"/>
      <c r="S22" s="214"/>
      <c r="T22" s="174"/>
      <c r="U22" s="172"/>
      <c r="V22" s="178"/>
      <c r="W22" s="178"/>
      <c r="X22" s="323"/>
      <c r="Y22" s="176"/>
      <c r="Z22" s="177"/>
      <c r="AA22" s="215"/>
    </row>
    <row r="23" spans="1:27" ht="35.1" customHeight="1">
      <c r="A23" s="936"/>
      <c r="B23" s="442" t="s">
        <v>360</v>
      </c>
      <c r="C23" s="914" t="s">
        <v>332</v>
      </c>
      <c r="D23" s="438">
        <v>0</v>
      </c>
      <c r="E23" s="931">
        <v>0</v>
      </c>
      <c r="F23" s="930">
        <v>0</v>
      </c>
      <c r="G23" s="9">
        <f t="shared" si="0"/>
        <v>0</v>
      </c>
      <c r="H23" s="64">
        <f t="shared" si="1"/>
        <v>0</v>
      </c>
      <c r="I23" s="1388">
        <f t="shared" si="2"/>
        <v>0</v>
      </c>
      <c r="J23" s="1388"/>
      <c r="K23" s="439">
        <v>2</v>
      </c>
      <c r="L23" s="440">
        <v>0</v>
      </c>
      <c r="M23" s="441">
        <v>1</v>
      </c>
      <c r="N23" s="143">
        <f t="shared" si="5"/>
        <v>0</v>
      </c>
      <c r="O23" s="160">
        <f t="shared" si="3"/>
        <v>1</v>
      </c>
      <c r="P23" s="932"/>
      <c r="Q23" s="926"/>
      <c r="R23" s="932"/>
      <c r="S23" s="214"/>
      <c r="T23" s="174"/>
      <c r="U23" s="172"/>
      <c r="V23" s="178"/>
      <c r="W23" s="178"/>
      <c r="X23" s="323"/>
      <c r="Y23" s="176"/>
      <c r="Z23" s="177"/>
      <c r="AA23" s="215"/>
    </row>
    <row r="24" spans="1:27" ht="35.1" customHeight="1">
      <c r="A24" s="936"/>
      <c r="B24" s="442"/>
      <c r="C24" s="914" t="s">
        <v>333</v>
      </c>
      <c r="D24" s="438">
        <v>0</v>
      </c>
      <c r="E24" s="931">
        <v>0</v>
      </c>
      <c r="F24" s="930">
        <v>0</v>
      </c>
      <c r="G24" s="9">
        <f t="shared" si="0"/>
        <v>0</v>
      </c>
      <c r="H24" s="64">
        <f t="shared" si="1"/>
        <v>0</v>
      </c>
      <c r="I24" s="1388">
        <f t="shared" si="2"/>
        <v>0</v>
      </c>
      <c r="J24" s="1388"/>
      <c r="K24" s="439">
        <v>2</v>
      </c>
      <c r="L24" s="440">
        <v>0</v>
      </c>
      <c r="M24" s="441">
        <v>1</v>
      </c>
      <c r="N24" s="143">
        <f t="shared" si="5"/>
        <v>0</v>
      </c>
      <c r="O24" s="160">
        <f t="shared" si="3"/>
        <v>1</v>
      </c>
      <c r="P24" s="932"/>
      <c r="Q24" s="926"/>
      <c r="R24" s="932"/>
      <c r="S24" s="214"/>
      <c r="T24" s="174"/>
      <c r="U24" s="172"/>
      <c r="V24" s="178"/>
      <c r="W24" s="178"/>
      <c r="X24" s="323"/>
      <c r="Y24" s="176"/>
      <c r="Z24" s="177"/>
      <c r="AA24" s="215"/>
    </row>
    <row r="25" spans="1:27" ht="35.1" customHeight="1">
      <c r="A25" s="936"/>
      <c r="B25" s="442" t="s">
        <v>361</v>
      </c>
      <c r="C25" s="914" t="s">
        <v>334</v>
      </c>
      <c r="D25" s="438">
        <v>0</v>
      </c>
      <c r="E25" s="931">
        <v>0</v>
      </c>
      <c r="F25" s="930">
        <v>0</v>
      </c>
      <c r="G25" s="9">
        <f t="shared" si="0"/>
        <v>0</v>
      </c>
      <c r="H25" s="64">
        <f t="shared" si="1"/>
        <v>0</v>
      </c>
      <c r="I25" s="1388">
        <f t="shared" si="2"/>
        <v>0</v>
      </c>
      <c r="J25" s="1388"/>
      <c r="K25" s="439">
        <v>2</v>
      </c>
      <c r="L25" s="440">
        <v>0</v>
      </c>
      <c r="M25" s="441">
        <v>1</v>
      </c>
      <c r="N25" s="143">
        <f t="shared" si="5"/>
        <v>0</v>
      </c>
      <c r="O25" s="160">
        <f t="shared" si="3"/>
        <v>1</v>
      </c>
      <c r="P25" s="932"/>
      <c r="Q25" s="926"/>
      <c r="R25" s="932"/>
      <c r="S25" s="214"/>
      <c r="T25" s="174"/>
      <c r="U25" s="172"/>
      <c r="V25" s="178"/>
      <c r="W25" s="178"/>
      <c r="X25" s="323"/>
      <c r="Y25" s="176"/>
      <c r="Z25" s="177"/>
      <c r="AA25" s="215"/>
    </row>
    <row r="26" spans="1:27" ht="35.1" customHeight="1">
      <c r="A26" s="936"/>
      <c r="B26" s="442"/>
      <c r="C26" s="914" t="s">
        <v>335</v>
      </c>
      <c r="D26" s="438">
        <v>0</v>
      </c>
      <c r="E26" s="931">
        <v>0</v>
      </c>
      <c r="F26" s="930">
        <v>0</v>
      </c>
      <c r="G26" s="9">
        <f t="shared" si="0"/>
        <v>0</v>
      </c>
      <c r="H26" s="64">
        <f t="shared" si="1"/>
        <v>0</v>
      </c>
      <c r="I26" s="1388">
        <f t="shared" si="2"/>
        <v>0</v>
      </c>
      <c r="J26" s="1388"/>
      <c r="K26" s="439">
        <v>2</v>
      </c>
      <c r="L26" s="440">
        <v>0</v>
      </c>
      <c r="M26" s="441">
        <v>1</v>
      </c>
      <c r="N26" s="143">
        <f t="shared" si="5"/>
        <v>0</v>
      </c>
      <c r="O26" s="160">
        <f t="shared" si="3"/>
        <v>1</v>
      </c>
      <c r="P26" s="932"/>
      <c r="Q26" s="926"/>
      <c r="R26" s="932"/>
      <c r="S26" s="214"/>
      <c r="T26" s="174"/>
      <c r="U26" s="172"/>
      <c r="V26" s="178"/>
      <c r="W26" s="178"/>
      <c r="X26" s="323"/>
      <c r="Y26" s="176"/>
      <c r="Z26" s="177"/>
      <c r="AA26" s="215"/>
    </row>
    <row r="27" spans="1:27" ht="35.1" customHeight="1">
      <c r="A27" s="936"/>
      <c r="B27" s="442"/>
      <c r="C27" s="914" t="s">
        <v>336</v>
      </c>
      <c r="D27" s="438">
        <v>0</v>
      </c>
      <c r="E27" s="931">
        <v>0</v>
      </c>
      <c r="F27" s="930">
        <v>0</v>
      </c>
      <c r="G27" s="9">
        <f t="shared" si="0"/>
        <v>0</v>
      </c>
      <c r="H27" s="64">
        <f t="shared" si="1"/>
        <v>0</v>
      </c>
      <c r="I27" s="1388">
        <f t="shared" si="2"/>
        <v>0</v>
      </c>
      <c r="J27" s="1388"/>
      <c r="K27" s="439">
        <v>2</v>
      </c>
      <c r="L27" s="440">
        <v>0</v>
      </c>
      <c r="M27" s="441">
        <v>1</v>
      </c>
      <c r="N27" s="143">
        <f t="shared" si="5"/>
        <v>0</v>
      </c>
      <c r="O27" s="160">
        <f t="shared" si="3"/>
        <v>1</v>
      </c>
      <c r="P27" s="932"/>
      <c r="Q27" s="926"/>
      <c r="R27" s="932"/>
      <c r="S27" s="214"/>
      <c r="T27" s="174"/>
      <c r="U27" s="172"/>
      <c r="V27" s="178"/>
      <c r="W27" s="178"/>
      <c r="X27" s="323"/>
      <c r="Y27" s="176"/>
      <c r="Z27" s="177"/>
      <c r="AA27" s="215"/>
    </row>
    <row r="28" spans="1:27" ht="35.1" customHeight="1">
      <c r="A28" s="936"/>
      <c r="B28" s="442"/>
      <c r="C28" s="914" t="s">
        <v>337</v>
      </c>
      <c r="D28" s="438">
        <v>0</v>
      </c>
      <c r="E28" s="931">
        <v>0</v>
      </c>
      <c r="F28" s="930">
        <v>0</v>
      </c>
      <c r="G28" s="9">
        <f t="shared" si="0"/>
        <v>0</v>
      </c>
      <c r="H28" s="64">
        <f t="shared" si="1"/>
        <v>0</v>
      </c>
      <c r="I28" s="1388">
        <f t="shared" si="2"/>
        <v>0</v>
      </c>
      <c r="J28" s="1388"/>
      <c r="K28" s="439">
        <v>2</v>
      </c>
      <c r="L28" s="440">
        <v>0</v>
      </c>
      <c r="M28" s="441">
        <v>1</v>
      </c>
      <c r="N28" s="143">
        <f t="shared" si="5"/>
        <v>0</v>
      </c>
      <c r="O28" s="160">
        <f t="shared" si="3"/>
        <v>1</v>
      </c>
      <c r="P28" s="932"/>
      <c r="Q28" s="926"/>
      <c r="R28" s="932"/>
      <c r="S28" s="214"/>
      <c r="T28" s="174"/>
      <c r="U28" s="172"/>
      <c r="V28" s="178"/>
      <c r="W28" s="178"/>
      <c r="X28" s="323"/>
      <c r="Y28" s="176"/>
      <c r="Z28" s="177"/>
      <c r="AA28" s="215"/>
    </row>
    <row r="29" spans="1:27" ht="35.1" customHeight="1">
      <c r="A29" s="936"/>
      <c r="B29" s="442" t="s">
        <v>362</v>
      </c>
      <c r="C29" s="914" t="s">
        <v>338</v>
      </c>
      <c r="D29" s="438">
        <v>0</v>
      </c>
      <c r="E29" s="931">
        <v>0</v>
      </c>
      <c r="F29" s="930">
        <v>0</v>
      </c>
      <c r="G29" s="9">
        <f t="shared" si="0"/>
        <v>0</v>
      </c>
      <c r="H29" s="64">
        <f t="shared" si="1"/>
        <v>0</v>
      </c>
      <c r="I29" s="1388">
        <f t="shared" si="2"/>
        <v>0</v>
      </c>
      <c r="J29" s="1388"/>
      <c r="K29" s="439">
        <v>2</v>
      </c>
      <c r="L29" s="440">
        <v>0</v>
      </c>
      <c r="M29" s="441">
        <v>1</v>
      </c>
      <c r="N29" s="143">
        <f t="shared" ref="N29:N43" si="6">+F29+G29-H29</f>
        <v>0</v>
      </c>
      <c r="O29" s="160">
        <f t="shared" ref="O29:O43" si="7">IF(N29&gt;L29,3,(IF(N29-K29&gt;0,2,1)))</f>
        <v>1</v>
      </c>
      <c r="P29" s="932"/>
      <c r="Q29" s="926"/>
      <c r="R29" s="932"/>
      <c r="S29" s="214"/>
      <c r="T29" s="174"/>
      <c r="U29" s="172"/>
      <c r="V29" s="178"/>
      <c r="W29" s="178"/>
      <c r="X29" s="323"/>
      <c r="Y29" s="176"/>
      <c r="Z29" s="177"/>
      <c r="AA29" s="215"/>
    </row>
    <row r="30" spans="1:27" ht="35.1" customHeight="1">
      <c r="A30" s="936"/>
      <c r="B30" s="442"/>
      <c r="C30" s="914" t="s">
        <v>339</v>
      </c>
      <c r="D30" s="438">
        <v>0</v>
      </c>
      <c r="E30" s="931">
        <v>0</v>
      </c>
      <c r="F30" s="930">
        <v>0</v>
      </c>
      <c r="G30" s="9">
        <f t="shared" si="0"/>
        <v>0</v>
      </c>
      <c r="H30" s="64">
        <f t="shared" si="1"/>
        <v>0</v>
      </c>
      <c r="I30" s="1388">
        <f t="shared" si="2"/>
        <v>0</v>
      </c>
      <c r="J30" s="1388"/>
      <c r="K30" s="439">
        <v>2</v>
      </c>
      <c r="L30" s="440">
        <v>0</v>
      </c>
      <c r="M30" s="441">
        <v>1</v>
      </c>
      <c r="N30" s="143">
        <f t="shared" si="6"/>
        <v>0</v>
      </c>
      <c r="O30" s="160">
        <f t="shared" si="7"/>
        <v>1</v>
      </c>
      <c r="P30" s="932"/>
      <c r="Q30" s="926"/>
      <c r="R30" s="932"/>
      <c r="S30" s="214"/>
      <c r="T30" s="174"/>
      <c r="U30" s="172"/>
      <c r="V30" s="178"/>
      <c r="W30" s="178"/>
      <c r="X30" s="323"/>
      <c r="Y30" s="176"/>
      <c r="Z30" s="177"/>
      <c r="AA30" s="215"/>
    </row>
    <row r="31" spans="1:27" ht="35.1" customHeight="1">
      <c r="A31" s="936"/>
      <c r="B31" s="442" t="s">
        <v>363</v>
      </c>
      <c r="C31" s="914" t="s">
        <v>340</v>
      </c>
      <c r="D31" s="438">
        <v>0</v>
      </c>
      <c r="E31" s="931">
        <v>0</v>
      </c>
      <c r="F31" s="930">
        <v>0</v>
      </c>
      <c r="G31" s="9">
        <f t="shared" si="0"/>
        <v>0</v>
      </c>
      <c r="H31" s="64">
        <f t="shared" si="1"/>
        <v>0</v>
      </c>
      <c r="I31" s="1388">
        <f t="shared" si="2"/>
        <v>0</v>
      </c>
      <c r="J31" s="1388"/>
      <c r="K31" s="439">
        <v>2</v>
      </c>
      <c r="L31" s="440">
        <v>0</v>
      </c>
      <c r="M31" s="441">
        <v>1</v>
      </c>
      <c r="N31" s="143">
        <f t="shared" si="6"/>
        <v>0</v>
      </c>
      <c r="O31" s="160">
        <f t="shared" si="7"/>
        <v>1</v>
      </c>
      <c r="P31" s="932"/>
      <c r="Q31" s="926"/>
      <c r="R31" s="932"/>
      <c r="S31" s="214"/>
      <c r="T31" s="174"/>
      <c r="U31" s="172"/>
      <c r="V31" s="178"/>
      <c r="W31" s="178"/>
      <c r="X31" s="323"/>
      <c r="Y31" s="176"/>
      <c r="Z31" s="177"/>
      <c r="AA31" s="215"/>
    </row>
    <row r="32" spans="1:27" ht="35.1" customHeight="1">
      <c r="A32" s="936"/>
      <c r="B32" s="442" t="s">
        <v>364</v>
      </c>
      <c r="C32" s="914" t="s">
        <v>341</v>
      </c>
      <c r="D32" s="438">
        <v>0</v>
      </c>
      <c r="E32" s="931">
        <v>0</v>
      </c>
      <c r="F32" s="930">
        <v>0</v>
      </c>
      <c r="G32" s="9">
        <f t="shared" si="0"/>
        <v>0</v>
      </c>
      <c r="H32" s="64">
        <f t="shared" si="1"/>
        <v>0</v>
      </c>
      <c r="I32" s="1388">
        <f t="shared" si="2"/>
        <v>0</v>
      </c>
      <c r="J32" s="1388"/>
      <c r="K32" s="439">
        <v>2</v>
      </c>
      <c r="L32" s="440">
        <v>0</v>
      </c>
      <c r="M32" s="441">
        <v>1</v>
      </c>
      <c r="N32" s="143">
        <f t="shared" si="6"/>
        <v>0</v>
      </c>
      <c r="O32" s="160">
        <f t="shared" si="7"/>
        <v>1</v>
      </c>
      <c r="P32" s="932"/>
      <c r="Q32" s="926"/>
      <c r="R32" s="932"/>
      <c r="S32" s="214"/>
      <c r="T32" s="174"/>
      <c r="U32" s="172"/>
      <c r="V32" s="178"/>
      <c r="W32" s="178"/>
      <c r="X32" s="323"/>
      <c r="Y32" s="176"/>
      <c r="Z32" s="177"/>
      <c r="AA32" s="215"/>
    </row>
    <row r="33" spans="1:28" ht="35.1" customHeight="1">
      <c r="A33" s="936"/>
      <c r="B33" s="442" t="s">
        <v>365</v>
      </c>
      <c r="C33" s="914" t="s">
        <v>342</v>
      </c>
      <c r="D33" s="438">
        <v>0</v>
      </c>
      <c r="E33" s="931">
        <v>0</v>
      </c>
      <c r="F33" s="930">
        <v>0</v>
      </c>
      <c r="G33" s="9">
        <f t="shared" si="0"/>
        <v>0</v>
      </c>
      <c r="H33" s="64">
        <f t="shared" si="1"/>
        <v>0</v>
      </c>
      <c r="I33" s="1388">
        <f t="shared" si="2"/>
        <v>0</v>
      </c>
      <c r="J33" s="1388"/>
      <c r="K33" s="439">
        <v>2</v>
      </c>
      <c r="L33" s="440">
        <v>0</v>
      </c>
      <c r="M33" s="441">
        <v>1</v>
      </c>
      <c r="N33" s="143">
        <f t="shared" si="6"/>
        <v>0</v>
      </c>
      <c r="O33" s="160">
        <f t="shared" si="7"/>
        <v>1</v>
      </c>
      <c r="P33" s="932"/>
      <c r="Q33" s="926"/>
      <c r="R33" s="932"/>
      <c r="S33" s="214"/>
      <c r="T33" s="174"/>
      <c r="U33" s="172"/>
      <c r="V33" s="178"/>
      <c r="W33" s="178"/>
      <c r="X33" s="323"/>
      <c r="Y33" s="176"/>
      <c r="Z33" s="177"/>
      <c r="AA33" s="215"/>
    </row>
    <row r="34" spans="1:28" ht="35.1" customHeight="1">
      <c r="A34" s="936"/>
      <c r="B34" s="442" t="s">
        <v>366</v>
      </c>
      <c r="C34" s="914" t="s">
        <v>367</v>
      </c>
      <c r="D34" s="438">
        <v>0</v>
      </c>
      <c r="E34" s="931">
        <v>0</v>
      </c>
      <c r="F34" s="930">
        <v>0</v>
      </c>
      <c r="G34" s="9">
        <f t="shared" si="0"/>
        <v>0</v>
      </c>
      <c r="H34" s="64">
        <f t="shared" si="1"/>
        <v>0</v>
      </c>
      <c r="I34" s="1388">
        <f t="shared" si="2"/>
        <v>0</v>
      </c>
      <c r="J34" s="1388"/>
      <c r="K34" s="439">
        <v>2</v>
      </c>
      <c r="L34" s="440">
        <v>0</v>
      </c>
      <c r="M34" s="441">
        <v>1</v>
      </c>
      <c r="N34" s="143">
        <f t="shared" si="6"/>
        <v>0</v>
      </c>
      <c r="O34" s="160">
        <f t="shared" si="7"/>
        <v>1</v>
      </c>
      <c r="P34" s="932"/>
      <c r="Q34" s="926"/>
      <c r="R34" s="932"/>
      <c r="S34" s="214"/>
      <c r="T34" s="174"/>
      <c r="U34" s="172"/>
      <c r="V34" s="178"/>
      <c r="W34" s="178"/>
      <c r="X34" s="323"/>
      <c r="Y34" s="176"/>
      <c r="Z34" s="177"/>
      <c r="AA34" s="215"/>
    </row>
    <row r="35" spans="1:28" ht="35.1" customHeight="1">
      <c r="A35" s="936"/>
      <c r="B35" s="442"/>
      <c r="C35" s="914" t="s">
        <v>368</v>
      </c>
      <c r="D35" s="438">
        <v>0</v>
      </c>
      <c r="E35" s="931">
        <v>0</v>
      </c>
      <c r="F35" s="930">
        <v>0</v>
      </c>
      <c r="G35" s="9">
        <f t="shared" si="0"/>
        <v>0</v>
      </c>
      <c r="H35" s="64">
        <f t="shared" si="1"/>
        <v>0</v>
      </c>
      <c r="I35" s="1388">
        <f t="shared" si="2"/>
        <v>0</v>
      </c>
      <c r="J35" s="1388"/>
      <c r="K35" s="439">
        <v>2</v>
      </c>
      <c r="L35" s="440">
        <v>0</v>
      </c>
      <c r="M35" s="441">
        <v>1</v>
      </c>
      <c r="N35" s="143">
        <f t="shared" si="6"/>
        <v>0</v>
      </c>
      <c r="O35" s="160">
        <f t="shared" si="7"/>
        <v>1</v>
      </c>
      <c r="P35" s="932"/>
      <c r="Q35" s="926"/>
      <c r="R35" s="932"/>
      <c r="S35" s="214"/>
      <c r="T35" s="174"/>
      <c r="U35" s="172"/>
      <c r="V35" s="178"/>
      <c r="W35" s="178"/>
      <c r="X35" s="323"/>
      <c r="Y35" s="176"/>
      <c r="Z35" s="177"/>
      <c r="AA35" s="215"/>
    </row>
    <row r="36" spans="1:28" ht="35.1" customHeight="1">
      <c r="A36" s="936"/>
      <c r="B36" s="442"/>
      <c r="C36" s="914" t="s">
        <v>343</v>
      </c>
      <c r="D36" s="438">
        <v>0</v>
      </c>
      <c r="E36" s="931">
        <v>0</v>
      </c>
      <c r="F36" s="930">
        <v>2</v>
      </c>
      <c r="G36" s="9">
        <f t="shared" si="0"/>
        <v>0</v>
      </c>
      <c r="H36" s="64">
        <f t="shared" si="1"/>
        <v>0</v>
      </c>
      <c r="I36" s="1388">
        <f t="shared" si="2"/>
        <v>0</v>
      </c>
      <c r="J36" s="1388"/>
      <c r="K36" s="439">
        <v>2</v>
      </c>
      <c r="L36" s="440">
        <v>0</v>
      </c>
      <c r="M36" s="441">
        <v>1</v>
      </c>
      <c r="N36" s="143">
        <f t="shared" si="6"/>
        <v>2</v>
      </c>
      <c r="O36" s="160">
        <f t="shared" si="7"/>
        <v>3</v>
      </c>
      <c r="P36" s="932"/>
      <c r="Q36" s="926"/>
      <c r="R36" s="932"/>
      <c r="S36" s="214"/>
      <c r="T36" s="174"/>
      <c r="U36" s="172"/>
      <c r="V36" s="178"/>
      <c r="W36" s="178"/>
      <c r="X36" s="323"/>
      <c r="Y36" s="176"/>
      <c r="Z36" s="177"/>
      <c r="AA36" s="215"/>
    </row>
    <row r="37" spans="1:28" ht="35.1" customHeight="1">
      <c r="A37" s="936"/>
      <c r="B37" s="442"/>
      <c r="C37" s="914" t="s">
        <v>344</v>
      </c>
      <c r="D37" s="438">
        <v>0</v>
      </c>
      <c r="E37" s="931">
        <v>0</v>
      </c>
      <c r="F37" s="930">
        <v>2</v>
      </c>
      <c r="G37" s="9">
        <f t="shared" si="0"/>
        <v>0</v>
      </c>
      <c r="H37" s="64">
        <f t="shared" si="1"/>
        <v>0</v>
      </c>
      <c r="I37" s="1388">
        <f t="shared" si="2"/>
        <v>0</v>
      </c>
      <c r="J37" s="1388"/>
      <c r="K37" s="439">
        <v>2</v>
      </c>
      <c r="L37" s="440">
        <v>0</v>
      </c>
      <c r="M37" s="441">
        <v>1</v>
      </c>
      <c r="N37" s="143">
        <f t="shared" si="6"/>
        <v>2</v>
      </c>
      <c r="O37" s="160">
        <f t="shared" si="7"/>
        <v>3</v>
      </c>
      <c r="P37" s="932"/>
      <c r="Q37" s="926"/>
      <c r="R37" s="932"/>
      <c r="S37" s="214"/>
      <c r="T37" s="174"/>
      <c r="U37" s="172"/>
      <c r="V37" s="178"/>
      <c r="W37" s="178"/>
      <c r="X37" s="323"/>
      <c r="Y37" s="176"/>
      <c r="Z37" s="177"/>
      <c r="AA37" s="215"/>
    </row>
    <row r="38" spans="1:28" ht="35.1" customHeight="1">
      <c r="A38" s="936"/>
      <c r="B38" s="442"/>
      <c r="C38" s="914" t="s">
        <v>345</v>
      </c>
      <c r="D38" s="438">
        <v>0</v>
      </c>
      <c r="E38" s="931">
        <v>0</v>
      </c>
      <c r="F38" s="930">
        <v>1</v>
      </c>
      <c r="G38" s="9">
        <f t="shared" si="0"/>
        <v>0</v>
      </c>
      <c r="H38" s="64">
        <f t="shared" si="1"/>
        <v>0</v>
      </c>
      <c r="I38" s="1388">
        <f t="shared" si="2"/>
        <v>0</v>
      </c>
      <c r="J38" s="1388"/>
      <c r="K38" s="439">
        <v>2</v>
      </c>
      <c r="L38" s="440">
        <v>0</v>
      </c>
      <c r="M38" s="441">
        <v>1</v>
      </c>
      <c r="N38" s="143">
        <f t="shared" si="6"/>
        <v>1</v>
      </c>
      <c r="O38" s="160">
        <f t="shared" si="7"/>
        <v>3</v>
      </c>
      <c r="P38" s="932"/>
      <c r="Q38" s="926"/>
      <c r="R38" s="932"/>
      <c r="S38" s="214"/>
      <c r="T38" s="174"/>
      <c r="U38" s="172"/>
      <c r="V38" s="178"/>
      <c r="W38" s="178"/>
      <c r="X38" s="323"/>
      <c r="Y38" s="176"/>
      <c r="Z38" s="177"/>
      <c r="AA38" s="215"/>
    </row>
    <row r="39" spans="1:28" ht="35.1" customHeight="1">
      <c r="A39" s="936"/>
      <c r="B39" s="442"/>
      <c r="C39" s="914" t="s">
        <v>346</v>
      </c>
      <c r="D39" s="438">
        <v>0</v>
      </c>
      <c r="E39" s="931">
        <v>0</v>
      </c>
      <c r="F39" s="930">
        <v>1</v>
      </c>
      <c r="G39" s="9">
        <f t="shared" si="0"/>
        <v>0</v>
      </c>
      <c r="H39" s="64">
        <f t="shared" si="1"/>
        <v>0</v>
      </c>
      <c r="I39" s="1388">
        <f t="shared" si="2"/>
        <v>0</v>
      </c>
      <c r="J39" s="1388"/>
      <c r="K39" s="439">
        <v>2</v>
      </c>
      <c r="L39" s="440">
        <v>0</v>
      </c>
      <c r="M39" s="441">
        <v>1</v>
      </c>
      <c r="N39" s="143">
        <f t="shared" si="6"/>
        <v>1</v>
      </c>
      <c r="O39" s="160">
        <f t="shared" si="7"/>
        <v>3</v>
      </c>
      <c r="P39" s="932"/>
      <c r="Q39" s="926"/>
      <c r="R39" s="932"/>
      <c r="S39" s="214"/>
      <c r="T39" s="174"/>
      <c r="U39" s="172"/>
      <c r="V39" s="178"/>
      <c r="W39" s="178"/>
      <c r="X39" s="323"/>
      <c r="Y39" s="176"/>
      <c r="Z39" s="177"/>
      <c r="AA39" s="215"/>
    </row>
    <row r="40" spans="1:28" ht="35.1" customHeight="1">
      <c r="A40" s="936"/>
      <c r="B40" s="442"/>
      <c r="C40" s="914" t="s">
        <v>347</v>
      </c>
      <c r="D40" s="438">
        <v>0</v>
      </c>
      <c r="E40" s="931">
        <v>0</v>
      </c>
      <c r="F40" s="930">
        <v>1</v>
      </c>
      <c r="G40" s="9">
        <f t="shared" si="0"/>
        <v>0</v>
      </c>
      <c r="H40" s="64">
        <f t="shared" si="1"/>
        <v>0</v>
      </c>
      <c r="I40" s="1388">
        <f t="shared" si="2"/>
        <v>0</v>
      </c>
      <c r="J40" s="1388"/>
      <c r="K40" s="439">
        <v>2</v>
      </c>
      <c r="L40" s="440">
        <v>0</v>
      </c>
      <c r="M40" s="441">
        <v>1</v>
      </c>
      <c r="N40" s="143">
        <f t="shared" si="6"/>
        <v>1</v>
      </c>
      <c r="O40" s="160">
        <f t="shared" si="7"/>
        <v>3</v>
      </c>
      <c r="P40" s="932"/>
      <c r="Q40" s="926"/>
      <c r="R40" s="932"/>
      <c r="S40" s="214"/>
      <c r="T40" s="174"/>
      <c r="U40" s="172"/>
      <c r="V40" s="178"/>
      <c r="W40" s="178"/>
      <c r="X40" s="323"/>
      <c r="Y40" s="176"/>
      <c r="Z40" s="177"/>
      <c r="AA40" s="215"/>
    </row>
    <row r="41" spans="1:28" ht="35.1" customHeight="1">
      <c r="A41" s="936"/>
      <c r="B41" s="442"/>
      <c r="C41" s="914" t="s">
        <v>348</v>
      </c>
      <c r="D41" s="438">
        <v>0</v>
      </c>
      <c r="E41" s="931">
        <v>0</v>
      </c>
      <c r="F41" s="930">
        <v>3</v>
      </c>
      <c r="G41" s="9">
        <f t="shared" si="0"/>
        <v>0</v>
      </c>
      <c r="H41" s="64">
        <f t="shared" si="1"/>
        <v>0</v>
      </c>
      <c r="I41" s="1388">
        <f t="shared" si="2"/>
        <v>0</v>
      </c>
      <c r="J41" s="1388"/>
      <c r="K41" s="439">
        <v>2</v>
      </c>
      <c r="L41" s="440">
        <v>0</v>
      </c>
      <c r="M41" s="441">
        <v>1</v>
      </c>
      <c r="N41" s="143">
        <f t="shared" si="6"/>
        <v>3</v>
      </c>
      <c r="O41" s="160">
        <f t="shared" si="7"/>
        <v>3</v>
      </c>
      <c r="P41" s="932"/>
      <c r="Q41" s="926"/>
      <c r="R41" s="932"/>
      <c r="S41" s="214"/>
      <c r="T41" s="174"/>
      <c r="U41" s="172"/>
      <c r="V41" s="178"/>
      <c r="W41" s="178"/>
      <c r="X41" s="323"/>
      <c r="Y41" s="176"/>
      <c r="Z41" s="177"/>
      <c r="AA41" s="215"/>
    </row>
    <row r="42" spans="1:28" ht="35.1" customHeight="1">
      <c r="A42" s="936"/>
      <c r="B42" s="442" t="s">
        <v>370</v>
      </c>
      <c r="C42" s="914" t="s">
        <v>371</v>
      </c>
      <c r="D42" s="438">
        <v>0</v>
      </c>
      <c r="E42" s="931">
        <v>0</v>
      </c>
      <c r="F42" s="930">
        <v>0</v>
      </c>
      <c r="G42" s="9">
        <f t="shared" si="0"/>
        <v>0</v>
      </c>
      <c r="H42" s="64">
        <f t="shared" si="1"/>
        <v>0</v>
      </c>
      <c r="I42" s="1388">
        <f t="shared" si="2"/>
        <v>0</v>
      </c>
      <c r="J42" s="1388"/>
      <c r="K42" s="439">
        <v>2</v>
      </c>
      <c r="L42" s="440">
        <v>0</v>
      </c>
      <c r="M42" s="441">
        <v>1</v>
      </c>
      <c r="N42" s="143">
        <f t="shared" si="6"/>
        <v>0</v>
      </c>
      <c r="O42" s="160">
        <f>IF(N42&gt;L42,3,(IF(N42-K42&gt;0,2,1)))</f>
        <v>1</v>
      </c>
      <c r="P42" s="932"/>
      <c r="Q42" s="926"/>
      <c r="R42" s="932"/>
      <c r="S42" s="214"/>
      <c r="T42" s="174"/>
      <c r="U42" s="172"/>
      <c r="V42" s="178"/>
      <c r="W42" s="178"/>
      <c r="X42" s="323"/>
      <c r="Y42" s="176"/>
      <c r="Z42" s="177"/>
      <c r="AA42" s="215"/>
    </row>
    <row r="43" spans="1:28" ht="35.1" customHeight="1">
      <c r="A43" s="936"/>
      <c r="B43" s="442" t="s">
        <v>369</v>
      </c>
      <c r="C43" s="891" t="s">
        <v>349</v>
      </c>
      <c r="D43" s="438">
        <v>7</v>
      </c>
      <c r="E43" s="931">
        <v>0</v>
      </c>
      <c r="F43" s="930">
        <v>2</v>
      </c>
      <c r="G43" s="9">
        <f t="shared" si="0"/>
        <v>0</v>
      </c>
      <c r="H43" s="64">
        <f t="shared" si="1"/>
        <v>0</v>
      </c>
      <c r="I43" s="1388">
        <f t="shared" si="2"/>
        <v>0</v>
      </c>
      <c r="J43" s="1388"/>
      <c r="K43" s="439">
        <v>2</v>
      </c>
      <c r="L43" s="440">
        <v>0</v>
      </c>
      <c r="M43" s="441">
        <v>1</v>
      </c>
      <c r="N43" s="143">
        <f t="shared" si="6"/>
        <v>2</v>
      </c>
      <c r="O43" s="160">
        <f t="shared" si="7"/>
        <v>3</v>
      </c>
      <c r="P43" s="932"/>
      <c r="Q43" s="926"/>
      <c r="R43" s="932"/>
      <c r="S43" s="214"/>
      <c r="T43" s="174"/>
      <c r="U43" s="172"/>
      <c r="V43" s="178"/>
      <c r="W43" s="178"/>
      <c r="X43" s="323"/>
      <c r="Y43" s="176"/>
      <c r="Z43" s="177"/>
      <c r="AA43" s="215"/>
    </row>
    <row r="44" spans="1:28" ht="27.75" customHeight="1" thickBot="1">
      <c r="A44" s="301" t="s">
        <v>16</v>
      </c>
      <c r="B44" s="17">
        <v>19.699100000000001</v>
      </c>
      <c r="C44" s="934"/>
      <c r="D44" s="932"/>
      <c r="E44" s="932"/>
      <c r="F44" s="932"/>
      <c r="G44" s="932"/>
      <c r="H44" s="932"/>
      <c r="I44" s="932"/>
      <c r="J44" s="932"/>
      <c r="K44" s="932"/>
      <c r="L44" s="932"/>
      <c r="M44" s="932"/>
      <c r="N44" s="932"/>
      <c r="O44" s="932"/>
      <c r="P44" s="932"/>
      <c r="Q44" s="932"/>
      <c r="R44" s="932"/>
      <c r="S44" s="214"/>
      <c r="T44" s="174"/>
      <c r="U44" s="172" t="str">
        <f t="shared" ref="U44:U50" si="8">IFERROR((VLOOKUP(T44,$B$7:$C$43,2,FALSE)),"")</f>
        <v/>
      </c>
      <c r="V44" s="178"/>
      <c r="W44" s="178"/>
      <c r="X44" s="323"/>
      <c r="Y44" s="176" t="str">
        <f>IFERROR((VLOOKUP(T44,$B$9:$E$43,5,FALSE)),"")</f>
        <v/>
      </c>
      <c r="Z44" s="177" t="str">
        <f>IF(V44&gt;0,(Y44*V44),"")</f>
        <v/>
      </c>
      <c r="AA44" s="215"/>
    </row>
    <row r="45" spans="1:28">
      <c r="A45" s="285"/>
      <c r="B45" s="285"/>
      <c r="C45" s="903"/>
      <c r="D45" s="285"/>
      <c r="E45" s="31"/>
      <c r="F45" s="31"/>
      <c r="G45" s="32"/>
      <c r="H45" s="15"/>
      <c r="I45" s="285"/>
      <c r="S45" s="214"/>
      <c r="T45" s="174"/>
      <c r="U45" s="172" t="str">
        <f t="shared" si="8"/>
        <v/>
      </c>
      <c r="V45" s="178"/>
      <c r="W45" s="178"/>
      <c r="X45" s="179"/>
      <c r="Y45" s="176" t="str">
        <f>IFERROR((VLOOKUP(T45,$B$9:$E$43,5,FALSE)),"")</f>
        <v/>
      </c>
      <c r="Z45" s="177" t="str">
        <f>IF(V45&gt;0,(Y45*V45),"")</f>
        <v/>
      </c>
      <c r="AA45" s="215"/>
      <c r="AB45" s="285"/>
    </row>
    <row r="46" spans="1:28">
      <c r="C46" s="8"/>
      <c r="D46" s="8"/>
      <c r="E46" s="285"/>
      <c r="F46" s="285"/>
      <c r="G46" s="32"/>
      <c r="H46" s="32"/>
      <c r="I46" s="285"/>
      <c r="S46" s="214"/>
      <c r="T46" s="174"/>
      <c r="U46" s="172" t="str">
        <f t="shared" si="8"/>
        <v/>
      </c>
      <c r="V46" s="178"/>
      <c r="W46" s="178"/>
      <c r="X46" s="179"/>
      <c r="Y46" s="176"/>
      <c r="Z46" s="177" t="str">
        <f>IF(V46&gt;0,(Y46*V46),"")</f>
        <v/>
      </c>
      <c r="AA46" s="215"/>
      <c r="AB46" s="285"/>
    </row>
    <row r="47" spans="1:28">
      <c r="C47" s="8"/>
      <c r="D47" s="285"/>
      <c r="E47" s="285"/>
      <c r="F47" s="285"/>
      <c r="G47" s="285"/>
      <c r="H47" s="285"/>
      <c r="I47" s="285"/>
      <c r="S47" s="214"/>
      <c r="T47" s="174"/>
      <c r="U47" s="172" t="str">
        <f t="shared" si="8"/>
        <v/>
      </c>
      <c r="V47" s="178"/>
      <c r="W47" s="178"/>
      <c r="X47" s="179"/>
      <c r="Y47" s="176"/>
      <c r="Z47" s="177" t="str">
        <f>IF(V47&gt;0,(Y47*V47),"")</f>
        <v/>
      </c>
      <c r="AA47" s="215"/>
      <c r="AB47" s="285"/>
    </row>
    <row r="48" spans="1:28">
      <c r="A48" s="285"/>
      <c r="B48" s="285"/>
      <c r="C48" s="285"/>
      <c r="D48" s="285"/>
      <c r="E48" s="285"/>
      <c r="F48" s="285"/>
      <c r="G48" s="285"/>
      <c r="H48" s="932"/>
      <c r="I48" s="932"/>
      <c r="J48" s="932"/>
      <c r="K48" s="932"/>
      <c r="L48" s="932"/>
      <c r="M48" s="932"/>
      <c r="N48" s="932"/>
      <c r="O48" s="155"/>
      <c r="P48" s="932"/>
      <c r="Q48" s="932"/>
      <c r="R48" s="932"/>
      <c r="S48" s="214"/>
      <c r="T48" s="174"/>
      <c r="U48" s="172" t="str">
        <f t="shared" si="8"/>
        <v/>
      </c>
      <c r="V48" s="178"/>
      <c r="W48" s="178"/>
      <c r="X48" s="179"/>
      <c r="Y48" s="176"/>
      <c r="Z48" s="177" t="str">
        <f>IF(V48&gt;0,(Y48*V48),"")</f>
        <v/>
      </c>
      <c r="AA48" s="215"/>
    </row>
    <row r="49" spans="1:27">
      <c r="S49" s="214"/>
      <c r="T49" s="174"/>
      <c r="U49" s="172" t="str">
        <f t="shared" si="8"/>
        <v/>
      </c>
      <c r="V49" s="178"/>
      <c r="W49" s="178"/>
      <c r="X49" s="179"/>
      <c r="Y49" s="176"/>
      <c r="Z49" s="177"/>
      <c r="AA49" s="215"/>
    </row>
    <row r="50" spans="1:27" s="21" customFormat="1" ht="43.5" customHeight="1">
      <c r="A50" s="102"/>
      <c r="B50" s="102"/>
      <c r="C50" s="102"/>
      <c r="D50" s="102"/>
      <c r="E50" s="102"/>
      <c r="F50" s="102"/>
      <c r="G50" s="102"/>
      <c r="H50" s="111"/>
      <c r="I50" s="111"/>
      <c r="J50" s="111"/>
      <c r="K50" s="111"/>
      <c r="L50" s="111"/>
      <c r="M50" s="111"/>
      <c r="N50" s="111"/>
      <c r="O50" s="157"/>
      <c r="Q50" s="111"/>
      <c r="R50" s="111"/>
      <c r="S50" s="214"/>
      <c r="T50" s="174"/>
      <c r="U50" s="172" t="str">
        <f t="shared" si="8"/>
        <v/>
      </c>
      <c r="V50" s="178"/>
      <c r="W50" s="178"/>
      <c r="X50" s="179"/>
      <c r="Y50" s="176"/>
      <c r="Z50" s="177"/>
      <c r="AA50" s="215"/>
    </row>
    <row r="51" spans="1:27">
      <c r="S51" s="214"/>
      <c r="T51" s="174"/>
      <c r="U51" s="172"/>
      <c r="V51" s="178"/>
      <c r="W51" s="178"/>
      <c r="X51" s="179"/>
      <c r="Y51" s="176"/>
      <c r="Z51" s="177"/>
      <c r="AA51" s="215"/>
    </row>
    <row r="52" spans="1:27">
      <c r="S52" s="214"/>
      <c r="T52" s="174"/>
      <c r="U52" s="172"/>
      <c r="V52" s="178"/>
      <c r="W52" s="178"/>
      <c r="X52" s="179"/>
      <c r="Y52" s="176"/>
      <c r="Z52" s="177"/>
      <c r="AA52" s="215"/>
    </row>
    <row r="53" spans="1:27">
      <c r="S53" s="214"/>
      <c r="T53" s="174"/>
      <c r="U53" s="172"/>
      <c r="V53" s="178"/>
      <c r="W53" s="178"/>
      <c r="X53" s="179"/>
      <c r="Y53" s="176"/>
      <c r="Z53" s="177"/>
      <c r="AA53" s="215"/>
    </row>
    <row r="54" spans="1:27">
      <c r="S54" s="214"/>
      <c r="T54" s="174"/>
      <c r="U54" s="172"/>
      <c r="V54" s="178"/>
      <c r="W54" s="178"/>
      <c r="X54" s="179"/>
      <c r="Y54" s="176"/>
      <c r="Z54" s="177"/>
      <c r="AA54" s="215"/>
    </row>
    <row r="55" spans="1:27">
      <c r="S55" s="214"/>
      <c r="T55" s="174"/>
      <c r="U55" s="172"/>
      <c r="V55" s="178"/>
      <c r="W55" s="178"/>
      <c r="X55" s="179"/>
      <c r="Y55" s="176"/>
      <c r="Z55" s="177"/>
      <c r="AA55" s="215"/>
    </row>
    <row r="56" spans="1:27">
      <c r="S56" s="214"/>
      <c r="T56" s="174"/>
      <c r="U56" s="172"/>
      <c r="V56" s="178"/>
      <c r="W56" s="178"/>
      <c r="X56" s="179"/>
      <c r="Y56" s="176"/>
      <c r="Z56" s="177"/>
      <c r="AA56" s="215"/>
    </row>
    <row r="57" spans="1:27">
      <c r="S57" s="214"/>
      <c r="T57" s="174"/>
      <c r="U57" s="172"/>
      <c r="V57" s="178"/>
      <c r="W57" s="178"/>
      <c r="X57" s="179"/>
      <c r="Y57" s="176"/>
      <c r="Z57" s="177"/>
      <c r="AA57" s="215"/>
    </row>
    <row r="58" spans="1:27">
      <c r="S58" s="214"/>
      <c r="T58" s="174"/>
      <c r="U58" s="172"/>
      <c r="V58" s="178"/>
      <c r="W58" s="178"/>
      <c r="X58" s="179"/>
      <c r="Y58" s="176"/>
      <c r="Z58" s="177"/>
      <c r="AA58" s="215"/>
    </row>
    <row r="59" spans="1:27">
      <c r="S59" s="214"/>
      <c r="T59" s="174"/>
      <c r="U59" s="172"/>
      <c r="V59" s="178"/>
      <c r="W59" s="178"/>
      <c r="X59" s="179"/>
      <c r="Y59" s="176"/>
      <c r="Z59" s="177"/>
      <c r="AA59" s="215"/>
    </row>
    <row r="60" spans="1:27">
      <c r="S60" s="214"/>
      <c r="T60" s="174"/>
      <c r="U60" s="172"/>
      <c r="V60" s="178"/>
      <c r="W60" s="178"/>
      <c r="X60" s="179"/>
      <c r="Y60" s="176"/>
      <c r="Z60" s="177"/>
      <c r="AA60" s="215"/>
    </row>
    <row r="61" spans="1:27">
      <c r="S61" s="214"/>
      <c r="T61" s="174"/>
      <c r="U61" s="172"/>
      <c r="V61" s="178"/>
      <c r="W61" s="178"/>
      <c r="X61" s="179"/>
      <c r="Y61" s="176"/>
      <c r="Z61" s="177"/>
      <c r="AA61" s="215"/>
    </row>
    <row r="62" spans="1:27">
      <c r="S62" s="214"/>
      <c r="T62" s="174"/>
      <c r="U62" s="172"/>
      <c r="V62" s="178"/>
      <c r="W62" s="178"/>
      <c r="X62" s="179"/>
      <c r="Y62" s="176"/>
      <c r="Z62" s="177"/>
      <c r="AA62" s="215"/>
    </row>
    <row r="63" spans="1:27">
      <c r="S63" s="214"/>
      <c r="T63" s="174"/>
      <c r="U63" s="172"/>
      <c r="V63" s="178"/>
      <c r="W63" s="178"/>
      <c r="X63" s="179"/>
      <c r="Y63" s="176"/>
      <c r="Z63" s="177"/>
      <c r="AA63" s="215"/>
    </row>
    <row r="64" spans="1:27">
      <c r="S64" s="214"/>
      <c r="T64" s="174"/>
      <c r="U64" s="172"/>
      <c r="V64" s="178"/>
      <c r="W64" s="178"/>
      <c r="X64" s="179"/>
      <c r="Y64" s="176"/>
      <c r="Z64" s="177"/>
      <c r="AA64" s="215"/>
    </row>
    <row r="65" spans="19:27">
      <c r="S65" s="214"/>
      <c r="T65" s="174"/>
      <c r="U65" s="172"/>
      <c r="V65" s="178"/>
      <c r="W65" s="178"/>
      <c r="X65" s="179"/>
      <c r="Y65" s="176"/>
      <c r="Z65" s="177"/>
      <c r="AA65" s="215"/>
    </row>
    <row r="66" spans="19:27">
      <c r="S66" s="214"/>
      <c r="T66" s="174"/>
      <c r="U66" s="172"/>
      <c r="V66" s="178"/>
      <c r="W66" s="178"/>
      <c r="X66" s="179"/>
      <c r="Y66" s="176"/>
      <c r="Z66" s="177"/>
      <c r="AA66" s="215"/>
    </row>
    <row r="67" spans="19:27">
      <c r="S67" s="214"/>
      <c r="T67" s="174"/>
      <c r="U67" s="172"/>
      <c r="V67" s="178"/>
      <c r="W67" s="178"/>
      <c r="X67" s="179"/>
      <c r="Y67" s="176"/>
      <c r="Z67" s="177"/>
      <c r="AA67" s="215"/>
    </row>
    <row r="68" spans="19:27">
      <c r="S68" s="214"/>
      <c r="T68" s="174"/>
      <c r="U68" s="172"/>
      <c r="V68" s="178"/>
      <c r="W68" s="178"/>
      <c r="X68" s="179"/>
      <c r="Y68" s="176"/>
      <c r="Z68" s="177"/>
      <c r="AA68" s="215"/>
    </row>
    <row r="69" spans="19:27">
      <c r="S69" s="214"/>
      <c r="T69" s="174"/>
      <c r="U69" s="172"/>
      <c r="V69" s="178"/>
      <c r="W69" s="178"/>
      <c r="X69" s="179"/>
      <c r="Y69" s="176"/>
      <c r="Z69" s="177"/>
      <c r="AA69" s="215"/>
    </row>
    <row r="70" spans="19:27">
      <c r="S70" s="214"/>
      <c r="T70" s="174"/>
      <c r="U70" s="172"/>
      <c r="V70" s="178"/>
      <c r="W70" s="178"/>
      <c r="X70" s="179"/>
      <c r="Y70" s="176"/>
      <c r="Z70" s="177"/>
      <c r="AA70" s="215"/>
    </row>
    <row r="71" spans="19:27">
      <c r="S71" s="214"/>
      <c r="T71" s="174"/>
      <c r="U71" s="172"/>
      <c r="V71" s="178"/>
      <c r="W71" s="178"/>
      <c r="X71" s="179"/>
      <c r="Y71" s="176"/>
      <c r="Z71" s="177"/>
      <c r="AA71" s="215"/>
    </row>
    <row r="72" spans="19:27">
      <c r="S72" s="214"/>
      <c r="T72" s="174"/>
      <c r="U72" s="172"/>
      <c r="V72" s="178"/>
      <c r="W72" s="178"/>
      <c r="X72" s="179"/>
      <c r="Y72" s="176"/>
      <c r="Z72" s="177"/>
      <c r="AA72" s="215"/>
    </row>
    <row r="73" spans="19:27">
      <c r="S73" s="214"/>
      <c r="T73" s="174"/>
      <c r="U73" s="172"/>
      <c r="V73" s="178"/>
      <c r="W73" s="178"/>
      <c r="X73" s="179"/>
      <c r="Y73" s="176"/>
      <c r="Z73" s="177"/>
      <c r="AA73" s="215"/>
    </row>
    <row r="74" spans="19:27">
      <c r="S74" s="214"/>
      <c r="T74" s="174"/>
      <c r="U74" s="172"/>
      <c r="V74" s="178"/>
      <c r="W74" s="178"/>
      <c r="X74" s="179"/>
      <c r="Y74" s="176"/>
      <c r="Z74" s="177"/>
      <c r="AA74" s="215"/>
    </row>
    <row r="75" spans="19:27">
      <c r="S75" s="214"/>
      <c r="T75" s="174"/>
      <c r="U75" s="172"/>
      <c r="V75" s="178"/>
      <c r="W75" s="178"/>
      <c r="X75" s="179"/>
      <c r="Y75" s="176"/>
      <c r="Z75" s="177"/>
      <c r="AA75" s="215"/>
    </row>
    <row r="76" spans="19:27">
      <c r="S76" s="214"/>
      <c r="T76" s="174"/>
      <c r="U76" s="172"/>
      <c r="V76" s="178"/>
      <c r="W76" s="178"/>
      <c r="X76" s="179"/>
      <c r="Y76" s="176"/>
      <c r="Z76" s="177"/>
      <c r="AA76" s="215"/>
    </row>
    <row r="77" spans="19:27">
      <c r="S77" s="214"/>
      <c r="T77" s="174"/>
      <c r="U77" s="172"/>
      <c r="V77" s="178"/>
      <c r="W77" s="178"/>
      <c r="X77" s="179"/>
      <c r="Y77" s="176"/>
      <c r="Z77" s="177"/>
      <c r="AA77" s="215"/>
    </row>
    <row r="78" spans="19:27">
      <c r="S78" s="214"/>
      <c r="T78" s="174"/>
      <c r="U78" s="172"/>
      <c r="V78" s="178"/>
      <c r="W78" s="178"/>
      <c r="X78" s="179"/>
      <c r="Y78" s="176"/>
      <c r="Z78" s="177"/>
      <c r="AA78" s="215"/>
    </row>
    <row r="79" spans="19:27">
      <c r="S79" s="214"/>
      <c r="T79" s="174"/>
      <c r="U79" s="172"/>
      <c r="V79" s="178"/>
      <c r="W79" s="178"/>
      <c r="X79" s="179"/>
      <c r="Y79" s="176"/>
      <c r="Z79" s="177"/>
      <c r="AA79" s="215"/>
    </row>
    <row r="80" spans="19:27">
      <c r="S80" s="214"/>
      <c r="T80" s="174"/>
      <c r="U80" s="172"/>
      <c r="V80" s="178"/>
      <c r="W80" s="178"/>
      <c r="X80" s="179"/>
      <c r="Y80" s="176"/>
      <c r="Z80" s="177"/>
      <c r="AA80" s="215"/>
    </row>
    <row r="81" spans="19:27">
      <c r="S81" s="214"/>
      <c r="T81" s="174"/>
      <c r="U81" s="172"/>
      <c r="V81" s="178"/>
      <c r="W81" s="178"/>
      <c r="X81" s="179"/>
      <c r="Y81" s="176"/>
      <c r="Z81" s="177"/>
      <c r="AA81" s="215"/>
    </row>
    <row r="82" spans="19:27">
      <c r="S82" s="214"/>
      <c r="T82" s="174"/>
      <c r="U82" s="172"/>
      <c r="V82" s="178"/>
      <c r="W82" s="178"/>
      <c r="X82" s="179"/>
      <c r="Y82" s="176"/>
      <c r="Z82" s="177"/>
      <c r="AA82" s="215"/>
    </row>
    <row r="83" spans="19:27">
      <c r="S83" s="214"/>
      <c r="T83" s="174"/>
      <c r="U83" s="172"/>
      <c r="V83" s="178"/>
      <c r="W83" s="178"/>
      <c r="X83" s="179"/>
      <c r="Y83" s="176"/>
      <c r="Z83" s="177"/>
      <c r="AA83" s="215"/>
    </row>
    <row r="84" spans="19:27">
      <c r="S84" s="214"/>
      <c r="T84" s="174"/>
      <c r="U84" s="172"/>
      <c r="V84" s="178"/>
      <c r="W84" s="178"/>
      <c r="X84" s="179"/>
      <c r="Y84" s="176"/>
      <c r="Z84" s="177"/>
      <c r="AA84" s="215"/>
    </row>
    <row r="85" spans="19:27">
      <c r="S85" s="214"/>
      <c r="T85" s="174"/>
      <c r="U85" s="172"/>
      <c r="V85" s="178"/>
      <c r="W85" s="178"/>
      <c r="X85" s="179"/>
      <c r="Y85" s="176"/>
      <c r="Z85" s="177"/>
      <c r="AA85" s="215"/>
    </row>
    <row r="86" spans="19:27">
      <c r="S86" s="214"/>
      <c r="T86" s="174"/>
      <c r="U86" s="172"/>
      <c r="V86" s="178"/>
      <c r="W86" s="178"/>
      <c r="X86" s="179"/>
      <c r="Y86" s="176"/>
      <c r="Z86" s="177"/>
      <c r="AA86" s="215"/>
    </row>
    <row r="87" spans="19:27">
      <c r="S87" s="214"/>
      <c r="T87" s="174"/>
      <c r="U87" s="172"/>
      <c r="V87" s="178"/>
      <c r="W87" s="178"/>
      <c r="X87" s="179"/>
      <c r="Y87" s="176"/>
      <c r="Z87" s="177"/>
      <c r="AA87" s="215"/>
    </row>
    <row r="88" spans="19:27">
      <c r="S88" s="214"/>
      <c r="T88" s="174"/>
      <c r="U88" s="172"/>
      <c r="V88" s="178"/>
      <c r="W88" s="178"/>
      <c r="X88" s="179"/>
      <c r="Y88" s="176"/>
      <c r="Z88" s="177"/>
      <c r="AA88" s="215"/>
    </row>
    <row r="89" spans="19:27">
      <c r="S89" s="214"/>
      <c r="T89" s="174"/>
      <c r="U89" s="172"/>
      <c r="V89" s="178"/>
      <c r="W89" s="178"/>
      <c r="X89" s="179"/>
      <c r="Y89" s="176"/>
      <c r="Z89" s="177"/>
      <c r="AA89" s="215"/>
    </row>
    <row r="90" spans="19:27">
      <c r="S90" s="214"/>
      <c r="T90" s="174"/>
      <c r="U90" s="172"/>
      <c r="V90" s="178"/>
      <c r="W90" s="178"/>
      <c r="X90" s="179"/>
      <c r="Y90" s="176"/>
      <c r="Z90" s="177"/>
      <c r="AA90" s="215"/>
    </row>
    <row r="91" spans="19:27">
      <c r="S91" s="214"/>
      <c r="T91" s="174"/>
      <c r="U91" s="172"/>
      <c r="V91" s="178"/>
      <c r="W91" s="178"/>
      <c r="X91" s="179"/>
      <c r="Y91" s="176"/>
      <c r="Z91" s="177"/>
      <c r="AA91" s="215"/>
    </row>
    <row r="92" spans="19:27">
      <c r="S92" s="214"/>
      <c r="T92" s="174"/>
      <c r="U92" s="172"/>
      <c r="V92" s="178"/>
      <c r="W92" s="178"/>
      <c r="X92" s="179"/>
      <c r="Y92" s="176"/>
      <c r="Z92" s="177"/>
      <c r="AA92" s="215"/>
    </row>
    <row r="93" spans="19:27">
      <c r="S93" s="214"/>
      <c r="T93" s="174"/>
      <c r="U93" s="172"/>
      <c r="V93" s="178"/>
      <c r="W93" s="178"/>
      <c r="X93" s="179"/>
      <c r="Y93" s="176"/>
      <c r="Z93" s="177"/>
      <c r="AA93" s="215"/>
    </row>
    <row r="94" spans="19:27">
      <c r="S94" s="214"/>
      <c r="T94" s="174"/>
      <c r="U94" s="172"/>
      <c r="V94" s="178"/>
      <c r="W94" s="178"/>
      <c r="X94" s="179"/>
      <c r="Y94" s="176"/>
      <c r="Z94" s="177"/>
      <c r="AA94" s="215"/>
    </row>
    <row r="95" spans="19:27">
      <c r="S95" s="214"/>
      <c r="T95" s="174"/>
      <c r="U95" s="172"/>
      <c r="V95" s="178"/>
      <c r="W95" s="178"/>
      <c r="X95" s="179"/>
      <c r="Y95" s="176"/>
      <c r="Z95" s="177"/>
      <c r="AA95" s="215"/>
    </row>
    <row r="96" spans="19:27">
      <c r="S96" s="214"/>
      <c r="T96" s="174"/>
      <c r="U96" s="172"/>
      <c r="V96" s="178"/>
      <c r="W96" s="178"/>
      <c r="X96" s="179"/>
      <c r="Y96" s="176"/>
      <c r="Z96" s="177"/>
      <c r="AA96" s="215"/>
    </row>
    <row r="97" spans="19:27">
      <c r="S97" s="214"/>
      <c r="T97" s="174"/>
      <c r="U97" s="172"/>
      <c r="V97" s="178"/>
      <c r="W97" s="178"/>
      <c r="X97" s="179"/>
      <c r="Y97" s="176"/>
      <c r="Z97" s="177"/>
      <c r="AA97" s="215"/>
    </row>
    <row r="98" spans="19:27">
      <c r="S98" s="214"/>
      <c r="T98" s="174"/>
      <c r="U98" s="172"/>
      <c r="V98" s="178"/>
      <c r="W98" s="178"/>
      <c r="X98" s="179"/>
      <c r="Y98" s="176"/>
      <c r="Z98" s="177"/>
      <c r="AA98" s="215"/>
    </row>
    <row r="99" spans="19:27">
      <c r="S99" s="214"/>
      <c r="T99" s="174"/>
      <c r="U99" s="172"/>
      <c r="V99" s="178"/>
      <c r="W99" s="178"/>
      <c r="X99" s="179"/>
      <c r="Y99" s="176"/>
      <c r="Z99" s="177"/>
      <c r="AA99" s="215"/>
    </row>
    <row r="100" spans="19:27">
      <c r="S100" s="214"/>
      <c r="T100" s="174"/>
      <c r="U100" s="172"/>
      <c r="V100" s="178"/>
      <c r="W100" s="178"/>
      <c r="X100" s="179"/>
      <c r="Y100" s="176"/>
      <c r="Z100" s="177"/>
      <c r="AA100" s="215"/>
    </row>
    <row r="101" spans="19:27">
      <c r="S101" s="214"/>
      <c r="T101" s="174"/>
      <c r="U101" s="172"/>
      <c r="V101" s="178"/>
      <c r="W101" s="178"/>
      <c r="X101" s="179"/>
      <c r="Y101" s="176"/>
      <c r="Z101" s="177"/>
      <c r="AA101" s="215"/>
    </row>
    <row r="102" spans="19:27">
      <c r="S102" s="214"/>
      <c r="T102" s="174"/>
      <c r="U102" s="172"/>
      <c r="V102" s="178"/>
      <c r="W102" s="178"/>
      <c r="X102" s="179"/>
      <c r="Y102" s="176"/>
      <c r="Z102" s="177"/>
      <c r="AA102" s="215"/>
    </row>
    <row r="103" spans="19:27">
      <c r="S103" s="214"/>
      <c r="T103" s="174"/>
      <c r="U103" s="172"/>
      <c r="V103" s="178"/>
      <c r="W103" s="178"/>
      <c r="X103" s="179"/>
      <c r="Y103" s="176"/>
      <c r="Z103" s="177"/>
      <c r="AA103" s="215"/>
    </row>
    <row r="104" spans="19:27">
      <c r="S104" s="214"/>
      <c r="T104" s="174"/>
      <c r="U104" s="172"/>
      <c r="V104" s="178"/>
      <c r="W104" s="178"/>
      <c r="X104" s="179"/>
      <c r="Y104" s="176"/>
      <c r="Z104" s="177"/>
      <c r="AA104" s="215"/>
    </row>
    <row r="105" spans="19:27">
      <c r="S105" s="214"/>
      <c r="T105" s="174"/>
      <c r="U105" s="172"/>
      <c r="V105" s="178"/>
      <c r="W105" s="178"/>
      <c r="X105" s="179"/>
      <c r="Y105" s="176"/>
      <c r="Z105" s="177"/>
      <c r="AA105" s="215"/>
    </row>
    <row r="106" spans="19:27">
      <c r="S106" s="214"/>
      <c r="T106" s="174"/>
      <c r="U106" s="172"/>
      <c r="V106" s="178"/>
      <c r="W106" s="178"/>
      <c r="X106" s="179"/>
      <c r="Y106" s="176"/>
      <c r="Z106" s="177"/>
      <c r="AA106" s="215"/>
    </row>
    <row r="107" spans="19:27">
      <c r="S107" s="214"/>
      <c r="T107" s="174"/>
      <c r="U107" s="172"/>
      <c r="V107" s="178"/>
      <c r="W107" s="178"/>
      <c r="X107" s="179"/>
      <c r="Y107" s="176"/>
      <c r="Z107" s="177"/>
      <c r="AA107" s="215"/>
    </row>
    <row r="108" spans="19:27">
      <c r="S108" s="214"/>
      <c r="T108" s="174"/>
      <c r="U108" s="172"/>
      <c r="V108" s="178"/>
      <c r="W108" s="178"/>
      <c r="X108" s="179"/>
      <c r="Y108" s="176"/>
      <c r="Z108" s="177"/>
      <c r="AA108" s="215"/>
    </row>
    <row r="109" spans="19:27">
      <c r="S109" s="214"/>
      <c r="T109" s="174"/>
      <c r="U109" s="172"/>
      <c r="V109" s="178"/>
      <c r="W109" s="178"/>
      <c r="X109" s="179"/>
      <c r="Y109" s="176"/>
      <c r="Z109" s="177"/>
      <c r="AA109" s="215"/>
    </row>
    <row r="110" spans="19:27">
      <c r="S110" s="214"/>
      <c r="T110" s="174"/>
      <c r="U110" s="172"/>
      <c r="V110" s="178"/>
      <c r="W110" s="178"/>
      <c r="X110" s="179"/>
      <c r="Y110" s="176"/>
      <c r="Z110" s="177"/>
      <c r="AA110" s="215"/>
    </row>
    <row r="111" spans="19:27">
      <c r="S111" s="214"/>
      <c r="T111" s="174"/>
      <c r="U111" s="172"/>
      <c r="V111" s="178"/>
      <c r="W111" s="178"/>
      <c r="X111" s="179"/>
      <c r="Y111" s="176"/>
      <c r="Z111" s="177"/>
      <c r="AA111" s="215"/>
    </row>
    <row r="112" spans="19:27">
      <c r="S112" s="214"/>
      <c r="T112" s="174"/>
      <c r="U112" s="172"/>
      <c r="V112" s="178"/>
      <c r="W112" s="178"/>
      <c r="X112" s="179"/>
      <c r="Y112" s="176"/>
      <c r="Z112" s="177"/>
      <c r="AA112" s="215"/>
    </row>
    <row r="113" spans="19:27">
      <c r="S113" s="214"/>
      <c r="T113" s="174"/>
      <c r="U113" s="172"/>
      <c r="V113" s="178"/>
      <c r="W113" s="178"/>
      <c r="X113" s="179"/>
      <c r="Y113" s="176"/>
      <c r="Z113" s="177"/>
      <c r="AA113" s="215"/>
    </row>
    <row r="114" spans="19:27">
      <c r="S114" s="214"/>
      <c r="T114" s="174"/>
      <c r="U114" s="172"/>
      <c r="V114" s="178"/>
      <c r="W114" s="178"/>
      <c r="X114" s="179"/>
      <c r="Y114" s="176"/>
      <c r="Z114" s="177"/>
      <c r="AA114" s="215"/>
    </row>
    <row r="115" spans="19:27">
      <c r="S115" s="214"/>
      <c r="T115" s="174"/>
      <c r="U115" s="172"/>
      <c r="V115" s="178"/>
      <c r="W115" s="178"/>
      <c r="X115" s="179"/>
      <c r="Y115" s="176"/>
      <c r="Z115" s="177"/>
      <c r="AA115" s="215"/>
    </row>
    <row r="116" spans="19:27">
      <c r="S116" s="214"/>
      <c r="T116" s="174"/>
      <c r="U116" s="172"/>
      <c r="V116" s="178"/>
      <c r="W116" s="178"/>
      <c r="X116" s="179"/>
      <c r="Y116" s="176"/>
      <c r="Z116" s="177"/>
      <c r="AA116" s="215"/>
    </row>
    <row r="117" spans="19:27">
      <c r="S117" s="214"/>
      <c r="T117" s="174"/>
      <c r="U117" s="172"/>
      <c r="V117" s="178"/>
      <c r="W117" s="178"/>
      <c r="X117" s="179"/>
      <c r="Y117" s="176"/>
      <c r="Z117" s="177"/>
      <c r="AA117" s="215"/>
    </row>
    <row r="118" spans="19:27">
      <c r="S118" s="214"/>
      <c r="T118" s="174"/>
      <c r="U118" s="172"/>
      <c r="V118" s="178"/>
      <c r="W118" s="178"/>
      <c r="X118" s="179"/>
      <c r="Y118" s="176"/>
      <c r="Z118" s="177"/>
      <c r="AA118" s="215"/>
    </row>
    <row r="119" spans="19:27">
      <c r="S119" s="214"/>
      <c r="T119" s="174"/>
      <c r="U119" s="172"/>
      <c r="V119" s="178"/>
      <c r="W119" s="178"/>
      <c r="X119" s="179"/>
      <c r="Y119" s="176"/>
      <c r="Z119" s="177"/>
      <c r="AA119" s="215"/>
    </row>
    <row r="120" spans="19:27">
      <c r="S120" s="214"/>
      <c r="T120" s="174"/>
      <c r="U120" s="172"/>
      <c r="V120" s="178"/>
      <c r="W120" s="178"/>
      <c r="X120" s="179"/>
      <c r="Y120" s="176"/>
      <c r="Z120" s="177"/>
      <c r="AA120" s="215"/>
    </row>
    <row r="121" spans="19:27">
      <c r="S121" s="214"/>
      <c r="T121" s="174"/>
      <c r="U121" s="172"/>
      <c r="V121" s="178"/>
      <c r="W121" s="178"/>
      <c r="X121" s="179"/>
      <c r="Y121" s="176"/>
      <c r="Z121" s="177"/>
      <c r="AA121" s="215"/>
    </row>
    <row r="122" spans="19:27" ht="32.25" thickBot="1">
      <c r="S122" s="216"/>
      <c r="T122" s="217"/>
      <c r="U122" s="218"/>
      <c r="V122" s="219"/>
      <c r="W122" s="219"/>
      <c r="X122" s="220"/>
      <c r="Y122" s="221"/>
      <c r="Z122" s="222"/>
      <c r="AA122" s="223"/>
    </row>
  </sheetData>
  <sheetProtection selectLockedCells="1"/>
  <autoFilter ref="S8:Z48">
    <sortState ref="S9:Z26">
      <sortCondition ref="X8:X26"/>
    </sortState>
  </autoFilter>
  <mergeCells count="40">
    <mergeCell ref="I15:J15"/>
    <mergeCell ref="M2:M3"/>
    <mergeCell ref="N2:P4"/>
    <mergeCell ref="I8:J8"/>
    <mergeCell ref="K8:M8"/>
    <mergeCell ref="N8:O8"/>
    <mergeCell ref="I9:J9"/>
    <mergeCell ref="I10:J10"/>
    <mergeCell ref="I11:J11"/>
    <mergeCell ref="I12:J12"/>
    <mergeCell ref="I13:J13"/>
    <mergeCell ref="I14:J14"/>
    <mergeCell ref="I30:J30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6:J36"/>
    <mergeCell ref="I37:J37"/>
    <mergeCell ref="I38:J38"/>
    <mergeCell ref="I31:J31"/>
    <mergeCell ref="I32:J32"/>
    <mergeCell ref="I33:J33"/>
    <mergeCell ref="I34:J34"/>
    <mergeCell ref="I35:J35"/>
    <mergeCell ref="I39:J39"/>
    <mergeCell ref="I40:J40"/>
    <mergeCell ref="I41:J41"/>
    <mergeCell ref="I43:J43"/>
    <mergeCell ref="I42:J42"/>
  </mergeCells>
  <conditionalFormatting sqref="P9:P43">
    <cfRule type="containsText" dxfId="12" priority="16" operator="containsText" text="SOLICITAR">
      <formula>NOT(ISERROR(SEARCH("SOLICITAR",P9)))</formula>
    </cfRule>
  </conditionalFormatting>
  <conditionalFormatting sqref="S7:S122">
    <cfRule type="containsText" dxfId="11" priority="13" operator="containsText" text="SALIDA">
      <formula>NOT(ISERROR(SEARCH("SALIDA",S7)))</formula>
    </cfRule>
    <cfRule type="containsText" dxfId="10" priority="14" operator="containsText" text="ENTRADA">
      <formula>NOT(ISERROR(SEARCH("ENTRADA",S7)))</formula>
    </cfRule>
    <cfRule type="containsText" dxfId="9" priority="15" operator="containsText" text="REQUISICION">
      <formula>NOT(ISERROR(SEARCH("REQUISICION",S7)))</formula>
    </cfRule>
  </conditionalFormatting>
  <conditionalFormatting sqref="S46:S47">
    <cfRule type="containsText" dxfId="8" priority="10" operator="containsText" text="SALIDA">
      <formula>NOT(ISERROR(SEARCH("SALIDA",S46)))</formula>
    </cfRule>
    <cfRule type="containsText" dxfId="7" priority="11" operator="containsText" text="ENTRADA">
      <formula>NOT(ISERROR(SEARCH("ENTRADA",S46)))</formula>
    </cfRule>
    <cfRule type="containsText" dxfId="6" priority="12" operator="containsText" text="REQUISICION">
      <formula>NOT(ISERROR(SEARCH("REQUISICION",S46)))</formula>
    </cfRule>
  </conditionalFormatting>
  <conditionalFormatting sqref="S53:S67">
    <cfRule type="containsText" dxfId="5" priority="7" operator="containsText" text="SALIDA">
      <formula>NOT(ISERROR(SEARCH("SALIDA",S53)))</formula>
    </cfRule>
    <cfRule type="containsText" dxfId="4" priority="8" operator="containsText" text="ENTRADA">
      <formula>NOT(ISERROR(SEARCH("ENTRADA",S53)))</formula>
    </cfRule>
    <cfRule type="containsText" dxfId="3" priority="9" operator="containsText" text="REQUISICION">
      <formula>NOT(ISERROR(SEARCH("REQUISICION",S53)))</formula>
    </cfRule>
  </conditionalFormatting>
  <conditionalFormatting sqref="S60">
    <cfRule type="containsText" dxfId="2" priority="4" operator="containsText" text="SALIDA">
      <formula>NOT(ISERROR(SEARCH("SALIDA",S60)))</formula>
    </cfRule>
    <cfRule type="containsText" dxfId="1" priority="5" operator="containsText" text="ENTRADA">
      <formula>NOT(ISERROR(SEARCH("ENTRADA",S60)))</formula>
    </cfRule>
    <cfRule type="containsText" dxfId="0" priority="6" operator="containsText" text="REQUISICION">
      <formula>NOT(ISERROR(SEARCH("REQUISICION",S60)))</formula>
    </cfRule>
  </conditionalFormatting>
  <conditionalFormatting sqref="O9:O43">
    <cfRule type="iconSet" priority="865">
      <iconSet iconSet="3TrafficLights2">
        <cfvo type="percent" val="0"/>
        <cfvo type="num" val="2"/>
        <cfvo type="num" val="3"/>
      </iconSet>
    </cfRule>
  </conditionalFormatting>
  <pageMargins left="0.70866141732283472" right="0.70866141732283472" top="0.74803149606299213" bottom="0.74803149606299213" header="0.31496062992125984" footer="0.31496062992125984"/>
  <pageSetup scale="43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manualMax="0" manualMin="0" displayEmptyCellsAs="gap" minAxisType="custom">
          <x14:colorSeries theme="1" tint="0.499984740745262"/>
          <x14:colorNegative theme="1" tint="0.249977111117893"/>
          <x14:colorAxis rgb="FF000000"/>
          <x14:colorMarkers theme="1" tint="0.249977111117893"/>
          <x14:colorFirst theme="1" tint="0.249977111117893"/>
          <x14:colorLast theme="1" tint="0.249977111117893"/>
          <x14:colorHigh theme="1" tint="0.249977111117893"/>
          <x14:colorLow theme="1" tint="0.249977111117893"/>
          <x14:sparklines>
            <x14:sparkline>
              <xm:f>NUT_COLLET!N9:N9</xm:f>
              <xm:sqref>O9</xm:sqref>
            </x14:sparkline>
            <x14:sparkline>
              <xm:f>NUT_COLLET!N10:N10</xm:f>
              <xm:sqref>O10</xm:sqref>
            </x14:sparkline>
            <x14:sparkline>
              <xm:f>NUT_COLLET!N11:N11</xm:f>
              <xm:sqref>O11</xm:sqref>
            </x14:sparkline>
            <x14:sparkline>
              <xm:f>NUT_COLLET!N12:N12</xm:f>
              <xm:sqref>O12</xm:sqref>
            </x14:sparkline>
            <x14:sparkline>
              <xm:f>NUT_COLLET!N13:N13</xm:f>
              <xm:sqref>O13</xm:sqref>
            </x14:sparkline>
            <x14:sparkline>
              <xm:f>NUT_COLLET!N14:N14</xm:f>
              <xm:sqref>O14</xm:sqref>
            </x14:sparkline>
            <x14:sparkline>
              <xm:f>NUT_COLLET!N15:N15</xm:f>
              <xm:sqref>O15</xm:sqref>
            </x14:sparkline>
            <x14:sparkline>
              <xm:f>NUT_COLLET!N16:N16</xm:f>
              <xm:sqref>O16</xm:sqref>
            </x14:sparkline>
            <x14:sparkline>
              <xm:f>NUT_COLLET!N17:N17</xm:f>
              <xm:sqref>O17</xm:sqref>
            </x14:sparkline>
            <x14:sparkline>
              <xm:f>NUT_COLLET!N18:N18</xm:f>
              <xm:sqref>O18</xm:sqref>
            </x14:sparkline>
            <x14:sparkline>
              <xm:f>NUT_COLLET!N19:N19</xm:f>
              <xm:sqref>O19</xm:sqref>
            </x14:sparkline>
            <x14:sparkline>
              <xm:f>NUT_COLLET!N20:N20</xm:f>
              <xm:sqref>O20</xm:sqref>
            </x14:sparkline>
            <x14:sparkline>
              <xm:f>NUT_COLLET!N21:N21</xm:f>
              <xm:sqref>O21</xm:sqref>
            </x14:sparkline>
            <x14:sparkline>
              <xm:f>NUT_COLLET!N22:N22</xm:f>
              <xm:sqref>O22</xm:sqref>
            </x14:sparkline>
            <x14:sparkline>
              <xm:f>NUT_COLLET!N23:N23</xm:f>
              <xm:sqref>O23</xm:sqref>
            </x14:sparkline>
            <x14:sparkline>
              <xm:f>NUT_COLLET!N24:N24</xm:f>
              <xm:sqref>O24</xm:sqref>
            </x14:sparkline>
            <x14:sparkline>
              <xm:f>NUT_COLLET!N25:N25</xm:f>
              <xm:sqref>O25</xm:sqref>
            </x14:sparkline>
            <x14:sparkline>
              <xm:f>NUT_COLLET!N26:N26</xm:f>
              <xm:sqref>O26</xm:sqref>
            </x14:sparkline>
            <x14:sparkline>
              <xm:f>NUT_COLLET!N27:N27</xm:f>
              <xm:sqref>O27</xm:sqref>
            </x14:sparkline>
            <x14:sparkline>
              <xm:f>NUT_COLLET!N28:N28</xm:f>
              <xm:sqref>O28</xm:sqref>
            </x14:sparkline>
            <x14:sparkline>
              <xm:f>NUT_COLLET!N29:N29</xm:f>
              <xm:sqref>O29</xm:sqref>
            </x14:sparkline>
            <x14:sparkline>
              <xm:f>NUT_COLLET!N30:N30</xm:f>
              <xm:sqref>O30</xm:sqref>
            </x14:sparkline>
            <x14:sparkline>
              <xm:f>NUT_COLLET!N31:N31</xm:f>
              <xm:sqref>O31</xm:sqref>
            </x14:sparkline>
            <x14:sparkline>
              <xm:f>NUT_COLLET!N32:N32</xm:f>
              <xm:sqref>O32</xm:sqref>
            </x14:sparkline>
            <x14:sparkline>
              <xm:f>NUT_COLLET!N33:N33</xm:f>
              <xm:sqref>O33</xm:sqref>
            </x14:sparkline>
            <x14:sparkline>
              <xm:f>NUT_COLLET!N34:N34</xm:f>
              <xm:sqref>O34</xm:sqref>
            </x14:sparkline>
            <x14:sparkline>
              <xm:f>NUT_COLLET!N35:N35</xm:f>
              <xm:sqref>O35</xm:sqref>
            </x14:sparkline>
            <x14:sparkline>
              <xm:f>NUT_COLLET!N36:N36</xm:f>
              <xm:sqref>O36</xm:sqref>
            </x14:sparkline>
            <x14:sparkline>
              <xm:f>NUT_COLLET!N37:N37</xm:f>
              <xm:sqref>O37</xm:sqref>
            </x14:sparkline>
            <x14:sparkline>
              <xm:f>NUT_COLLET!N38:N38</xm:f>
              <xm:sqref>O38</xm:sqref>
            </x14:sparkline>
            <x14:sparkline>
              <xm:f>NUT_COLLET!N39:N39</xm:f>
              <xm:sqref>O39</xm:sqref>
            </x14:sparkline>
            <x14:sparkline>
              <xm:f>NUT_COLLET!N40:N40</xm:f>
              <xm:sqref>O40</xm:sqref>
            </x14:sparkline>
            <x14:sparkline>
              <xm:f>NUT_COLLET!N41:N41</xm:f>
              <xm:sqref>O41</xm:sqref>
            </x14:sparkline>
            <x14:sparkline>
              <xm:f>NUT_COLLET!N42:N42</xm:f>
              <xm:sqref>O42</xm:sqref>
            </x14:sparkline>
            <x14:sparkline>
              <xm:f>NUT_COLLET!N43:N43</xm:f>
              <xm:sqref>O43</xm:sqref>
            </x14:sparkline>
          </x14:sparklines>
        </x14:sparklineGroup>
      </x14:sparklineGroup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4"/>
  <sheetViews>
    <sheetView workbookViewId="0">
      <selection activeCell="I14" sqref="I14"/>
    </sheetView>
  </sheetViews>
  <sheetFormatPr baseColWidth="10" defaultRowHeight="18" customHeight="1"/>
  <cols>
    <col min="1" max="1" width="12.140625" style="111" customWidth="1"/>
    <col min="2" max="2" width="21.42578125" style="111" customWidth="1"/>
    <col min="3" max="3" width="21" style="111" customWidth="1"/>
    <col min="4" max="4" width="12.28515625" style="111" customWidth="1"/>
    <col min="5" max="5" width="18.5703125" style="111" customWidth="1"/>
    <col min="6" max="6" width="10.140625" style="325" customWidth="1"/>
  </cols>
  <sheetData>
    <row r="1" spans="1:6" ht="18" customHeight="1">
      <c r="A1" s="286" t="s">
        <v>286</v>
      </c>
      <c r="B1" s="286" t="s">
        <v>414</v>
      </c>
      <c r="C1" s="286" t="s">
        <v>415</v>
      </c>
      <c r="D1" s="286" t="s">
        <v>417</v>
      </c>
      <c r="E1" s="286" t="s">
        <v>416</v>
      </c>
      <c r="F1" s="286" t="s">
        <v>26</v>
      </c>
    </row>
    <row r="2" spans="1:6" ht="18" customHeight="1">
      <c r="A2" s="286">
        <v>225</v>
      </c>
      <c r="B2" s="286" t="s">
        <v>419</v>
      </c>
      <c r="C2" s="286" t="s">
        <v>401</v>
      </c>
      <c r="D2" s="286" t="s">
        <v>449</v>
      </c>
      <c r="E2" s="286"/>
      <c r="F2" s="1006">
        <v>1</v>
      </c>
    </row>
    <row r="3" spans="1:6" ht="18" customHeight="1">
      <c r="A3" s="286" t="s">
        <v>297</v>
      </c>
      <c r="B3" s="286" t="s">
        <v>428</v>
      </c>
      <c r="C3" s="286" t="s">
        <v>401</v>
      </c>
      <c r="D3" s="286" t="s">
        <v>449</v>
      </c>
      <c r="E3" s="286"/>
      <c r="F3" s="1006">
        <v>2</v>
      </c>
    </row>
    <row r="4" spans="1:6" ht="18" customHeight="1">
      <c r="A4" s="286" t="s">
        <v>296</v>
      </c>
      <c r="B4" s="286" t="s">
        <v>434</v>
      </c>
      <c r="C4" s="286" t="s">
        <v>401</v>
      </c>
      <c r="D4" s="286" t="s">
        <v>449</v>
      </c>
      <c r="E4" s="286"/>
      <c r="F4" s="1006">
        <v>1</v>
      </c>
    </row>
    <row r="5" spans="1:6" ht="18" customHeight="1">
      <c r="A5" s="286" t="s">
        <v>296</v>
      </c>
      <c r="B5" s="286" t="s">
        <v>435</v>
      </c>
      <c r="C5" s="286" t="s">
        <v>401</v>
      </c>
      <c r="D5" s="286" t="s">
        <v>449</v>
      </c>
      <c r="E5" s="286"/>
      <c r="F5" s="1006">
        <v>1</v>
      </c>
    </row>
    <row r="6" spans="1:6" ht="18" customHeight="1">
      <c r="A6" s="286" t="s">
        <v>296</v>
      </c>
      <c r="B6" s="286" t="s">
        <v>436</v>
      </c>
      <c r="C6" s="286" t="s">
        <v>401</v>
      </c>
      <c r="D6" s="286" t="s">
        <v>449</v>
      </c>
      <c r="E6" s="286"/>
      <c r="F6" s="1006">
        <v>1</v>
      </c>
    </row>
    <row r="7" spans="1:6" ht="18" customHeight="1">
      <c r="A7" s="286" t="s">
        <v>289</v>
      </c>
      <c r="B7" s="286" t="s">
        <v>431</v>
      </c>
      <c r="C7" s="286" t="s">
        <v>401</v>
      </c>
      <c r="D7" s="286" t="s">
        <v>449</v>
      </c>
      <c r="E7" s="286"/>
      <c r="F7" s="1006">
        <v>1</v>
      </c>
    </row>
    <row r="8" spans="1:6" ht="18" customHeight="1">
      <c r="A8" s="286" t="s">
        <v>289</v>
      </c>
      <c r="B8" s="286" t="s">
        <v>432</v>
      </c>
      <c r="C8" s="286" t="s">
        <v>401</v>
      </c>
      <c r="D8" s="286" t="s">
        <v>449</v>
      </c>
      <c r="E8" s="286"/>
      <c r="F8" s="1006">
        <v>1</v>
      </c>
    </row>
    <row r="9" spans="1:6" ht="18" customHeight="1">
      <c r="A9" s="286" t="s">
        <v>289</v>
      </c>
      <c r="B9" s="286" t="s">
        <v>433</v>
      </c>
      <c r="C9" s="286" t="s">
        <v>401</v>
      </c>
      <c r="D9" s="286" t="s">
        <v>449</v>
      </c>
      <c r="E9" s="286"/>
      <c r="F9" s="1006">
        <v>1</v>
      </c>
    </row>
    <row r="10" spans="1:6" ht="18" customHeight="1">
      <c r="A10" s="286" t="s">
        <v>445</v>
      </c>
      <c r="B10" s="963" t="s">
        <v>442</v>
      </c>
      <c r="C10" s="286" t="s">
        <v>401</v>
      </c>
      <c r="D10" s="286" t="s">
        <v>449</v>
      </c>
      <c r="E10" s="286"/>
      <c r="F10" s="1006">
        <v>1</v>
      </c>
    </row>
    <row r="11" spans="1:6" ht="18" customHeight="1">
      <c r="A11" s="286" t="s">
        <v>445</v>
      </c>
      <c r="B11" s="1010" t="s">
        <v>443</v>
      </c>
      <c r="C11" s="286" t="s">
        <v>401</v>
      </c>
      <c r="D11" s="286" t="s">
        <v>449</v>
      </c>
      <c r="E11" s="286"/>
      <c r="F11" s="1006">
        <v>1</v>
      </c>
    </row>
    <row r="12" spans="1:6" ht="18" customHeight="1">
      <c r="A12" s="286" t="s">
        <v>445</v>
      </c>
      <c r="B12" s="963" t="s">
        <v>444</v>
      </c>
      <c r="C12" s="286" t="s">
        <v>401</v>
      </c>
      <c r="D12" s="286" t="s">
        <v>449</v>
      </c>
      <c r="E12" s="286"/>
      <c r="F12" s="1006">
        <v>1</v>
      </c>
    </row>
    <row r="13" spans="1:6" ht="18" customHeight="1">
      <c r="A13" s="286" t="s">
        <v>439</v>
      </c>
      <c r="B13" s="286" t="s">
        <v>269</v>
      </c>
      <c r="C13" s="286" t="s">
        <v>401</v>
      </c>
      <c r="D13" s="286" t="s">
        <v>449</v>
      </c>
      <c r="E13" s="286"/>
      <c r="F13" s="1006">
        <v>1</v>
      </c>
    </row>
    <row r="14" spans="1:6" ht="18" customHeight="1">
      <c r="A14" s="286" t="s">
        <v>422</v>
      </c>
      <c r="B14" s="286" t="s">
        <v>421</v>
      </c>
      <c r="C14" s="286" t="s">
        <v>401</v>
      </c>
      <c r="D14" s="286" t="s">
        <v>449</v>
      </c>
      <c r="E14" s="286" t="s">
        <v>452</v>
      </c>
      <c r="F14" s="1018">
        <v>2</v>
      </c>
    </row>
    <row r="15" spans="1:6" ht="18" customHeight="1">
      <c r="A15" s="286" t="s">
        <v>427</v>
      </c>
      <c r="B15" s="286" t="s">
        <v>423</v>
      </c>
      <c r="C15" s="286" t="s">
        <v>401</v>
      </c>
      <c r="D15" s="286" t="s">
        <v>449</v>
      </c>
      <c r="E15" s="286" t="s">
        <v>451</v>
      </c>
      <c r="F15" s="1018">
        <v>2</v>
      </c>
    </row>
    <row r="16" spans="1:6" ht="18" customHeight="1">
      <c r="A16" s="286" t="s">
        <v>427</v>
      </c>
      <c r="B16" s="286" t="s">
        <v>424</v>
      </c>
      <c r="C16" s="286" t="s">
        <v>401</v>
      </c>
      <c r="D16" s="286" t="s">
        <v>449</v>
      </c>
      <c r="E16" s="286" t="s">
        <v>451</v>
      </c>
      <c r="F16" s="1018">
        <v>2</v>
      </c>
    </row>
    <row r="17" spans="1:6" ht="18" customHeight="1">
      <c r="A17" s="286" t="s">
        <v>290</v>
      </c>
      <c r="B17" s="286" t="s">
        <v>429</v>
      </c>
      <c r="C17" s="286" t="s">
        <v>401</v>
      </c>
      <c r="D17" s="286" t="s">
        <v>449</v>
      </c>
      <c r="E17" s="286" t="s">
        <v>450</v>
      </c>
      <c r="F17" s="1018">
        <v>1</v>
      </c>
    </row>
    <row r="18" spans="1:6" ht="18" customHeight="1">
      <c r="A18" s="286">
        <v>225</v>
      </c>
      <c r="B18" s="286" t="s">
        <v>418</v>
      </c>
      <c r="C18" s="286" t="s">
        <v>70</v>
      </c>
      <c r="D18" s="286"/>
      <c r="E18" s="286"/>
      <c r="F18" s="1006">
        <v>1</v>
      </c>
    </row>
    <row r="19" spans="1:6" ht="18" customHeight="1">
      <c r="A19" s="286">
        <v>264</v>
      </c>
      <c r="B19" s="286" t="s">
        <v>420</v>
      </c>
      <c r="C19" s="286" t="s">
        <v>70</v>
      </c>
      <c r="D19" s="286"/>
      <c r="E19" s="286"/>
      <c r="F19" s="1006">
        <v>1</v>
      </c>
    </row>
    <row r="20" spans="1:6" ht="18" customHeight="1">
      <c r="A20" s="286" t="s">
        <v>296</v>
      </c>
      <c r="B20" s="286" t="s">
        <v>301</v>
      </c>
      <c r="C20" s="286" t="s">
        <v>70</v>
      </c>
      <c r="D20" s="286"/>
      <c r="E20" s="286"/>
      <c r="F20" s="1006">
        <v>1</v>
      </c>
    </row>
    <row r="21" spans="1:6" ht="18" customHeight="1">
      <c r="A21" s="286" t="s">
        <v>289</v>
      </c>
      <c r="B21" s="286" t="s">
        <v>430</v>
      </c>
      <c r="C21" s="286" t="s">
        <v>70</v>
      </c>
      <c r="D21" s="286"/>
      <c r="E21" s="286"/>
      <c r="F21" s="1006">
        <v>1</v>
      </c>
    </row>
    <row r="22" spans="1:6" ht="18" customHeight="1">
      <c r="A22" s="286" t="s">
        <v>445</v>
      </c>
      <c r="B22" s="963" t="s">
        <v>440</v>
      </c>
      <c r="C22" s="286" t="s">
        <v>70</v>
      </c>
      <c r="D22" s="286"/>
      <c r="E22" s="286"/>
      <c r="F22" s="1006">
        <v>1</v>
      </c>
    </row>
    <row r="23" spans="1:6" ht="18" customHeight="1">
      <c r="A23" s="286" t="s">
        <v>445</v>
      </c>
      <c r="B23" s="963" t="s">
        <v>441</v>
      </c>
      <c r="C23" s="286" t="s">
        <v>70</v>
      </c>
      <c r="D23" s="286"/>
      <c r="E23" s="286"/>
      <c r="F23" s="1006">
        <v>1</v>
      </c>
    </row>
    <row r="24" spans="1:6" ht="18" customHeight="1">
      <c r="A24" s="286" t="s">
        <v>438</v>
      </c>
      <c r="B24" s="286" t="s">
        <v>437</v>
      </c>
      <c r="C24" s="286" t="s">
        <v>70</v>
      </c>
      <c r="D24" s="286"/>
      <c r="E24" s="286"/>
      <c r="F24" s="1006">
        <v>1</v>
      </c>
    </row>
  </sheetData>
  <autoFilter ref="A1:F24">
    <sortState ref="A2:F24">
      <sortCondition ref="C1:C24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17</vt:i4>
      </vt:variant>
      <vt:variant>
        <vt:lpstr>Rangos con nombre</vt:lpstr>
      </vt:variant>
      <vt:variant>
        <vt:i4>30</vt:i4>
      </vt:variant>
    </vt:vector>
  </HeadingPairs>
  <TitlesOfParts>
    <vt:vector size="47" baseType="lpstr">
      <vt:lpstr>225</vt:lpstr>
      <vt:lpstr>264 </vt:lpstr>
      <vt:lpstr>Hub</vt:lpstr>
      <vt:lpstr>Plg</vt:lpstr>
      <vt:lpstr>Cap </vt:lpstr>
      <vt:lpstr>ZV9</vt:lpstr>
      <vt:lpstr>Sle</vt:lpstr>
      <vt:lpstr>Cover</vt:lpstr>
      <vt:lpstr>Brk</vt:lpstr>
      <vt:lpstr>Stb</vt:lpstr>
      <vt:lpstr>PH</vt:lpstr>
      <vt:lpstr>PIS</vt:lpstr>
      <vt:lpstr>Hus</vt:lpstr>
      <vt:lpstr>COV HUB</vt:lpstr>
      <vt:lpstr>PORTA HERRAMIENTA</vt:lpstr>
      <vt:lpstr>NUT_COLLET</vt:lpstr>
      <vt:lpstr>x</vt:lpstr>
      <vt:lpstr>'225'!Área_de_impresión</vt:lpstr>
      <vt:lpstr>'264 '!Área_de_impresión</vt:lpstr>
      <vt:lpstr>Brk!Área_de_impresión</vt:lpstr>
      <vt:lpstr>'Cap '!Área_de_impresión</vt:lpstr>
      <vt:lpstr>'COV HUB'!Área_de_impresión</vt:lpstr>
      <vt:lpstr>Cover!Área_de_impresión</vt:lpstr>
      <vt:lpstr>Hub!Área_de_impresión</vt:lpstr>
      <vt:lpstr>Hus!Área_de_impresión</vt:lpstr>
      <vt:lpstr>NUT_COLLET!Área_de_impresión</vt:lpstr>
      <vt:lpstr>PH!Área_de_impresión</vt:lpstr>
      <vt:lpstr>PIS!Área_de_impresión</vt:lpstr>
      <vt:lpstr>Plg!Área_de_impresión</vt:lpstr>
      <vt:lpstr>'PORTA HERRAMIENTA'!Área_de_impresión</vt:lpstr>
      <vt:lpstr>Sle!Área_de_impresión</vt:lpstr>
      <vt:lpstr>Stb!Área_de_impresión</vt:lpstr>
      <vt:lpstr>'ZV9'!Área_de_impresión</vt:lpstr>
      <vt:lpstr>'264 '!D_2640319</vt:lpstr>
      <vt:lpstr>'264 '!D_2640419</vt:lpstr>
      <vt:lpstr>'225'!D_A22502</vt:lpstr>
      <vt:lpstr>'225'!D_A26402</vt:lpstr>
      <vt:lpstr>'264 '!D_A26402</vt:lpstr>
      <vt:lpstr>'ZV9'!D_CAP02</vt:lpstr>
      <vt:lpstr>Brk!D_CARR0219</vt:lpstr>
      <vt:lpstr>'COV HUB'!D_STB0219</vt:lpstr>
      <vt:lpstr>Hus!D_STB0219</vt:lpstr>
      <vt:lpstr>NUT_COLLET!D_STB0219</vt:lpstr>
      <vt:lpstr>PIS!D_STB0219</vt:lpstr>
      <vt:lpstr>'PORTA HERRAMIENTA'!D_STB0219</vt:lpstr>
      <vt:lpstr>Stb!D_STB0219</vt:lpstr>
      <vt:lpstr>'225'!DDIC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DIANA DE LIRA DIAZ</dc:creator>
  <cp:lastModifiedBy>ALMACEN INGENIERÍA</cp:lastModifiedBy>
  <cp:lastPrinted>2024-10-08T13:10:52Z</cp:lastPrinted>
  <dcterms:created xsi:type="dcterms:W3CDTF">2020-11-03T16:18:26Z</dcterms:created>
  <dcterms:modified xsi:type="dcterms:W3CDTF">2024-10-23T02:02:07Z</dcterms:modified>
</cp:coreProperties>
</file>