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1C04CB57-3D1B-4C1B-B8E2-CE567AF4C6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</calcChain>
</file>

<file path=xl/sharedStrings.xml><?xml version="1.0" encoding="utf-8"?>
<sst xmlns="http://schemas.openxmlformats.org/spreadsheetml/2006/main" count="918" uniqueCount="440">
  <si>
    <t>name</t>
  </si>
  <si>
    <t>gender</t>
  </si>
  <si>
    <t>city</t>
  </si>
  <si>
    <t>state</t>
  </si>
  <si>
    <t>country</t>
  </si>
  <si>
    <t>occupation</t>
  </si>
  <si>
    <t>status</t>
  </si>
  <si>
    <t>permission</t>
  </si>
  <si>
    <t>interest1</t>
  </si>
  <si>
    <t>interest2</t>
  </si>
  <si>
    <t>interest3</t>
  </si>
  <si>
    <t>NULL</t>
  </si>
  <si>
    <t>P</t>
  </si>
  <si>
    <t>Jamar Cherise</t>
  </si>
  <si>
    <t>M</t>
  </si>
  <si>
    <t>jamar.cherise@domainname61</t>
  </si>
  <si>
    <t>8 StreetName915</t>
  </si>
  <si>
    <t>Address938</t>
  </si>
  <si>
    <t>S</t>
  </si>
  <si>
    <t>A</t>
  </si>
  <si>
    <t>Email</t>
  </si>
  <si>
    <t>Telephone</t>
  </si>
  <si>
    <t>Gardening</t>
  </si>
  <si>
    <t>Language</t>
  </si>
  <si>
    <t>Drama</t>
  </si>
  <si>
    <t>Claudine Charlie</t>
  </si>
  <si>
    <t>claudine.charlie@domainname403</t>
  </si>
  <si>
    <t>1 StreetName57</t>
  </si>
  <si>
    <t>Address743</t>
  </si>
  <si>
    <t>Factual</t>
  </si>
  <si>
    <t>Oriental Music</t>
  </si>
  <si>
    <t>Sport</t>
  </si>
  <si>
    <t>Paolina Clothilde</t>
  </si>
  <si>
    <t>paolina.clothilde@domainname613</t>
  </si>
  <si>
    <t>47 StreetName998</t>
  </si>
  <si>
    <t>Address112</t>
  </si>
  <si>
    <t>C</t>
  </si>
  <si>
    <t>Thriller</t>
  </si>
  <si>
    <t>Fiction</t>
  </si>
  <si>
    <t>Dance</t>
  </si>
  <si>
    <t>F</t>
  </si>
  <si>
    <t>44 StreetName512</t>
  </si>
  <si>
    <t>Address816</t>
  </si>
  <si>
    <t>Romance</t>
  </si>
  <si>
    <t>Travel</t>
  </si>
  <si>
    <t>Angele Carnation</t>
  </si>
  <si>
    <t>angele.carnation@domainname639</t>
  </si>
  <si>
    <t>72 StreetName565</t>
  </si>
  <si>
    <t>Address57</t>
  </si>
  <si>
    <t>Family Movies</t>
  </si>
  <si>
    <t>Management</t>
  </si>
  <si>
    <t>DIY</t>
  </si>
  <si>
    <t>Chloe Nicoletta</t>
  </si>
  <si>
    <t>chloe.nicoletta@domainname683</t>
  </si>
  <si>
    <t>43 StreetName142</t>
  </si>
  <si>
    <t>Address149</t>
  </si>
  <si>
    <t>Modern Music</t>
  </si>
  <si>
    <t>Science</t>
  </si>
  <si>
    <t>Children</t>
  </si>
  <si>
    <t>Nicolina Luigia</t>
  </si>
  <si>
    <t>nicolina.luigia@domainname688</t>
  </si>
  <si>
    <t>63 StreetName219</t>
  </si>
  <si>
    <t>Address206</t>
  </si>
  <si>
    <t>Blues</t>
  </si>
  <si>
    <t>Pop Music</t>
  </si>
  <si>
    <t>Deni Hudd</t>
  </si>
  <si>
    <t>deni.hudd@domainname252</t>
  </si>
  <si>
    <t>21 StreetName131</t>
  </si>
  <si>
    <t>Address286</t>
  </si>
  <si>
    <t>HR</t>
  </si>
  <si>
    <t>Bernardine Avril</t>
  </si>
  <si>
    <t>bernardine.avril@domainname442</t>
  </si>
  <si>
    <t>18 StreetName389</t>
  </si>
  <si>
    <t>Address875</t>
  </si>
  <si>
    <t>Church</t>
  </si>
  <si>
    <t xml:space="preserve">Heavy metal </t>
  </si>
  <si>
    <t>Trains</t>
  </si>
  <si>
    <t>Spain</t>
  </si>
  <si>
    <t>Italy</t>
  </si>
  <si>
    <t>China</t>
  </si>
  <si>
    <t>South Africa</t>
  </si>
  <si>
    <t>Australia</t>
  </si>
  <si>
    <t>France</t>
  </si>
  <si>
    <t>Germany</t>
  </si>
  <si>
    <t>United States</t>
  </si>
  <si>
    <t>Madrid</t>
  </si>
  <si>
    <t>Milan</t>
  </si>
  <si>
    <t>Beijing</t>
  </si>
  <si>
    <t>Johannesberg</t>
  </si>
  <si>
    <t>Paris</t>
  </si>
  <si>
    <t>Munich</t>
  </si>
  <si>
    <t>emailAddress</t>
  </si>
  <si>
    <t xml:space="preserve">dateOfBirth </t>
  </si>
  <si>
    <t>addressLine2</t>
  </si>
  <si>
    <t>phoneNumber1</t>
  </si>
  <si>
    <t>phoneNumber2</t>
  </si>
  <si>
    <t>phoneNumber3</t>
  </si>
  <si>
    <t>householdIncome</t>
  </si>
  <si>
    <t>updateDate</t>
  </si>
  <si>
    <t>preferredChannel1</t>
  </si>
  <si>
    <t>preferredChannel2</t>
  </si>
  <si>
    <t>customerNumber</t>
  </si>
  <si>
    <t>accountNumber</t>
  </si>
  <si>
    <t>customerType</t>
  </si>
  <si>
    <t>addressLine1</t>
  </si>
  <si>
    <t>New York</t>
  </si>
  <si>
    <t>postalCode</t>
  </si>
  <si>
    <t>phoneType1</t>
  </si>
  <si>
    <t>phoneType2</t>
  </si>
  <si>
    <t>home</t>
  </si>
  <si>
    <t>mobile</t>
  </si>
  <si>
    <t>work</t>
  </si>
  <si>
    <t>phoneType3</t>
  </si>
  <si>
    <t>dateRegistered</t>
  </si>
  <si>
    <t>O</t>
  </si>
  <si>
    <t>A000123</t>
  </si>
  <si>
    <t>A000124</t>
  </si>
  <si>
    <t>A000125</t>
  </si>
  <si>
    <t>A000126</t>
  </si>
  <si>
    <t>A000127</t>
  </si>
  <si>
    <t>A000128</t>
  </si>
  <si>
    <t>A000129</t>
  </si>
  <si>
    <t>A000130</t>
  </si>
  <si>
    <t>A000131</t>
  </si>
  <si>
    <t>Roger Miles</t>
  </si>
  <si>
    <t>roger.miles@domainname502</t>
  </si>
  <si>
    <t>102 StreetName</t>
  </si>
  <si>
    <t>Address542</t>
  </si>
  <si>
    <t>Boston</t>
  </si>
  <si>
    <t>MA</t>
  </si>
  <si>
    <t>Architect</t>
  </si>
  <si>
    <t>Mobile</t>
  </si>
  <si>
    <t>Reading</t>
  </si>
  <si>
    <t>Tennis</t>
  </si>
  <si>
    <t>Sylvia Jordan</t>
  </si>
  <si>
    <t>sylvia.jordan@domainname345</t>
  </si>
  <si>
    <t>211 StreetName</t>
  </si>
  <si>
    <t>Address111</t>
  </si>
  <si>
    <t>Chicago</t>
  </si>
  <si>
    <t>IL</t>
  </si>
  <si>
    <t>B</t>
  </si>
  <si>
    <t>Hiking</t>
  </si>
  <si>
    <t>Cooking</t>
  </si>
  <si>
    <t>Arts</t>
  </si>
  <si>
    <t>Johnathan Reyes</t>
  </si>
  <si>
    <t>johnathan.reyes@domainname784</t>
  </si>
  <si>
    <t>324 StreetName</t>
  </si>
  <si>
    <t>Address305</t>
  </si>
  <si>
    <t>Toronto</t>
  </si>
  <si>
    <t>ON</t>
  </si>
  <si>
    <t>M5A 1A1</t>
  </si>
  <si>
    <t>Canada</t>
  </si>
  <si>
    <t>Software Engineer</t>
  </si>
  <si>
    <t>Technology</t>
  </si>
  <si>
    <t>Gaming</t>
  </si>
  <si>
    <t>Lucia Martinez</t>
  </si>
  <si>
    <t>lucia.martinez@domainname611</t>
  </si>
  <si>
    <t>567 StreetName</t>
  </si>
  <si>
    <t>Address459</t>
  </si>
  <si>
    <t>Postal</t>
  </si>
  <si>
    <t>Philip White</t>
  </si>
  <si>
    <t>philip.white@domainname290</t>
  </si>
  <si>
    <t>678 StreetName</t>
  </si>
  <si>
    <t>Address222</t>
  </si>
  <si>
    <t>London</t>
  </si>
  <si>
    <t>ENG</t>
  </si>
  <si>
    <t>SW1A 1AA</t>
  </si>
  <si>
    <t>UK</t>
  </si>
  <si>
    <t>Marketing Manager</t>
  </si>
  <si>
    <t>Music</t>
  </si>
  <si>
    <t>Football</t>
  </si>
  <si>
    <t>Amira Khan</t>
  </si>
  <si>
    <t>amira.khan@domainname824</t>
  </si>
  <si>
    <t>789 StreetName</t>
  </si>
  <si>
    <t>Address387</t>
  </si>
  <si>
    <t>Dubai</t>
  </si>
  <si>
    <t>UAE</t>
  </si>
  <si>
    <t>Financial Analyst</t>
  </si>
  <si>
    <t>Shopping</t>
  </si>
  <si>
    <t>Traveling</t>
  </si>
  <si>
    <t>Culture</t>
  </si>
  <si>
    <t>Tara Lee</t>
  </si>
  <si>
    <t>tara.lee@domainname983</t>
  </si>
  <si>
    <t>890 StreetName</t>
  </si>
  <si>
    <t>Address921</t>
  </si>
  <si>
    <t>Los Angeles</t>
  </si>
  <si>
    <t>CA</t>
  </si>
  <si>
    <t>Art</t>
  </si>
  <si>
    <t>Movies</t>
  </si>
  <si>
    <t>Eduardo Gonzalez</t>
  </si>
  <si>
    <t>eduardo.gonzalez@domainname354</t>
  </si>
  <si>
    <t>101 StreetName</t>
  </si>
  <si>
    <t>Address843</t>
  </si>
  <si>
    <t>Buenos Aires</t>
  </si>
  <si>
    <t>Argentina</t>
  </si>
  <si>
    <t>Isabelle Dupont</t>
  </si>
  <si>
    <t>isabelle.dupont@domainname444</t>
  </si>
  <si>
    <t>345 StreetName</t>
  </si>
  <si>
    <t>Address678</t>
  </si>
  <si>
    <t>Lyon</t>
  </si>
  <si>
    <t>Neil Armstrong</t>
  </si>
  <si>
    <t>neil.armstrong@domainname678</t>
  </si>
  <si>
    <t>456 StreetName</t>
  </si>
  <si>
    <t>Houston</t>
  </si>
  <si>
    <t>TX</t>
  </si>
  <si>
    <t>Aviation</t>
  </si>
  <si>
    <t>Space Exploration</t>
  </si>
  <si>
    <t>USA</t>
  </si>
  <si>
    <t>Yutong Li</t>
  </si>
  <si>
    <t>yli888@domainname602</t>
  </si>
  <si>
    <t>NY</t>
  </si>
  <si>
    <t>Sydney</t>
  </si>
  <si>
    <t>NSW</t>
  </si>
  <si>
    <t>Lombardia</t>
  </si>
  <si>
    <t>+1-212-555-1234</t>
  </si>
  <si>
    <t>+34-91-555-6789</t>
  </si>
  <si>
    <t>+39-02-555-9876</t>
  </si>
  <si>
    <t>+86-10-5555-1234</t>
  </si>
  <si>
    <t>+1-212-555-8234</t>
  </si>
  <si>
    <t>+27-11-555-6789</t>
  </si>
  <si>
    <t>+61-2-5555-1234</t>
  </si>
  <si>
    <t>+34-91-551-2989</t>
  </si>
  <si>
    <t>+86-10-5529-8234</t>
  </si>
  <si>
    <t>+39-02-566-5467</t>
  </si>
  <si>
    <t>+33-1-5555-6789</t>
  </si>
  <si>
    <t>+33-1-5555-1123</t>
  </si>
  <si>
    <t>+49-89-555-9876</t>
  </si>
  <si>
    <t>+1-310-555-4321</t>
  </si>
  <si>
    <t>+34-91-554-1425</t>
  </si>
  <si>
    <t>+1-415-555-6789</t>
  </si>
  <si>
    <t>+1-402-780-6789</t>
  </si>
  <si>
    <t>+86-138-5555-1234</t>
  </si>
  <si>
    <t>Dietitian</t>
  </si>
  <si>
    <t>Surgeon</t>
  </si>
  <si>
    <t>School Teacher</t>
  </si>
  <si>
    <t>Database Administrator</t>
  </si>
  <si>
    <t>Executive Secretary</t>
  </si>
  <si>
    <t>123 Elm St</t>
  </si>
  <si>
    <t>Suite 456</t>
  </si>
  <si>
    <t>Springfield</t>
  </si>
  <si>
    <t>+1-217-555-1234</t>
  </si>
  <si>
    <t>456 Oak Rd</t>
  </si>
  <si>
    <t>Apt 789</t>
  </si>
  <si>
    <t>Greenfield</t>
  </si>
  <si>
    <t>Home</t>
  </si>
  <si>
    <t>789 Pine Ave</t>
  </si>
  <si>
    <t>Floor 3</t>
  </si>
  <si>
    <t>Silicon Valley</t>
  </si>
  <si>
    <t>Work</t>
  </si>
  <si>
    <t>321 Maple St</t>
  </si>
  <si>
    <t>P.O. Box 123</t>
  </si>
  <si>
    <t>Metropolis</t>
  </si>
  <si>
    <t>654 Birch Blvd</t>
  </si>
  <si>
    <t>Suite 200</t>
  </si>
  <si>
    <t>Boulder</t>
  </si>
  <si>
    <t>CO</t>
  </si>
  <si>
    <t>987 Cedar St</t>
  </si>
  <si>
    <t>Portland</t>
  </si>
  <si>
    <t>OR</t>
  </si>
  <si>
    <t>135 Spruce Dr</t>
  </si>
  <si>
    <t>Seattle</t>
  </si>
  <si>
    <t>WA</t>
  </si>
  <si>
    <t>246 Fir Ln</t>
  </si>
  <si>
    <t>Unit 10</t>
  </si>
  <si>
    <t>Denver</t>
  </si>
  <si>
    <t>Hauptstraße 15</t>
  </si>
  <si>
    <t>Berlin</t>
  </si>
  <si>
    <t>BE</t>
  </si>
  <si>
    <t>10 Downing St</t>
  </si>
  <si>
    <t>SW1A 2AA</t>
  </si>
  <si>
    <t>44 Avenida de la Paz</t>
  </si>
  <si>
    <t>Suite 1501</t>
  </si>
  <si>
    <t>88 Nanjing Rd W</t>
  </si>
  <si>
    <t>5th Floor</t>
  </si>
  <si>
    <t>Shanghai</t>
  </si>
  <si>
    <t>SH</t>
  </si>
  <si>
    <t>22 King St</t>
  </si>
  <si>
    <t>3rd Floor</t>
  </si>
  <si>
    <t>Via Roma 10</t>
  </si>
  <si>
    <t>Rome</t>
  </si>
  <si>
    <t>RM</t>
  </si>
  <si>
    <t>Rua das Flores 20</t>
  </si>
  <si>
    <t>Apt 404</t>
  </si>
  <si>
    <t>São Paulo</t>
  </si>
  <si>
    <t>SP</t>
  </si>
  <si>
    <t>01234-567</t>
  </si>
  <si>
    <t>Brazil</t>
  </si>
  <si>
    <t>14 Rue de Rivoli</t>
  </si>
  <si>
    <t>IDF</t>
  </si>
  <si>
    <t>345 Seoul St</t>
  </si>
  <si>
    <t>Seoul</t>
  </si>
  <si>
    <t>South Korea</t>
  </si>
  <si>
    <t>12 Av. de la Liberté</t>
  </si>
  <si>
    <t>Luxembourg City</t>
  </si>
  <si>
    <t>L</t>
  </si>
  <si>
    <t>Luxembourg</t>
  </si>
  <si>
    <t>7-5-3 Roppongi</t>
  </si>
  <si>
    <t>Tokyo</t>
  </si>
  <si>
    <t>TK</t>
  </si>
  <si>
    <t>106-0032</t>
  </si>
  <si>
    <t>Japan</t>
  </si>
  <si>
    <t>22 Strandvägen</t>
  </si>
  <si>
    <t>Apt 101</t>
  </si>
  <si>
    <t>Stockholm</t>
  </si>
  <si>
    <t>AB</t>
  </si>
  <si>
    <t>114 45</t>
  </si>
  <si>
    <t>Sweden</t>
  </si>
  <si>
    <t>Schillerstraße 25</t>
  </si>
  <si>
    <t>BY</t>
  </si>
  <si>
    <t>Drottninggatan 32</t>
  </si>
  <si>
    <t>Gothenburg</t>
  </si>
  <si>
    <t>411 14</t>
  </si>
  <si>
    <t>Avenida Libertador 123</t>
  </si>
  <si>
    <t>CABA</t>
  </si>
  <si>
    <t>C1001 AAF</t>
  </si>
  <si>
    <t>56 Jalan Bukit Bintang</t>
  </si>
  <si>
    <t>Kuala Lumpur</t>
  </si>
  <si>
    <t>WP</t>
  </si>
  <si>
    <t>Malaysia</t>
  </si>
  <si>
    <t>22 Keizersgracht</t>
  </si>
  <si>
    <t>Apt 3B</t>
  </si>
  <si>
    <t>Amsterdam</t>
  </si>
  <si>
    <t>NH</t>
  </si>
  <si>
    <t>1016 DR</t>
  </si>
  <si>
    <t>Netherlands</t>
  </si>
  <si>
    <t>100 Ho Chi Minh Blvd</t>
  </si>
  <si>
    <t>4th Floor</t>
  </si>
  <si>
    <t>Ho Chi Minh City</t>
  </si>
  <si>
    <t>SG</t>
  </si>
  <si>
    <t>Vietnam</t>
  </si>
  <si>
    <t>77 Cato St</t>
  </si>
  <si>
    <t>Suite 101</t>
  </si>
  <si>
    <t>Johannesburg</t>
  </si>
  <si>
    <t>GP</t>
  </si>
  <si>
    <t>6-1-1 Nishi-Shinjuku</t>
  </si>
  <si>
    <t>160-0023</t>
  </si>
  <si>
    <t>45 Le Lai</t>
  </si>
  <si>
    <t>Apt 202</t>
  </si>
  <si>
    <t>Via Nazionale 22</t>
  </si>
  <si>
    <t>MI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</si>
  <si>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</si>
  <si>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</si>
  <si>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</si>
  <si>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</si>
  <si>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</si>
  <si>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</si>
  <si>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</si>
  <si>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</si>
  <si>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</si>
  <si>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</si>
  <si>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</si>
  <si>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</si>
  <si>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</si>
  <si>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</si>
  <si>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</si>
  <si>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</si>
  <si>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</si>
  <si>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</si>
  <si>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</si>
  <si>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</si>
  <si>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</si>
  <si>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</si>
  <si>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</si>
  <si>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</si>
  <si>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</si>
  <si>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</si>
  <si>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</si>
  <si>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</si>
  <si>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</si>
  <si>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</si>
  <si>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P,N</t>
  </si>
  <si>
    <t>P,S</t>
  </si>
  <si>
    <t>P,S,N</t>
  </si>
  <si>
    <t>BS</t>
  </si>
  <si>
    <t>John Smith</t>
  </si>
  <si>
    <t>john.smith@example.com</t>
  </si>
  <si>
    <t>Emily Johnson</t>
  </si>
  <si>
    <t>Michael Brown</t>
  </si>
  <si>
    <t>michael.brown@example.com</t>
  </si>
  <si>
    <t>Jessica Davis</t>
  </si>
  <si>
    <t>jessica.davis@example.com</t>
  </si>
  <si>
    <t>David Wilson</t>
  </si>
  <si>
    <t>david.wilson@example.com</t>
  </si>
  <si>
    <t>Sarah Lee</t>
  </si>
  <si>
    <t>sarah.lee@example.com</t>
  </si>
  <si>
    <t>Chris Patel</t>
  </si>
  <si>
    <t>chris.patel@example.com</t>
  </si>
  <si>
    <t>Lisa Miller</t>
  </si>
  <si>
    <t>lisa.miller@example.com</t>
  </si>
  <si>
    <t>Hans Müller</t>
  </si>
  <si>
    <t>hans.mueller@example.com</t>
  </si>
  <si>
    <t>Elizabeth Brown</t>
  </si>
  <si>
    <t>elizabeth.brown@example.com</t>
  </si>
  <si>
    <t>Alejandro Gomez</t>
  </si>
  <si>
    <t>alejandro.gomez@example.com</t>
  </si>
  <si>
    <t>Mei Chen</t>
  </si>
  <si>
    <t>mei.chen@example.com</t>
  </si>
  <si>
    <t>John Roberts</t>
  </si>
  <si>
    <t>john.roberts@example.com</t>
  </si>
  <si>
    <t>Maria Rossi</t>
  </si>
  <si>
    <t>maria.rossi@example.com</t>
  </si>
  <si>
    <t>Carlos Silva</t>
  </si>
  <si>
    <t>carlos.silva@example.com</t>
  </si>
  <si>
    <t>Claire Dubois</t>
  </si>
  <si>
    <t>claire.dubois@example.com</t>
  </si>
  <si>
    <t>Jiho Kim</t>
  </si>
  <si>
    <t>jiho.kim@example.com</t>
  </si>
  <si>
    <t>Sophie Dupont</t>
  </si>
  <si>
    <t>sophie.dupont@example.com</t>
  </si>
  <si>
    <t>Taro Yamamoto</t>
  </si>
  <si>
    <t>taro.yamamoto@example.com</t>
  </si>
  <si>
    <t>Anna Johansson</t>
  </si>
  <si>
    <t>anna.johansson@example.com</t>
  </si>
  <si>
    <t>Matthias Weber</t>
  </si>
  <si>
    <t>matthias.weber@example.com</t>
  </si>
  <si>
    <t>Ingrid Lund</t>
  </si>
  <si>
    <t>ingrid.lund@example.com</t>
  </si>
  <si>
    <t>Diego Moreno</t>
  </si>
  <si>
    <t>diego.moreno@example.com</t>
  </si>
  <si>
    <t>Nadia Tan</t>
  </si>
  <si>
    <t>nadia.tan@example.com</t>
  </si>
  <si>
    <t>Emma van der Meer</t>
  </si>
  <si>
    <t>emma.vandermeer@example.com</t>
  </si>
  <si>
    <t>Thao Nguyen</t>
  </si>
  <si>
    <t>thao.nguyen@example.com</t>
  </si>
  <si>
    <t>Samuel Petersen</t>
  </si>
  <si>
    <t>samuel.petersen@example.com</t>
  </si>
  <si>
    <t>Akira Tanaka</t>
  </si>
  <si>
    <t>akira.tanaka@example.com</t>
  </si>
  <si>
    <t>Linh Nguyen</t>
  </si>
  <si>
    <t>linh.nguyen@example.com</t>
  </si>
  <si>
    <t>Luca Rossi</t>
  </si>
  <si>
    <t>luca.rossi@example.com</t>
  </si>
  <si>
    <t>Mark Johnson</t>
  </si>
  <si>
    <t>johnsonfamily@example.com</t>
  </si>
  <si>
    <t>+1-413-555-5678</t>
  </si>
  <si>
    <t>Pieter van der Meer</t>
  </si>
  <si>
    <t>p.vandermeer@example.com</t>
  </si>
  <si>
    <t>Greta van der Meer</t>
  </si>
  <si>
    <t>g.vandermeer@example.com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</si>
</sst>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7" fontId="0" fillId="0" borderId="0" xfId="0" applyNumberFormat="1"/>
    <xf numFmtId="1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Fill="1"/>
    <xf numFmtId="49" fontId="0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workbookViewId="0">
      <selection activeCell="A11" sqref="A11"/>
    </sheetView>
  </sheetViews>
  <sheetFormatPr defaultRowHeight="14.4" x14ac:dyDescent="0.3"/>
  <cols>
    <col min="1" max="1" width="17.5546875" bestFit="1" customWidth="1"/>
    <col min="2" max="2" width="16" bestFit="1" customWidth="1"/>
    <col min="3" max="3" width="14.44140625" bestFit="1" customWidth="1"/>
    <col min="4" max="4" width="16.44140625" bestFit="1" customWidth="1"/>
    <col min="5" max="5" width="7.21875" bestFit="1" customWidth="1"/>
    <col min="6" max="6" width="33.21875" bestFit="1" customWidth="1"/>
    <col min="7" max="7" width="13.21875" bestFit="1" customWidth="1"/>
    <col min="8" max="8" width="17.44140625" bestFit="1" customWidth="1"/>
    <col min="9" max="9" width="11.21875" bestFit="1" customWidth="1"/>
    <col min="10" max="10" width="12.21875" bestFit="1" customWidth="1"/>
    <col min="11" max="11" width="5.44140625" bestFit="1" customWidth="1"/>
    <col min="12" max="12" width="7.77734375" bestFit="1" customWidth="1"/>
    <col min="13" max="13" width="11" bestFit="1" customWidth="1"/>
    <col min="14" max="14" width="14.77734375" style="11" bestFit="1" customWidth="1"/>
    <col min="15" max="15" width="14.77734375" customWidth="1"/>
    <col min="16" max="16" width="14.77734375" style="11" customWidth="1"/>
    <col min="17" max="17" width="14.77734375" customWidth="1"/>
    <col min="18" max="18" width="14.77734375" style="11" customWidth="1"/>
    <col min="19" max="19" width="14.77734375" customWidth="1"/>
    <col min="20" max="20" width="13.21875" bestFit="1" customWidth="1"/>
    <col min="21" max="21" width="18.21875" bestFit="1" customWidth="1"/>
    <col min="22" max="22" width="15.21875" bestFit="1" customWidth="1"/>
    <col min="23" max="23" width="6.21875" bestFit="1" customWidth="1"/>
    <col min="24" max="24" width="10.77734375" bestFit="1" customWidth="1"/>
    <col min="25" max="26" width="18.77734375" bestFit="1" customWidth="1"/>
    <col min="27" max="27" width="13.77734375" bestFit="1" customWidth="1"/>
    <col min="28" max="28" width="14" bestFit="1" customWidth="1"/>
    <col min="29" max="29" width="10" bestFit="1" customWidth="1"/>
    <col min="30" max="30" width="12.5546875" bestFit="1" customWidth="1"/>
  </cols>
  <sheetData>
    <row r="1" spans="1:31" x14ac:dyDescent="0.3">
      <c r="A1" s="14" t="s">
        <v>101</v>
      </c>
      <c r="B1" s="4" t="s">
        <v>102</v>
      </c>
      <c r="C1" s="4" t="s">
        <v>103</v>
      </c>
      <c r="D1" s="4" t="s">
        <v>0</v>
      </c>
      <c r="E1" s="4" t="s">
        <v>1</v>
      </c>
      <c r="F1" s="4" t="s">
        <v>91</v>
      </c>
      <c r="G1" s="5" t="s">
        <v>92</v>
      </c>
      <c r="H1" s="4" t="s">
        <v>104</v>
      </c>
      <c r="I1" s="4" t="s">
        <v>93</v>
      </c>
      <c r="J1" s="4" t="s">
        <v>2</v>
      </c>
      <c r="K1" s="4" t="s">
        <v>3</v>
      </c>
      <c r="L1" s="4" t="s">
        <v>106</v>
      </c>
      <c r="M1" s="4" t="s">
        <v>4</v>
      </c>
      <c r="N1" s="10" t="s">
        <v>94</v>
      </c>
      <c r="O1" s="4" t="s">
        <v>107</v>
      </c>
      <c r="P1" s="10" t="s">
        <v>95</v>
      </c>
      <c r="Q1" s="4" t="s">
        <v>108</v>
      </c>
      <c r="R1" s="10" t="s">
        <v>96</v>
      </c>
      <c r="S1" s="4" t="s">
        <v>112</v>
      </c>
      <c r="T1" s="4" t="s">
        <v>5</v>
      </c>
      <c r="U1" s="4" t="s">
        <v>97</v>
      </c>
      <c r="V1" s="4" t="s">
        <v>113</v>
      </c>
      <c r="W1" s="4" t="s">
        <v>6</v>
      </c>
      <c r="X1" s="4" t="s">
        <v>7</v>
      </c>
      <c r="Y1" s="4" t="s">
        <v>99</v>
      </c>
      <c r="Z1" s="4" t="s">
        <v>100</v>
      </c>
      <c r="AA1" s="4" t="s">
        <v>8</v>
      </c>
      <c r="AB1" s="4" t="s">
        <v>9</v>
      </c>
      <c r="AC1" s="4" t="s">
        <v>10</v>
      </c>
      <c r="AD1" s="4" t="s">
        <v>98</v>
      </c>
      <c r="AE1" s="4"/>
    </row>
    <row r="2" spans="1:31" x14ac:dyDescent="0.3">
      <c r="A2" s="14">
        <v>10000</v>
      </c>
      <c r="B2" s="4" t="s">
        <v>115</v>
      </c>
      <c r="C2" s="4" t="s">
        <v>370</v>
      </c>
      <c r="D2" s="4" t="s">
        <v>13</v>
      </c>
      <c r="E2" s="4" t="s">
        <v>14</v>
      </c>
      <c r="F2" s="4" t="s">
        <v>15</v>
      </c>
      <c r="G2" s="6">
        <v>21254</v>
      </c>
      <c r="H2" s="4" t="s">
        <v>16</v>
      </c>
      <c r="I2" s="4" t="s">
        <v>17</v>
      </c>
      <c r="J2" s="4" t="s">
        <v>105</v>
      </c>
      <c r="K2" s="4" t="s">
        <v>210</v>
      </c>
      <c r="L2" s="4">
        <v>10010</v>
      </c>
      <c r="M2" s="4" t="s">
        <v>207</v>
      </c>
      <c r="N2" s="11" t="s">
        <v>214</v>
      </c>
      <c r="O2" s="4" t="s">
        <v>109</v>
      </c>
      <c r="P2" s="11" t="s">
        <v>218</v>
      </c>
      <c r="Q2" s="4" t="s">
        <v>111</v>
      </c>
      <c r="R2" s="10"/>
      <c r="S2" s="4"/>
      <c r="T2" s="4">
        <v>26</v>
      </c>
      <c r="U2" s="4">
        <v>10</v>
      </c>
      <c r="V2" s="6">
        <v>36186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6">
        <v>36270</v>
      </c>
      <c r="AE2" s="4"/>
    </row>
    <row r="3" spans="1:31" x14ac:dyDescent="0.3">
      <c r="A3" s="14">
        <v>10001</v>
      </c>
      <c r="B3" s="4" t="s">
        <v>116</v>
      </c>
      <c r="C3" s="4" t="s">
        <v>12</v>
      </c>
      <c r="D3" s="4" t="s">
        <v>25</v>
      </c>
      <c r="E3" s="4" t="s">
        <v>14</v>
      </c>
      <c r="F3" s="4" t="s">
        <v>26</v>
      </c>
      <c r="G3" s="6">
        <v>32069</v>
      </c>
      <c r="H3" s="4" t="s">
        <v>27</v>
      </c>
      <c r="I3" s="4" t="s">
        <v>28</v>
      </c>
      <c r="J3" s="4" t="s">
        <v>85</v>
      </c>
      <c r="K3" s="4" t="s">
        <v>11</v>
      </c>
      <c r="L3" s="4">
        <v>28012</v>
      </c>
      <c r="M3" s="4" t="s">
        <v>77</v>
      </c>
      <c r="N3" s="11" t="s">
        <v>215</v>
      </c>
      <c r="O3" s="4" t="s">
        <v>111</v>
      </c>
      <c r="P3" s="11" t="s">
        <v>221</v>
      </c>
      <c r="Q3" s="4" t="s">
        <v>109</v>
      </c>
      <c r="R3" s="10"/>
      <c r="S3" s="4" t="s">
        <v>110</v>
      </c>
      <c r="T3" s="4">
        <v>9</v>
      </c>
      <c r="U3" s="4">
        <v>3</v>
      </c>
      <c r="V3" s="6">
        <v>36186</v>
      </c>
      <c r="W3" s="4" t="s">
        <v>19</v>
      </c>
      <c r="X3" s="4" t="s">
        <v>19</v>
      </c>
      <c r="Y3" s="4" t="s">
        <v>20</v>
      </c>
      <c r="Z3" s="4" t="s">
        <v>21</v>
      </c>
      <c r="AA3" s="4" t="s">
        <v>29</v>
      </c>
      <c r="AB3" s="4" t="s">
        <v>30</v>
      </c>
      <c r="AC3" s="4" t="s">
        <v>31</v>
      </c>
      <c r="AD3" s="6">
        <v>36350</v>
      </c>
      <c r="AE3" s="4"/>
    </row>
    <row r="4" spans="1:31" x14ac:dyDescent="0.3">
      <c r="A4" s="14">
        <v>10002</v>
      </c>
      <c r="B4" s="4" t="s">
        <v>117</v>
      </c>
      <c r="C4" s="4" t="s">
        <v>12</v>
      </c>
      <c r="D4" s="4" t="s">
        <v>32</v>
      </c>
      <c r="E4" s="4" t="s">
        <v>14</v>
      </c>
      <c r="F4" s="4" t="s">
        <v>33</v>
      </c>
      <c r="G4" s="6">
        <v>32134</v>
      </c>
      <c r="H4" s="4" t="s">
        <v>34</v>
      </c>
      <c r="I4" s="4" t="s">
        <v>35</v>
      </c>
      <c r="J4" s="4" t="s">
        <v>86</v>
      </c>
      <c r="K4" s="4" t="s">
        <v>213</v>
      </c>
      <c r="L4" s="4">
        <v>20121</v>
      </c>
      <c r="M4" s="4" t="s">
        <v>78</v>
      </c>
      <c r="N4" s="11" t="s">
        <v>216</v>
      </c>
      <c r="O4" s="4" t="s">
        <v>109</v>
      </c>
      <c r="P4" s="11" t="s">
        <v>223</v>
      </c>
      <c r="Q4" s="4" t="s">
        <v>111</v>
      </c>
      <c r="R4" s="10"/>
      <c r="S4" s="4" t="s">
        <v>110</v>
      </c>
      <c r="T4" s="4">
        <v>74</v>
      </c>
      <c r="U4" s="4">
        <v>11</v>
      </c>
      <c r="V4" s="6">
        <v>36186</v>
      </c>
      <c r="W4" s="4" t="s">
        <v>36</v>
      </c>
      <c r="X4" s="4" t="s">
        <v>19</v>
      </c>
      <c r="Y4" s="4" t="s">
        <v>20</v>
      </c>
      <c r="Z4" s="4" t="s">
        <v>21</v>
      </c>
      <c r="AA4" s="4" t="s">
        <v>37</v>
      </c>
      <c r="AB4" s="4" t="s">
        <v>38</v>
      </c>
      <c r="AC4" s="4" t="s">
        <v>39</v>
      </c>
      <c r="AD4" s="6">
        <v>36484</v>
      </c>
      <c r="AE4" s="4"/>
    </row>
    <row r="5" spans="1:31" x14ac:dyDescent="0.3">
      <c r="A5" s="14">
        <v>10003</v>
      </c>
      <c r="B5" s="4" t="s">
        <v>118</v>
      </c>
      <c r="C5" s="4" t="s">
        <v>12</v>
      </c>
      <c r="D5" s="4" t="s">
        <v>208</v>
      </c>
      <c r="E5" s="4" t="s">
        <v>40</v>
      </c>
      <c r="F5" s="9" t="s">
        <v>209</v>
      </c>
      <c r="G5" s="6">
        <v>30325</v>
      </c>
      <c r="H5" s="4" t="s">
        <v>41</v>
      </c>
      <c r="I5" s="4" t="s">
        <v>42</v>
      </c>
      <c r="J5" s="4" t="s">
        <v>87</v>
      </c>
      <c r="K5" s="4" t="s">
        <v>11</v>
      </c>
      <c r="L5" s="4">
        <v>100000</v>
      </c>
      <c r="M5" s="4" t="s">
        <v>79</v>
      </c>
      <c r="N5" s="10" t="s">
        <v>217</v>
      </c>
      <c r="O5" s="4" t="s">
        <v>111</v>
      </c>
      <c r="P5" s="10" t="s">
        <v>231</v>
      </c>
      <c r="Q5" s="4" t="s">
        <v>110</v>
      </c>
      <c r="R5" s="10" t="s">
        <v>222</v>
      </c>
      <c r="S5" s="4" t="s">
        <v>109</v>
      </c>
      <c r="T5" s="4">
        <v>19</v>
      </c>
      <c r="U5" s="4">
        <v>7</v>
      </c>
      <c r="V5" s="6">
        <v>36186</v>
      </c>
      <c r="W5" s="4" t="s">
        <v>19</v>
      </c>
      <c r="X5" s="4" t="s">
        <v>19</v>
      </c>
      <c r="Y5" s="4" t="s">
        <v>20</v>
      </c>
      <c r="Z5" s="4" t="s">
        <v>21</v>
      </c>
      <c r="AA5" s="4" t="s">
        <v>43</v>
      </c>
      <c r="AB5" s="4" t="s">
        <v>44</v>
      </c>
      <c r="AC5" s="4" t="s">
        <v>11</v>
      </c>
      <c r="AD5" s="6">
        <v>36359</v>
      </c>
      <c r="AE5" s="4"/>
    </row>
    <row r="6" spans="1:31" x14ac:dyDescent="0.3">
      <c r="A6" s="14">
        <v>10008</v>
      </c>
      <c r="B6" s="4" t="s">
        <v>119</v>
      </c>
      <c r="C6" s="4" t="s">
        <v>371</v>
      </c>
      <c r="D6" s="4" t="s">
        <v>45</v>
      </c>
      <c r="E6" s="4" t="s">
        <v>40</v>
      </c>
      <c r="F6" s="4" t="s">
        <v>46</v>
      </c>
      <c r="G6" s="6">
        <v>27396</v>
      </c>
      <c r="H6" s="4" t="s">
        <v>47</v>
      </c>
      <c r="I6" s="4" t="s">
        <v>48</v>
      </c>
      <c r="J6" s="4" t="s">
        <v>88</v>
      </c>
      <c r="K6" s="4" t="s">
        <v>11</v>
      </c>
      <c r="L6" s="4">
        <v>3292</v>
      </c>
      <c r="M6" s="4" t="s">
        <v>80</v>
      </c>
      <c r="N6" s="10" t="s">
        <v>219</v>
      </c>
      <c r="O6" s="4" t="s">
        <v>109</v>
      </c>
      <c r="P6" s="10"/>
      <c r="Q6" s="4" t="s">
        <v>111</v>
      </c>
      <c r="R6" s="10"/>
      <c r="S6" s="4"/>
      <c r="T6" s="4">
        <v>60</v>
      </c>
      <c r="U6" s="4">
        <v>9</v>
      </c>
      <c r="V6" s="6">
        <v>36186</v>
      </c>
      <c r="W6" s="4" t="s">
        <v>19</v>
      </c>
      <c r="X6" s="4" t="s">
        <v>19</v>
      </c>
      <c r="Y6" s="4" t="s">
        <v>20</v>
      </c>
      <c r="Z6" s="4" t="s">
        <v>21</v>
      </c>
      <c r="AA6" s="4" t="s">
        <v>49</v>
      </c>
      <c r="AB6" s="4" t="s">
        <v>50</v>
      </c>
      <c r="AC6" s="4" t="s">
        <v>51</v>
      </c>
      <c r="AD6" s="6">
        <v>36284</v>
      </c>
      <c r="AE6" s="4"/>
    </row>
    <row r="7" spans="1:31" x14ac:dyDescent="0.3">
      <c r="A7" s="14">
        <v>10009</v>
      </c>
      <c r="B7" s="4" t="s">
        <v>120</v>
      </c>
      <c r="C7" s="4" t="s">
        <v>370</v>
      </c>
      <c r="D7" s="4" t="s">
        <v>52</v>
      </c>
      <c r="E7" s="4" t="s">
        <v>14</v>
      </c>
      <c r="F7" s="4" t="s">
        <v>53</v>
      </c>
      <c r="G7" s="6">
        <v>28832</v>
      </c>
      <c r="H7" s="4" t="s">
        <v>54</v>
      </c>
      <c r="I7" s="4" t="s">
        <v>55</v>
      </c>
      <c r="J7" s="4" t="s">
        <v>211</v>
      </c>
      <c r="K7" s="4" t="s">
        <v>212</v>
      </c>
      <c r="L7" s="4">
        <v>2158</v>
      </c>
      <c r="M7" s="4" t="s">
        <v>81</v>
      </c>
      <c r="N7" s="10" t="s">
        <v>220</v>
      </c>
      <c r="O7" s="4" t="s">
        <v>109</v>
      </c>
      <c r="P7" s="10"/>
      <c r="Q7" s="4" t="s">
        <v>110</v>
      </c>
      <c r="R7" s="10"/>
      <c r="S7" s="4"/>
      <c r="T7" s="4">
        <v>59</v>
      </c>
      <c r="U7" s="4">
        <v>5</v>
      </c>
      <c r="V7" s="6">
        <v>36186</v>
      </c>
      <c r="W7" s="4" t="s">
        <v>19</v>
      </c>
      <c r="X7" s="4" t="s">
        <v>19</v>
      </c>
      <c r="Y7" s="4" t="s">
        <v>20</v>
      </c>
      <c r="Z7" s="4" t="s">
        <v>21</v>
      </c>
      <c r="AA7" s="4" t="s">
        <v>56</v>
      </c>
      <c r="AB7" s="4" t="s">
        <v>57</v>
      </c>
      <c r="AC7" s="4" t="s">
        <v>58</v>
      </c>
      <c r="AD7" s="6">
        <v>36386</v>
      </c>
      <c r="AE7" s="4"/>
    </row>
    <row r="8" spans="1:31" x14ac:dyDescent="0.3">
      <c r="A8" s="14">
        <v>10010</v>
      </c>
      <c r="B8" s="4" t="s">
        <v>121</v>
      </c>
      <c r="C8" s="4" t="s">
        <v>12</v>
      </c>
      <c r="D8" s="4" t="s">
        <v>59</v>
      </c>
      <c r="E8" s="4" t="s">
        <v>40</v>
      </c>
      <c r="F8" s="4" t="s">
        <v>60</v>
      </c>
      <c r="G8" s="6">
        <v>13595</v>
      </c>
      <c r="H8" s="4" t="s">
        <v>61</v>
      </c>
      <c r="I8" s="4" t="s">
        <v>62</v>
      </c>
      <c r="J8" s="4" t="s">
        <v>89</v>
      </c>
      <c r="K8" s="4" t="s">
        <v>11</v>
      </c>
      <c r="L8" s="4">
        <v>5385</v>
      </c>
      <c r="M8" s="4" t="s">
        <v>82</v>
      </c>
      <c r="N8" s="10" t="s">
        <v>224</v>
      </c>
      <c r="O8" s="4" t="s">
        <v>110</v>
      </c>
      <c r="P8" s="10" t="s">
        <v>225</v>
      </c>
      <c r="Q8" s="4" t="s">
        <v>111</v>
      </c>
      <c r="R8" s="10"/>
      <c r="S8" s="4" t="s">
        <v>109</v>
      </c>
      <c r="T8" s="4">
        <v>46</v>
      </c>
      <c r="U8" s="4">
        <v>5</v>
      </c>
      <c r="V8" s="6">
        <v>36186</v>
      </c>
      <c r="W8" s="4" t="s">
        <v>18</v>
      </c>
      <c r="X8" s="4" t="s">
        <v>19</v>
      </c>
      <c r="Y8" s="4" t="s">
        <v>20</v>
      </c>
      <c r="Z8" s="4" t="s">
        <v>21</v>
      </c>
      <c r="AA8" s="4" t="s">
        <v>63</v>
      </c>
      <c r="AB8" s="4" t="s">
        <v>51</v>
      </c>
      <c r="AC8" s="4" t="s">
        <v>64</v>
      </c>
      <c r="AD8" s="6">
        <v>36354</v>
      </c>
      <c r="AE8" s="4"/>
    </row>
    <row r="9" spans="1:31" x14ac:dyDescent="0.3">
      <c r="A9" s="14">
        <v>10012</v>
      </c>
      <c r="B9" s="4" t="s">
        <v>122</v>
      </c>
      <c r="C9" s="4" t="s">
        <v>372</v>
      </c>
      <c r="D9" s="4" t="s">
        <v>65</v>
      </c>
      <c r="E9" s="4" t="s">
        <v>14</v>
      </c>
      <c r="F9" s="4" t="s">
        <v>66</v>
      </c>
      <c r="G9" s="6">
        <v>25478</v>
      </c>
      <c r="H9" s="4" t="s">
        <v>67</v>
      </c>
      <c r="I9" s="4" t="s">
        <v>68</v>
      </c>
      <c r="J9" s="4" t="s">
        <v>90</v>
      </c>
      <c r="K9" s="4" t="s">
        <v>11</v>
      </c>
      <c r="L9" s="4">
        <v>80331</v>
      </c>
      <c r="M9" s="4" t="s">
        <v>83</v>
      </c>
      <c r="N9" s="11" t="s">
        <v>226</v>
      </c>
      <c r="O9" s="4" t="s">
        <v>111</v>
      </c>
      <c r="P9" s="10"/>
      <c r="Q9" s="4" t="s">
        <v>110</v>
      </c>
      <c r="R9" s="10"/>
      <c r="S9" s="4" t="s">
        <v>109</v>
      </c>
      <c r="T9" s="4">
        <v>59</v>
      </c>
      <c r="U9" s="4">
        <v>9</v>
      </c>
      <c r="V9" s="6">
        <v>36186</v>
      </c>
      <c r="W9" s="4" t="s">
        <v>19</v>
      </c>
      <c r="X9" s="4" t="s">
        <v>19</v>
      </c>
      <c r="Y9" s="4" t="s">
        <v>20</v>
      </c>
      <c r="Z9" s="4" t="s">
        <v>21</v>
      </c>
      <c r="AA9" s="4" t="s">
        <v>24</v>
      </c>
      <c r="AB9" s="4" t="s">
        <v>69</v>
      </c>
      <c r="AC9" s="4" t="s">
        <v>57</v>
      </c>
      <c r="AD9" s="6">
        <v>36451</v>
      </c>
      <c r="AE9" s="4"/>
    </row>
    <row r="10" spans="1:31" x14ac:dyDescent="0.3">
      <c r="A10" s="14">
        <v>10013</v>
      </c>
      <c r="B10" s="4" t="s">
        <v>123</v>
      </c>
      <c r="C10" s="4" t="s">
        <v>12</v>
      </c>
      <c r="D10" s="4" t="s">
        <v>70</v>
      </c>
      <c r="E10" s="4" t="s">
        <v>114</v>
      </c>
      <c r="F10" s="4" t="s">
        <v>71</v>
      </c>
      <c r="G10" s="6">
        <v>18867</v>
      </c>
      <c r="H10" s="4" t="s">
        <v>72</v>
      </c>
      <c r="I10" s="4" t="s">
        <v>73</v>
      </c>
      <c r="J10" s="4" t="s">
        <v>185</v>
      </c>
      <c r="K10" s="4" t="s">
        <v>186</v>
      </c>
      <c r="L10" s="4">
        <v>90001</v>
      </c>
      <c r="M10" s="4" t="s">
        <v>84</v>
      </c>
      <c r="N10" s="10" t="s">
        <v>227</v>
      </c>
      <c r="O10" s="4" t="s">
        <v>109</v>
      </c>
      <c r="P10" s="10"/>
      <c r="Q10" s="4"/>
      <c r="R10" s="10"/>
      <c r="S10" s="4"/>
      <c r="T10" s="4">
        <v>34</v>
      </c>
      <c r="U10" s="4">
        <v>9</v>
      </c>
      <c r="V10" s="6">
        <v>36186</v>
      </c>
      <c r="W10" s="4" t="s">
        <v>36</v>
      </c>
      <c r="X10" s="4" t="s">
        <v>19</v>
      </c>
      <c r="Y10" s="4" t="s">
        <v>20</v>
      </c>
      <c r="Z10" s="4" t="s">
        <v>21</v>
      </c>
      <c r="AA10" s="4" t="s">
        <v>74</v>
      </c>
      <c r="AB10" s="4" t="s">
        <v>75</v>
      </c>
      <c r="AC10" s="4" t="s">
        <v>76</v>
      </c>
      <c r="AD10" s="6">
        <v>36264</v>
      </c>
      <c r="AE10" s="4"/>
    </row>
    <row r="11" spans="1:31" x14ac:dyDescent="0.3">
      <c r="A11" s="15">
        <v>10014</v>
      </c>
      <c r="B11" s="7" t="s">
        <v>11</v>
      </c>
      <c r="C11" s="7" t="s">
        <v>12</v>
      </c>
      <c r="D11" s="7" t="s">
        <v>124</v>
      </c>
      <c r="E11" s="7" t="s">
        <v>14</v>
      </c>
      <c r="F11" s="7" t="s">
        <v>125</v>
      </c>
      <c r="G11" s="8">
        <v>23937</v>
      </c>
      <c r="H11" s="7" t="s">
        <v>126</v>
      </c>
      <c r="I11" s="7" t="s">
        <v>127</v>
      </c>
      <c r="J11" s="7" t="s">
        <v>128</v>
      </c>
      <c r="K11" s="7" t="s">
        <v>129</v>
      </c>
      <c r="L11" s="7">
        <v>2115</v>
      </c>
      <c r="M11" s="7" t="s">
        <v>207</v>
      </c>
      <c r="N11" s="12">
        <v>6175551234</v>
      </c>
      <c r="O11" s="7" t="s">
        <v>109</v>
      </c>
      <c r="P11" s="12">
        <v>6175555678</v>
      </c>
      <c r="Q11" s="7" t="s">
        <v>110</v>
      </c>
      <c r="R11" s="12"/>
      <c r="S11" s="7"/>
      <c r="T11" s="7" t="s">
        <v>130</v>
      </c>
      <c r="U11" s="7">
        <v>120000</v>
      </c>
      <c r="V11" s="8">
        <v>37043</v>
      </c>
      <c r="W11" s="7" t="s">
        <v>19</v>
      </c>
      <c r="X11" s="7" t="s">
        <v>19</v>
      </c>
      <c r="Y11" s="7" t="s">
        <v>20</v>
      </c>
      <c r="Z11" s="7" t="s">
        <v>131</v>
      </c>
      <c r="AA11" s="7" t="s">
        <v>132</v>
      </c>
      <c r="AB11" s="7" t="s">
        <v>133</v>
      </c>
      <c r="AC11" s="7" t="s">
        <v>44</v>
      </c>
      <c r="AD11" s="8">
        <v>37226</v>
      </c>
    </row>
    <row r="12" spans="1:31" ht="28.8" x14ac:dyDescent="0.3">
      <c r="A12" s="15">
        <v>10015</v>
      </c>
      <c r="B12" s="7" t="s">
        <v>11</v>
      </c>
      <c r="C12" s="7" t="s">
        <v>12</v>
      </c>
      <c r="D12" s="7" t="s">
        <v>134</v>
      </c>
      <c r="E12" s="7" t="s">
        <v>40</v>
      </c>
      <c r="F12" s="7" t="s">
        <v>135</v>
      </c>
      <c r="G12" s="8">
        <v>29340</v>
      </c>
      <c r="H12" s="7" t="s">
        <v>136</v>
      </c>
      <c r="I12" s="7" t="s">
        <v>137</v>
      </c>
      <c r="J12" s="7" t="s">
        <v>138</v>
      </c>
      <c r="K12" s="7" t="s">
        <v>139</v>
      </c>
      <c r="L12" s="7">
        <v>60616</v>
      </c>
      <c r="M12" s="7" t="s">
        <v>207</v>
      </c>
      <c r="N12" s="12">
        <v>3125558765</v>
      </c>
      <c r="O12" s="7" t="s">
        <v>111</v>
      </c>
      <c r="P12" s="12" t="s">
        <v>229</v>
      </c>
      <c r="Q12" s="7" t="s">
        <v>110</v>
      </c>
      <c r="R12" s="12">
        <v>3125554321</v>
      </c>
      <c r="S12" s="7" t="s">
        <v>109</v>
      </c>
      <c r="T12" s="7">
        <v>131</v>
      </c>
      <c r="U12" s="7">
        <v>85000</v>
      </c>
      <c r="V12" s="8">
        <v>37452</v>
      </c>
      <c r="W12" s="7" t="s">
        <v>18</v>
      </c>
      <c r="X12" s="7" t="s">
        <v>140</v>
      </c>
      <c r="Y12" s="7" t="s">
        <v>21</v>
      </c>
      <c r="Z12" s="7" t="s">
        <v>20</v>
      </c>
      <c r="AA12" s="7" t="s">
        <v>141</v>
      </c>
      <c r="AB12" s="7" t="s">
        <v>142</v>
      </c>
      <c r="AC12" s="7" t="s">
        <v>143</v>
      </c>
      <c r="AD12" s="8">
        <v>37480</v>
      </c>
    </row>
    <row r="13" spans="1:31" ht="28.8" x14ac:dyDescent="0.3">
      <c r="A13" s="15">
        <v>10016</v>
      </c>
      <c r="B13" s="7" t="s">
        <v>11</v>
      </c>
      <c r="C13" s="7" t="s">
        <v>12</v>
      </c>
      <c r="D13" s="7" t="s">
        <v>144</v>
      </c>
      <c r="E13" s="7" t="s">
        <v>14</v>
      </c>
      <c r="F13" s="7" t="s">
        <v>145</v>
      </c>
      <c r="G13" s="8">
        <v>33199</v>
      </c>
      <c r="H13" s="7" t="s">
        <v>146</v>
      </c>
      <c r="I13" s="7" t="s">
        <v>147</v>
      </c>
      <c r="J13" s="7" t="s">
        <v>148</v>
      </c>
      <c r="K13" s="7" t="s">
        <v>149</v>
      </c>
      <c r="L13" s="7" t="s">
        <v>150</v>
      </c>
      <c r="M13" s="7" t="s">
        <v>151</v>
      </c>
      <c r="N13" s="12">
        <v>4165553344</v>
      </c>
      <c r="O13" s="7" t="s">
        <v>109</v>
      </c>
      <c r="P13" s="12"/>
      <c r="Q13" s="7"/>
      <c r="R13" s="12"/>
      <c r="S13" s="7"/>
      <c r="T13" s="7" t="s">
        <v>152</v>
      </c>
      <c r="U13" s="7">
        <v>95000</v>
      </c>
      <c r="V13" s="8">
        <v>37672</v>
      </c>
      <c r="W13" s="7" t="s">
        <v>19</v>
      </c>
      <c r="X13" s="7" t="s">
        <v>19</v>
      </c>
      <c r="Y13" s="7" t="s">
        <v>20</v>
      </c>
      <c r="Z13" s="7" t="s">
        <v>131</v>
      </c>
      <c r="AA13" s="7" t="s">
        <v>153</v>
      </c>
      <c r="AB13" s="7" t="s">
        <v>154</v>
      </c>
      <c r="AC13" s="7" t="s">
        <v>44</v>
      </c>
      <c r="AD13" s="8">
        <v>37685</v>
      </c>
    </row>
    <row r="14" spans="1:31" ht="28.8" x14ac:dyDescent="0.3">
      <c r="A14" s="15">
        <v>10017</v>
      </c>
      <c r="B14" s="7" t="s">
        <v>11</v>
      </c>
      <c r="C14" s="7" t="s">
        <v>12</v>
      </c>
      <c r="D14" s="7" t="s">
        <v>155</v>
      </c>
      <c r="E14" s="7" t="s">
        <v>40</v>
      </c>
      <c r="F14" s="7" t="s">
        <v>156</v>
      </c>
      <c r="G14" s="8">
        <v>24714</v>
      </c>
      <c r="H14" s="7" t="s">
        <v>157</v>
      </c>
      <c r="I14" s="7" t="s">
        <v>158</v>
      </c>
      <c r="J14" s="7" t="s">
        <v>85</v>
      </c>
      <c r="K14" s="7" t="s">
        <v>11</v>
      </c>
      <c r="L14" s="7">
        <v>28001</v>
      </c>
      <c r="M14" s="7" t="s">
        <v>77</v>
      </c>
      <c r="N14" s="11" t="s">
        <v>228</v>
      </c>
      <c r="O14" s="7" t="s">
        <v>109</v>
      </c>
      <c r="P14" s="12">
        <v>9145557890</v>
      </c>
      <c r="Q14" s="7" t="s">
        <v>110</v>
      </c>
      <c r="R14" s="12"/>
      <c r="S14" s="7"/>
      <c r="T14" s="7" t="s">
        <v>234</v>
      </c>
      <c r="U14" s="7">
        <v>85000</v>
      </c>
      <c r="V14" s="8">
        <v>38300</v>
      </c>
      <c r="W14" s="7" t="s">
        <v>18</v>
      </c>
      <c r="X14" s="7" t="s">
        <v>19</v>
      </c>
      <c r="Y14" s="7" t="s">
        <v>20</v>
      </c>
      <c r="Z14" s="7" t="s">
        <v>159</v>
      </c>
      <c r="AA14" s="7" t="s">
        <v>132</v>
      </c>
      <c r="AB14" s="7" t="s">
        <v>142</v>
      </c>
      <c r="AC14" s="7" t="s">
        <v>44</v>
      </c>
      <c r="AD14" s="8">
        <v>38336</v>
      </c>
    </row>
    <row r="15" spans="1:31" ht="28.8" x14ac:dyDescent="0.3">
      <c r="A15" s="15">
        <v>10018</v>
      </c>
      <c r="B15" s="7" t="s">
        <v>11</v>
      </c>
      <c r="C15" s="7" t="s">
        <v>12</v>
      </c>
      <c r="D15" s="7" t="s">
        <v>160</v>
      </c>
      <c r="E15" s="7" t="s">
        <v>14</v>
      </c>
      <c r="F15" s="7" t="s">
        <v>161</v>
      </c>
      <c r="G15" s="8">
        <v>29970</v>
      </c>
      <c r="H15" s="7" t="s">
        <v>162</v>
      </c>
      <c r="I15" s="7" t="s">
        <v>163</v>
      </c>
      <c r="J15" s="7" t="s">
        <v>164</v>
      </c>
      <c r="K15" s="7" t="s">
        <v>165</v>
      </c>
      <c r="L15" s="7" t="s">
        <v>166</v>
      </c>
      <c r="M15" s="7" t="s">
        <v>167</v>
      </c>
      <c r="N15" s="12">
        <v>2079460000</v>
      </c>
      <c r="O15" s="7" t="s">
        <v>109</v>
      </c>
      <c r="P15" s="12">
        <v>2079460001</v>
      </c>
      <c r="Q15" s="7" t="s">
        <v>110</v>
      </c>
      <c r="R15" s="12"/>
      <c r="S15" s="7"/>
      <c r="T15" s="7" t="s">
        <v>168</v>
      </c>
      <c r="U15" s="7">
        <v>70000</v>
      </c>
      <c r="V15" s="8">
        <v>38436</v>
      </c>
      <c r="W15" s="7" t="s">
        <v>19</v>
      </c>
      <c r="X15" s="7" t="s">
        <v>140</v>
      </c>
      <c r="Y15" s="7" t="s">
        <v>21</v>
      </c>
      <c r="Z15" s="7" t="s">
        <v>20</v>
      </c>
      <c r="AA15" s="7" t="s">
        <v>169</v>
      </c>
      <c r="AB15" s="7" t="s">
        <v>44</v>
      </c>
      <c r="AC15" s="7" t="s">
        <v>170</v>
      </c>
      <c r="AD15" s="8">
        <v>38472</v>
      </c>
    </row>
    <row r="16" spans="1:31" ht="28.8" x14ac:dyDescent="0.3">
      <c r="A16" s="15">
        <v>10019</v>
      </c>
      <c r="B16" s="7" t="s">
        <v>11</v>
      </c>
      <c r="C16" s="7" t="s">
        <v>12</v>
      </c>
      <c r="D16" s="7" t="s">
        <v>171</v>
      </c>
      <c r="E16" s="7" t="s">
        <v>40</v>
      </c>
      <c r="F16" s="7" t="s">
        <v>172</v>
      </c>
      <c r="G16" s="8">
        <v>31392</v>
      </c>
      <c r="H16" s="7" t="s">
        <v>173</v>
      </c>
      <c r="I16" s="7" t="s">
        <v>174</v>
      </c>
      <c r="J16" s="7" t="s">
        <v>175</v>
      </c>
      <c r="K16" s="7" t="s">
        <v>11</v>
      </c>
      <c r="L16" s="7">
        <v>1</v>
      </c>
      <c r="M16" s="7" t="s">
        <v>176</v>
      </c>
      <c r="N16" s="12">
        <v>9715552345</v>
      </c>
      <c r="O16" s="7" t="s">
        <v>110</v>
      </c>
      <c r="P16" s="12">
        <v>9715556789</v>
      </c>
      <c r="Q16" s="7" t="s">
        <v>109</v>
      </c>
      <c r="R16" s="12"/>
      <c r="S16" s="7"/>
      <c r="T16" s="7" t="s">
        <v>177</v>
      </c>
      <c r="U16" s="7">
        <v>120000</v>
      </c>
      <c r="V16" s="8">
        <v>38965</v>
      </c>
      <c r="W16" s="7" t="s">
        <v>18</v>
      </c>
      <c r="X16" s="7" t="s">
        <v>19</v>
      </c>
      <c r="Y16" s="7" t="s">
        <v>131</v>
      </c>
      <c r="Z16" s="7" t="s">
        <v>20</v>
      </c>
      <c r="AA16" s="7" t="s">
        <v>178</v>
      </c>
      <c r="AB16" s="7" t="s">
        <v>179</v>
      </c>
      <c r="AC16" s="7" t="s">
        <v>180</v>
      </c>
      <c r="AD16" s="8">
        <v>39000</v>
      </c>
    </row>
    <row r="17" spans="1:30" ht="28.8" x14ac:dyDescent="0.3">
      <c r="A17" s="15">
        <v>10020</v>
      </c>
      <c r="B17" s="7" t="s">
        <v>11</v>
      </c>
      <c r="C17" s="7" t="s">
        <v>12</v>
      </c>
      <c r="D17" s="7" t="s">
        <v>181</v>
      </c>
      <c r="E17" s="7" t="s">
        <v>40</v>
      </c>
      <c r="F17" s="7" t="s">
        <v>182</v>
      </c>
      <c r="G17" s="8">
        <v>26453</v>
      </c>
      <c r="H17" s="7" t="s">
        <v>183</v>
      </c>
      <c r="I17" s="7" t="s">
        <v>184</v>
      </c>
      <c r="J17" s="7" t="s">
        <v>185</v>
      </c>
      <c r="K17" s="7" t="s">
        <v>186</v>
      </c>
      <c r="L17" s="7">
        <v>90001</v>
      </c>
      <c r="M17" s="7" t="s">
        <v>207</v>
      </c>
      <c r="N17" s="12">
        <v>3105554321</v>
      </c>
      <c r="O17" s="7" t="s">
        <v>109</v>
      </c>
      <c r="P17" s="12" t="s">
        <v>230</v>
      </c>
      <c r="Q17" s="7" t="s">
        <v>110</v>
      </c>
      <c r="R17" s="12"/>
      <c r="S17" s="7"/>
      <c r="T17" s="7" t="s">
        <v>233</v>
      </c>
      <c r="U17" s="7">
        <v>210000</v>
      </c>
      <c r="V17" s="8">
        <v>39189</v>
      </c>
      <c r="W17" s="7" t="s">
        <v>19</v>
      </c>
      <c r="X17" s="7" t="s">
        <v>140</v>
      </c>
      <c r="Y17" s="7" t="s">
        <v>20</v>
      </c>
      <c r="Z17" s="7" t="s">
        <v>159</v>
      </c>
      <c r="AA17" s="7" t="s">
        <v>187</v>
      </c>
      <c r="AB17" s="7" t="s">
        <v>188</v>
      </c>
      <c r="AC17" s="7" t="s">
        <v>169</v>
      </c>
      <c r="AD17" s="8">
        <v>39227</v>
      </c>
    </row>
    <row r="18" spans="1:30" ht="28.8" x14ac:dyDescent="0.3">
      <c r="A18" s="15">
        <v>10021</v>
      </c>
      <c r="B18" s="7" t="s">
        <v>11</v>
      </c>
      <c r="C18" s="7" t="s">
        <v>12</v>
      </c>
      <c r="D18" s="7" t="s">
        <v>189</v>
      </c>
      <c r="E18" s="7" t="s">
        <v>14</v>
      </c>
      <c r="F18" s="7" t="s">
        <v>190</v>
      </c>
      <c r="G18" s="8">
        <v>28772</v>
      </c>
      <c r="H18" s="7" t="s">
        <v>191</v>
      </c>
      <c r="I18" s="7" t="s">
        <v>192</v>
      </c>
      <c r="J18" s="7" t="s">
        <v>193</v>
      </c>
      <c r="K18" s="7" t="s">
        <v>11</v>
      </c>
      <c r="L18" s="7">
        <v>1000</v>
      </c>
      <c r="M18" s="7" t="s">
        <v>194</v>
      </c>
      <c r="N18" s="12">
        <v>5411559876</v>
      </c>
      <c r="O18" s="7" t="s">
        <v>110</v>
      </c>
      <c r="P18" s="12">
        <v>5411551234</v>
      </c>
      <c r="Q18" s="7" t="s">
        <v>109</v>
      </c>
      <c r="R18" s="12"/>
      <c r="S18" s="7"/>
      <c r="T18" s="7" t="s">
        <v>235</v>
      </c>
      <c r="U18" s="7">
        <v>95000</v>
      </c>
      <c r="V18" s="8">
        <v>39682</v>
      </c>
      <c r="W18" s="7" t="s">
        <v>18</v>
      </c>
      <c r="X18" s="7" t="s">
        <v>19</v>
      </c>
      <c r="Y18" s="7" t="s">
        <v>20</v>
      </c>
      <c r="Z18" s="7" t="s">
        <v>131</v>
      </c>
      <c r="AA18" s="7" t="s">
        <v>170</v>
      </c>
      <c r="AB18" s="7" t="s">
        <v>153</v>
      </c>
      <c r="AC18" s="7" t="s">
        <v>132</v>
      </c>
      <c r="AD18" s="8">
        <v>39701</v>
      </c>
    </row>
    <row r="19" spans="1:30" ht="28.8" x14ac:dyDescent="0.3">
      <c r="A19" s="15">
        <v>10022</v>
      </c>
      <c r="B19" s="7" t="s">
        <v>11</v>
      </c>
      <c r="C19" s="7" t="s">
        <v>12</v>
      </c>
      <c r="D19" s="7" t="s">
        <v>195</v>
      </c>
      <c r="E19" s="7" t="s">
        <v>11</v>
      </c>
      <c r="F19" s="7" t="s">
        <v>196</v>
      </c>
      <c r="G19" s="8">
        <v>33285</v>
      </c>
      <c r="H19" s="7" t="s">
        <v>197</v>
      </c>
      <c r="I19" s="7" t="s">
        <v>198</v>
      </c>
      <c r="J19" s="7" t="s">
        <v>199</v>
      </c>
      <c r="K19" s="7" t="s">
        <v>11</v>
      </c>
      <c r="L19" s="7">
        <v>69000</v>
      </c>
      <c r="M19" s="7" t="s">
        <v>82</v>
      </c>
      <c r="N19" s="12">
        <v>478556789</v>
      </c>
      <c r="O19" s="7" t="s">
        <v>110</v>
      </c>
      <c r="P19" s="12">
        <v>478551234</v>
      </c>
      <c r="Q19" s="7" t="s">
        <v>109</v>
      </c>
      <c r="R19" s="12"/>
      <c r="S19" s="7"/>
      <c r="T19" s="7" t="s">
        <v>236</v>
      </c>
      <c r="U19" s="7">
        <v>55000</v>
      </c>
      <c r="V19" s="8">
        <v>40131</v>
      </c>
      <c r="W19" s="7" t="s">
        <v>19</v>
      </c>
      <c r="X19" s="7" t="s">
        <v>19</v>
      </c>
      <c r="Y19" s="7" t="s">
        <v>131</v>
      </c>
      <c r="Z19" s="7" t="s">
        <v>20</v>
      </c>
      <c r="AA19" s="7" t="s">
        <v>142</v>
      </c>
      <c r="AB19" s="7" t="s">
        <v>44</v>
      </c>
      <c r="AC19" s="7" t="s">
        <v>132</v>
      </c>
      <c r="AD19" s="8">
        <v>40149</v>
      </c>
    </row>
    <row r="20" spans="1:30" ht="28.8" x14ac:dyDescent="0.3">
      <c r="A20" s="15">
        <v>10023</v>
      </c>
      <c r="B20" s="7" t="s">
        <v>11</v>
      </c>
      <c r="C20" s="7" t="s">
        <v>12</v>
      </c>
      <c r="D20" s="7" t="s">
        <v>200</v>
      </c>
      <c r="E20" s="7" t="s">
        <v>14</v>
      </c>
      <c r="F20" s="7" t="s">
        <v>201</v>
      </c>
      <c r="G20" s="8">
        <v>23522</v>
      </c>
      <c r="H20" s="7" t="s">
        <v>202</v>
      </c>
      <c r="I20" s="7" t="s">
        <v>163</v>
      </c>
      <c r="J20" s="7" t="s">
        <v>203</v>
      </c>
      <c r="K20" s="7" t="s">
        <v>204</v>
      </c>
      <c r="L20" s="7">
        <v>77001</v>
      </c>
      <c r="M20" s="7" t="s">
        <v>207</v>
      </c>
      <c r="N20" s="12">
        <v>7135556789</v>
      </c>
      <c r="O20" s="7" t="s">
        <v>109</v>
      </c>
      <c r="P20" s="12">
        <v>7135554321</v>
      </c>
      <c r="Q20" s="7" t="s">
        <v>110</v>
      </c>
      <c r="R20" s="12"/>
      <c r="S20" s="7"/>
      <c r="T20" s="7" t="s">
        <v>232</v>
      </c>
      <c r="U20" s="7">
        <v>110000</v>
      </c>
      <c r="V20" s="8">
        <v>40359</v>
      </c>
      <c r="W20" s="7" t="s">
        <v>18</v>
      </c>
      <c r="X20" s="7" t="s">
        <v>140</v>
      </c>
      <c r="Y20" s="7" t="s">
        <v>21</v>
      </c>
      <c r="Z20" s="7" t="s">
        <v>20</v>
      </c>
      <c r="AA20" s="7" t="s">
        <v>205</v>
      </c>
      <c r="AB20" s="7" t="s">
        <v>206</v>
      </c>
      <c r="AC20" s="7" t="s">
        <v>132</v>
      </c>
      <c r="AD20" s="8">
        <v>40371</v>
      </c>
    </row>
    <row r="21" spans="1:30" ht="28.8" x14ac:dyDescent="0.3">
      <c r="A21" s="3">
        <v>15001</v>
      </c>
      <c r="B21" s="7" t="s">
        <v>340</v>
      </c>
      <c r="C21" s="7" t="s">
        <v>373</v>
      </c>
      <c r="D21" s="7" t="s">
        <v>374</v>
      </c>
      <c r="E21" s="7" t="s">
        <v>14</v>
      </c>
      <c r="F21" s="7" t="s">
        <v>375</v>
      </c>
      <c r="G21" s="8">
        <v>29235</v>
      </c>
      <c r="H21" s="7" t="s">
        <v>237</v>
      </c>
      <c r="I21" s="7" t="s">
        <v>238</v>
      </c>
      <c r="J21" s="7" t="s">
        <v>239</v>
      </c>
      <c r="K21" s="7" t="s">
        <v>139</v>
      </c>
      <c r="L21" s="7">
        <v>62701</v>
      </c>
      <c r="M21" s="7" t="s">
        <v>207</v>
      </c>
      <c r="N21" s="12" t="s">
        <v>240</v>
      </c>
      <c r="O21" s="7" t="s">
        <v>131</v>
      </c>
      <c r="V21" s="2">
        <v>44064</v>
      </c>
      <c r="W21" s="7" t="s">
        <v>19</v>
      </c>
      <c r="X21" s="7" t="s">
        <v>19</v>
      </c>
      <c r="Y21" s="7" t="s">
        <v>20</v>
      </c>
      <c r="Z21" s="7" t="s">
        <v>159</v>
      </c>
      <c r="AD21" s="13">
        <v>45474</v>
      </c>
    </row>
    <row r="22" spans="1:30" x14ac:dyDescent="0.3">
      <c r="A22" s="3">
        <v>15002</v>
      </c>
      <c r="B22" s="7" t="s">
        <v>341</v>
      </c>
      <c r="C22" s="7" t="s">
        <v>371</v>
      </c>
      <c r="D22" s="7" t="s">
        <v>376</v>
      </c>
      <c r="E22" s="7" t="s">
        <v>40</v>
      </c>
      <c r="F22" s="9" t="s">
        <v>434</v>
      </c>
      <c r="G22" s="8">
        <v>33685</v>
      </c>
      <c r="H22" s="7" t="s">
        <v>241</v>
      </c>
      <c r="I22" s="7" t="s">
        <v>242</v>
      </c>
      <c r="J22" s="7" t="s">
        <v>243</v>
      </c>
      <c r="K22" s="7" t="s">
        <v>129</v>
      </c>
      <c r="L22" s="7">
        <v>1834</v>
      </c>
      <c r="M22" s="7" t="s">
        <v>207</v>
      </c>
      <c r="N22" s="12">
        <f>1-413-555-5678</f>
        <v>-6645</v>
      </c>
      <c r="O22" s="7" t="s">
        <v>244</v>
      </c>
      <c r="T22">
        <v>14</v>
      </c>
      <c r="U22" s="7">
        <v>14</v>
      </c>
      <c r="V22" s="2">
        <v>44064</v>
      </c>
      <c r="W22" s="7" t="s">
        <v>19</v>
      </c>
      <c r="X22" s="7" t="s">
        <v>19</v>
      </c>
      <c r="Y22" s="7" t="s">
        <v>20</v>
      </c>
      <c r="Z22" s="7" t="s">
        <v>159</v>
      </c>
      <c r="AA22" s="7" t="s">
        <v>132</v>
      </c>
      <c r="AB22" s="7" t="s">
        <v>44</v>
      </c>
      <c r="AC22" s="7" t="s">
        <v>11</v>
      </c>
      <c r="AD22" s="13">
        <v>45475</v>
      </c>
    </row>
    <row r="23" spans="1:30" x14ac:dyDescent="0.3">
      <c r="A23" s="3">
        <v>15003</v>
      </c>
      <c r="B23" s="7" t="s">
        <v>342</v>
      </c>
      <c r="C23" s="7" t="s">
        <v>373</v>
      </c>
      <c r="D23" s="7" t="s">
        <v>377</v>
      </c>
      <c r="E23" s="7" t="s">
        <v>14</v>
      </c>
      <c r="F23" s="7" t="s">
        <v>378</v>
      </c>
      <c r="G23" s="8">
        <v>31236</v>
      </c>
      <c r="H23" s="7" t="s">
        <v>245</v>
      </c>
      <c r="I23" s="7" t="s">
        <v>246</v>
      </c>
      <c r="J23" s="7" t="s">
        <v>247</v>
      </c>
      <c r="K23" s="7" t="s">
        <v>186</v>
      </c>
      <c r="L23" s="7">
        <v>94043</v>
      </c>
      <c r="M23" s="7" t="s">
        <v>207</v>
      </c>
      <c r="N23" s="12">
        <f>1-650-555-9876</f>
        <v>-11080</v>
      </c>
      <c r="O23" s="7" t="s">
        <v>248</v>
      </c>
      <c r="V23" s="2">
        <v>44064</v>
      </c>
      <c r="W23" s="7" t="s">
        <v>19</v>
      </c>
      <c r="X23" s="7" t="s">
        <v>19</v>
      </c>
      <c r="Y23" s="7" t="s">
        <v>20</v>
      </c>
      <c r="Z23" s="7" t="s">
        <v>159</v>
      </c>
      <c r="AD23" s="13">
        <v>45476</v>
      </c>
    </row>
    <row r="24" spans="1:30" ht="28.8" x14ac:dyDescent="0.3">
      <c r="A24" s="3">
        <v>15004</v>
      </c>
      <c r="B24" s="7" t="s">
        <v>343</v>
      </c>
      <c r="C24" s="7" t="s">
        <v>373</v>
      </c>
      <c r="D24" s="7" t="s">
        <v>379</v>
      </c>
      <c r="E24" s="7" t="s">
        <v>40</v>
      </c>
      <c r="F24" s="7" t="s">
        <v>380</v>
      </c>
      <c r="G24" s="8">
        <v>28746</v>
      </c>
      <c r="H24" s="7" t="s">
        <v>249</v>
      </c>
      <c r="I24" s="7" t="s">
        <v>250</v>
      </c>
      <c r="J24" s="7" t="s">
        <v>251</v>
      </c>
      <c r="K24" s="7" t="s">
        <v>210</v>
      </c>
      <c r="L24" s="7">
        <v>10001</v>
      </c>
      <c r="M24" s="7" t="s">
        <v>207</v>
      </c>
      <c r="N24" s="12">
        <f>1-212-555-4321</f>
        <v>-5087</v>
      </c>
      <c r="O24" s="7" t="s">
        <v>131</v>
      </c>
      <c r="V24" s="2">
        <v>44064</v>
      </c>
      <c r="W24" s="7" t="s">
        <v>19</v>
      </c>
      <c r="X24" s="7" t="s">
        <v>19</v>
      </c>
      <c r="Y24" s="7" t="s">
        <v>20</v>
      </c>
      <c r="Z24" s="7" t="s">
        <v>159</v>
      </c>
      <c r="AD24" s="13">
        <v>45477</v>
      </c>
    </row>
    <row r="25" spans="1:30" x14ac:dyDescent="0.3">
      <c r="A25" s="3">
        <v>15005</v>
      </c>
      <c r="B25" s="7" t="s">
        <v>344</v>
      </c>
      <c r="C25" s="7" t="s">
        <v>373</v>
      </c>
      <c r="D25" s="7" t="s">
        <v>381</v>
      </c>
      <c r="E25" s="7" t="s">
        <v>14</v>
      </c>
      <c r="F25" s="7" t="s">
        <v>382</v>
      </c>
      <c r="G25" s="8">
        <v>30455</v>
      </c>
      <c r="H25" s="7" t="s">
        <v>252</v>
      </c>
      <c r="I25" s="7" t="s">
        <v>253</v>
      </c>
      <c r="J25" s="7" t="s">
        <v>254</v>
      </c>
      <c r="K25" s="7" t="s">
        <v>255</v>
      </c>
      <c r="L25" s="7">
        <v>80301</v>
      </c>
      <c r="M25" s="7" t="s">
        <v>207</v>
      </c>
      <c r="N25" s="12">
        <f>1-303-555-6789</f>
        <v>-7646</v>
      </c>
      <c r="O25" s="7" t="s">
        <v>248</v>
      </c>
      <c r="V25" s="2">
        <v>44064</v>
      </c>
      <c r="W25" s="7" t="s">
        <v>19</v>
      </c>
      <c r="X25" s="7" t="s">
        <v>19</v>
      </c>
      <c r="Y25" s="7" t="s">
        <v>20</v>
      </c>
      <c r="Z25" s="7" t="s">
        <v>159</v>
      </c>
      <c r="AD25" s="13">
        <v>45478</v>
      </c>
    </row>
    <row r="26" spans="1:30" x14ac:dyDescent="0.3">
      <c r="A26" s="3">
        <v>15006</v>
      </c>
      <c r="B26" s="7" t="s">
        <v>345</v>
      </c>
      <c r="C26" s="7" t="s">
        <v>373</v>
      </c>
      <c r="D26" s="7" t="s">
        <v>383</v>
      </c>
      <c r="E26" s="7" t="s">
        <v>40</v>
      </c>
      <c r="F26" s="7" t="s">
        <v>384</v>
      </c>
      <c r="G26" s="8">
        <v>33207</v>
      </c>
      <c r="H26" s="7" t="s">
        <v>256</v>
      </c>
      <c r="I26" s="7"/>
      <c r="J26" s="7" t="s">
        <v>257</v>
      </c>
      <c r="K26" s="7" t="s">
        <v>258</v>
      </c>
      <c r="L26" s="7">
        <v>97201</v>
      </c>
      <c r="M26" s="7" t="s">
        <v>207</v>
      </c>
      <c r="N26" s="12">
        <f>1-503-555-3456</f>
        <v>-4513</v>
      </c>
      <c r="O26" s="7" t="s">
        <v>131</v>
      </c>
      <c r="V26" s="2">
        <v>44064</v>
      </c>
      <c r="W26" s="7" t="s">
        <v>19</v>
      </c>
      <c r="X26" s="7" t="s">
        <v>19</v>
      </c>
      <c r="Y26" s="7" t="s">
        <v>20</v>
      </c>
      <c r="Z26" s="7" t="s">
        <v>159</v>
      </c>
      <c r="AD26" s="13">
        <v>45479</v>
      </c>
    </row>
    <row r="27" spans="1:30" x14ac:dyDescent="0.3">
      <c r="A27" s="3">
        <v>15007</v>
      </c>
      <c r="B27" s="7" t="s">
        <v>346</v>
      </c>
      <c r="C27" s="7" t="s">
        <v>373</v>
      </c>
      <c r="D27" s="7" t="s">
        <v>385</v>
      </c>
      <c r="E27" s="7" t="s">
        <v>14</v>
      </c>
      <c r="F27" s="7" t="s">
        <v>386</v>
      </c>
      <c r="G27" s="8">
        <v>32319</v>
      </c>
      <c r="H27" s="7" t="s">
        <v>259</v>
      </c>
      <c r="I27" s="7"/>
      <c r="J27" s="7" t="s">
        <v>260</v>
      </c>
      <c r="K27" s="7" t="s">
        <v>261</v>
      </c>
      <c r="L27" s="7">
        <v>98101</v>
      </c>
      <c r="M27" s="7" t="s">
        <v>207</v>
      </c>
      <c r="N27" s="12">
        <f>1-206-555-7890</f>
        <v>-8650</v>
      </c>
      <c r="O27" s="7" t="s">
        <v>244</v>
      </c>
      <c r="V27" s="2">
        <v>44065</v>
      </c>
      <c r="W27" s="7" t="s">
        <v>19</v>
      </c>
      <c r="X27" s="7" t="s">
        <v>19</v>
      </c>
      <c r="Y27" s="7" t="s">
        <v>20</v>
      </c>
      <c r="Z27" s="7" t="s">
        <v>159</v>
      </c>
      <c r="AD27" s="13">
        <v>45480</v>
      </c>
    </row>
    <row r="28" spans="1:30" x14ac:dyDescent="0.3">
      <c r="A28" s="3">
        <v>15008</v>
      </c>
      <c r="B28" s="7" t="s">
        <v>347</v>
      </c>
      <c r="C28" s="7" t="s">
        <v>373</v>
      </c>
      <c r="D28" s="7" t="s">
        <v>387</v>
      </c>
      <c r="E28" s="7" t="s">
        <v>11</v>
      </c>
      <c r="F28" s="7" t="s">
        <v>388</v>
      </c>
      <c r="G28" s="8">
        <v>31027</v>
      </c>
      <c r="H28" s="7" t="s">
        <v>262</v>
      </c>
      <c r="I28" s="7" t="s">
        <v>263</v>
      </c>
      <c r="J28" s="7" t="s">
        <v>264</v>
      </c>
      <c r="K28" s="7" t="s">
        <v>255</v>
      </c>
      <c r="L28" s="7">
        <v>80203</v>
      </c>
      <c r="M28" s="7" t="s">
        <v>207</v>
      </c>
      <c r="N28" s="12">
        <f>1-720-555-4567</f>
        <v>-5841</v>
      </c>
      <c r="O28" s="7" t="s">
        <v>248</v>
      </c>
      <c r="V28" s="2">
        <v>44065</v>
      </c>
      <c r="W28" s="7" t="s">
        <v>19</v>
      </c>
      <c r="X28" s="7" t="s">
        <v>19</v>
      </c>
      <c r="Y28" s="7" t="s">
        <v>20</v>
      </c>
      <c r="Z28" s="7" t="s">
        <v>159</v>
      </c>
      <c r="AD28" s="13">
        <v>45481</v>
      </c>
    </row>
    <row r="29" spans="1:30" x14ac:dyDescent="0.3">
      <c r="A29" s="3">
        <v>15009</v>
      </c>
      <c r="B29" s="7" t="s">
        <v>348</v>
      </c>
      <c r="C29" s="7" t="s">
        <v>373</v>
      </c>
      <c r="D29" s="7" t="s">
        <v>389</v>
      </c>
      <c r="E29" s="7" t="s">
        <v>14</v>
      </c>
      <c r="F29" s="7" t="s">
        <v>390</v>
      </c>
      <c r="G29" s="8">
        <v>27669</v>
      </c>
      <c r="H29" s="7" t="s">
        <v>265</v>
      </c>
      <c r="I29" s="7"/>
      <c r="J29" s="7" t="s">
        <v>266</v>
      </c>
      <c r="K29" s="7" t="s">
        <v>267</v>
      </c>
      <c r="L29" s="7">
        <v>10115</v>
      </c>
      <c r="M29" s="7" t="s">
        <v>83</v>
      </c>
      <c r="N29" s="12">
        <f>49-30-555-1234</f>
        <v>-1770</v>
      </c>
      <c r="O29" s="7" t="s">
        <v>131</v>
      </c>
      <c r="V29" s="2">
        <v>44065</v>
      </c>
      <c r="W29" s="7" t="s">
        <v>19</v>
      </c>
      <c r="X29" s="7" t="s">
        <v>19</v>
      </c>
      <c r="Y29" s="7" t="s">
        <v>20</v>
      </c>
      <c r="Z29" s="7" t="s">
        <v>159</v>
      </c>
      <c r="AD29" s="13">
        <v>45482</v>
      </c>
    </row>
    <row r="30" spans="1:30" ht="28.8" x14ac:dyDescent="0.3">
      <c r="A30" s="3">
        <v>15010</v>
      </c>
      <c r="B30" s="7" t="s">
        <v>349</v>
      </c>
      <c r="C30" s="7" t="s">
        <v>373</v>
      </c>
      <c r="D30" s="7" t="s">
        <v>391</v>
      </c>
      <c r="E30" s="7" t="s">
        <v>40</v>
      </c>
      <c r="F30" s="7" t="s">
        <v>392</v>
      </c>
      <c r="G30" s="8">
        <v>30061</v>
      </c>
      <c r="H30" s="7" t="s">
        <v>268</v>
      </c>
      <c r="I30" s="7"/>
      <c r="J30" s="7" t="s">
        <v>164</v>
      </c>
      <c r="K30" s="7" t="s">
        <v>165</v>
      </c>
      <c r="L30" s="7" t="s">
        <v>269</v>
      </c>
      <c r="M30" s="7" t="s">
        <v>167</v>
      </c>
      <c r="N30" s="12">
        <f>44-20-7946-958</f>
        <v>-8880</v>
      </c>
      <c r="O30" s="7" t="s">
        <v>248</v>
      </c>
      <c r="V30" s="2">
        <v>44066</v>
      </c>
      <c r="W30" s="7" t="s">
        <v>19</v>
      </c>
      <c r="X30" s="7" t="s">
        <v>19</v>
      </c>
      <c r="Y30" s="7" t="s">
        <v>20</v>
      </c>
      <c r="Z30" s="7" t="s">
        <v>159</v>
      </c>
      <c r="AD30" s="13">
        <v>45483</v>
      </c>
    </row>
    <row r="31" spans="1:30" ht="28.8" x14ac:dyDescent="0.3">
      <c r="A31" s="3">
        <v>15011</v>
      </c>
      <c r="B31" s="7" t="s">
        <v>350</v>
      </c>
      <c r="C31" s="7" t="s">
        <v>373</v>
      </c>
      <c r="D31" s="7" t="s">
        <v>393</v>
      </c>
      <c r="E31" s="7" t="s">
        <v>14</v>
      </c>
      <c r="F31" s="7" t="s">
        <v>394</v>
      </c>
      <c r="G31" s="8">
        <v>34197</v>
      </c>
      <c r="H31" s="7" t="s">
        <v>270</v>
      </c>
      <c r="I31" s="7" t="s">
        <v>271</v>
      </c>
      <c r="J31" s="7" t="s">
        <v>85</v>
      </c>
      <c r="K31" s="7" t="s">
        <v>14</v>
      </c>
      <c r="L31" s="7">
        <v>28001</v>
      </c>
      <c r="M31" s="7" t="s">
        <v>77</v>
      </c>
      <c r="N31" s="12">
        <f>34-91-555-7890</f>
        <v>-8502</v>
      </c>
      <c r="O31" s="7" t="s">
        <v>131</v>
      </c>
      <c r="V31" s="2">
        <v>44066</v>
      </c>
      <c r="W31" s="7" t="s">
        <v>19</v>
      </c>
      <c r="X31" s="7" t="s">
        <v>19</v>
      </c>
      <c r="Y31" s="7" t="s">
        <v>20</v>
      </c>
      <c r="Z31" s="7" t="s">
        <v>159</v>
      </c>
      <c r="AD31" s="13">
        <v>45484</v>
      </c>
    </row>
    <row r="32" spans="1:30" x14ac:dyDescent="0.3">
      <c r="A32" s="3">
        <v>15012</v>
      </c>
      <c r="B32" s="7" t="s">
        <v>351</v>
      </c>
      <c r="C32" s="7" t="s">
        <v>373</v>
      </c>
      <c r="D32" s="7" t="s">
        <v>395</v>
      </c>
      <c r="E32" s="7" t="s">
        <v>40</v>
      </c>
      <c r="F32" s="7" t="s">
        <v>396</v>
      </c>
      <c r="G32" s="8">
        <v>31822</v>
      </c>
      <c r="H32" s="7" t="s">
        <v>272</v>
      </c>
      <c r="I32" s="7" t="s">
        <v>273</v>
      </c>
      <c r="J32" s="7" t="s">
        <v>274</v>
      </c>
      <c r="K32" s="7" t="s">
        <v>275</v>
      </c>
      <c r="L32" s="7">
        <v>200000</v>
      </c>
      <c r="M32" s="7" t="s">
        <v>79</v>
      </c>
      <c r="N32" s="12">
        <f>86-21-555-1234</f>
        <v>-1724</v>
      </c>
      <c r="O32" s="7" t="s">
        <v>248</v>
      </c>
      <c r="V32" s="2">
        <v>44066</v>
      </c>
      <c r="W32" s="7" t="s">
        <v>19</v>
      </c>
      <c r="X32" s="7" t="s">
        <v>19</v>
      </c>
      <c r="Y32" s="7" t="s">
        <v>20</v>
      </c>
      <c r="Z32" s="7" t="s">
        <v>159</v>
      </c>
      <c r="AD32" s="13">
        <v>45485</v>
      </c>
    </row>
    <row r="33" spans="1:30" x14ac:dyDescent="0.3">
      <c r="A33" s="3">
        <v>15013</v>
      </c>
      <c r="B33" s="7" t="s">
        <v>352</v>
      </c>
      <c r="C33" s="7" t="s">
        <v>373</v>
      </c>
      <c r="D33" s="7" t="s">
        <v>397</v>
      </c>
      <c r="E33" s="7" t="s">
        <v>114</v>
      </c>
      <c r="F33" s="7" t="s">
        <v>398</v>
      </c>
      <c r="G33" s="8">
        <v>33443</v>
      </c>
      <c r="H33" s="7" t="s">
        <v>276</v>
      </c>
      <c r="I33" s="7" t="s">
        <v>277</v>
      </c>
      <c r="J33" s="7" t="s">
        <v>211</v>
      </c>
      <c r="K33" s="7" t="s">
        <v>212</v>
      </c>
      <c r="L33" s="7">
        <v>2000</v>
      </c>
      <c r="M33" s="7" t="s">
        <v>81</v>
      </c>
      <c r="N33" s="12">
        <f>61-2-5555-1234</f>
        <v>-6730</v>
      </c>
      <c r="O33" s="7" t="s">
        <v>131</v>
      </c>
      <c r="V33" s="2">
        <v>44067</v>
      </c>
      <c r="W33" s="7" t="s">
        <v>19</v>
      </c>
      <c r="X33" s="7" t="s">
        <v>19</v>
      </c>
      <c r="Y33" s="7" t="s">
        <v>20</v>
      </c>
      <c r="Z33" s="7" t="s">
        <v>159</v>
      </c>
      <c r="AD33" s="13">
        <v>45486</v>
      </c>
    </row>
    <row r="34" spans="1:30" x14ac:dyDescent="0.3">
      <c r="A34" s="3">
        <v>15014</v>
      </c>
      <c r="B34" s="7" t="s">
        <v>353</v>
      </c>
      <c r="C34" s="7" t="s">
        <v>373</v>
      </c>
      <c r="D34" s="7" t="s">
        <v>399</v>
      </c>
      <c r="E34" s="7" t="s">
        <v>40</v>
      </c>
      <c r="F34" s="7" t="s">
        <v>400</v>
      </c>
      <c r="G34" s="8">
        <v>31751</v>
      </c>
      <c r="H34" s="7" t="s">
        <v>278</v>
      </c>
      <c r="I34" s="7"/>
      <c r="J34" s="7" t="s">
        <v>279</v>
      </c>
      <c r="K34" s="7" t="s">
        <v>280</v>
      </c>
      <c r="L34" s="7">
        <v>100</v>
      </c>
      <c r="M34" s="7" t="s">
        <v>78</v>
      </c>
      <c r="N34" s="12">
        <f>39-6-555-6789</f>
        <v>-7311</v>
      </c>
      <c r="O34" s="7" t="s">
        <v>244</v>
      </c>
      <c r="V34" s="2">
        <v>44067</v>
      </c>
      <c r="W34" s="7" t="s">
        <v>19</v>
      </c>
      <c r="X34" s="7" t="s">
        <v>19</v>
      </c>
      <c r="Y34" s="7" t="s">
        <v>20</v>
      </c>
      <c r="Z34" s="7" t="s">
        <v>159</v>
      </c>
      <c r="AD34" s="13">
        <v>45487</v>
      </c>
    </row>
    <row r="35" spans="1:30" ht="28.8" x14ac:dyDescent="0.3">
      <c r="A35" s="3">
        <v>15015</v>
      </c>
      <c r="B35" s="7" t="s">
        <v>354</v>
      </c>
      <c r="C35" s="7" t="s">
        <v>373</v>
      </c>
      <c r="D35" s="7" t="s">
        <v>401</v>
      </c>
      <c r="E35" s="7" t="s">
        <v>14</v>
      </c>
      <c r="F35" s="7" t="s">
        <v>402</v>
      </c>
      <c r="G35" s="8">
        <v>34788</v>
      </c>
      <c r="H35" s="7" t="s">
        <v>281</v>
      </c>
      <c r="I35" s="7" t="s">
        <v>282</v>
      </c>
      <c r="J35" s="7" t="s">
        <v>283</v>
      </c>
      <c r="K35" s="7" t="s">
        <v>284</v>
      </c>
      <c r="L35" s="7" t="s">
        <v>285</v>
      </c>
      <c r="M35" s="7" t="s">
        <v>286</v>
      </c>
      <c r="N35" s="12">
        <f>55-11-5555-4321</f>
        <v>-9832</v>
      </c>
      <c r="O35" s="7" t="s">
        <v>131</v>
      </c>
      <c r="V35" s="2">
        <v>44068</v>
      </c>
      <c r="W35" s="7" t="s">
        <v>19</v>
      </c>
      <c r="X35" s="7" t="s">
        <v>19</v>
      </c>
      <c r="Y35" s="7" t="s">
        <v>20</v>
      </c>
      <c r="Z35" s="7" t="s">
        <v>159</v>
      </c>
      <c r="AD35" s="13">
        <v>45488</v>
      </c>
    </row>
    <row r="36" spans="1:30" x14ac:dyDescent="0.3">
      <c r="A36" s="3">
        <v>15016</v>
      </c>
      <c r="B36" s="7" t="s">
        <v>355</v>
      </c>
      <c r="C36" s="7" t="s">
        <v>373</v>
      </c>
      <c r="D36" s="7" t="s">
        <v>403</v>
      </c>
      <c r="E36" s="7" t="s">
        <v>40</v>
      </c>
      <c r="F36" s="7" t="s">
        <v>404</v>
      </c>
      <c r="G36" s="8">
        <v>30989</v>
      </c>
      <c r="H36" s="7" t="s">
        <v>287</v>
      </c>
      <c r="I36" s="7"/>
      <c r="J36" s="7" t="s">
        <v>89</v>
      </c>
      <c r="K36" s="7" t="s">
        <v>288</v>
      </c>
      <c r="L36" s="7">
        <v>75001</v>
      </c>
      <c r="M36" s="7" t="s">
        <v>82</v>
      </c>
      <c r="N36" s="12">
        <f>33-1-555-1234</f>
        <v>-1757</v>
      </c>
      <c r="O36" s="7" t="s">
        <v>248</v>
      </c>
      <c r="V36" s="2">
        <v>44068</v>
      </c>
      <c r="W36" s="7" t="s">
        <v>19</v>
      </c>
      <c r="X36" s="7" t="s">
        <v>19</v>
      </c>
      <c r="Y36" s="7" t="s">
        <v>20</v>
      </c>
      <c r="Z36" s="7" t="s">
        <v>159</v>
      </c>
      <c r="AD36" s="13">
        <v>45489</v>
      </c>
    </row>
    <row r="37" spans="1:30" x14ac:dyDescent="0.3">
      <c r="A37" s="3">
        <v>15017</v>
      </c>
      <c r="B37" s="7" t="s">
        <v>356</v>
      </c>
      <c r="C37" s="7" t="s">
        <v>373</v>
      </c>
      <c r="D37" s="7" t="s">
        <v>405</v>
      </c>
      <c r="E37" s="7" t="s">
        <v>14</v>
      </c>
      <c r="F37" s="7" t="s">
        <v>406</v>
      </c>
      <c r="G37" s="8">
        <v>33125</v>
      </c>
      <c r="H37" s="7" t="s">
        <v>289</v>
      </c>
      <c r="I37" s="7" t="s">
        <v>253</v>
      </c>
      <c r="J37" s="7" t="s">
        <v>290</v>
      </c>
      <c r="K37" s="7">
        <v>11</v>
      </c>
      <c r="L37" s="7">
        <v>4520</v>
      </c>
      <c r="M37" s="7" t="s">
        <v>291</v>
      </c>
      <c r="N37" s="12">
        <f>82-2-555-6789</f>
        <v>-7264</v>
      </c>
      <c r="O37" s="7" t="s">
        <v>131</v>
      </c>
      <c r="V37" s="2">
        <v>44069</v>
      </c>
      <c r="W37" s="7" t="s">
        <v>19</v>
      </c>
      <c r="X37" s="7" t="s">
        <v>19</v>
      </c>
      <c r="Y37" s="7" t="s">
        <v>20</v>
      </c>
      <c r="Z37" s="7" t="s">
        <v>159</v>
      </c>
      <c r="AD37" s="13">
        <v>45490</v>
      </c>
    </row>
    <row r="38" spans="1:30" ht="28.8" x14ac:dyDescent="0.3">
      <c r="A38" s="3">
        <v>15018</v>
      </c>
      <c r="B38" s="7" t="s">
        <v>357</v>
      </c>
      <c r="C38" s="7" t="s">
        <v>373</v>
      </c>
      <c r="D38" s="7" t="s">
        <v>407</v>
      </c>
      <c r="E38" s="7" t="s">
        <v>40</v>
      </c>
      <c r="F38" s="7" t="s">
        <v>408</v>
      </c>
      <c r="G38" s="8">
        <v>32676</v>
      </c>
      <c r="H38" s="7" t="s">
        <v>292</v>
      </c>
      <c r="I38" s="7"/>
      <c r="J38" s="7" t="s">
        <v>293</v>
      </c>
      <c r="K38" s="7" t="s">
        <v>294</v>
      </c>
      <c r="L38" s="7">
        <v>1234</v>
      </c>
      <c r="M38" s="7" t="s">
        <v>295</v>
      </c>
      <c r="N38" s="12">
        <f>352-20-555-1234</f>
        <v>-1457</v>
      </c>
      <c r="O38" s="7" t="s">
        <v>248</v>
      </c>
      <c r="V38" s="2">
        <v>44069</v>
      </c>
      <c r="W38" s="7" t="s">
        <v>19</v>
      </c>
      <c r="X38" s="7" t="s">
        <v>19</v>
      </c>
      <c r="Y38" s="7" t="s">
        <v>20</v>
      </c>
      <c r="Z38" s="7" t="s">
        <v>159</v>
      </c>
      <c r="AD38" s="13">
        <v>45491</v>
      </c>
    </row>
    <row r="39" spans="1:30" ht="28.8" x14ac:dyDescent="0.3">
      <c r="A39" s="3">
        <v>15019</v>
      </c>
      <c r="B39" s="7" t="s">
        <v>358</v>
      </c>
      <c r="C39" s="7" t="s">
        <v>373</v>
      </c>
      <c r="D39" s="7" t="s">
        <v>409</v>
      </c>
      <c r="E39" s="7" t="s">
        <v>14</v>
      </c>
      <c r="F39" s="7" t="s">
        <v>410</v>
      </c>
      <c r="G39" s="8">
        <v>33626</v>
      </c>
      <c r="H39" s="7" t="s">
        <v>296</v>
      </c>
      <c r="I39" s="7"/>
      <c r="J39" s="7" t="s">
        <v>297</v>
      </c>
      <c r="K39" s="7" t="s">
        <v>298</v>
      </c>
      <c r="L39" s="7" t="s">
        <v>299</v>
      </c>
      <c r="M39" s="7" t="s">
        <v>300</v>
      </c>
      <c r="N39" s="12">
        <f>81-3-5555-1234</f>
        <v>-6711</v>
      </c>
      <c r="O39" s="7" t="s">
        <v>131</v>
      </c>
      <c r="V39" s="2">
        <v>44069</v>
      </c>
      <c r="W39" s="7" t="s">
        <v>19</v>
      </c>
      <c r="X39" s="7" t="s">
        <v>19</v>
      </c>
      <c r="Y39" s="7" t="s">
        <v>20</v>
      </c>
      <c r="Z39" s="7" t="s">
        <v>159</v>
      </c>
      <c r="AD39" s="13">
        <v>45492</v>
      </c>
    </row>
    <row r="40" spans="1:30" x14ac:dyDescent="0.3">
      <c r="A40" s="3">
        <v>15020</v>
      </c>
      <c r="B40" s="7" t="s">
        <v>359</v>
      </c>
      <c r="C40" s="7" t="s">
        <v>373</v>
      </c>
      <c r="D40" s="7" t="s">
        <v>411</v>
      </c>
      <c r="E40" s="7" t="s">
        <v>40</v>
      </c>
      <c r="F40" s="7" t="s">
        <v>412</v>
      </c>
      <c r="G40" s="8">
        <v>32061</v>
      </c>
      <c r="H40" s="7" t="s">
        <v>301</v>
      </c>
      <c r="I40" s="7" t="s">
        <v>302</v>
      </c>
      <c r="J40" s="7" t="s">
        <v>303</v>
      </c>
      <c r="K40" s="7" t="s">
        <v>304</v>
      </c>
      <c r="L40" s="7" t="s">
        <v>305</v>
      </c>
      <c r="M40" s="7" t="s">
        <v>306</v>
      </c>
      <c r="N40" s="12">
        <f>46-8-555-6789</f>
        <v>-7306</v>
      </c>
      <c r="O40" s="7" t="s">
        <v>244</v>
      </c>
      <c r="V40" s="2">
        <v>44069</v>
      </c>
      <c r="W40" s="7" t="s">
        <v>19</v>
      </c>
      <c r="X40" s="7" t="s">
        <v>19</v>
      </c>
      <c r="Y40" s="7" t="s">
        <v>20</v>
      </c>
      <c r="Z40" s="7" t="s">
        <v>159</v>
      </c>
      <c r="AD40" s="13">
        <v>45493</v>
      </c>
    </row>
    <row r="41" spans="1:30" x14ac:dyDescent="0.3">
      <c r="A41" s="3">
        <v>15021</v>
      </c>
      <c r="B41" s="7" t="s">
        <v>360</v>
      </c>
      <c r="C41" s="7" t="s">
        <v>373</v>
      </c>
      <c r="D41" s="7" t="s">
        <v>413</v>
      </c>
      <c r="E41" s="7" t="s">
        <v>14</v>
      </c>
      <c r="F41" s="7" t="s">
        <v>414</v>
      </c>
      <c r="G41" s="8">
        <v>29703</v>
      </c>
      <c r="H41" s="7" t="s">
        <v>307</v>
      </c>
      <c r="I41" s="7"/>
      <c r="J41" s="7" t="s">
        <v>90</v>
      </c>
      <c r="K41" s="7" t="s">
        <v>308</v>
      </c>
      <c r="L41" s="7">
        <v>80336</v>
      </c>
      <c r="M41" s="7" t="s">
        <v>83</v>
      </c>
      <c r="N41" s="12">
        <f>49-89-555-6789</f>
        <v>-7384</v>
      </c>
      <c r="O41" s="7" t="s">
        <v>248</v>
      </c>
      <c r="V41" s="2">
        <v>44069</v>
      </c>
      <c r="W41" s="7" t="s">
        <v>19</v>
      </c>
      <c r="X41" s="7" t="s">
        <v>19</v>
      </c>
      <c r="Y41" s="7" t="s">
        <v>20</v>
      </c>
      <c r="Z41" s="7" t="s">
        <v>159</v>
      </c>
      <c r="AD41" s="13">
        <v>45494</v>
      </c>
    </row>
    <row r="42" spans="1:30" x14ac:dyDescent="0.3">
      <c r="A42" s="3">
        <v>15022</v>
      </c>
      <c r="B42" s="7" t="s">
        <v>361</v>
      </c>
      <c r="C42" s="7" t="s">
        <v>373</v>
      </c>
      <c r="D42" s="7" t="s">
        <v>415</v>
      </c>
      <c r="E42" s="7" t="s">
        <v>40</v>
      </c>
      <c r="F42" s="7" t="s">
        <v>416</v>
      </c>
      <c r="G42" s="8">
        <v>34568</v>
      </c>
      <c r="H42" s="7" t="s">
        <v>309</v>
      </c>
      <c r="I42" s="7"/>
      <c r="J42" s="7" t="s">
        <v>310</v>
      </c>
      <c r="K42" s="7" t="s">
        <v>114</v>
      </c>
      <c r="L42" s="7" t="s">
        <v>311</v>
      </c>
      <c r="M42" s="7" t="s">
        <v>306</v>
      </c>
      <c r="N42" s="12">
        <f>46-31-555-7890</f>
        <v>-8430</v>
      </c>
      <c r="O42" s="7" t="s">
        <v>131</v>
      </c>
      <c r="V42" s="2">
        <v>44069</v>
      </c>
      <c r="W42" s="7" t="s">
        <v>19</v>
      </c>
      <c r="X42" s="7" t="s">
        <v>19</v>
      </c>
      <c r="Y42" s="7" t="s">
        <v>20</v>
      </c>
      <c r="Z42" s="7" t="s">
        <v>159</v>
      </c>
      <c r="AD42" s="13">
        <v>45495</v>
      </c>
    </row>
    <row r="43" spans="1:30" ht="28.8" x14ac:dyDescent="0.3">
      <c r="A43" s="3">
        <v>15023</v>
      </c>
      <c r="B43" s="7" t="s">
        <v>362</v>
      </c>
      <c r="C43" s="7" t="s">
        <v>373</v>
      </c>
      <c r="D43" s="7" t="s">
        <v>417</v>
      </c>
      <c r="E43" s="7" t="s">
        <v>14</v>
      </c>
      <c r="F43" s="7" t="s">
        <v>418</v>
      </c>
      <c r="G43" s="8">
        <v>32658</v>
      </c>
      <c r="H43" s="7" t="s">
        <v>312</v>
      </c>
      <c r="I43" s="7" t="s">
        <v>273</v>
      </c>
      <c r="J43" s="7" t="s">
        <v>193</v>
      </c>
      <c r="K43" s="7" t="s">
        <v>313</v>
      </c>
      <c r="L43" s="7" t="s">
        <v>314</v>
      </c>
      <c r="M43" s="7" t="s">
        <v>194</v>
      </c>
      <c r="N43" s="12">
        <f>54-11-5555-1234</f>
        <v>-6746</v>
      </c>
      <c r="O43" s="7" t="s">
        <v>248</v>
      </c>
      <c r="V43" s="2">
        <v>44069</v>
      </c>
      <c r="W43" s="7" t="s">
        <v>19</v>
      </c>
      <c r="X43" s="7" t="s">
        <v>19</v>
      </c>
      <c r="Y43" s="7" t="s">
        <v>20</v>
      </c>
      <c r="Z43" s="7" t="s">
        <v>159</v>
      </c>
      <c r="AD43" s="13">
        <v>45496</v>
      </c>
    </row>
    <row r="44" spans="1:30" ht="28.8" x14ac:dyDescent="0.3">
      <c r="A44" s="3">
        <v>15024</v>
      </c>
      <c r="B44" s="7" t="s">
        <v>363</v>
      </c>
      <c r="C44" s="7" t="s">
        <v>373</v>
      </c>
      <c r="D44" s="7" t="s">
        <v>419</v>
      </c>
      <c r="E44" s="7" t="s">
        <v>40</v>
      </c>
      <c r="F44" s="7" t="s">
        <v>420</v>
      </c>
      <c r="G44" s="8">
        <v>33587</v>
      </c>
      <c r="H44" s="7" t="s">
        <v>315</v>
      </c>
      <c r="I44" s="7"/>
      <c r="J44" s="7" t="s">
        <v>316</v>
      </c>
      <c r="K44" s="7" t="s">
        <v>317</v>
      </c>
      <c r="L44" s="7">
        <v>55100</v>
      </c>
      <c r="M44" s="7" t="s">
        <v>318</v>
      </c>
      <c r="N44" s="12">
        <f>60-3-555-1234</f>
        <v>-1732</v>
      </c>
      <c r="O44" s="7" t="s">
        <v>131</v>
      </c>
      <c r="V44" s="2">
        <v>44069</v>
      </c>
      <c r="W44" s="7" t="s">
        <v>19</v>
      </c>
      <c r="X44" s="7" t="s">
        <v>19</v>
      </c>
      <c r="Y44" s="7" t="s">
        <v>20</v>
      </c>
      <c r="Z44" s="7" t="s">
        <v>159</v>
      </c>
      <c r="AD44" s="13">
        <v>45497</v>
      </c>
    </row>
    <row r="45" spans="1:30" ht="28.8" x14ac:dyDescent="0.3">
      <c r="A45" s="3">
        <v>15025</v>
      </c>
      <c r="B45" s="7" t="s">
        <v>364</v>
      </c>
      <c r="C45" s="7" t="s">
        <v>12</v>
      </c>
      <c r="D45" s="7" t="s">
        <v>421</v>
      </c>
      <c r="E45" s="7" t="s">
        <v>40</v>
      </c>
      <c r="F45" s="7" t="s">
        <v>422</v>
      </c>
      <c r="G45" s="8">
        <v>30516</v>
      </c>
      <c r="H45" s="7" t="s">
        <v>319</v>
      </c>
      <c r="I45" s="7" t="s">
        <v>320</v>
      </c>
      <c r="J45" s="7" t="s">
        <v>321</v>
      </c>
      <c r="K45" s="7" t="s">
        <v>322</v>
      </c>
      <c r="L45" s="7" t="s">
        <v>323</v>
      </c>
      <c r="M45" s="7" t="s">
        <v>324</v>
      </c>
      <c r="N45" s="12">
        <f>31-20-555-6789</f>
        <v>-7333</v>
      </c>
      <c r="O45" s="7" t="s">
        <v>248</v>
      </c>
      <c r="V45" s="2">
        <v>44069</v>
      </c>
      <c r="W45" s="7" t="s">
        <v>19</v>
      </c>
      <c r="X45" s="7" t="s">
        <v>19</v>
      </c>
      <c r="Y45" s="7" t="s">
        <v>20</v>
      </c>
      <c r="Z45" s="7" t="s">
        <v>159</v>
      </c>
      <c r="AD45" s="13">
        <v>45498</v>
      </c>
    </row>
    <row r="46" spans="1:30" ht="28.8" x14ac:dyDescent="0.3">
      <c r="A46" s="3">
        <v>15026</v>
      </c>
      <c r="B46" s="7" t="s">
        <v>365</v>
      </c>
      <c r="C46" s="7" t="s">
        <v>373</v>
      </c>
      <c r="D46" s="7" t="s">
        <v>423</v>
      </c>
      <c r="E46" s="7" t="s">
        <v>40</v>
      </c>
      <c r="F46" s="7" t="s">
        <v>424</v>
      </c>
      <c r="G46" s="8">
        <v>34242</v>
      </c>
      <c r="H46" s="7" t="s">
        <v>325</v>
      </c>
      <c r="I46" s="7" t="s">
        <v>326</v>
      </c>
      <c r="J46" s="7" t="s">
        <v>327</v>
      </c>
      <c r="K46" s="7" t="s">
        <v>328</v>
      </c>
      <c r="L46" s="7">
        <v>700000</v>
      </c>
      <c r="M46" s="7" t="s">
        <v>329</v>
      </c>
      <c r="N46" s="12">
        <f>84-28-555-1234</f>
        <v>-1733</v>
      </c>
      <c r="O46" s="7" t="s">
        <v>131</v>
      </c>
      <c r="V46" s="2">
        <v>44069</v>
      </c>
      <c r="W46" s="7" t="s">
        <v>19</v>
      </c>
      <c r="X46" s="7" t="s">
        <v>19</v>
      </c>
      <c r="Y46" s="7" t="s">
        <v>20</v>
      </c>
      <c r="Z46" s="7" t="s">
        <v>159</v>
      </c>
      <c r="AD46" s="13">
        <v>45499</v>
      </c>
    </row>
    <row r="47" spans="1:30" x14ac:dyDescent="0.3">
      <c r="A47" s="3">
        <v>15027</v>
      </c>
      <c r="B47" s="7" t="s">
        <v>366</v>
      </c>
      <c r="C47" s="7" t="s">
        <v>373</v>
      </c>
      <c r="D47" s="7" t="s">
        <v>425</v>
      </c>
      <c r="E47" s="7" t="s">
        <v>14</v>
      </c>
      <c r="F47" s="7" t="s">
        <v>426</v>
      </c>
      <c r="G47" s="8">
        <v>31720</v>
      </c>
      <c r="H47" s="7" t="s">
        <v>330</v>
      </c>
      <c r="I47" s="7" t="s">
        <v>331</v>
      </c>
      <c r="J47" s="7" t="s">
        <v>332</v>
      </c>
      <c r="K47" s="7" t="s">
        <v>333</v>
      </c>
      <c r="L47" s="7">
        <v>2000</v>
      </c>
      <c r="M47" s="7" t="s">
        <v>80</v>
      </c>
      <c r="N47" s="12">
        <f>27-11-555-6789</f>
        <v>-7328</v>
      </c>
      <c r="O47" s="7" t="s">
        <v>244</v>
      </c>
      <c r="V47" s="2">
        <v>44069</v>
      </c>
      <c r="W47" s="7" t="s">
        <v>19</v>
      </c>
      <c r="X47" s="7" t="s">
        <v>19</v>
      </c>
      <c r="Y47" s="7" t="s">
        <v>20</v>
      </c>
      <c r="Z47" s="7" t="s">
        <v>159</v>
      </c>
      <c r="AD47" s="13">
        <v>45500</v>
      </c>
    </row>
    <row r="48" spans="1:30" ht="28.8" x14ac:dyDescent="0.3">
      <c r="A48" s="3">
        <v>15028</v>
      </c>
      <c r="B48" s="7" t="s">
        <v>367</v>
      </c>
      <c r="C48" s="7" t="s">
        <v>373</v>
      </c>
      <c r="D48" s="7" t="s">
        <v>427</v>
      </c>
      <c r="E48" s="7" t="s">
        <v>14</v>
      </c>
      <c r="F48" s="7" t="s">
        <v>428</v>
      </c>
      <c r="G48" s="8">
        <v>32489</v>
      </c>
      <c r="H48" s="7" t="s">
        <v>334</v>
      </c>
      <c r="I48" s="7"/>
      <c r="J48" s="7" t="s">
        <v>297</v>
      </c>
      <c r="K48" s="7" t="s">
        <v>298</v>
      </c>
      <c r="L48" s="7" t="s">
        <v>335</v>
      </c>
      <c r="M48" s="7" t="s">
        <v>300</v>
      </c>
      <c r="N48" s="12">
        <f>81-3-555-6789</f>
        <v>-7266</v>
      </c>
      <c r="O48" s="7" t="s">
        <v>131</v>
      </c>
      <c r="V48" s="2">
        <v>44069</v>
      </c>
      <c r="W48" s="7" t="s">
        <v>19</v>
      </c>
      <c r="X48" s="7" t="s">
        <v>19</v>
      </c>
      <c r="Y48" s="7" t="s">
        <v>20</v>
      </c>
      <c r="Z48" s="7" t="s">
        <v>159</v>
      </c>
      <c r="AD48" s="13">
        <v>45501</v>
      </c>
    </row>
    <row r="49" spans="1:30" ht="28.8" x14ac:dyDescent="0.3">
      <c r="A49" s="3">
        <v>15029</v>
      </c>
      <c r="B49" s="7" t="s">
        <v>368</v>
      </c>
      <c r="C49" s="7" t="s">
        <v>373</v>
      </c>
      <c r="D49" s="7" t="s">
        <v>429</v>
      </c>
      <c r="E49" s="7" t="s">
        <v>40</v>
      </c>
      <c r="F49" s="7" t="s">
        <v>430</v>
      </c>
      <c r="G49" s="8">
        <v>33662</v>
      </c>
      <c r="H49" s="7" t="s">
        <v>336</v>
      </c>
      <c r="I49" s="7" t="s">
        <v>337</v>
      </c>
      <c r="J49" s="7" t="s">
        <v>327</v>
      </c>
      <c r="K49" s="7" t="s">
        <v>328</v>
      </c>
      <c r="L49" s="7">
        <v>700000</v>
      </c>
      <c r="M49" s="7" t="s">
        <v>329</v>
      </c>
      <c r="N49" s="12">
        <f>84-28-555-6789</f>
        <v>-7288</v>
      </c>
      <c r="O49" s="7" t="s">
        <v>248</v>
      </c>
      <c r="V49" s="2">
        <v>44070</v>
      </c>
      <c r="W49" s="7" t="s">
        <v>19</v>
      </c>
      <c r="X49" s="7" t="s">
        <v>19</v>
      </c>
      <c r="Y49" s="7" t="s">
        <v>20</v>
      </c>
      <c r="Z49" s="7" t="s">
        <v>159</v>
      </c>
      <c r="AD49" s="13">
        <v>45502</v>
      </c>
    </row>
    <row r="50" spans="1:30" x14ac:dyDescent="0.3">
      <c r="A50" s="3">
        <v>15030</v>
      </c>
      <c r="B50" s="7" t="s">
        <v>369</v>
      </c>
      <c r="C50" s="7" t="s">
        <v>373</v>
      </c>
      <c r="D50" s="7" t="s">
        <v>431</v>
      </c>
      <c r="E50" s="7" t="s">
        <v>14</v>
      </c>
      <c r="F50" s="7" t="s">
        <v>432</v>
      </c>
      <c r="G50" s="8">
        <v>30487</v>
      </c>
      <c r="H50" s="7" t="s">
        <v>338</v>
      </c>
      <c r="I50" s="7"/>
      <c r="J50" s="7" t="s">
        <v>86</v>
      </c>
      <c r="K50" s="7" t="s">
        <v>339</v>
      </c>
      <c r="L50" s="7">
        <v>20124</v>
      </c>
      <c r="M50" s="7" t="s">
        <v>78</v>
      </c>
      <c r="N50" s="12">
        <f>39-2-555-1234</f>
        <v>-1752</v>
      </c>
      <c r="O50" s="7" t="s">
        <v>131</v>
      </c>
      <c r="V50" s="2">
        <v>44070</v>
      </c>
      <c r="W50" s="7" t="s">
        <v>19</v>
      </c>
      <c r="X50" s="7" t="s">
        <v>19</v>
      </c>
      <c r="Y50" s="7" t="s">
        <v>20</v>
      </c>
      <c r="Z50" s="7" t="s">
        <v>159</v>
      </c>
      <c r="AD50" s="13">
        <v>45503</v>
      </c>
    </row>
    <row r="51" spans="1:30" ht="28.8" x14ac:dyDescent="0.3">
      <c r="A51" s="3">
        <v>150031</v>
      </c>
      <c r="B51" s="7" t="s">
        <v>341</v>
      </c>
      <c r="C51" s="7" t="s">
        <v>371</v>
      </c>
      <c r="D51" s="7" t="s">
        <v>433</v>
      </c>
      <c r="E51" s="7" t="s">
        <v>14</v>
      </c>
      <c r="F51" s="9" t="s">
        <v>434</v>
      </c>
      <c r="G51" s="2">
        <v>33328</v>
      </c>
      <c r="H51" s="7" t="s">
        <v>241</v>
      </c>
      <c r="I51" s="7" t="s">
        <v>242</v>
      </c>
      <c r="J51" s="7" t="s">
        <v>243</v>
      </c>
      <c r="K51" s="7" t="s">
        <v>129</v>
      </c>
      <c r="L51" s="7">
        <v>1834</v>
      </c>
      <c r="M51" s="7" t="s">
        <v>207</v>
      </c>
      <c r="N51" s="12" t="s">
        <v>435</v>
      </c>
      <c r="O51" s="7" t="s">
        <v>244</v>
      </c>
      <c r="V51" s="2">
        <v>44070</v>
      </c>
      <c r="W51" s="7" t="s">
        <v>19</v>
      </c>
      <c r="X51" s="7" t="s">
        <v>19</v>
      </c>
      <c r="Y51" s="7" t="s">
        <v>20</v>
      </c>
      <c r="Z51" s="7" t="s">
        <v>159</v>
      </c>
      <c r="AD51" s="13">
        <v>45503</v>
      </c>
    </row>
    <row r="52" spans="1:30" ht="28.8" x14ac:dyDescent="0.3">
      <c r="A52" s="3">
        <v>150032</v>
      </c>
      <c r="B52" s="7" t="s">
        <v>364</v>
      </c>
      <c r="C52" s="7" t="s">
        <v>12</v>
      </c>
      <c r="D52" s="7" t="s">
        <v>436</v>
      </c>
      <c r="E52" s="7" t="s">
        <v>14</v>
      </c>
      <c r="F52" s="9" t="s">
        <v>437</v>
      </c>
      <c r="G52" s="2">
        <v>30388</v>
      </c>
      <c r="H52" s="7" t="s">
        <v>319</v>
      </c>
      <c r="I52" s="7" t="s">
        <v>320</v>
      </c>
      <c r="J52" s="7" t="s">
        <v>321</v>
      </c>
      <c r="K52" s="7" t="s">
        <v>322</v>
      </c>
      <c r="L52" s="7" t="s">
        <v>323</v>
      </c>
      <c r="M52" s="7" t="s">
        <v>324</v>
      </c>
      <c r="V52" s="2">
        <v>44070</v>
      </c>
      <c r="W52" s="7" t="s">
        <v>19</v>
      </c>
      <c r="X52" s="7" t="s">
        <v>19</v>
      </c>
      <c r="Y52" s="7" t="s">
        <v>20</v>
      </c>
      <c r="Z52" s="7" t="s">
        <v>159</v>
      </c>
      <c r="AD52" s="13">
        <v>45503</v>
      </c>
    </row>
    <row r="53" spans="1:30" ht="28.8" x14ac:dyDescent="0.3">
      <c r="A53" s="3">
        <v>150033</v>
      </c>
      <c r="B53" s="7" t="s">
        <v>364</v>
      </c>
      <c r="C53" s="7" t="s">
        <v>12</v>
      </c>
      <c r="D53" s="7" t="s">
        <v>438</v>
      </c>
      <c r="E53" s="7" t="s">
        <v>40</v>
      </c>
      <c r="F53" s="9" t="s">
        <v>439</v>
      </c>
      <c r="G53" s="8">
        <v>38335</v>
      </c>
      <c r="H53" s="7" t="s">
        <v>319</v>
      </c>
      <c r="I53" s="7" t="s">
        <v>320</v>
      </c>
      <c r="J53" s="7" t="s">
        <v>321</v>
      </c>
      <c r="K53" s="7" t="s">
        <v>322</v>
      </c>
      <c r="L53" s="7" t="s">
        <v>323</v>
      </c>
      <c r="M53" s="7" t="s">
        <v>324</v>
      </c>
      <c r="V53" s="2">
        <v>44070</v>
      </c>
      <c r="W53" s="7" t="s">
        <v>19</v>
      </c>
      <c r="X53" s="7" t="s">
        <v>19</v>
      </c>
      <c r="Y53" s="7" t="s">
        <v>20</v>
      </c>
      <c r="Z53" s="7" t="s">
        <v>159</v>
      </c>
      <c r="AD53" s="13">
        <v>45503</v>
      </c>
    </row>
    <row r="54" spans="1:30" x14ac:dyDescent="0.3">
      <c r="C54" s="7"/>
      <c r="D54" s="7"/>
      <c r="E54" s="7"/>
      <c r="F54" s="7"/>
      <c r="G54" s="8"/>
      <c r="H54" s="7"/>
      <c r="I54" s="7"/>
      <c r="J54" s="7"/>
      <c r="K54" s="7"/>
      <c r="L54" s="7"/>
      <c r="M54" s="7"/>
      <c r="V54" s="1"/>
      <c r="AD54" s="1"/>
    </row>
    <row r="55" spans="1:30" x14ac:dyDescent="0.3">
      <c r="C55" s="7"/>
      <c r="D55" s="7"/>
      <c r="E55" s="7"/>
      <c r="F55" s="7"/>
      <c r="G55" s="8"/>
      <c r="H55" s="7"/>
      <c r="I55" s="7"/>
      <c r="J55" s="7"/>
      <c r="K55" s="7"/>
      <c r="L55" s="7"/>
      <c r="M55" s="7"/>
      <c r="V55" s="1"/>
      <c r="AD55" s="1"/>
    </row>
    <row r="56" spans="1:30" x14ac:dyDescent="0.3">
      <c r="C56" s="7"/>
      <c r="D56" s="7"/>
      <c r="E56" s="7"/>
      <c r="F56" s="7"/>
      <c r="G56" s="8"/>
      <c r="H56" s="7"/>
      <c r="I56" s="7"/>
      <c r="J56" s="7"/>
      <c r="K56" s="7"/>
      <c r="L56" s="7"/>
      <c r="M56" s="7"/>
      <c r="V56" s="1"/>
      <c r="AD56" s="1"/>
    </row>
    <row r="57" spans="1:30" x14ac:dyDescent="0.3">
      <c r="C57" s="7"/>
      <c r="D57" s="7"/>
      <c r="E57" s="7"/>
      <c r="F57" s="7"/>
      <c r="G57" s="8"/>
      <c r="H57" s="7"/>
      <c r="I57" s="7"/>
      <c r="J57" s="7"/>
      <c r="K57" s="7"/>
      <c r="L57" s="7"/>
      <c r="M57" s="7"/>
      <c r="V57" s="1"/>
      <c r="AD57" s="1"/>
    </row>
    <row r="58" spans="1:30" x14ac:dyDescent="0.3">
      <c r="C58" s="7"/>
      <c r="D58" s="7"/>
      <c r="E58" s="7"/>
      <c r="F58" s="7"/>
      <c r="G58" s="8"/>
      <c r="H58" s="7"/>
      <c r="I58" s="7"/>
      <c r="J58" s="7"/>
      <c r="K58" s="7"/>
      <c r="L58" s="7"/>
      <c r="M58" s="7"/>
      <c r="V58" s="1"/>
      <c r="AD58" s="1"/>
    </row>
    <row r="59" spans="1:30" x14ac:dyDescent="0.3">
      <c r="C59" s="7"/>
      <c r="D59" s="7"/>
      <c r="E59" s="7"/>
      <c r="F59" s="7"/>
      <c r="G59" s="8"/>
      <c r="H59" s="7"/>
      <c r="I59" s="7"/>
      <c r="J59" s="7"/>
      <c r="K59" s="7"/>
      <c r="L59" s="7"/>
      <c r="M59" s="7"/>
      <c r="V59" s="1"/>
      <c r="AD59" s="1"/>
    </row>
    <row r="60" spans="1:30" x14ac:dyDescent="0.3">
      <c r="C60" s="7"/>
      <c r="D60" s="7"/>
      <c r="E60" s="7"/>
      <c r="F60" s="7"/>
      <c r="G60" s="8"/>
      <c r="H60" s="7"/>
      <c r="I60" s="7"/>
      <c r="J60" s="7"/>
      <c r="K60" s="7"/>
      <c r="L60" s="7"/>
      <c r="M60" s="7"/>
      <c r="V60" s="1"/>
      <c r="AD60" s="1"/>
    </row>
    <row r="61" spans="1:30" x14ac:dyDescent="0.3">
      <c r="C61" s="7"/>
      <c r="D61" s="7"/>
      <c r="E61" s="7"/>
      <c r="F61" s="7"/>
      <c r="G61" s="8"/>
      <c r="H61" s="7"/>
      <c r="I61" s="7"/>
      <c r="J61" s="7"/>
      <c r="K61" s="7"/>
      <c r="L61" s="7"/>
      <c r="M61" s="7"/>
      <c r="V61" s="1"/>
      <c r="AD61" s="1"/>
    </row>
    <row r="62" spans="1:30" x14ac:dyDescent="0.3">
      <c r="C62" s="7"/>
      <c r="D62" s="7"/>
      <c r="E62" s="7"/>
      <c r="F62" s="7"/>
      <c r="G62" s="8"/>
      <c r="H62" s="7"/>
      <c r="I62" s="7"/>
      <c r="J62" s="7"/>
      <c r="K62" s="7"/>
      <c r="L62" s="7"/>
      <c r="M62" s="7"/>
      <c r="V62" s="1"/>
      <c r="AD62" s="1"/>
    </row>
    <row r="63" spans="1:30" x14ac:dyDescent="0.3">
      <c r="C63" s="7"/>
      <c r="D63" s="7"/>
      <c r="E63" s="7"/>
      <c r="F63" s="7"/>
      <c r="G63" s="8"/>
      <c r="H63" s="7"/>
      <c r="I63" s="7"/>
      <c r="J63" s="7"/>
      <c r="K63" s="7"/>
      <c r="L63" s="7"/>
      <c r="M63" s="7"/>
      <c r="V63" s="1"/>
      <c r="AD63" s="1"/>
    </row>
    <row r="64" spans="1:30" x14ac:dyDescent="0.3">
      <c r="C64" s="7"/>
      <c r="D64" s="7"/>
      <c r="E64" s="7"/>
      <c r="F64" s="7"/>
      <c r="G64" s="8"/>
      <c r="H64" s="7"/>
      <c r="I64" s="7"/>
      <c r="J64" s="7"/>
      <c r="K64" s="7"/>
      <c r="L64" s="7"/>
      <c r="M64" s="7"/>
      <c r="V64" s="1"/>
      <c r="AD64" s="1"/>
    </row>
    <row r="65" spans="3:30" x14ac:dyDescent="0.3">
      <c r="C65" s="7"/>
      <c r="D65" s="7"/>
      <c r="E65" s="7"/>
      <c r="F65" s="7"/>
      <c r="G65" s="8"/>
      <c r="H65" s="7"/>
      <c r="I65" s="7"/>
      <c r="J65" s="7"/>
      <c r="K65" s="7"/>
      <c r="L65" s="7"/>
      <c r="M65" s="7"/>
      <c r="V65" s="1"/>
      <c r="AD65" s="1"/>
    </row>
    <row r="66" spans="3:30" x14ac:dyDescent="0.3">
      <c r="C66" s="7"/>
      <c r="D66" s="7"/>
      <c r="E66" s="7"/>
      <c r="F66" s="7"/>
      <c r="G66" s="8"/>
      <c r="H66" s="7"/>
      <c r="I66" s="7"/>
      <c r="J66" s="7"/>
      <c r="K66" s="7"/>
      <c r="L66" s="7"/>
      <c r="M66" s="7"/>
      <c r="V66" s="1"/>
      <c r="AD66" s="1"/>
    </row>
    <row r="67" spans="3:30" x14ac:dyDescent="0.3">
      <c r="C67" s="7"/>
      <c r="D67" s="7"/>
      <c r="E67" s="7"/>
      <c r="F67" s="7"/>
      <c r="G67" s="8"/>
      <c r="H67" s="7"/>
      <c r="I67" s="7"/>
      <c r="J67" s="7"/>
      <c r="K67" s="7"/>
      <c r="L67" s="7"/>
      <c r="M67" s="7"/>
      <c r="V67" s="1"/>
      <c r="AD67" s="1"/>
    </row>
    <row r="68" spans="3:30" x14ac:dyDescent="0.3">
      <c r="C68" s="7"/>
      <c r="D68" s="7"/>
      <c r="E68" s="7"/>
      <c r="F68" s="7"/>
      <c r="G68" s="8"/>
      <c r="H68" s="7"/>
      <c r="I68" s="7"/>
      <c r="J68" s="7"/>
      <c r="K68" s="7"/>
      <c r="L68" s="7"/>
      <c r="M68" s="7"/>
      <c r="V68" s="1"/>
      <c r="AD68" s="1"/>
    </row>
    <row r="69" spans="3:30" x14ac:dyDescent="0.3">
      <c r="C69" s="7"/>
      <c r="D69" s="7"/>
      <c r="E69" s="7"/>
      <c r="F69" s="7"/>
      <c r="G69" s="8"/>
      <c r="H69" s="7"/>
      <c r="I69" s="7"/>
      <c r="J69" s="7"/>
      <c r="K69" s="7"/>
      <c r="L69" s="7"/>
      <c r="M69" s="7"/>
      <c r="V69" s="1"/>
      <c r="AD69" s="1"/>
    </row>
    <row r="70" spans="3:30" x14ac:dyDescent="0.3">
      <c r="C70" s="7"/>
      <c r="D70" s="7"/>
      <c r="E70" s="7"/>
      <c r="F70" s="7"/>
      <c r="G70" s="8"/>
      <c r="H70" s="7"/>
      <c r="I70" s="7"/>
      <c r="J70" s="7"/>
      <c r="K70" s="7"/>
      <c r="L70" s="7"/>
      <c r="M70" s="7"/>
      <c r="V70" s="1"/>
      <c r="AD70" s="1"/>
    </row>
    <row r="71" spans="3:30" x14ac:dyDescent="0.3">
      <c r="C71" s="7"/>
      <c r="D71" s="7"/>
      <c r="E71" s="7"/>
      <c r="F71" s="7"/>
      <c r="G71" s="8"/>
      <c r="H71" s="7"/>
      <c r="I71" s="7"/>
      <c r="J71" s="7"/>
      <c r="K71" s="7"/>
      <c r="L71" s="7"/>
      <c r="M71" s="7"/>
      <c r="V71" s="1"/>
      <c r="AD71" s="1"/>
    </row>
    <row r="72" spans="3:30" x14ac:dyDescent="0.3">
      <c r="C72" s="7"/>
      <c r="D72" s="7"/>
      <c r="E72" s="7"/>
      <c r="F72" s="7"/>
      <c r="G72" s="8"/>
      <c r="H72" s="7"/>
      <c r="I72" s="7"/>
      <c r="J72" s="7"/>
      <c r="K72" s="7"/>
      <c r="L72" s="7"/>
      <c r="M72" s="7"/>
      <c r="V72" s="1"/>
      <c r="AD72" s="1"/>
    </row>
    <row r="73" spans="3:30" x14ac:dyDescent="0.3">
      <c r="C73" s="7"/>
      <c r="D73" s="7"/>
      <c r="E73" s="7"/>
      <c r="F73" s="7"/>
      <c r="G73" s="8"/>
      <c r="H73" s="7"/>
      <c r="I73" s="7"/>
      <c r="J73" s="7"/>
      <c r="K73" s="7"/>
      <c r="L73" s="7"/>
      <c r="M73" s="7"/>
      <c r="V73" s="1"/>
      <c r="AD73" s="1"/>
    </row>
    <row r="74" spans="3:30" x14ac:dyDescent="0.3">
      <c r="C74" s="7"/>
      <c r="D74" s="7"/>
      <c r="E74" s="7"/>
      <c r="F74" s="7"/>
      <c r="G74" s="8"/>
      <c r="H74" s="7"/>
      <c r="I74" s="7"/>
      <c r="J74" s="7"/>
      <c r="K74" s="7"/>
      <c r="L74" s="7"/>
      <c r="M74" s="7"/>
      <c r="V74" s="1"/>
      <c r="AD74" s="1"/>
    </row>
    <row r="75" spans="3:30" x14ac:dyDescent="0.3">
      <c r="C75" s="7"/>
      <c r="D75" s="7"/>
      <c r="E75" s="7"/>
      <c r="F75" s="7"/>
      <c r="G75" s="8"/>
      <c r="H75" s="7"/>
      <c r="I75" s="7"/>
      <c r="J75" s="7"/>
      <c r="K75" s="7"/>
      <c r="L75" s="7"/>
      <c r="M75" s="7"/>
      <c r="V75" s="1"/>
      <c r="AD75" s="1"/>
    </row>
    <row r="76" spans="3:30" x14ac:dyDescent="0.3">
      <c r="C76" s="7"/>
      <c r="D76" s="7"/>
      <c r="E76" s="7"/>
      <c r="F76" s="7"/>
      <c r="G76" s="8"/>
      <c r="H76" s="7"/>
      <c r="I76" s="7"/>
      <c r="J76" s="7"/>
      <c r="K76" s="7"/>
      <c r="L76" s="7"/>
      <c r="M76" s="7"/>
      <c r="V76" s="1"/>
      <c r="AD76" s="1"/>
    </row>
    <row r="77" spans="3:30" x14ac:dyDescent="0.3">
      <c r="C77" s="7"/>
      <c r="D77" s="7"/>
      <c r="E77" s="7"/>
      <c r="F77" s="7"/>
      <c r="G77" s="8"/>
      <c r="H77" s="7"/>
      <c r="I77" s="7"/>
      <c r="J77" s="7"/>
      <c r="K77" s="7"/>
      <c r="L77" s="7"/>
      <c r="M77" s="7"/>
      <c r="V77" s="1"/>
      <c r="AD77" s="1"/>
    </row>
    <row r="78" spans="3:30" x14ac:dyDescent="0.3">
      <c r="C78" s="7"/>
      <c r="D78" s="7"/>
      <c r="E78" s="7"/>
      <c r="F78" s="7"/>
      <c r="G78" s="8"/>
      <c r="H78" s="7"/>
      <c r="I78" s="7"/>
      <c r="J78" s="7"/>
      <c r="K78" s="7"/>
      <c r="L78" s="7"/>
      <c r="M78" s="7"/>
      <c r="V78" s="1"/>
      <c r="AD78" s="1"/>
    </row>
    <row r="79" spans="3:30" x14ac:dyDescent="0.3">
      <c r="C79" s="7"/>
      <c r="D79" s="7"/>
      <c r="E79" s="7"/>
      <c r="F79" s="7"/>
      <c r="G79" s="8"/>
      <c r="H79" s="7"/>
      <c r="I79" s="7"/>
      <c r="J79" s="7"/>
      <c r="K79" s="7"/>
      <c r="L79" s="7"/>
      <c r="M79" s="7"/>
      <c r="V79" s="1"/>
      <c r="AD79" s="1"/>
    </row>
    <row r="80" spans="3:30" x14ac:dyDescent="0.3">
      <c r="C80" s="7"/>
      <c r="D80" s="7"/>
      <c r="E80" s="7"/>
      <c r="F80" s="7"/>
      <c r="G80" s="8"/>
      <c r="H80" s="7"/>
      <c r="I80" s="7"/>
      <c r="J80" s="7"/>
      <c r="K80" s="7"/>
      <c r="L80" s="7"/>
      <c r="M80" s="7"/>
      <c r="V80" s="1"/>
      <c r="AD80" s="1"/>
    </row>
    <row r="81" spans="3:30" x14ac:dyDescent="0.3">
      <c r="C81" s="7"/>
      <c r="D81" s="7"/>
      <c r="E81" s="7"/>
      <c r="F81" s="7"/>
      <c r="G81" s="8"/>
      <c r="H81" s="7"/>
      <c r="I81" s="7"/>
      <c r="J81" s="7"/>
      <c r="K81" s="7"/>
      <c r="L81" s="7"/>
      <c r="M81" s="7"/>
      <c r="V81" s="1"/>
      <c r="AD81" s="1"/>
    </row>
    <row r="82" spans="3:30" x14ac:dyDescent="0.3">
      <c r="C82" s="7"/>
      <c r="D82" s="7"/>
      <c r="E82" s="7"/>
      <c r="F82" s="7"/>
      <c r="G82" s="8"/>
      <c r="H82" s="7"/>
      <c r="V82" s="1"/>
      <c r="AD82" s="1"/>
    </row>
    <row r="83" spans="3:30" x14ac:dyDescent="0.3">
      <c r="G83" s="1"/>
      <c r="V83" s="1"/>
      <c r="AD83" s="1"/>
    </row>
    <row r="84" spans="3:30" x14ac:dyDescent="0.3">
      <c r="G84" s="1"/>
      <c r="V84" s="1"/>
      <c r="AD84" s="1"/>
    </row>
    <row r="85" spans="3:30" x14ac:dyDescent="0.3">
      <c r="G85" s="1"/>
      <c r="V85" s="1"/>
      <c r="AD85" s="1"/>
    </row>
    <row r="86" spans="3:30" x14ac:dyDescent="0.3">
      <c r="G86" s="1"/>
      <c r="V86" s="1"/>
      <c r="AD86" s="1"/>
    </row>
    <row r="87" spans="3:30" x14ac:dyDescent="0.3">
      <c r="G87" s="1"/>
      <c r="V87" s="1"/>
      <c r="AD87" s="1"/>
    </row>
    <row r="88" spans="3:30" x14ac:dyDescent="0.3">
      <c r="G88" s="1"/>
      <c r="V88" s="1"/>
      <c r="AD88" s="1"/>
    </row>
    <row r="89" spans="3:30" x14ac:dyDescent="0.3">
      <c r="G89" s="1"/>
      <c r="V89" s="1"/>
      <c r="AD89" s="1"/>
    </row>
    <row r="90" spans="3:30" x14ac:dyDescent="0.3">
      <c r="G90" s="1"/>
      <c r="V90" s="1"/>
      <c r="AD90" s="1"/>
    </row>
    <row r="91" spans="3:30" x14ac:dyDescent="0.3">
      <c r="G91" s="1"/>
      <c r="V91" s="1"/>
      <c r="AD91" s="1"/>
    </row>
    <row r="92" spans="3:30" x14ac:dyDescent="0.3">
      <c r="G92" s="1"/>
      <c r="V92" s="1"/>
      <c r="AD92" s="1"/>
    </row>
    <row r="93" spans="3:30" x14ac:dyDescent="0.3">
      <c r="G93" s="1"/>
      <c r="V93" s="1"/>
      <c r="AD93" s="1"/>
    </row>
    <row r="94" spans="3:30" x14ac:dyDescent="0.3">
      <c r="G94" s="1"/>
      <c r="V94" s="1"/>
      <c r="AD94" s="1"/>
    </row>
    <row r="95" spans="3:30" x14ac:dyDescent="0.3">
      <c r="G95" s="1"/>
      <c r="V95" s="1"/>
      <c r="AD95" s="1"/>
    </row>
    <row r="96" spans="3:30" x14ac:dyDescent="0.3">
      <c r="G96" s="1"/>
      <c r="V96" s="1"/>
      <c r="AD96" s="1"/>
    </row>
    <row r="97" spans="7:30" x14ac:dyDescent="0.3">
      <c r="G97" s="1"/>
      <c r="V97" s="1"/>
      <c r="AD97" s="1"/>
    </row>
    <row r="98" spans="7:30" x14ac:dyDescent="0.3">
      <c r="G98" s="1"/>
      <c r="V98" s="1"/>
      <c r="AD98" s="1"/>
    </row>
    <row r="99" spans="7:30" x14ac:dyDescent="0.3">
      <c r="G99" s="1"/>
      <c r="V99" s="1"/>
      <c r="AD99" s="1"/>
    </row>
    <row r="100" spans="7:30" x14ac:dyDescent="0.3">
      <c r="G100" s="1"/>
      <c r="V100" s="1"/>
      <c r="AD100" s="1"/>
    </row>
    <row r="101" spans="7:30" x14ac:dyDescent="0.3">
      <c r="G101" s="1"/>
      <c r="V101" s="1"/>
      <c r="AD101" s="1"/>
    </row>
    <row r="102" spans="7:30" x14ac:dyDescent="0.3">
      <c r="G102" s="1"/>
      <c r="V102" s="1"/>
      <c r="AD102" s="1"/>
    </row>
    <row r="103" spans="7:30" x14ac:dyDescent="0.3">
      <c r="G103" s="1"/>
      <c r="V103" s="1"/>
      <c r="AD103" s="1"/>
    </row>
    <row r="104" spans="7:30" x14ac:dyDescent="0.3">
      <c r="G104" s="1"/>
      <c r="V104" s="1"/>
      <c r="AD104" s="1"/>
    </row>
    <row r="105" spans="7:30" x14ac:dyDescent="0.3">
      <c r="G105" s="1"/>
      <c r="V105" s="1"/>
      <c r="AD105" s="1"/>
    </row>
    <row r="106" spans="7:30" x14ac:dyDescent="0.3">
      <c r="G106" s="1"/>
      <c r="V106" s="1"/>
      <c r="AD106" s="1"/>
    </row>
    <row r="107" spans="7:30" x14ac:dyDescent="0.3">
      <c r="G107" s="1"/>
      <c r="V107" s="1"/>
      <c r="AD107" s="1"/>
    </row>
    <row r="108" spans="7:30" x14ac:dyDescent="0.3">
      <c r="G108" s="1"/>
      <c r="V108" s="1"/>
      <c r="AD108" s="1"/>
    </row>
    <row r="109" spans="7:30" x14ac:dyDescent="0.3">
      <c r="G109" s="1"/>
      <c r="V109" s="1"/>
      <c r="AD109" s="1"/>
    </row>
    <row r="110" spans="7:30" x14ac:dyDescent="0.3">
      <c r="G110" s="1"/>
      <c r="V110" s="1"/>
      <c r="AD110" s="1"/>
    </row>
    <row r="111" spans="7:30" x14ac:dyDescent="0.3">
      <c r="G111" s="1"/>
      <c r="V111" s="1"/>
      <c r="AD111" s="1"/>
    </row>
    <row r="112" spans="7:30" x14ac:dyDescent="0.3">
      <c r="G112" s="1"/>
      <c r="V112" s="1"/>
      <c r="AD112" s="1"/>
    </row>
    <row r="113" spans="7:30" x14ac:dyDescent="0.3">
      <c r="G113" s="1"/>
      <c r="V113" s="1"/>
      <c r="AD113" s="1"/>
    </row>
    <row r="114" spans="7:30" x14ac:dyDescent="0.3">
      <c r="G114" s="1"/>
      <c r="V114" s="1"/>
      <c r="AD114" s="1"/>
    </row>
    <row r="115" spans="7:30" x14ac:dyDescent="0.3">
      <c r="G115" s="1"/>
      <c r="V115" s="1"/>
      <c r="AD115" s="1"/>
    </row>
    <row r="116" spans="7:30" x14ac:dyDescent="0.3">
      <c r="G116" s="1"/>
      <c r="V116" s="1"/>
      <c r="AD116" s="1"/>
    </row>
    <row r="117" spans="7:30" x14ac:dyDescent="0.3">
      <c r="G117" s="1"/>
      <c r="V117" s="1"/>
      <c r="AD117" s="1"/>
    </row>
    <row r="118" spans="7:30" x14ac:dyDescent="0.3">
      <c r="G118" s="1"/>
      <c r="V118" s="1"/>
      <c r="AD118" s="1"/>
    </row>
    <row r="119" spans="7:30" x14ac:dyDescent="0.3">
      <c r="G119" s="1"/>
      <c r="V119" s="1"/>
      <c r="AD119" s="1"/>
    </row>
    <row r="120" spans="7:30" x14ac:dyDescent="0.3">
      <c r="G120" s="1"/>
      <c r="V120" s="1"/>
      <c r="AD120" s="1"/>
    </row>
    <row r="121" spans="7:30" x14ac:dyDescent="0.3">
      <c r="G121" s="1"/>
      <c r="V121" s="1"/>
      <c r="AD121" s="1"/>
    </row>
    <row r="122" spans="7:30" x14ac:dyDescent="0.3">
      <c r="G122" s="1"/>
      <c r="V122" s="1"/>
      <c r="AD122" s="1"/>
    </row>
    <row r="123" spans="7:30" x14ac:dyDescent="0.3">
      <c r="G123" s="1"/>
      <c r="V123" s="1"/>
      <c r="AD123" s="1"/>
    </row>
    <row r="124" spans="7:30" x14ac:dyDescent="0.3">
      <c r="G124" s="1"/>
      <c r="V124" s="1"/>
      <c r="AD124" s="1"/>
    </row>
    <row r="125" spans="7:30" x14ac:dyDescent="0.3">
      <c r="G125" s="1"/>
      <c r="V125" s="1"/>
      <c r="AD125" s="1"/>
    </row>
    <row r="126" spans="7:30" x14ac:dyDescent="0.3">
      <c r="G126" s="1"/>
      <c r="V126" s="1"/>
      <c r="AD126" s="1"/>
    </row>
    <row r="127" spans="7:30" x14ac:dyDescent="0.3">
      <c r="G127" s="1"/>
      <c r="V127" s="1"/>
      <c r="AD127" s="1"/>
    </row>
    <row r="128" spans="7:30" x14ac:dyDescent="0.3">
      <c r="G128" s="1"/>
      <c r="V128" s="1"/>
      <c r="AD128" s="1"/>
    </row>
    <row r="129" spans="7:30" x14ac:dyDescent="0.3">
      <c r="G129" s="1"/>
      <c r="V129" s="1"/>
      <c r="AD129" s="1"/>
    </row>
    <row r="130" spans="7:30" x14ac:dyDescent="0.3">
      <c r="G130" s="1"/>
      <c r="V130" s="1"/>
      <c r="AD130" s="1"/>
    </row>
    <row r="131" spans="7:30" x14ac:dyDescent="0.3">
      <c r="G131" s="1"/>
      <c r="V131" s="1"/>
      <c r="AD131" s="1"/>
    </row>
    <row r="132" spans="7:30" x14ac:dyDescent="0.3">
      <c r="G132" s="1"/>
      <c r="V132" s="1"/>
      <c r="AD132" s="1"/>
    </row>
    <row r="133" spans="7:30" x14ac:dyDescent="0.3">
      <c r="G133" s="1"/>
      <c r="V133" s="1"/>
      <c r="AD133" s="1"/>
    </row>
    <row r="134" spans="7:30" x14ac:dyDescent="0.3">
      <c r="G134" s="1"/>
      <c r="V134" s="1"/>
      <c r="AD134" s="1"/>
    </row>
    <row r="135" spans="7:30" x14ac:dyDescent="0.3">
      <c r="G135" s="1"/>
      <c r="V135" s="1"/>
      <c r="AD135" s="1"/>
    </row>
    <row r="136" spans="7:30" x14ac:dyDescent="0.3">
      <c r="G136" s="1"/>
      <c r="V136" s="1"/>
      <c r="AD136" s="1"/>
    </row>
    <row r="137" spans="7:30" x14ac:dyDescent="0.3">
      <c r="G137" s="1"/>
      <c r="V137" s="1"/>
      <c r="AD137" s="1"/>
    </row>
    <row r="138" spans="7:30" x14ac:dyDescent="0.3">
      <c r="G138" s="1"/>
      <c r="V138" s="1"/>
      <c r="AD138" s="1"/>
    </row>
    <row r="139" spans="7:30" x14ac:dyDescent="0.3">
      <c r="G139" s="1"/>
      <c r="V139" s="1"/>
      <c r="AD139" s="1"/>
    </row>
    <row r="140" spans="7:30" x14ac:dyDescent="0.3">
      <c r="G140" s="1"/>
      <c r="V140" s="1"/>
      <c r="AD140" s="1"/>
    </row>
    <row r="141" spans="7:30" x14ac:dyDescent="0.3">
      <c r="G141" s="1"/>
      <c r="V141" s="1"/>
      <c r="AD141" s="1"/>
    </row>
    <row r="142" spans="7:30" x14ac:dyDescent="0.3">
      <c r="G142" s="1"/>
      <c r="V142" s="1"/>
      <c r="AD142" s="1"/>
    </row>
    <row r="143" spans="7:30" x14ac:dyDescent="0.3">
      <c r="G143" s="1"/>
      <c r="V143" s="1"/>
      <c r="AD143" s="1"/>
    </row>
    <row r="144" spans="7:30" x14ac:dyDescent="0.3">
      <c r="G144" s="1"/>
      <c r="V144" s="1"/>
      <c r="AD144" s="1"/>
    </row>
    <row r="145" spans="7:30" x14ac:dyDescent="0.3">
      <c r="G145" s="1"/>
      <c r="V145" s="1"/>
      <c r="AD145" s="1"/>
    </row>
    <row r="146" spans="7:30" x14ac:dyDescent="0.3">
      <c r="G146" s="1"/>
      <c r="V146" s="1"/>
      <c r="AD146" s="1"/>
    </row>
    <row r="147" spans="7:30" x14ac:dyDescent="0.3">
      <c r="G147" s="1"/>
      <c r="V147" s="1"/>
      <c r="AD147" s="1"/>
    </row>
    <row r="148" spans="7:30" x14ac:dyDescent="0.3">
      <c r="G148" s="1"/>
      <c r="V148" s="1"/>
      <c r="AD148" s="1"/>
    </row>
    <row r="149" spans="7:30" x14ac:dyDescent="0.3">
      <c r="G149" s="1"/>
      <c r="V149" s="1"/>
      <c r="AD149" s="1"/>
    </row>
    <row r="150" spans="7:30" x14ac:dyDescent="0.3">
      <c r="G150" s="1"/>
      <c r="V150" s="1"/>
      <c r="AD150" s="1"/>
    </row>
    <row r="151" spans="7:30" x14ac:dyDescent="0.3">
      <c r="G151" s="1"/>
      <c r="V151" s="1"/>
      <c r="AD151" s="1"/>
    </row>
    <row r="152" spans="7:30" x14ac:dyDescent="0.3">
      <c r="G152" s="1"/>
      <c r="V152" s="1"/>
      <c r="AD152" s="1"/>
    </row>
    <row r="153" spans="7:30" x14ac:dyDescent="0.3">
      <c r="G153" s="1"/>
      <c r="V153" s="1"/>
      <c r="AD153" s="1"/>
    </row>
    <row r="154" spans="7:30" x14ac:dyDescent="0.3">
      <c r="G154" s="1"/>
      <c r="V154" s="1"/>
      <c r="AD154" s="1"/>
    </row>
    <row r="155" spans="7:30" x14ac:dyDescent="0.3">
      <c r="G155" s="1"/>
      <c r="V155" s="1"/>
      <c r="AD155" s="1"/>
    </row>
    <row r="156" spans="7:30" x14ac:dyDescent="0.3">
      <c r="G156" s="1"/>
      <c r="V156" s="1"/>
      <c r="AD156" s="1"/>
    </row>
    <row r="157" spans="7:30" x14ac:dyDescent="0.3">
      <c r="G157" s="1"/>
      <c r="V157" s="1"/>
      <c r="AD157" s="1"/>
    </row>
    <row r="158" spans="7:30" x14ac:dyDescent="0.3">
      <c r="G158" s="1"/>
      <c r="V158" s="1"/>
      <c r="AD158" s="1"/>
    </row>
    <row r="159" spans="7:30" x14ac:dyDescent="0.3">
      <c r="G159" s="1"/>
      <c r="V159" s="1"/>
      <c r="AD159" s="1"/>
    </row>
    <row r="160" spans="7:30" x14ac:dyDescent="0.3">
      <c r="G160" s="1"/>
      <c r="V160" s="1"/>
      <c r="AD160" s="1"/>
    </row>
    <row r="161" spans="7:30" x14ac:dyDescent="0.3">
      <c r="G161" s="1"/>
      <c r="V161" s="1"/>
      <c r="AD161" s="1"/>
    </row>
    <row r="162" spans="7:30" x14ac:dyDescent="0.3">
      <c r="G162" s="1"/>
      <c r="V162" s="1"/>
      <c r="AD162" s="1"/>
    </row>
    <row r="163" spans="7:30" x14ac:dyDescent="0.3">
      <c r="G163" s="1"/>
      <c r="V163" s="1"/>
      <c r="AD163" s="1"/>
    </row>
    <row r="164" spans="7:30" x14ac:dyDescent="0.3">
      <c r="G164" s="1"/>
      <c r="V164" s="1"/>
      <c r="AD164" s="1"/>
    </row>
    <row r="165" spans="7:30" x14ac:dyDescent="0.3">
      <c r="G165" s="1"/>
      <c r="V165" s="1"/>
      <c r="AD165" s="1"/>
    </row>
    <row r="166" spans="7:30" x14ac:dyDescent="0.3">
      <c r="G166" s="1"/>
      <c r="V166" s="1"/>
      <c r="AD166" s="1"/>
    </row>
    <row r="167" spans="7:30" x14ac:dyDescent="0.3">
      <c r="G167" s="1"/>
      <c r="V167" s="1"/>
      <c r="AD167" s="1"/>
    </row>
    <row r="168" spans="7:30" x14ac:dyDescent="0.3">
      <c r="G168" s="1"/>
      <c r="V168" s="1"/>
      <c r="AD168" s="1"/>
    </row>
    <row r="169" spans="7:30" x14ac:dyDescent="0.3">
      <c r="G169" s="1"/>
      <c r="V169" s="1"/>
      <c r="AD169" s="1"/>
    </row>
    <row r="170" spans="7:30" x14ac:dyDescent="0.3">
      <c r="G170" s="1"/>
      <c r="V170" s="1"/>
      <c r="AD170" s="1"/>
    </row>
    <row r="171" spans="7:30" x14ac:dyDescent="0.3">
      <c r="G171" s="1"/>
      <c r="V171" s="1"/>
      <c r="AD171" s="1"/>
    </row>
    <row r="172" spans="7:30" x14ac:dyDescent="0.3">
      <c r="G172" s="1"/>
      <c r="V172" s="1"/>
      <c r="AD172" s="1"/>
    </row>
    <row r="173" spans="7:30" x14ac:dyDescent="0.3">
      <c r="G173" s="1"/>
      <c r="V173" s="1"/>
      <c r="AD173" s="1"/>
    </row>
    <row r="174" spans="7:30" x14ac:dyDescent="0.3">
      <c r="G174" s="1"/>
      <c r="V174" s="1"/>
      <c r="AD174" s="1"/>
    </row>
    <row r="175" spans="7:30" x14ac:dyDescent="0.3">
      <c r="G175" s="1"/>
      <c r="V175" s="1"/>
      <c r="AD175" s="1"/>
    </row>
    <row r="176" spans="7:30" x14ac:dyDescent="0.3">
      <c r="G176" s="1"/>
      <c r="V176" s="1"/>
      <c r="AD176" s="1"/>
    </row>
    <row r="177" spans="7:30" x14ac:dyDescent="0.3">
      <c r="G177" s="1"/>
      <c r="V177" s="1"/>
      <c r="AD177" s="1"/>
    </row>
    <row r="178" spans="7:30" x14ac:dyDescent="0.3">
      <c r="G178" s="1"/>
      <c r="V178" s="1"/>
      <c r="AD178" s="1"/>
    </row>
    <row r="179" spans="7:30" x14ac:dyDescent="0.3">
      <c r="G179" s="1"/>
      <c r="V179" s="1"/>
      <c r="AD179" s="1"/>
    </row>
    <row r="180" spans="7:30" x14ac:dyDescent="0.3">
      <c r="G180" s="1"/>
      <c r="V180" s="1"/>
      <c r="AD180" s="1"/>
    </row>
    <row r="181" spans="7:30" x14ac:dyDescent="0.3">
      <c r="G181" s="1"/>
      <c r="V181" s="1"/>
      <c r="AD181" s="1"/>
    </row>
    <row r="182" spans="7:30" x14ac:dyDescent="0.3">
      <c r="G182" s="1"/>
      <c r="V182" s="1"/>
      <c r="AD182" s="1"/>
    </row>
    <row r="183" spans="7:30" x14ac:dyDescent="0.3">
      <c r="G183" s="1"/>
      <c r="V183" s="1"/>
      <c r="AD183" s="1"/>
    </row>
    <row r="184" spans="7:30" x14ac:dyDescent="0.3">
      <c r="G184" s="1"/>
      <c r="V184" s="1"/>
      <c r="AD184" s="1"/>
    </row>
    <row r="185" spans="7:30" x14ac:dyDescent="0.3">
      <c r="G185" s="1"/>
      <c r="V185" s="1"/>
      <c r="AD185" s="1"/>
    </row>
    <row r="186" spans="7:30" x14ac:dyDescent="0.3">
      <c r="G186" s="1"/>
      <c r="V186" s="1"/>
      <c r="AD186" s="1"/>
    </row>
    <row r="187" spans="7:30" x14ac:dyDescent="0.3">
      <c r="G187" s="1"/>
      <c r="V187" s="1"/>
      <c r="AD187" s="1"/>
    </row>
    <row r="188" spans="7:30" x14ac:dyDescent="0.3">
      <c r="G188" s="1"/>
      <c r="V188" s="1"/>
      <c r="AD188" s="1"/>
    </row>
    <row r="189" spans="7:30" x14ac:dyDescent="0.3">
      <c r="G189" s="1"/>
      <c r="V189" s="1"/>
      <c r="AD189" s="1"/>
    </row>
    <row r="190" spans="7:30" x14ac:dyDescent="0.3">
      <c r="G190" s="1"/>
      <c r="V190" s="1"/>
      <c r="AD190" s="1"/>
    </row>
    <row r="191" spans="7:30" x14ac:dyDescent="0.3">
      <c r="G191" s="1"/>
      <c r="V191" s="1"/>
      <c r="AD191" s="1"/>
    </row>
    <row r="192" spans="7:30" x14ac:dyDescent="0.3">
      <c r="G192" s="1"/>
      <c r="V192" s="1"/>
      <c r="AD192" s="1"/>
    </row>
    <row r="193" spans="7:30" x14ac:dyDescent="0.3">
      <c r="G193" s="1"/>
      <c r="V193" s="1"/>
      <c r="AD193" s="1"/>
    </row>
    <row r="194" spans="7:30" x14ac:dyDescent="0.3">
      <c r="G194" s="1"/>
      <c r="V194" s="1"/>
      <c r="AD194" s="1"/>
    </row>
    <row r="195" spans="7:30" x14ac:dyDescent="0.3">
      <c r="G195" s="1"/>
      <c r="V195" s="1"/>
      <c r="AD195" s="1"/>
    </row>
    <row r="196" spans="7:30" x14ac:dyDescent="0.3">
      <c r="G196" s="1"/>
      <c r="V196" s="1"/>
      <c r="AD196" s="1"/>
    </row>
    <row r="197" spans="7:30" x14ac:dyDescent="0.3">
      <c r="G197" s="1"/>
      <c r="V197" s="1"/>
      <c r="AD197" s="1"/>
    </row>
    <row r="198" spans="7:30" x14ac:dyDescent="0.3">
      <c r="G198" s="1"/>
      <c r="V198" s="1"/>
      <c r="AD198" s="1"/>
    </row>
    <row r="199" spans="7:30" x14ac:dyDescent="0.3">
      <c r="G199" s="1"/>
      <c r="V199" s="1"/>
      <c r="AD199" s="1"/>
    </row>
    <row r="200" spans="7:30" x14ac:dyDescent="0.3">
      <c r="G200" s="1"/>
      <c r="V200" s="1"/>
      <c r="AD200" s="1"/>
    </row>
    <row r="201" spans="7:30" x14ac:dyDescent="0.3">
      <c r="G201" s="1"/>
      <c r="V201" s="1"/>
      <c r="AD201" s="1"/>
    </row>
    <row r="202" spans="7:30" x14ac:dyDescent="0.3">
      <c r="G202" s="1"/>
      <c r="V202" s="1"/>
      <c r="AD202" s="1"/>
    </row>
    <row r="203" spans="7:30" x14ac:dyDescent="0.3">
      <c r="G203" s="1"/>
      <c r="V203" s="1"/>
      <c r="AD203" s="1"/>
    </row>
    <row r="204" spans="7:30" x14ac:dyDescent="0.3">
      <c r="G204" s="1"/>
      <c r="V204" s="1"/>
      <c r="AD204" s="1"/>
    </row>
    <row r="205" spans="7:30" x14ac:dyDescent="0.3">
      <c r="G205" s="1"/>
      <c r="V205" s="1"/>
      <c r="AD205" s="1"/>
    </row>
    <row r="206" spans="7:30" x14ac:dyDescent="0.3">
      <c r="G206" s="1"/>
      <c r="V206" s="1"/>
      <c r="AD206" s="1"/>
    </row>
    <row r="207" spans="7:30" x14ac:dyDescent="0.3">
      <c r="G207" s="1"/>
      <c r="V207" s="1"/>
      <c r="AD207" s="1"/>
    </row>
    <row r="208" spans="7:30" x14ac:dyDescent="0.3">
      <c r="G208" s="1"/>
      <c r="V208" s="1"/>
      <c r="AD208" s="1"/>
    </row>
    <row r="209" spans="7:30" x14ac:dyDescent="0.3">
      <c r="G209" s="1"/>
      <c r="V209" s="1"/>
      <c r="AD209" s="1"/>
    </row>
    <row r="210" spans="7:30" x14ac:dyDescent="0.3">
      <c r="G210" s="1"/>
      <c r="V210" s="1"/>
      <c r="AD210" s="1"/>
    </row>
    <row r="211" spans="7:30" x14ac:dyDescent="0.3">
      <c r="G211" s="1"/>
      <c r="V211" s="1"/>
      <c r="AD211" s="1"/>
    </row>
    <row r="212" spans="7:30" x14ac:dyDescent="0.3">
      <c r="G212" s="1"/>
      <c r="V212" s="1"/>
      <c r="AD212" s="1"/>
    </row>
    <row r="213" spans="7:30" x14ac:dyDescent="0.3">
      <c r="G213" s="1"/>
      <c r="V213" s="1"/>
      <c r="AD213" s="1"/>
    </row>
    <row r="214" spans="7:30" x14ac:dyDescent="0.3">
      <c r="G214" s="1"/>
      <c r="V214" s="1"/>
      <c r="AD214" s="1"/>
    </row>
    <row r="215" spans="7:30" x14ac:dyDescent="0.3">
      <c r="G215" s="1"/>
      <c r="V215" s="1"/>
      <c r="AD215" s="1"/>
    </row>
    <row r="216" spans="7:30" x14ac:dyDescent="0.3">
      <c r="G216" s="1"/>
      <c r="V216" s="1"/>
      <c r="AD216" s="1"/>
    </row>
    <row r="217" spans="7:30" x14ac:dyDescent="0.3">
      <c r="G217" s="1"/>
      <c r="V217" s="1"/>
      <c r="AD217" s="1"/>
    </row>
    <row r="218" spans="7:30" x14ac:dyDescent="0.3">
      <c r="G218" s="1"/>
      <c r="V218" s="1"/>
      <c r="AD218" s="1"/>
    </row>
    <row r="219" spans="7:30" x14ac:dyDescent="0.3">
      <c r="G219" s="1"/>
      <c r="V219" s="1"/>
      <c r="AD219" s="1"/>
    </row>
    <row r="220" spans="7:30" x14ac:dyDescent="0.3">
      <c r="G220" s="1"/>
      <c r="V220" s="1"/>
      <c r="AD220" s="1"/>
    </row>
    <row r="221" spans="7:30" x14ac:dyDescent="0.3">
      <c r="G221" s="1"/>
      <c r="V221" s="1"/>
      <c r="AD221" s="1"/>
    </row>
    <row r="222" spans="7:30" x14ac:dyDescent="0.3">
      <c r="G222" s="1"/>
      <c r="V222" s="1"/>
      <c r="AD222" s="1"/>
    </row>
    <row r="223" spans="7:30" x14ac:dyDescent="0.3">
      <c r="G223" s="1"/>
      <c r="V223" s="1"/>
      <c r="AD223" s="1"/>
    </row>
    <row r="224" spans="7:30" x14ac:dyDescent="0.3">
      <c r="G224" s="1"/>
      <c r="V224" s="1"/>
      <c r="AD224" s="1"/>
    </row>
    <row r="225" spans="7:30" x14ac:dyDescent="0.3">
      <c r="G225" s="1"/>
      <c r="V225" s="1"/>
      <c r="AD225" s="1"/>
    </row>
    <row r="226" spans="7:30" x14ac:dyDescent="0.3">
      <c r="G226" s="1"/>
      <c r="V226" s="1"/>
      <c r="AD226" s="1"/>
    </row>
    <row r="227" spans="7:30" x14ac:dyDescent="0.3">
      <c r="G227" s="1"/>
      <c r="V227" s="1"/>
      <c r="AD227" s="1"/>
    </row>
    <row r="228" spans="7:30" x14ac:dyDescent="0.3">
      <c r="G228" s="1"/>
      <c r="V228" s="1"/>
      <c r="AD228" s="1"/>
    </row>
    <row r="229" spans="7:30" x14ac:dyDescent="0.3">
      <c r="G229" s="1"/>
      <c r="V229" s="1"/>
      <c r="AD229" s="1"/>
    </row>
    <row r="230" spans="7:30" x14ac:dyDescent="0.3">
      <c r="G230" s="1"/>
      <c r="V230" s="1"/>
      <c r="AD230" s="1"/>
    </row>
    <row r="231" spans="7:30" x14ac:dyDescent="0.3">
      <c r="G231" s="1"/>
      <c r="V231" s="1"/>
      <c r="AD231" s="1"/>
    </row>
    <row r="232" spans="7:30" x14ac:dyDescent="0.3">
      <c r="G232" s="1"/>
      <c r="V232" s="1"/>
      <c r="AD232" s="1"/>
    </row>
    <row r="233" spans="7:30" x14ac:dyDescent="0.3">
      <c r="G233" s="1"/>
      <c r="V233" s="1"/>
      <c r="AD233" s="1"/>
    </row>
    <row r="234" spans="7:30" x14ac:dyDescent="0.3">
      <c r="G234" s="1"/>
      <c r="V234" s="1"/>
      <c r="AD234" s="1"/>
    </row>
    <row r="235" spans="7:30" x14ac:dyDescent="0.3">
      <c r="G235" s="1"/>
      <c r="V235" s="1"/>
      <c r="AD235" s="1"/>
    </row>
    <row r="236" spans="7:30" x14ac:dyDescent="0.3">
      <c r="G236" s="1"/>
      <c r="V236" s="1"/>
      <c r="AD236" s="1"/>
    </row>
    <row r="237" spans="7:30" x14ac:dyDescent="0.3">
      <c r="G237" s="1"/>
      <c r="V237" s="1"/>
      <c r="AD237" s="1"/>
    </row>
    <row r="238" spans="7:30" x14ac:dyDescent="0.3">
      <c r="G238" s="1"/>
      <c r="V238" s="1"/>
      <c r="AD238" s="1"/>
    </row>
    <row r="239" spans="7:30" x14ac:dyDescent="0.3">
      <c r="G239" s="1"/>
      <c r="V239" s="1"/>
      <c r="AD239" s="1"/>
    </row>
    <row r="240" spans="7:30" x14ac:dyDescent="0.3">
      <c r="G240" s="1"/>
      <c r="V240" s="1"/>
      <c r="AD240" s="1"/>
    </row>
    <row r="241" spans="7:30" x14ac:dyDescent="0.3">
      <c r="G241" s="1"/>
      <c r="V241" s="1"/>
      <c r="AD241" s="1"/>
    </row>
    <row r="242" spans="7:30" x14ac:dyDescent="0.3">
      <c r="G242" s="1"/>
      <c r="V242" s="1"/>
      <c r="AD242" s="1"/>
    </row>
    <row r="243" spans="7:30" x14ac:dyDescent="0.3">
      <c r="G243" s="1"/>
      <c r="V243" s="1"/>
      <c r="AD243" s="1"/>
    </row>
    <row r="244" spans="7:30" x14ac:dyDescent="0.3">
      <c r="G244" s="1"/>
      <c r="V244" s="1"/>
      <c r="AD244" s="1"/>
    </row>
    <row r="245" spans="7:30" x14ac:dyDescent="0.3">
      <c r="G245" s="1"/>
      <c r="V245" s="1"/>
      <c r="AD245" s="1"/>
    </row>
    <row r="246" spans="7:30" x14ac:dyDescent="0.3">
      <c r="G246" s="1"/>
      <c r="V246" s="1"/>
      <c r="AD246" s="1"/>
    </row>
    <row r="247" spans="7:30" x14ac:dyDescent="0.3">
      <c r="G247" s="1"/>
      <c r="V247" s="1"/>
      <c r="AD247" s="1"/>
    </row>
    <row r="248" spans="7:30" x14ac:dyDescent="0.3">
      <c r="G248" s="1"/>
      <c r="V248" s="1"/>
      <c r="AD248" s="1"/>
    </row>
    <row r="249" spans="7:30" x14ac:dyDescent="0.3">
      <c r="G249" s="1"/>
      <c r="V249" s="1"/>
      <c r="AD249" s="1"/>
    </row>
    <row r="250" spans="7:30" x14ac:dyDescent="0.3">
      <c r="G250" s="1"/>
      <c r="V250" s="1"/>
      <c r="AD250" s="1"/>
    </row>
    <row r="251" spans="7:30" x14ac:dyDescent="0.3">
      <c r="G251" s="1"/>
      <c r="V251" s="1"/>
      <c r="AD251" s="1"/>
    </row>
    <row r="252" spans="7:30" x14ac:dyDescent="0.3">
      <c r="G252" s="1"/>
      <c r="V252" s="1"/>
      <c r="AD252" s="1"/>
    </row>
    <row r="253" spans="7:30" x14ac:dyDescent="0.3">
      <c r="G253" s="1"/>
      <c r="V253" s="1"/>
      <c r="AD253" s="1"/>
    </row>
    <row r="254" spans="7:30" x14ac:dyDescent="0.3">
      <c r="G254" s="1"/>
      <c r="V254" s="1"/>
      <c r="AD254" s="1"/>
    </row>
    <row r="255" spans="7:30" x14ac:dyDescent="0.3">
      <c r="G255" s="1"/>
      <c r="V255" s="1"/>
      <c r="AD255" s="1"/>
    </row>
    <row r="256" spans="7:30" x14ac:dyDescent="0.3">
      <c r="G256" s="1"/>
      <c r="V256" s="1"/>
      <c r="AD256" s="1"/>
    </row>
    <row r="257" spans="7:30" x14ac:dyDescent="0.3">
      <c r="G257" s="1"/>
      <c r="V257" s="1"/>
      <c r="AD257" s="1"/>
    </row>
    <row r="258" spans="7:30" x14ac:dyDescent="0.3">
      <c r="G258" s="1"/>
      <c r="V258" s="1"/>
      <c r="AD258" s="1"/>
    </row>
    <row r="259" spans="7:30" x14ac:dyDescent="0.3">
      <c r="G259" s="1"/>
      <c r="V259" s="1"/>
      <c r="AD259" s="1"/>
    </row>
    <row r="260" spans="7:30" x14ac:dyDescent="0.3">
      <c r="G260" s="1"/>
      <c r="V260" s="1"/>
      <c r="AD260" s="1"/>
    </row>
    <row r="261" spans="7:30" x14ac:dyDescent="0.3">
      <c r="G261" s="1"/>
      <c r="V261" s="1"/>
      <c r="AD261" s="1"/>
    </row>
    <row r="262" spans="7:30" x14ac:dyDescent="0.3">
      <c r="G262" s="1"/>
      <c r="V262" s="1"/>
      <c r="AD262" s="1"/>
    </row>
    <row r="263" spans="7:30" x14ac:dyDescent="0.3">
      <c r="G263" s="1"/>
      <c r="V263" s="1"/>
      <c r="AD263" s="1"/>
    </row>
    <row r="264" spans="7:30" x14ac:dyDescent="0.3">
      <c r="G264" s="1"/>
      <c r="V264" s="1"/>
      <c r="AD264" s="1"/>
    </row>
    <row r="265" spans="7:30" x14ac:dyDescent="0.3">
      <c r="G265" s="1"/>
      <c r="V265" s="1"/>
      <c r="AD265" s="1"/>
    </row>
    <row r="266" spans="7:30" x14ac:dyDescent="0.3">
      <c r="G266" s="1"/>
      <c r="V266" s="1"/>
      <c r="AD266" s="1"/>
    </row>
    <row r="267" spans="7:30" x14ac:dyDescent="0.3">
      <c r="G267" s="1"/>
      <c r="V267" s="1"/>
      <c r="AD267" s="1"/>
    </row>
    <row r="268" spans="7:30" x14ac:dyDescent="0.3">
      <c r="G268" s="1"/>
      <c r="V268" s="1"/>
      <c r="AD268" s="1"/>
    </row>
    <row r="269" spans="7:30" x14ac:dyDescent="0.3">
      <c r="G269" s="1"/>
      <c r="V269" s="1"/>
      <c r="AD269" s="1"/>
    </row>
    <row r="270" spans="7:30" x14ac:dyDescent="0.3">
      <c r="G270" s="1"/>
      <c r="V270" s="1"/>
      <c r="AD270" s="1"/>
    </row>
    <row r="271" spans="7:30" x14ac:dyDescent="0.3">
      <c r="G271" s="1"/>
      <c r="V271" s="1"/>
      <c r="AD271" s="1"/>
    </row>
    <row r="272" spans="7:30" x14ac:dyDescent="0.3">
      <c r="G272" s="1"/>
      <c r="V272" s="1"/>
      <c r="AD272" s="1"/>
    </row>
    <row r="273" spans="7:30" x14ac:dyDescent="0.3">
      <c r="G273" s="1"/>
      <c r="V273" s="1"/>
      <c r="AD273" s="1"/>
    </row>
    <row r="274" spans="7:30" x14ac:dyDescent="0.3">
      <c r="G274" s="1"/>
      <c r="V274" s="1"/>
      <c r="AD274" s="1"/>
    </row>
    <row r="275" spans="7:30" x14ac:dyDescent="0.3">
      <c r="G275" s="1"/>
      <c r="V275" s="1"/>
      <c r="AD275" s="1"/>
    </row>
    <row r="276" spans="7:30" x14ac:dyDescent="0.3">
      <c r="G276" s="1"/>
      <c r="V276" s="1"/>
      <c r="AD276" s="1"/>
    </row>
    <row r="277" spans="7:30" x14ac:dyDescent="0.3">
      <c r="G277" s="1"/>
      <c r="V277" s="1"/>
      <c r="AD277" s="1"/>
    </row>
    <row r="278" spans="7:30" x14ac:dyDescent="0.3">
      <c r="G278" s="1"/>
      <c r="V278" s="1"/>
      <c r="AD278" s="1"/>
    </row>
    <row r="279" spans="7:30" x14ac:dyDescent="0.3">
      <c r="G279" s="1"/>
      <c r="V279" s="1"/>
      <c r="AD279" s="1"/>
    </row>
    <row r="280" spans="7:30" x14ac:dyDescent="0.3">
      <c r="G280" s="1"/>
      <c r="V280" s="1"/>
      <c r="AD280" s="1"/>
    </row>
    <row r="281" spans="7:30" x14ac:dyDescent="0.3">
      <c r="G281" s="1"/>
      <c r="V281" s="1"/>
      <c r="AD281" s="1"/>
    </row>
    <row r="282" spans="7:30" x14ac:dyDescent="0.3">
      <c r="G282" s="1"/>
      <c r="V282" s="1"/>
      <c r="AD282" s="1"/>
    </row>
    <row r="283" spans="7:30" x14ac:dyDescent="0.3">
      <c r="G283" s="1"/>
      <c r="V283" s="1"/>
      <c r="AD283" s="1"/>
    </row>
    <row r="284" spans="7:30" x14ac:dyDescent="0.3">
      <c r="G284" s="1"/>
      <c r="V284" s="1"/>
      <c r="AD284" s="1"/>
    </row>
    <row r="285" spans="7:30" x14ac:dyDescent="0.3">
      <c r="G285" s="1"/>
      <c r="V285" s="1"/>
      <c r="AD285" s="1"/>
    </row>
    <row r="286" spans="7:30" x14ac:dyDescent="0.3">
      <c r="G286" s="1"/>
      <c r="V286" s="1"/>
      <c r="AD286" s="1"/>
    </row>
    <row r="287" spans="7:30" x14ac:dyDescent="0.3">
      <c r="G287" s="1"/>
      <c r="V287" s="1"/>
      <c r="AD287" s="1"/>
    </row>
    <row r="288" spans="7:30" x14ac:dyDescent="0.3">
      <c r="G288" s="1"/>
      <c r="V288" s="1"/>
      <c r="AD288" s="1"/>
    </row>
    <row r="289" spans="7:30" x14ac:dyDescent="0.3">
      <c r="G289" s="1"/>
      <c r="V289" s="1"/>
      <c r="AD289" s="1"/>
    </row>
    <row r="290" spans="7:30" x14ac:dyDescent="0.3">
      <c r="G290" s="1"/>
      <c r="V290" s="1"/>
      <c r="AD290" s="1"/>
    </row>
    <row r="291" spans="7:30" x14ac:dyDescent="0.3">
      <c r="G291" s="1"/>
      <c r="V291" s="1"/>
      <c r="AD291" s="1"/>
    </row>
    <row r="292" spans="7:30" x14ac:dyDescent="0.3">
      <c r="G292" s="1"/>
      <c r="V292" s="1"/>
      <c r="AD292" s="1"/>
    </row>
    <row r="293" spans="7:30" x14ac:dyDescent="0.3">
      <c r="G293" s="1"/>
      <c r="V293" s="1"/>
      <c r="AD293" s="1"/>
    </row>
    <row r="294" spans="7:30" x14ac:dyDescent="0.3">
      <c r="G294" s="1"/>
      <c r="V294" s="1"/>
      <c r="AD294" s="1"/>
    </row>
    <row r="295" spans="7:30" x14ac:dyDescent="0.3">
      <c r="G295" s="1"/>
      <c r="V295" s="1"/>
      <c r="AD295" s="1"/>
    </row>
    <row r="296" spans="7:30" x14ac:dyDescent="0.3">
      <c r="G296" s="1"/>
      <c r="V296" s="1"/>
      <c r="AD296" s="1"/>
    </row>
    <row r="297" spans="7:30" x14ac:dyDescent="0.3">
      <c r="G297" s="1"/>
      <c r="V297" s="1"/>
      <c r="AD297" s="1"/>
    </row>
    <row r="298" spans="7:30" x14ac:dyDescent="0.3">
      <c r="G298" s="1"/>
      <c r="V298" s="1"/>
      <c r="AD298" s="1"/>
    </row>
    <row r="299" spans="7:30" x14ac:dyDescent="0.3">
      <c r="G299" s="1"/>
      <c r="V299" s="1"/>
      <c r="AD299" s="1"/>
    </row>
    <row r="300" spans="7:30" x14ac:dyDescent="0.3">
      <c r="G300" s="1"/>
      <c r="V300" s="1"/>
      <c r="AD300" s="1"/>
    </row>
    <row r="301" spans="7:30" x14ac:dyDescent="0.3">
      <c r="G301" s="1"/>
      <c r="V301" s="1"/>
      <c r="AD301" s="1"/>
    </row>
    <row r="302" spans="7:30" x14ac:dyDescent="0.3">
      <c r="G302" s="1"/>
      <c r="V302" s="1"/>
      <c r="AD302" s="1"/>
    </row>
    <row r="303" spans="7:30" x14ac:dyDescent="0.3">
      <c r="G303" s="1"/>
      <c r="V303" s="1"/>
      <c r="AD303" s="1"/>
    </row>
    <row r="304" spans="7:30" x14ac:dyDescent="0.3">
      <c r="G304" s="1"/>
      <c r="V304" s="1"/>
      <c r="AD304" s="1"/>
    </row>
    <row r="305" spans="7:30" x14ac:dyDescent="0.3">
      <c r="G305" s="1"/>
      <c r="V305" s="1"/>
      <c r="AD305" s="1"/>
    </row>
    <row r="306" spans="7:30" x14ac:dyDescent="0.3">
      <c r="G306" s="1"/>
      <c r="V306" s="1"/>
      <c r="AD306" s="1"/>
    </row>
    <row r="307" spans="7:30" x14ac:dyDescent="0.3">
      <c r="G307" s="1"/>
      <c r="V307" s="1"/>
      <c r="AD307" s="1"/>
    </row>
    <row r="308" spans="7:30" x14ac:dyDescent="0.3">
      <c r="G308" s="1"/>
      <c r="V308" s="1"/>
      <c r="AD308" s="1"/>
    </row>
    <row r="309" spans="7:30" x14ac:dyDescent="0.3">
      <c r="G309" s="1"/>
      <c r="V309" s="1"/>
      <c r="AD309" s="1"/>
    </row>
    <row r="310" spans="7:30" x14ac:dyDescent="0.3">
      <c r="G310" s="1"/>
      <c r="V310" s="1"/>
      <c r="AD310" s="1"/>
    </row>
    <row r="311" spans="7:30" x14ac:dyDescent="0.3">
      <c r="G311" s="1"/>
      <c r="V311" s="1"/>
      <c r="AD311" s="1"/>
    </row>
    <row r="312" spans="7:30" x14ac:dyDescent="0.3">
      <c r="G312" s="1"/>
      <c r="V312" s="1"/>
      <c r="AD312" s="1"/>
    </row>
    <row r="313" spans="7:30" x14ac:dyDescent="0.3">
      <c r="G313" s="1"/>
      <c r="V313" s="1"/>
      <c r="AD313" s="1"/>
    </row>
    <row r="314" spans="7:30" x14ac:dyDescent="0.3">
      <c r="G314" s="1"/>
      <c r="V314" s="1"/>
      <c r="AD314" s="1"/>
    </row>
    <row r="315" spans="7:30" x14ac:dyDescent="0.3">
      <c r="G315" s="1"/>
      <c r="V315" s="1"/>
      <c r="AD315" s="1"/>
    </row>
    <row r="316" spans="7:30" x14ac:dyDescent="0.3">
      <c r="G316" s="1"/>
      <c r="V316" s="1"/>
      <c r="AD316" s="1"/>
    </row>
    <row r="317" spans="7:30" x14ac:dyDescent="0.3">
      <c r="G317" s="1"/>
      <c r="V317" s="1"/>
      <c r="AD317" s="1"/>
    </row>
    <row r="318" spans="7:30" x14ac:dyDescent="0.3">
      <c r="G318" s="1"/>
      <c r="V318" s="1"/>
      <c r="AD318" s="1"/>
    </row>
    <row r="319" spans="7:30" x14ac:dyDescent="0.3">
      <c r="G319" s="1"/>
      <c r="V319" s="1"/>
      <c r="AD319" s="1"/>
    </row>
    <row r="320" spans="7:30" x14ac:dyDescent="0.3">
      <c r="G320" s="1"/>
      <c r="V320" s="1"/>
      <c r="AD320" s="1"/>
    </row>
    <row r="321" spans="7:30" x14ac:dyDescent="0.3">
      <c r="G321" s="1"/>
      <c r="V321" s="1"/>
      <c r="AD321" s="1"/>
    </row>
    <row r="322" spans="7:30" x14ac:dyDescent="0.3">
      <c r="G322" s="1"/>
      <c r="V322" s="1"/>
      <c r="AD322" s="1"/>
    </row>
    <row r="323" spans="7:30" x14ac:dyDescent="0.3">
      <c r="G323" s="1"/>
      <c r="V323" s="1"/>
      <c r="AD323" s="1"/>
    </row>
    <row r="324" spans="7:30" x14ac:dyDescent="0.3">
      <c r="G324" s="1"/>
      <c r="V324" s="1"/>
      <c r="AD324" s="1"/>
    </row>
    <row r="325" spans="7:30" x14ac:dyDescent="0.3">
      <c r="G325" s="1"/>
      <c r="V325" s="1"/>
      <c r="AD325" s="1"/>
    </row>
    <row r="326" spans="7:30" x14ac:dyDescent="0.3">
      <c r="G326" s="1"/>
      <c r="V326" s="1"/>
      <c r="AD326" s="1"/>
    </row>
    <row r="327" spans="7:30" x14ac:dyDescent="0.3">
      <c r="G327" s="1"/>
      <c r="V327" s="1"/>
      <c r="AD327" s="1"/>
    </row>
    <row r="328" spans="7:30" x14ac:dyDescent="0.3">
      <c r="G328" s="1"/>
      <c r="V328" s="1"/>
      <c r="AD328" s="1"/>
    </row>
    <row r="329" spans="7:30" x14ac:dyDescent="0.3">
      <c r="G329" s="1"/>
      <c r="V329" s="1"/>
      <c r="AD329" s="1"/>
    </row>
    <row r="330" spans="7:30" x14ac:dyDescent="0.3">
      <c r="G330" s="1"/>
      <c r="V330" s="1"/>
      <c r="AD330" s="1"/>
    </row>
    <row r="331" spans="7:30" x14ac:dyDescent="0.3">
      <c r="G331" s="1"/>
      <c r="V331" s="1"/>
      <c r="AD331" s="1"/>
    </row>
    <row r="332" spans="7:30" x14ac:dyDescent="0.3">
      <c r="G332" s="1"/>
      <c r="V332" s="1"/>
      <c r="AD332" s="1"/>
    </row>
    <row r="333" spans="7:30" x14ac:dyDescent="0.3">
      <c r="G333" s="1"/>
      <c r="V333" s="1"/>
      <c r="AD333" s="1"/>
    </row>
    <row r="334" spans="7:30" x14ac:dyDescent="0.3">
      <c r="G334" s="1"/>
      <c r="V334" s="1"/>
      <c r="AD334" s="1"/>
    </row>
    <row r="335" spans="7:30" x14ac:dyDescent="0.3">
      <c r="G335" s="1"/>
      <c r="V335" s="1"/>
      <c r="AD335" s="1"/>
    </row>
    <row r="336" spans="7:30" x14ac:dyDescent="0.3">
      <c r="G336" s="1"/>
      <c r="V336" s="1"/>
      <c r="AD336" s="1"/>
    </row>
    <row r="337" spans="7:30" x14ac:dyDescent="0.3">
      <c r="G337" s="1"/>
      <c r="V337" s="1"/>
      <c r="AD337" s="1"/>
    </row>
    <row r="338" spans="7:30" x14ac:dyDescent="0.3">
      <c r="G338" s="1"/>
      <c r="V338" s="1"/>
      <c r="AD338" s="1"/>
    </row>
    <row r="339" spans="7:30" x14ac:dyDescent="0.3">
      <c r="G339" s="1"/>
      <c r="V339" s="1"/>
      <c r="AD339" s="1"/>
    </row>
    <row r="340" spans="7:30" x14ac:dyDescent="0.3">
      <c r="G340" s="1"/>
      <c r="V340" s="1"/>
      <c r="AD340" s="1"/>
    </row>
    <row r="341" spans="7:30" x14ac:dyDescent="0.3">
      <c r="G341" s="1"/>
      <c r="V341" s="1"/>
      <c r="AD341" s="1"/>
    </row>
    <row r="342" spans="7:30" x14ac:dyDescent="0.3">
      <c r="G342" s="1"/>
      <c r="V342" s="1"/>
      <c r="AD342" s="1"/>
    </row>
    <row r="343" spans="7:30" x14ac:dyDescent="0.3">
      <c r="G343" s="1"/>
      <c r="V343" s="1"/>
      <c r="AD343" s="1"/>
    </row>
    <row r="344" spans="7:30" x14ac:dyDescent="0.3">
      <c r="G344" s="1"/>
      <c r="V344" s="1"/>
      <c r="AD344" s="1"/>
    </row>
    <row r="345" spans="7:30" x14ac:dyDescent="0.3">
      <c r="G345" s="1"/>
      <c r="V345" s="1"/>
      <c r="AD345" s="1"/>
    </row>
    <row r="346" spans="7:30" x14ac:dyDescent="0.3">
      <c r="G346" s="1"/>
      <c r="V346" s="1"/>
      <c r="AD346" s="1"/>
    </row>
    <row r="347" spans="7:30" x14ac:dyDescent="0.3">
      <c r="G347" s="1"/>
      <c r="V347" s="1"/>
      <c r="AD347" s="1"/>
    </row>
    <row r="348" spans="7:30" x14ac:dyDescent="0.3">
      <c r="G348" s="1"/>
      <c r="V348" s="1"/>
      <c r="AD348" s="1"/>
    </row>
    <row r="349" spans="7:30" x14ac:dyDescent="0.3">
      <c r="G349" s="1"/>
      <c r="V349" s="1"/>
      <c r="AD349" s="1"/>
    </row>
    <row r="350" spans="7:30" x14ac:dyDescent="0.3">
      <c r="G350" s="1"/>
      <c r="V350" s="1"/>
      <c r="AD350" s="1"/>
    </row>
    <row r="351" spans="7:30" x14ac:dyDescent="0.3">
      <c r="G351" s="1"/>
      <c r="V351" s="1"/>
      <c r="AD351" s="1"/>
    </row>
    <row r="352" spans="7:30" x14ac:dyDescent="0.3">
      <c r="G352" s="1"/>
      <c r="V352" s="1"/>
      <c r="AD352" s="1"/>
    </row>
    <row r="353" spans="7:30" x14ac:dyDescent="0.3">
      <c r="G353" s="1"/>
      <c r="V353" s="1"/>
      <c r="AD353" s="1"/>
    </row>
    <row r="354" spans="7:30" x14ac:dyDescent="0.3">
      <c r="G354" s="1"/>
      <c r="V354" s="1"/>
      <c r="AD354" s="1"/>
    </row>
    <row r="355" spans="7:30" x14ac:dyDescent="0.3">
      <c r="G355" s="1"/>
      <c r="V355" s="1"/>
      <c r="AD355" s="1"/>
    </row>
    <row r="356" spans="7:30" x14ac:dyDescent="0.3">
      <c r="G356" s="1"/>
      <c r="V356" s="1"/>
      <c r="AD356" s="1"/>
    </row>
    <row r="357" spans="7:30" x14ac:dyDescent="0.3">
      <c r="G357" s="1"/>
      <c r="V357" s="1"/>
      <c r="AD357" s="1"/>
    </row>
    <row r="358" spans="7:30" x14ac:dyDescent="0.3">
      <c r="G358" s="1"/>
      <c r="V358" s="1"/>
      <c r="AD358" s="1"/>
    </row>
    <row r="359" spans="7:30" x14ac:dyDescent="0.3">
      <c r="G359" s="1"/>
      <c r="V359" s="1"/>
      <c r="AD359" s="1"/>
    </row>
    <row r="360" spans="7:30" x14ac:dyDescent="0.3">
      <c r="G360" s="1"/>
      <c r="V360" s="1"/>
      <c r="AD360" s="1"/>
    </row>
    <row r="361" spans="7:30" x14ac:dyDescent="0.3">
      <c r="G361" s="1"/>
      <c r="V361" s="1"/>
      <c r="AD361" s="1"/>
    </row>
    <row r="362" spans="7:30" x14ac:dyDescent="0.3">
      <c r="G362" s="1"/>
      <c r="V362" s="1"/>
      <c r="AD362" s="1"/>
    </row>
    <row r="363" spans="7:30" x14ac:dyDescent="0.3">
      <c r="G363" s="1"/>
      <c r="V363" s="1"/>
      <c r="AD363" s="1"/>
    </row>
    <row r="364" spans="7:30" x14ac:dyDescent="0.3">
      <c r="G364" s="1"/>
      <c r="V364" s="1"/>
      <c r="AD364" s="1"/>
    </row>
    <row r="365" spans="7:30" x14ac:dyDescent="0.3">
      <c r="G365" s="1"/>
      <c r="V365" s="1"/>
      <c r="AD365" s="1"/>
    </row>
    <row r="366" spans="7:30" x14ac:dyDescent="0.3">
      <c r="G366" s="1"/>
      <c r="V366" s="1"/>
      <c r="AD366" s="1"/>
    </row>
    <row r="367" spans="7:30" x14ac:dyDescent="0.3">
      <c r="G367" s="1"/>
      <c r="V367" s="1"/>
      <c r="AD367" s="1"/>
    </row>
    <row r="368" spans="7:30" x14ac:dyDescent="0.3">
      <c r="G368" s="1"/>
      <c r="V368" s="1"/>
      <c r="AD368" s="1"/>
    </row>
    <row r="369" spans="7:30" x14ac:dyDescent="0.3">
      <c r="G369" s="1"/>
      <c r="V369" s="1"/>
      <c r="AD369" s="1"/>
    </row>
    <row r="370" spans="7:30" x14ac:dyDescent="0.3">
      <c r="G370" s="1"/>
      <c r="V370" s="1"/>
      <c r="AD370" s="1"/>
    </row>
    <row r="371" spans="7:30" x14ac:dyDescent="0.3">
      <c r="G371" s="1"/>
      <c r="V371" s="1"/>
      <c r="AD371" s="1"/>
    </row>
    <row r="372" spans="7:30" x14ac:dyDescent="0.3">
      <c r="G372" s="1"/>
      <c r="V372" s="1"/>
      <c r="AD372" s="1"/>
    </row>
    <row r="373" spans="7:30" x14ac:dyDescent="0.3">
      <c r="G373" s="1"/>
      <c r="V373" s="1"/>
      <c r="AD373" s="1"/>
    </row>
    <row r="374" spans="7:30" x14ac:dyDescent="0.3">
      <c r="G374" s="1"/>
      <c r="V374" s="1"/>
      <c r="AD374" s="1"/>
    </row>
    <row r="375" spans="7:30" x14ac:dyDescent="0.3">
      <c r="G375" s="1"/>
      <c r="V375" s="1"/>
      <c r="AD375" s="1"/>
    </row>
    <row r="376" spans="7:30" x14ac:dyDescent="0.3">
      <c r="G376" s="1"/>
      <c r="V376" s="1"/>
      <c r="AD376" s="1"/>
    </row>
    <row r="377" spans="7:30" x14ac:dyDescent="0.3">
      <c r="G377" s="1"/>
      <c r="V377" s="1"/>
      <c r="AD377" s="1"/>
    </row>
    <row r="378" spans="7:30" x14ac:dyDescent="0.3">
      <c r="G378" s="1"/>
      <c r="V378" s="1"/>
      <c r="AD378" s="1"/>
    </row>
    <row r="379" spans="7:30" x14ac:dyDescent="0.3">
      <c r="G379" s="1"/>
      <c r="V379" s="1"/>
      <c r="AD379" s="1"/>
    </row>
    <row r="380" spans="7:30" x14ac:dyDescent="0.3">
      <c r="G380" s="1"/>
      <c r="V380" s="1"/>
      <c r="AD380" s="1"/>
    </row>
    <row r="381" spans="7:30" x14ac:dyDescent="0.3">
      <c r="G381" s="1"/>
      <c r="V381" s="1"/>
      <c r="AD381" s="1"/>
    </row>
    <row r="382" spans="7:30" x14ac:dyDescent="0.3">
      <c r="G382" s="1"/>
      <c r="V382" s="1"/>
      <c r="AD382" s="1"/>
    </row>
    <row r="383" spans="7:30" x14ac:dyDescent="0.3">
      <c r="G383" s="1"/>
      <c r="V383" s="1"/>
      <c r="AD383" s="1"/>
    </row>
    <row r="384" spans="7:30" x14ac:dyDescent="0.3">
      <c r="G384" s="1"/>
      <c r="V384" s="1"/>
      <c r="AD384" s="1"/>
    </row>
    <row r="385" spans="7:30" x14ac:dyDescent="0.3">
      <c r="G385" s="1"/>
      <c r="V385" s="1"/>
      <c r="AD385" s="1"/>
    </row>
    <row r="386" spans="7:30" x14ac:dyDescent="0.3">
      <c r="G386" s="1"/>
      <c r="V386" s="1"/>
      <c r="AD386" s="1"/>
    </row>
    <row r="387" spans="7:30" x14ac:dyDescent="0.3">
      <c r="G387" s="1"/>
      <c r="V387" s="1"/>
      <c r="AD387" s="1"/>
    </row>
    <row r="388" spans="7:30" x14ac:dyDescent="0.3">
      <c r="G388" s="1"/>
      <c r="V388" s="1"/>
      <c r="AD388" s="1"/>
    </row>
    <row r="389" spans="7:30" x14ac:dyDescent="0.3">
      <c r="G389" s="1"/>
      <c r="V389" s="1"/>
      <c r="AD389" s="1"/>
    </row>
    <row r="390" spans="7:30" x14ac:dyDescent="0.3">
      <c r="G390" s="1"/>
      <c r="V390" s="1"/>
      <c r="AD390" s="1"/>
    </row>
    <row r="391" spans="7:30" x14ac:dyDescent="0.3">
      <c r="G391" s="1"/>
      <c r="V391" s="1"/>
      <c r="AD391" s="1"/>
    </row>
    <row r="392" spans="7:30" x14ac:dyDescent="0.3">
      <c r="G392" s="1"/>
      <c r="V392" s="1"/>
      <c r="AD392" s="1"/>
    </row>
    <row r="393" spans="7:30" x14ac:dyDescent="0.3">
      <c r="G393" s="1"/>
      <c r="V393" s="1"/>
      <c r="AD393" s="1"/>
    </row>
    <row r="394" spans="7:30" x14ac:dyDescent="0.3">
      <c r="G394" s="1"/>
      <c r="V394" s="1"/>
      <c r="AD394" s="1"/>
    </row>
    <row r="395" spans="7:30" x14ac:dyDescent="0.3">
      <c r="G395" s="1"/>
      <c r="V395" s="1"/>
      <c r="AD395" s="1"/>
    </row>
    <row r="396" spans="7:30" x14ac:dyDescent="0.3">
      <c r="G396" s="1"/>
      <c r="V396" s="1"/>
      <c r="AD396" s="1"/>
    </row>
    <row r="397" spans="7:30" x14ac:dyDescent="0.3">
      <c r="G397" s="1"/>
      <c r="V397" s="1"/>
      <c r="AD397" s="1"/>
    </row>
    <row r="398" spans="7:30" x14ac:dyDescent="0.3">
      <c r="G398" s="1"/>
      <c r="V398" s="1"/>
      <c r="AD398" s="1"/>
    </row>
    <row r="399" spans="7:30" x14ac:dyDescent="0.3">
      <c r="G399" s="1"/>
      <c r="V399" s="1"/>
      <c r="AD399" s="1"/>
    </row>
    <row r="400" spans="7:30" x14ac:dyDescent="0.3">
      <c r="G400" s="1"/>
      <c r="V400" s="1"/>
      <c r="AD400" s="1"/>
    </row>
    <row r="401" spans="7:30" x14ac:dyDescent="0.3">
      <c r="G401" s="1"/>
      <c r="V401" s="1"/>
      <c r="AD401" s="1"/>
    </row>
    <row r="402" spans="7:30" x14ac:dyDescent="0.3">
      <c r="G402" s="1"/>
      <c r="V402" s="1"/>
      <c r="AD402" s="1"/>
    </row>
    <row r="403" spans="7:30" x14ac:dyDescent="0.3">
      <c r="G403" s="1"/>
      <c r="V403" s="1"/>
      <c r="AD403" s="1"/>
    </row>
    <row r="404" spans="7:30" x14ac:dyDescent="0.3">
      <c r="G404" s="1"/>
      <c r="V404" s="1"/>
      <c r="AD404" s="1"/>
    </row>
    <row r="405" spans="7:30" x14ac:dyDescent="0.3">
      <c r="G405" s="1"/>
      <c r="V405" s="1"/>
      <c r="AD405" s="1"/>
    </row>
    <row r="406" spans="7:30" x14ac:dyDescent="0.3">
      <c r="G406" s="1"/>
      <c r="V406" s="1"/>
      <c r="AD406" s="1"/>
    </row>
    <row r="407" spans="7:30" x14ac:dyDescent="0.3">
      <c r="G407" s="1"/>
      <c r="V407" s="1"/>
      <c r="AD407" s="1"/>
    </row>
    <row r="408" spans="7:30" x14ac:dyDescent="0.3">
      <c r="G408" s="1"/>
      <c r="V408" s="1"/>
      <c r="AD408" s="1"/>
    </row>
    <row r="409" spans="7:30" x14ac:dyDescent="0.3">
      <c r="G409" s="1"/>
      <c r="V409" s="1"/>
      <c r="AD409" s="1"/>
    </row>
    <row r="410" spans="7:30" x14ac:dyDescent="0.3">
      <c r="G410" s="1"/>
      <c r="V410" s="1"/>
      <c r="AD410" s="1"/>
    </row>
    <row r="411" spans="7:30" x14ac:dyDescent="0.3">
      <c r="G411" s="1"/>
      <c r="V411" s="1"/>
      <c r="AD411" s="1"/>
    </row>
    <row r="412" spans="7:30" x14ac:dyDescent="0.3">
      <c r="G412" s="1"/>
      <c r="V412" s="1"/>
      <c r="AD412" s="1"/>
    </row>
    <row r="413" spans="7:30" x14ac:dyDescent="0.3">
      <c r="G413" s="1"/>
      <c r="V413" s="1"/>
      <c r="AD413" s="1"/>
    </row>
    <row r="414" spans="7:30" x14ac:dyDescent="0.3">
      <c r="G414" s="1"/>
      <c r="V414" s="1"/>
      <c r="AD414" s="1"/>
    </row>
    <row r="415" spans="7:30" x14ac:dyDescent="0.3">
      <c r="G415" s="1"/>
      <c r="V415" s="1"/>
      <c r="AD415" s="1"/>
    </row>
    <row r="416" spans="7:30" x14ac:dyDescent="0.3">
      <c r="G416" s="1"/>
      <c r="V416" s="1"/>
      <c r="AD416" s="1"/>
    </row>
    <row r="417" spans="7:30" x14ac:dyDescent="0.3">
      <c r="G417" s="1"/>
      <c r="V417" s="1"/>
      <c r="AD417" s="1"/>
    </row>
    <row r="418" spans="7:30" x14ac:dyDescent="0.3">
      <c r="G418" s="1"/>
      <c r="V418" s="1"/>
      <c r="AD418" s="1"/>
    </row>
    <row r="419" spans="7:30" x14ac:dyDescent="0.3">
      <c r="G419" s="1"/>
      <c r="V419" s="1"/>
      <c r="AD419" s="1"/>
    </row>
    <row r="420" spans="7:30" x14ac:dyDescent="0.3">
      <c r="G420" s="1"/>
      <c r="V420" s="1"/>
      <c r="AD420" s="1"/>
    </row>
    <row r="421" spans="7:30" x14ac:dyDescent="0.3">
      <c r="G421" s="1"/>
      <c r="V421" s="1"/>
      <c r="AD421" s="1"/>
    </row>
    <row r="422" spans="7:30" x14ac:dyDescent="0.3">
      <c r="G422" s="1"/>
      <c r="V422" s="1"/>
      <c r="AD422" s="1"/>
    </row>
    <row r="423" spans="7:30" x14ac:dyDescent="0.3">
      <c r="G423" s="1"/>
      <c r="V423" s="1"/>
      <c r="AD423" s="1"/>
    </row>
    <row r="424" spans="7:30" x14ac:dyDescent="0.3">
      <c r="G424" s="1"/>
      <c r="V424" s="1"/>
      <c r="AD424" s="1"/>
    </row>
    <row r="425" spans="7:30" x14ac:dyDescent="0.3">
      <c r="G425" s="1"/>
      <c r="V425" s="1"/>
      <c r="AD425" s="1"/>
    </row>
    <row r="426" spans="7:30" x14ac:dyDescent="0.3">
      <c r="G426" s="1"/>
      <c r="V426" s="1"/>
      <c r="AD426" s="1"/>
    </row>
    <row r="427" spans="7:30" x14ac:dyDescent="0.3">
      <c r="G427" s="1"/>
      <c r="V427" s="1"/>
      <c r="AD427" s="1"/>
    </row>
    <row r="428" spans="7:30" x14ac:dyDescent="0.3">
      <c r="G428" s="1"/>
      <c r="V428" s="1"/>
      <c r="AD428" s="1"/>
    </row>
    <row r="429" spans="7:30" x14ac:dyDescent="0.3">
      <c r="G429" s="1"/>
      <c r="V429" s="1"/>
      <c r="AD429" s="1"/>
    </row>
    <row r="430" spans="7:30" x14ac:dyDescent="0.3">
      <c r="G430" s="1"/>
      <c r="V430" s="1"/>
      <c r="AD430" s="1"/>
    </row>
    <row r="431" spans="7:30" x14ac:dyDescent="0.3">
      <c r="G431" s="1"/>
      <c r="V431" s="1"/>
      <c r="AD431" s="1"/>
    </row>
    <row r="432" spans="7:30" x14ac:dyDescent="0.3">
      <c r="G432" s="1"/>
      <c r="V432" s="1"/>
      <c r="AD432" s="1"/>
    </row>
    <row r="433" spans="7:30" x14ac:dyDescent="0.3">
      <c r="G433" s="1"/>
      <c r="V433" s="1"/>
      <c r="AD433" s="1"/>
    </row>
    <row r="434" spans="7:30" x14ac:dyDescent="0.3">
      <c r="G434" s="1"/>
      <c r="V434" s="1"/>
      <c r="AD434" s="1"/>
    </row>
    <row r="435" spans="7:30" x14ac:dyDescent="0.3">
      <c r="G435" s="1"/>
      <c r="V435" s="1"/>
      <c r="AD435" s="1"/>
    </row>
    <row r="436" spans="7:30" x14ac:dyDescent="0.3">
      <c r="G436" s="1"/>
      <c r="V436" s="1"/>
      <c r="AD436" s="1"/>
    </row>
    <row r="437" spans="7:30" x14ac:dyDescent="0.3">
      <c r="G437" s="1"/>
      <c r="V437" s="1"/>
      <c r="AD437" s="1"/>
    </row>
    <row r="438" spans="7:30" x14ac:dyDescent="0.3">
      <c r="G438" s="1"/>
      <c r="V438" s="1"/>
      <c r="AD438" s="1"/>
    </row>
    <row r="439" spans="7:30" x14ac:dyDescent="0.3">
      <c r="G439" s="1"/>
      <c r="V439" s="1"/>
      <c r="AD439" s="1"/>
    </row>
    <row r="440" spans="7:30" x14ac:dyDescent="0.3">
      <c r="G440" s="1"/>
      <c r="V440" s="1"/>
      <c r="AD440" s="1"/>
    </row>
    <row r="441" spans="7:30" x14ac:dyDescent="0.3">
      <c r="G441" s="1"/>
      <c r="V441" s="1"/>
      <c r="AD441" s="1"/>
    </row>
    <row r="442" spans="7:30" x14ac:dyDescent="0.3">
      <c r="G442" s="1"/>
      <c r="V442" s="1"/>
      <c r="AD442" s="1"/>
    </row>
    <row r="443" spans="7:30" x14ac:dyDescent="0.3">
      <c r="G443" s="1"/>
      <c r="V443" s="1"/>
      <c r="AD443" s="1"/>
    </row>
    <row r="444" spans="7:30" x14ac:dyDescent="0.3">
      <c r="G444" s="1"/>
      <c r="V444" s="1"/>
      <c r="AD444" s="1"/>
    </row>
    <row r="445" spans="7:30" x14ac:dyDescent="0.3">
      <c r="G445" s="1"/>
      <c r="V445" s="1"/>
      <c r="AD445" s="1"/>
    </row>
    <row r="446" spans="7:30" x14ac:dyDescent="0.3">
      <c r="G446" s="1"/>
      <c r="V446" s="1"/>
      <c r="AD446" s="1"/>
    </row>
    <row r="447" spans="7:30" x14ac:dyDescent="0.3">
      <c r="G447" s="1"/>
      <c r="V447" s="1"/>
      <c r="AD447" s="1"/>
    </row>
    <row r="448" spans="7:30" x14ac:dyDescent="0.3">
      <c r="G448" s="1"/>
      <c r="V448" s="1"/>
      <c r="AD448" s="1"/>
    </row>
    <row r="449" spans="7:30" x14ac:dyDescent="0.3">
      <c r="G449" s="1"/>
      <c r="V449" s="1"/>
      <c r="AD449" s="1"/>
    </row>
    <row r="450" spans="7:30" x14ac:dyDescent="0.3">
      <c r="G450" s="1"/>
      <c r="V450" s="1"/>
      <c r="AD450" s="1"/>
    </row>
    <row r="451" spans="7:30" x14ac:dyDescent="0.3">
      <c r="G451" s="1"/>
      <c r="V451" s="1"/>
      <c r="AD451" s="1"/>
    </row>
    <row r="452" spans="7:30" x14ac:dyDescent="0.3">
      <c r="G452" s="1"/>
      <c r="V452" s="1"/>
      <c r="AD452" s="1"/>
    </row>
    <row r="453" spans="7:30" x14ac:dyDescent="0.3">
      <c r="G453" s="1"/>
      <c r="V453" s="1"/>
      <c r="AD453" s="1"/>
    </row>
    <row r="454" spans="7:30" x14ac:dyDescent="0.3">
      <c r="G454" s="1"/>
      <c r="V454" s="1"/>
      <c r="AD454" s="1"/>
    </row>
    <row r="455" spans="7:30" x14ac:dyDescent="0.3">
      <c r="G455" s="1"/>
      <c r="V455" s="1"/>
      <c r="AD455" s="1"/>
    </row>
    <row r="456" spans="7:30" x14ac:dyDescent="0.3">
      <c r="G456" s="1"/>
      <c r="V456" s="1"/>
      <c r="AD456" s="1"/>
    </row>
    <row r="457" spans="7:30" x14ac:dyDescent="0.3">
      <c r="G457" s="1"/>
      <c r="V457" s="1"/>
      <c r="AD457" s="1"/>
    </row>
    <row r="458" spans="7:30" x14ac:dyDescent="0.3">
      <c r="G458" s="1"/>
      <c r="V458" s="1"/>
      <c r="AD458" s="1"/>
    </row>
    <row r="459" spans="7:30" x14ac:dyDescent="0.3">
      <c r="G459" s="1"/>
      <c r="V459" s="1"/>
      <c r="AD459" s="1"/>
    </row>
    <row r="460" spans="7:30" x14ac:dyDescent="0.3">
      <c r="G460" s="1"/>
      <c r="V460" s="1"/>
      <c r="AD460" s="1"/>
    </row>
    <row r="461" spans="7:30" x14ac:dyDescent="0.3">
      <c r="G461" s="1"/>
      <c r="V461" s="1"/>
      <c r="AD461" s="1"/>
    </row>
    <row r="462" spans="7:30" x14ac:dyDescent="0.3">
      <c r="G462" s="1"/>
      <c r="V462" s="1"/>
      <c r="AD462" s="1"/>
    </row>
    <row r="463" spans="7:30" x14ac:dyDescent="0.3">
      <c r="G463" s="1"/>
      <c r="V463" s="1"/>
      <c r="AD463" s="1"/>
    </row>
    <row r="464" spans="7:30" x14ac:dyDescent="0.3">
      <c r="G464" s="1"/>
      <c r="V464" s="1"/>
      <c r="AD464" s="1"/>
    </row>
    <row r="465" spans="7:30" x14ac:dyDescent="0.3">
      <c r="G465" s="1"/>
      <c r="V465" s="1"/>
      <c r="AD465" s="1"/>
    </row>
    <row r="466" spans="7:30" x14ac:dyDescent="0.3">
      <c r="G466" s="1"/>
      <c r="V466" s="1"/>
      <c r="AD466" s="1"/>
    </row>
    <row r="467" spans="7:30" x14ac:dyDescent="0.3">
      <c r="G467" s="1"/>
      <c r="V467" s="1"/>
      <c r="AD467" s="1"/>
    </row>
    <row r="468" spans="7:30" x14ac:dyDescent="0.3">
      <c r="G468" s="1"/>
      <c r="V468" s="1"/>
      <c r="AD468" s="1"/>
    </row>
    <row r="469" spans="7:30" x14ac:dyDescent="0.3">
      <c r="G469" s="1"/>
      <c r="V469" s="1"/>
      <c r="AD469" s="1"/>
    </row>
    <row r="470" spans="7:30" x14ac:dyDescent="0.3">
      <c r="G470" s="1"/>
      <c r="V470" s="1"/>
      <c r="AD470" s="1"/>
    </row>
    <row r="471" spans="7:30" x14ac:dyDescent="0.3">
      <c r="G471" s="1"/>
      <c r="V471" s="1"/>
      <c r="AD471" s="1"/>
    </row>
    <row r="472" spans="7:30" x14ac:dyDescent="0.3">
      <c r="G472" s="1"/>
      <c r="V472" s="1"/>
      <c r="AD472" s="1"/>
    </row>
    <row r="473" spans="7:30" x14ac:dyDescent="0.3">
      <c r="G473" s="1"/>
      <c r="V473" s="1"/>
      <c r="AD473" s="1"/>
    </row>
    <row r="474" spans="7:30" x14ac:dyDescent="0.3">
      <c r="G474" s="1"/>
      <c r="V474" s="1"/>
      <c r="AD474" s="1"/>
    </row>
    <row r="475" spans="7:30" x14ac:dyDescent="0.3">
      <c r="G475" s="1"/>
      <c r="V475" s="1"/>
      <c r="AD475" s="1"/>
    </row>
    <row r="476" spans="7:30" x14ac:dyDescent="0.3">
      <c r="G476" s="1"/>
      <c r="V476" s="1"/>
      <c r="AD476" s="1"/>
    </row>
    <row r="477" spans="7:30" x14ac:dyDescent="0.3">
      <c r="G477" s="1"/>
      <c r="V477" s="1"/>
      <c r="AD477" s="1"/>
    </row>
    <row r="478" spans="7:30" x14ac:dyDescent="0.3">
      <c r="G478" s="1"/>
      <c r="V478" s="1"/>
      <c r="AD478" s="1"/>
    </row>
    <row r="479" spans="7:30" x14ac:dyDescent="0.3">
      <c r="G479" s="1"/>
      <c r="V479" s="1"/>
      <c r="AD479" s="1"/>
    </row>
    <row r="480" spans="7:30" x14ac:dyDescent="0.3">
      <c r="G480" s="1"/>
      <c r="V480" s="1"/>
      <c r="AD480" s="1"/>
    </row>
    <row r="481" spans="7:30" x14ac:dyDescent="0.3">
      <c r="G481" s="1"/>
      <c r="V481" s="1"/>
      <c r="AD481" s="1"/>
    </row>
    <row r="482" spans="7:30" x14ac:dyDescent="0.3">
      <c r="G482" s="1"/>
      <c r="V482" s="1"/>
      <c r="AD482" s="1"/>
    </row>
    <row r="483" spans="7:30" x14ac:dyDescent="0.3">
      <c r="G483" s="1"/>
      <c r="V483" s="1"/>
      <c r="AD483" s="1"/>
    </row>
    <row r="484" spans="7:30" x14ac:dyDescent="0.3">
      <c r="G484" s="1"/>
      <c r="V484" s="1"/>
      <c r="AD484" s="1"/>
    </row>
    <row r="485" spans="7:30" x14ac:dyDescent="0.3">
      <c r="G485" s="1"/>
      <c r="V485" s="1"/>
      <c r="AD485" s="1"/>
    </row>
    <row r="486" spans="7:30" x14ac:dyDescent="0.3">
      <c r="G486" s="1"/>
      <c r="V486" s="1"/>
      <c r="AD486" s="1"/>
    </row>
    <row r="487" spans="7:30" x14ac:dyDescent="0.3">
      <c r="G487" s="1"/>
      <c r="V487" s="1"/>
      <c r="AD487" s="1"/>
    </row>
    <row r="488" spans="7:30" x14ac:dyDescent="0.3">
      <c r="G488" s="1"/>
      <c r="V488" s="1"/>
      <c r="AD488" s="1"/>
    </row>
    <row r="489" spans="7:30" x14ac:dyDescent="0.3">
      <c r="G489" s="1"/>
      <c r="V489" s="1"/>
      <c r="AD489" s="1"/>
    </row>
    <row r="490" spans="7:30" x14ac:dyDescent="0.3">
      <c r="G490" s="1"/>
      <c r="V490" s="1"/>
      <c r="AD490" s="1"/>
    </row>
    <row r="491" spans="7:30" x14ac:dyDescent="0.3">
      <c r="G491" s="1"/>
      <c r="V491" s="1"/>
      <c r="AD491" s="1"/>
    </row>
    <row r="492" spans="7:30" x14ac:dyDescent="0.3">
      <c r="G492" s="1"/>
      <c r="V492" s="1"/>
      <c r="AD492" s="1"/>
    </row>
    <row r="493" spans="7:30" x14ac:dyDescent="0.3">
      <c r="G493" s="1"/>
      <c r="V493" s="1"/>
      <c r="AD493" s="1"/>
    </row>
    <row r="494" spans="7:30" x14ac:dyDescent="0.3">
      <c r="G494" s="1"/>
      <c r="V494" s="1"/>
      <c r="AD494" s="1"/>
    </row>
    <row r="495" spans="7:30" x14ac:dyDescent="0.3">
      <c r="G495" s="1"/>
      <c r="V495" s="1"/>
      <c r="AD495" s="1"/>
    </row>
    <row r="496" spans="7:30" x14ac:dyDescent="0.3">
      <c r="G496" s="1"/>
      <c r="V496" s="1"/>
      <c r="AD496" s="1"/>
    </row>
    <row r="497" spans="7:30" x14ac:dyDescent="0.3">
      <c r="G497" s="1"/>
      <c r="V497" s="1"/>
      <c r="AD497" s="1"/>
    </row>
    <row r="498" spans="7:30" x14ac:dyDescent="0.3">
      <c r="G498" s="1"/>
      <c r="V498" s="1"/>
      <c r="AD498" s="1"/>
    </row>
    <row r="499" spans="7:30" x14ac:dyDescent="0.3">
      <c r="G499" s="1"/>
      <c r="V499" s="1"/>
      <c r="AD499" s="1"/>
    </row>
    <row r="500" spans="7:30" x14ac:dyDescent="0.3">
      <c r="G500" s="1"/>
      <c r="V500" s="1"/>
      <c r="AD500" s="1"/>
    </row>
    <row r="501" spans="7:30" x14ac:dyDescent="0.3">
      <c r="G501" s="1"/>
      <c r="V501" s="1"/>
      <c r="AD501" s="1"/>
    </row>
    <row r="502" spans="7:30" x14ac:dyDescent="0.3">
      <c r="G502" s="1"/>
      <c r="V502" s="1"/>
      <c r="AD502" s="1"/>
    </row>
    <row r="503" spans="7:30" x14ac:dyDescent="0.3">
      <c r="G503" s="1"/>
      <c r="V503" s="1"/>
      <c r="AD503" s="1"/>
    </row>
    <row r="504" spans="7:30" x14ac:dyDescent="0.3">
      <c r="G504" s="1"/>
      <c r="V504" s="1"/>
      <c r="AD504" s="1"/>
    </row>
    <row r="505" spans="7:30" x14ac:dyDescent="0.3">
      <c r="G505" s="1"/>
      <c r="V505" s="1"/>
      <c r="AD505" s="1"/>
    </row>
    <row r="506" spans="7:30" x14ac:dyDescent="0.3">
      <c r="G506" s="1"/>
      <c r="V506" s="1"/>
      <c r="AD506" s="1"/>
    </row>
    <row r="507" spans="7:30" x14ac:dyDescent="0.3">
      <c r="G507" s="1"/>
      <c r="V507" s="1"/>
      <c r="AD507" s="1"/>
    </row>
    <row r="508" spans="7:30" x14ac:dyDescent="0.3">
      <c r="G508" s="1"/>
      <c r="V508" s="1"/>
      <c r="AD508" s="1"/>
    </row>
    <row r="509" spans="7:30" x14ac:dyDescent="0.3">
      <c r="G509" s="1"/>
      <c r="V509" s="1"/>
      <c r="AD509" s="1"/>
    </row>
    <row r="510" spans="7:30" x14ac:dyDescent="0.3">
      <c r="G510" s="1"/>
      <c r="V510" s="1"/>
      <c r="AD510" s="1"/>
    </row>
    <row r="511" spans="7:30" x14ac:dyDescent="0.3">
      <c r="G511" s="1"/>
      <c r="V511" s="1"/>
      <c r="AD511" s="1"/>
    </row>
    <row r="512" spans="7:30" x14ac:dyDescent="0.3">
      <c r="G512" s="1"/>
      <c r="V512" s="1"/>
      <c r="AD512" s="1"/>
    </row>
    <row r="513" spans="7:30" x14ac:dyDescent="0.3">
      <c r="G513" s="1"/>
      <c r="V513" s="1"/>
      <c r="AD513" s="1"/>
    </row>
    <row r="514" spans="7:30" x14ac:dyDescent="0.3">
      <c r="G514" s="1"/>
      <c r="V514" s="1"/>
      <c r="AD514" s="1"/>
    </row>
    <row r="515" spans="7:30" x14ac:dyDescent="0.3">
      <c r="G515" s="1"/>
      <c r="V515" s="1"/>
      <c r="AD515" s="1"/>
    </row>
    <row r="516" spans="7:30" x14ac:dyDescent="0.3">
      <c r="G516" s="1"/>
      <c r="V516" s="1"/>
      <c r="AD516" s="1"/>
    </row>
    <row r="517" spans="7:30" x14ac:dyDescent="0.3">
      <c r="G517" s="1"/>
      <c r="V517" s="1"/>
      <c r="AD517" s="1"/>
    </row>
    <row r="518" spans="7:30" x14ac:dyDescent="0.3">
      <c r="G518" s="1"/>
      <c r="V518" s="1"/>
      <c r="AD518" s="1"/>
    </row>
    <row r="519" spans="7:30" x14ac:dyDescent="0.3">
      <c r="G519" s="1"/>
      <c r="V519" s="1"/>
      <c r="AD519" s="1"/>
    </row>
    <row r="520" spans="7:30" x14ac:dyDescent="0.3">
      <c r="G520" s="1"/>
      <c r="V520" s="1"/>
      <c r="AD520" s="1"/>
    </row>
    <row r="521" spans="7:30" x14ac:dyDescent="0.3">
      <c r="G521" s="1"/>
      <c r="V521" s="1"/>
      <c r="AD521" s="1"/>
    </row>
    <row r="522" spans="7:30" x14ac:dyDescent="0.3">
      <c r="G522" s="1"/>
      <c r="V522" s="1"/>
      <c r="AD522" s="1"/>
    </row>
    <row r="523" spans="7:30" x14ac:dyDescent="0.3">
      <c r="G523" s="1"/>
      <c r="V523" s="1"/>
      <c r="AD523" s="1"/>
    </row>
    <row r="524" spans="7:30" x14ac:dyDescent="0.3">
      <c r="G524" s="1"/>
      <c r="V524" s="1"/>
      <c r="AD524" s="1"/>
    </row>
    <row r="525" spans="7:30" x14ac:dyDescent="0.3">
      <c r="G525" s="1"/>
      <c r="V525" s="1"/>
      <c r="AD525" s="1"/>
    </row>
    <row r="526" spans="7:30" x14ac:dyDescent="0.3">
      <c r="G526" s="1"/>
      <c r="V526" s="1"/>
      <c r="AD526" s="1"/>
    </row>
    <row r="527" spans="7:30" x14ac:dyDescent="0.3">
      <c r="G527" s="1"/>
      <c r="V527" s="1"/>
      <c r="AD527" s="1"/>
    </row>
    <row r="528" spans="7:30" x14ac:dyDescent="0.3">
      <c r="G528" s="1"/>
      <c r="V528" s="1"/>
      <c r="AD528" s="1"/>
    </row>
    <row r="529" spans="7:30" x14ac:dyDescent="0.3">
      <c r="G529" s="1"/>
      <c r="V529" s="1"/>
      <c r="AD529" s="1"/>
    </row>
    <row r="530" spans="7:30" x14ac:dyDescent="0.3">
      <c r="G530" s="1"/>
      <c r="V530" s="1"/>
      <c r="AD530" s="1"/>
    </row>
    <row r="531" spans="7:30" x14ac:dyDescent="0.3">
      <c r="G531" s="1"/>
      <c r="V531" s="1"/>
      <c r="AD531" s="1"/>
    </row>
    <row r="532" spans="7:30" x14ac:dyDescent="0.3">
      <c r="G532" s="1"/>
      <c r="V532" s="1"/>
      <c r="AD532" s="1"/>
    </row>
    <row r="533" spans="7:30" x14ac:dyDescent="0.3">
      <c r="G533" s="1"/>
      <c r="V533" s="1"/>
      <c r="AD533" s="1"/>
    </row>
    <row r="534" spans="7:30" x14ac:dyDescent="0.3">
      <c r="G534" s="1"/>
      <c r="V534" s="1"/>
      <c r="AD534" s="1"/>
    </row>
    <row r="535" spans="7:30" x14ac:dyDescent="0.3">
      <c r="G535" s="1"/>
      <c r="V535" s="1"/>
      <c r="AD535" s="1"/>
    </row>
    <row r="536" spans="7:30" x14ac:dyDescent="0.3">
      <c r="G536" s="1"/>
      <c r="V536" s="1"/>
      <c r="AD536" s="1"/>
    </row>
    <row r="537" spans="7:30" x14ac:dyDescent="0.3">
      <c r="G537" s="1"/>
      <c r="V537" s="1"/>
      <c r="AD537" s="1"/>
    </row>
    <row r="538" spans="7:30" x14ac:dyDescent="0.3">
      <c r="G538" s="1"/>
      <c r="V538" s="1"/>
      <c r="AD538" s="1"/>
    </row>
    <row r="539" spans="7:30" x14ac:dyDescent="0.3">
      <c r="G539" s="1"/>
      <c r="V539" s="1"/>
      <c r="AD539" s="1"/>
    </row>
    <row r="540" spans="7:30" x14ac:dyDescent="0.3">
      <c r="G540" s="1"/>
      <c r="V540" s="1"/>
      <c r="AD540" s="1"/>
    </row>
    <row r="541" spans="7:30" x14ac:dyDescent="0.3">
      <c r="G541" s="1"/>
      <c r="V541" s="1"/>
      <c r="AD541" s="1"/>
    </row>
    <row r="542" spans="7:30" x14ac:dyDescent="0.3">
      <c r="G542" s="1"/>
      <c r="V542" s="1"/>
      <c r="AD542" s="1"/>
    </row>
    <row r="543" spans="7:30" x14ac:dyDescent="0.3">
      <c r="G543" s="1"/>
      <c r="V543" s="1"/>
      <c r="AD543" s="1"/>
    </row>
    <row r="544" spans="7:30" x14ac:dyDescent="0.3">
      <c r="G544" s="1"/>
      <c r="V544" s="1"/>
      <c r="AD544" s="1"/>
    </row>
    <row r="545" spans="7:30" x14ac:dyDescent="0.3">
      <c r="G545" s="1"/>
      <c r="V545" s="1"/>
      <c r="AD545" s="1"/>
    </row>
    <row r="546" spans="7:30" x14ac:dyDescent="0.3">
      <c r="G546" s="1"/>
      <c r="V546" s="1"/>
      <c r="AD546" s="1"/>
    </row>
    <row r="547" spans="7:30" x14ac:dyDescent="0.3">
      <c r="G547" s="1"/>
      <c r="V547" s="1"/>
      <c r="AD547" s="1"/>
    </row>
    <row r="548" spans="7:30" x14ac:dyDescent="0.3">
      <c r="G548" s="1"/>
      <c r="V548" s="1"/>
      <c r="AD548" s="1"/>
    </row>
    <row r="549" spans="7:30" x14ac:dyDescent="0.3">
      <c r="G549" s="1"/>
      <c r="V549" s="1"/>
      <c r="AD549" s="1"/>
    </row>
    <row r="550" spans="7:30" x14ac:dyDescent="0.3">
      <c r="G550" s="1"/>
      <c r="V550" s="1"/>
      <c r="AD550" s="1"/>
    </row>
    <row r="551" spans="7:30" x14ac:dyDescent="0.3">
      <c r="G551" s="1"/>
      <c r="V551" s="1"/>
      <c r="AD551" s="1"/>
    </row>
    <row r="552" spans="7:30" x14ac:dyDescent="0.3">
      <c r="G552" s="1"/>
      <c r="V552" s="1"/>
      <c r="AD552" s="1"/>
    </row>
    <row r="553" spans="7:30" x14ac:dyDescent="0.3">
      <c r="G553" s="1"/>
      <c r="V553" s="1"/>
      <c r="AD553" s="1"/>
    </row>
    <row r="554" spans="7:30" x14ac:dyDescent="0.3">
      <c r="G554" s="1"/>
      <c r="V554" s="1"/>
      <c r="AD554" s="1"/>
    </row>
    <row r="555" spans="7:30" x14ac:dyDescent="0.3">
      <c r="G555" s="1"/>
      <c r="V555" s="1"/>
      <c r="AD555" s="1"/>
    </row>
    <row r="556" spans="7:30" x14ac:dyDescent="0.3">
      <c r="G556" s="1"/>
      <c r="V556" s="1"/>
      <c r="AD556" s="1"/>
    </row>
    <row r="557" spans="7:30" x14ac:dyDescent="0.3">
      <c r="G557" s="1"/>
      <c r="V557" s="1"/>
      <c r="AD557" s="1"/>
    </row>
    <row r="558" spans="7:30" x14ac:dyDescent="0.3">
      <c r="G558" s="1"/>
      <c r="V558" s="1"/>
      <c r="AD558" s="1"/>
    </row>
    <row r="559" spans="7:30" x14ac:dyDescent="0.3">
      <c r="G559" s="1"/>
      <c r="V559" s="1"/>
      <c r="AD559" s="1"/>
    </row>
    <row r="560" spans="7:30" x14ac:dyDescent="0.3">
      <c r="G560" s="1"/>
      <c r="V560" s="1"/>
      <c r="AD560" s="1"/>
    </row>
    <row r="561" spans="7:30" x14ac:dyDescent="0.3">
      <c r="G561" s="1"/>
      <c r="V561" s="1"/>
      <c r="AD561" s="1"/>
    </row>
    <row r="562" spans="7:30" x14ac:dyDescent="0.3">
      <c r="G562" s="1"/>
      <c r="V562" s="1"/>
      <c r="AD562" s="1"/>
    </row>
    <row r="563" spans="7:30" x14ac:dyDescent="0.3">
      <c r="G563" s="1"/>
      <c r="V563" s="1"/>
      <c r="AD563" s="1"/>
    </row>
    <row r="564" spans="7:30" x14ac:dyDescent="0.3">
      <c r="G564" s="1"/>
      <c r="V564" s="1"/>
      <c r="AD564" s="1"/>
    </row>
    <row r="565" spans="7:30" x14ac:dyDescent="0.3">
      <c r="G565" s="1"/>
      <c r="V565" s="1"/>
      <c r="AD565" s="1"/>
    </row>
    <row r="566" spans="7:30" x14ac:dyDescent="0.3">
      <c r="G566" s="1"/>
      <c r="V566" s="1"/>
      <c r="AD566" s="1"/>
    </row>
    <row r="567" spans="7:30" x14ac:dyDescent="0.3">
      <c r="G567" s="1"/>
      <c r="V567" s="1"/>
      <c r="AD567" s="1"/>
    </row>
    <row r="568" spans="7:30" x14ac:dyDescent="0.3">
      <c r="G568" s="1"/>
      <c r="V568" s="1"/>
      <c r="AD568" s="1"/>
    </row>
    <row r="569" spans="7:30" x14ac:dyDescent="0.3">
      <c r="G569" s="1"/>
      <c r="V569" s="1"/>
      <c r="AD569" s="1"/>
    </row>
    <row r="570" spans="7:30" x14ac:dyDescent="0.3">
      <c r="G570" s="1"/>
      <c r="V570" s="1"/>
      <c r="AD570" s="1"/>
    </row>
    <row r="571" spans="7:30" x14ac:dyDescent="0.3">
      <c r="G571" s="1"/>
      <c r="V571" s="1"/>
      <c r="AD571" s="1"/>
    </row>
    <row r="572" spans="7:30" x14ac:dyDescent="0.3">
      <c r="G572" s="1"/>
      <c r="V572" s="1"/>
      <c r="AD572" s="1"/>
    </row>
    <row r="573" spans="7:30" x14ac:dyDescent="0.3">
      <c r="G573" s="1"/>
      <c r="V573" s="1"/>
      <c r="AD573" s="1"/>
    </row>
    <row r="574" spans="7:30" x14ac:dyDescent="0.3">
      <c r="G574" s="1"/>
      <c r="V574" s="1"/>
      <c r="AD574" s="1"/>
    </row>
    <row r="575" spans="7:30" x14ac:dyDescent="0.3">
      <c r="G575" s="1"/>
      <c r="V575" s="1"/>
      <c r="AD575" s="1"/>
    </row>
    <row r="576" spans="7:30" x14ac:dyDescent="0.3">
      <c r="G576" s="1"/>
      <c r="V576" s="1"/>
      <c r="AD576" s="1"/>
    </row>
    <row r="577" spans="7:30" x14ac:dyDescent="0.3">
      <c r="G577" s="1"/>
      <c r="V577" s="1"/>
      <c r="AD577" s="1"/>
    </row>
    <row r="578" spans="7:30" x14ac:dyDescent="0.3">
      <c r="G578" s="1"/>
      <c r="V578" s="1"/>
      <c r="AD578" s="1"/>
    </row>
    <row r="579" spans="7:30" x14ac:dyDescent="0.3">
      <c r="G579" s="1"/>
      <c r="V579" s="1"/>
      <c r="AD579" s="1"/>
    </row>
    <row r="580" spans="7:30" x14ac:dyDescent="0.3">
      <c r="G580" s="1"/>
      <c r="V580" s="1"/>
      <c r="AD580" s="1"/>
    </row>
    <row r="581" spans="7:30" x14ac:dyDescent="0.3">
      <c r="G581" s="1"/>
      <c r="V581" s="1"/>
      <c r="AD581" s="1"/>
    </row>
    <row r="582" spans="7:30" x14ac:dyDescent="0.3">
      <c r="G582" s="1"/>
      <c r="V582" s="1"/>
      <c r="AD582" s="1"/>
    </row>
    <row r="583" spans="7:30" x14ac:dyDescent="0.3">
      <c r="G583" s="1"/>
      <c r="V583" s="1"/>
      <c r="AD583" s="1"/>
    </row>
    <row r="584" spans="7:30" x14ac:dyDescent="0.3">
      <c r="G584" s="1"/>
      <c r="V584" s="1"/>
      <c r="AD584" s="1"/>
    </row>
    <row r="585" spans="7:30" x14ac:dyDescent="0.3">
      <c r="G585" s="1"/>
      <c r="V585" s="1"/>
      <c r="AD585" s="1"/>
    </row>
    <row r="586" spans="7:30" x14ac:dyDescent="0.3">
      <c r="G586" s="1"/>
      <c r="V586" s="1"/>
      <c r="AD586" s="1"/>
    </row>
    <row r="587" spans="7:30" x14ac:dyDescent="0.3">
      <c r="G587" s="1"/>
      <c r="V587" s="1"/>
      <c r="AD587" s="1"/>
    </row>
    <row r="588" spans="7:30" x14ac:dyDescent="0.3">
      <c r="G588" s="1"/>
      <c r="V588" s="1"/>
      <c r="AD588" s="1"/>
    </row>
    <row r="589" spans="7:30" x14ac:dyDescent="0.3">
      <c r="G589" s="1"/>
      <c r="V589" s="1"/>
      <c r="AD589" s="1"/>
    </row>
    <row r="590" spans="7:30" x14ac:dyDescent="0.3">
      <c r="G590" s="1"/>
      <c r="V590" s="1"/>
      <c r="AD590" s="1"/>
    </row>
    <row r="591" spans="7:30" x14ac:dyDescent="0.3">
      <c r="G591" s="1"/>
      <c r="V591" s="1"/>
      <c r="AD591" s="1"/>
    </row>
    <row r="592" spans="7:30" x14ac:dyDescent="0.3">
      <c r="G592" s="1"/>
      <c r="V592" s="1"/>
      <c r="AD592" s="1"/>
    </row>
    <row r="593" spans="7:30" x14ac:dyDescent="0.3">
      <c r="G593" s="1"/>
      <c r="V593" s="1"/>
      <c r="AD593" s="1"/>
    </row>
    <row r="594" spans="7:30" x14ac:dyDescent="0.3">
      <c r="G594" s="1"/>
      <c r="V594" s="1"/>
      <c r="AD594" s="1"/>
    </row>
    <row r="595" spans="7:30" x14ac:dyDescent="0.3">
      <c r="G595" s="1"/>
      <c r="V595" s="1"/>
      <c r="AD595" s="1"/>
    </row>
    <row r="596" spans="7:30" x14ac:dyDescent="0.3">
      <c r="G596" s="1"/>
      <c r="V596" s="1"/>
      <c r="AD596" s="1"/>
    </row>
    <row r="597" spans="7:30" x14ac:dyDescent="0.3">
      <c r="G597" s="1"/>
      <c r="V597" s="1"/>
      <c r="AD597" s="1"/>
    </row>
    <row r="598" spans="7:30" x14ac:dyDescent="0.3">
      <c r="G598" s="1"/>
      <c r="V598" s="1"/>
      <c r="AD598" s="1"/>
    </row>
    <row r="599" spans="7:30" x14ac:dyDescent="0.3">
      <c r="G599" s="1"/>
      <c r="V599" s="1"/>
      <c r="AD599" s="1"/>
    </row>
    <row r="600" spans="7:30" x14ac:dyDescent="0.3">
      <c r="G600" s="1"/>
      <c r="V600" s="1"/>
      <c r="AD600" s="1"/>
    </row>
    <row r="601" spans="7:30" x14ac:dyDescent="0.3">
      <c r="G601" s="1"/>
      <c r="V601" s="1"/>
      <c r="AD601" s="1"/>
    </row>
    <row r="602" spans="7:30" x14ac:dyDescent="0.3">
      <c r="G602" s="1"/>
      <c r="V602" s="1"/>
      <c r="AD602" s="1"/>
    </row>
    <row r="603" spans="7:30" x14ac:dyDescent="0.3">
      <c r="G603" s="1"/>
      <c r="V603" s="1"/>
      <c r="AD603" s="1"/>
    </row>
    <row r="604" spans="7:30" x14ac:dyDescent="0.3">
      <c r="G604" s="1"/>
      <c r="V604" s="1"/>
      <c r="AD604" s="1"/>
    </row>
    <row r="605" spans="7:30" x14ac:dyDescent="0.3">
      <c r="G605" s="1"/>
      <c r="V605" s="1"/>
      <c r="AD605" s="1"/>
    </row>
    <row r="606" spans="7:30" x14ac:dyDescent="0.3">
      <c r="G606" s="1"/>
      <c r="V606" s="1"/>
      <c r="AD606" s="1"/>
    </row>
    <row r="607" spans="7:30" x14ac:dyDescent="0.3">
      <c r="G607" s="1"/>
      <c r="V607" s="1"/>
      <c r="AD607" s="1"/>
    </row>
    <row r="608" spans="7:30" x14ac:dyDescent="0.3">
      <c r="G608" s="1"/>
      <c r="V608" s="1"/>
      <c r="AD608" s="1"/>
    </row>
    <row r="609" spans="7:30" x14ac:dyDescent="0.3">
      <c r="G609" s="1"/>
      <c r="V609" s="1"/>
      <c r="AD609" s="1"/>
    </row>
    <row r="610" spans="7:30" x14ac:dyDescent="0.3">
      <c r="G610" s="1"/>
      <c r="V610" s="1"/>
      <c r="AD610" s="1"/>
    </row>
    <row r="611" spans="7:30" x14ac:dyDescent="0.3">
      <c r="G611" s="1"/>
      <c r="V611" s="1"/>
      <c r="AD611" s="1"/>
    </row>
    <row r="612" spans="7:30" x14ac:dyDescent="0.3">
      <c r="G612" s="1"/>
      <c r="V612" s="1"/>
      <c r="AD612" s="1"/>
    </row>
    <row r="613" spans="7:30" x14ac:dyDescent="0.3">
      <c r="G613" s="1"/>
      <c r="V613" s="1"/>
      <c r="AD613" s="1"/>
    </row>
    <row r="614" spans="7:30" x14ac:dyDescent="0.3">
      <c r="G614" s="1"/>
      <c r="V614" s="1"/>
      <c r="AD614" s="1"/>
    </row>
    <row r="615" spans="7:30" x14ac:dyDescent="0.3">
      <c r="G615" s="1"/>
      <c r="V615" s="1"/>
      <c r="AD615" s="1"/>
    </row>
    <row r="616" spans="7:30" x14ac:dyDescent="0.3">
      <c r="G616" s="1"/>
      <c r="V616" s="1"/>
      <c r="AD616" s="1"/>
    </row>
    <row r="617" spans="7:30" x14ac:dyDescent="0.3">
      <c r="G617" s="1"/>
      <c r="V617" s="1"/>
      <c r="AD617" s="1"/>
    </row>
    <row r="618" spans="7:30" x14ac:dyDescent="0.3">
      <c r="G618" s="1"/>
      <c r="V618" s="1"/>
      <c r="AD618" s="1"/>
    </row>
    <row r="619" spans="7:30" x14ac:dyDescent="0.3">
      <c r="G619" s="1"/>
      <c r="V619" s="1"/>
      <c r="AD619" s="1"/>
    </row>
    <row r="620" spans="7:30" x14ac:dyDescent="0.3">
      <c r="G620" s="1"/>
      <c r="V620" s="1"/>
      <c r="AD620" s="1"/>
    </row>
    <row r="621" spans="7:30" x14ac:dyDescent="0.3">
      <c r="G621" s="1"/>
      <c r="V621" s="1"/>
      <c r="AD621" s="1"/>
    </row>
    <row r="622" spans="7:30" x14ac:dyDescent="0.3">
      <c r="G622" s="1"/>
      <c r="V622" s="1"/>
      <c r="AD622" s="1"/>
    </row>
    <row r="623" spans="7:30" x14ac:dyDescent="0.3">
      <c r="G623" s="1"/>
      <c r="V623" s="1"/>
      <c r="AD623" s="1"/>
    </row>
    <row r="624" spans="7:30" x14ac:dyDescent="0.3">
      <c r="G624" s="1"/>
      <c r="V624" s="1"/>
      <c r="AD624" s="1"/>
    </row>
    <row r="625" spans="7:30" x14ac:dyDescent="0.3">
      <c r="G625" s="1"/>
      <c r="V625" s="1"/>
      <c r="AD625" s="1"/>
    </row>
    <row r="626" spans="7:30" x14ac:dyDescent="0.3">
      <c r="G626" s="1"/>
      <c r="V626" s="1"/>
      <c r="AD626" s="1"/>
    </row>
    <row r="627" spans="7:30" x14ac:dyDescent="0.3">
      <c r="G627" s="1"/>
      <c r="V627" s="1"/>
      <c r="AD627" s="1"/>
    </row>
    <row r="628" spans="7:30" x14ac:dyDescent="0.3">
      <c r="G628" s="1"/>
      <c r="V628" s="1"/>
      <c r="AD628" s="1"/>
    </row>
    <row r="629" spans="7:30" x14ac:dyDescent="0.3">
      <c r="G629" s="1"/>
      <c r="V629" s="1"/>
      <c r="AD629" s="1"/>
    </row>
    <row r="630" spans="7:30" x14ac:dyDescent="0.3">
      <c r="G630" s="1"/>
      <c r="V630" s="1"/>
      <c r="AD630" s="1"/>
    </row>
    <row r="631" spans="7:30" x14ac:dyDescent="0.3">
      <c r="G631" s="1"/>
      <c r="V631" s="1"/>
      <c r="AD631" s="1"/>
    </row>
    <row r="632" spans="7:30" x14ac:dyDescent="0.3">
      <c r="G632" s="1"/>
      <c r="V632" s="1"/>
      <c r="AD632" s="1"/>
    </row>
    <row r="633" spans="7:30" x14ac:dyDescent="0.3">
      <c r="G633" s="1"/>
      <c r="V633" s="1"/>
      <c r="AD633" s="1"/>
    </row>
    <row r="634" spans="7:30" x14ac:dyDescent="0.3">
      <c r="G634" s="1"/>
      <c r="V634" s="1"/>
      <c r="AD634" s="1"/>
    </row>
    <row r="635" spans="7:30" x14ac:dyDescent="0.3">
      <c r="G635" s="1"/>
      <c r="V635" s="1"/>
      <c r="AD635" s="1"/>
    </row>
    <row r="636" spans="7:30" x14ac:dyDescent="0.3">
      <c r="G636" s="1"/>
      <c r="V636" s="1"/>
      <c r="AD636" s="1"/>
    </row>
    <row r="637" spans="7:30" x14ac:dyDescent="0.3">
      <c r="G637" s="1"/>
      <c r="V637" s="1"/>
      <c r="AD637" s="1"/>
    </row>
    <row r="638" spans="7:30" x14ac:dyDescent="0.3">
      <c r="G638" s="1"/>
      <c r="V638" s="1"/>
      <c r="AD638" s="1"/>
    </row>
    <row r="639" spans="7:30" x14ac:dyDescent="0.3">
      <c r="G639" s="1"/>
      <c r="V639" s="1"/>
      <c r="AD639" s="1"/>
    </row>
    <row r="640" spans="7:30" x14ac:dyDescent="0.3">
      <c r="G640" s="1"/>
      <c r="V640" s="1"/>
      <c r="AD640" s="1"/>
    </row>
    <row r="641" spans="7:30" x14ac:dyDescent="0.3">
      <c r="G641" s="1"/>
      <c r="V641" s="1"/>
      <c r="AD641" s="1"/>
    </row>
    <row r="642" spans="7:30" x14ac:dyDescent="0.3">
      <c r="G642" s="1"/>
      <c r="V642" s="1"/>
      <c r="AD642" s="1"/>
    </row>
    <row r="643" spans="7:30" x14ac:dyDescent="0.3">
      <c r="G643" s="1"/>
      <c r="V643" s="1"/>
      <c r="AD643" s="1"/>
    </row>
    <row r="644" spans="7:30" x14ac:dyDescent="0.3">
      <c r="G644" s="1"/>
      <c r="V644" s="1"/>
      <c r="AD644" s="1"/>
    </row>
    <row r="645" spans="7:30" x14ac:dyDescent="0.3">
      <c r="G645" s="1"/>
      <c r="V645" s="1"/>
      <c r="AD645" s="1"/>
    </row>
    <row r="646" spans="7:30" x14ac:dyDescent="0.3">
      <c r="G646" s="1"/>
      <c r="V646" s="1"/>
      <c r="AD646" s="1"/>
    </row>
    <row r="647" spans="7:30" x14ac:dyDescent="0.3">
      <c r="G647" s="1"/>
      <c r="V647" s="1"/>
      <c r="AD647" s="1"/>
    </row>
    <row r="648" spans="7:30" x14ac:dyDescent="0.3">
      <c r="G648" s="1"/>
      <c r="V648" s="1"/>
      <c r="AD648" s="1"/>
    </row>
    <row r="649" spans="7:30" x14ac:dyDescent="0.3">
      <c r="G649" s="1"/>
      <c r="V649" s="1"/>
      <c r="AD649" s="1"/>
    </row>
    <row r="650" spans="7:30" x14ac:dyDescent="0.3">
      <c r="G650" s="1"/>
      <c r="V650" s="1"/>
      <c r="AD650" s="1"/>
    </row>
    <row r="651" spans="7:30" x14ac:dyDescent="0.3">
      <c r="G651" s="1"/>
      <c r="V651" s="1"/>
      <c r="AD651" s="1"/>
    </row>
    <row r="652" spans="7:30" x14ac:dyDescent="0.3">
      <c r="G652" s="1"/>
      <c r="V652" s="1"/>
      <c r="AD652" s="1"/>
    </row>
    <row r="653" spans="7:30" x14ac:dyDescent="0.3">
      <c r="G653" s="1"/>
      <c r="V653" s="1"/>
      <c r="AD653" s="1"/>
    </row>
    <row r="654" spans="7:30" x14ac:dyDescent="0.3">
      <c r="G654" s="1"/>
      <c r="V654" s="1"/>
      <c r="AD654" s="1"/>
    </row>
    <row r="655" spans="7:30" x14ac:dyDescent="0.3">
      <c r="G655" s="1"/>
      <c r="V655" s="1"/>
      <c r="AD655" s="1"/>
    </row>
    <row r="656" spans="7:30" x14ac:dyDescent="0.3">
      <c r="G656" s="1"/>
      <c r="V656" s="1"/>
      <c r="AD656" s="1"/>
    </row>
    <row r="657" spans="7:30" x14ac:dyDescent="0.3">
      <c r="G657" s="1"/>
      <c r="V657" s="1"/>
      <c r="AD657" s="1"/>
    </row>
    <row r="658" spans="7:30" x14ac:dyDescent="0.3">
      <c r="G658" s="1"/>
      <c r="V658" s="1"/>
      <c r="AD658" s="1"/>
    </row>
    <row r="659" spans="7:30" x14ac:dyDescent="0.3">
      <c r="G659" s="1"/>
      <c r="V659" s="1"/>
      <c r="AD659" s="1"/>
    </row>
    <row r="660" spans="7:30" x14ac:dyDescent="0.3">
      <c r="G660" s="1"/>
      <c r="V660" s="1"/>
      <c r="AD660" s="1"/>
    </row>
    <row r="661" spans="7:30" x14ac:dyDescent="0.3">
      <c r="G661" s="1"/>
      <c r="V661" s="1"/>
      <c r="AD661" s="1"/>
    </row>
    <row r="662" spans="7:30" x14ac:dyDescent="0.3">
      <c r="G662" s="1"/>
      <c r="V662" s="1"/>
      <c r="AD662" s="1"/>
    </row>
    <row r="663" spans="7:30" x14ac:dyDescent="0.3">
      <c r="G663" s="1"/>
      <c r="V663" s="1"/>
      <c r="AD663" s="1"/>
    </row>
    <row r="664" spans="7:30" x14ac:dyDescent="0.3">
      <c r="G664" s="1"/>
      <c r="V664" s="1"/>
      <c r="AD664" s="1"/>
    </row>
    <row r="665" spans="7:30" x14ac:dyDescent="0.3">
      <c r="G665" s="1"/>
      <c r="V665" s="1"/>
      <c r="AD665" s="1"/>
    </row>
    <row r="666" spans="7:30" x14ac:dyDescent="0.3">
      <c r="G666" s="1"/>
      <c r="V666" s="1"/>
      <c r="AD666" s="1"/>
    </row>
    <row r="667" spans="7:30" x14ac:dyDescent="0.3">
      <c r="G667" s="1"/>
      <c r="V667" s="1"/>
      <c r="AD667" s="1"/>
    </row>
    <row r="668" spans="7:30" x14ac:dyDescent="0.3">
      <c r="G668" s="1"/>
      <c r="V668" s="1"/>
      <c r="AD668" s="1"/>
    </row>
    <row r="669" spans="7:30" x14ac:dyDescent="0.3">
      <c r="G669" s="1"/>
      <c r="V669" s="1"/>
      <c r="AD669" s="1"/>
    </row>
    <row r="670" spans="7:30" x14ac:dyDescent="0.3">
      <c r="G670" s="1"/>
      <c r="V670" s="1"/>
      <c r="AD670" s="1"/>
    </row>
    <row r="671" spans="7:30" x14ac:dyDescent="0.3">
      <c r="G671" s="1"/>
      <c r="V671" s="1"/>
      <c r="AD671" s="1"/>
    </row>
    <row r="672" spans="7:30" x14ac:dyDescent="0.3">
      <c r="G672" s="1"/>
      <c r="V672" s="1"/>
      <c r="AD672" s="1"/>
    </row>
    <row r="673" spans="7:30" x14ac:dyDescent="0.3">
      <c r="G673" s="1"/>
      <c r="V673" s="1"/>
      <c r="AD673" s="1"/>
    </row>
    <row r="674" spans="7:30" x14ac:dyDescent="0.3">
      <c r="G674" s="1"/>
      <c r="V674" s="1"/>
      <c r="AD674" s="1"/>
    </row>
    <row r="675" spans="7:30" x14ac:dyDescent="0.3">
      <c r="G675" s="1"/>
      <c r="V675" s="1"/>
      <c r="AD675" s="1"/>
    </row>
    <row r="676" spans="7:30" x14ac:dyDescent="0.3">
      <c r="G676" s="1"/>
      <c r="V676" s="1"/>
      <c r="AD676" s="1"/>
    </row>
    <row r="677" spans="7:30" x14ac:dyDescent="0.3">
      <c r="G677" s="1"/>
      <c r="V677" s="1"/>
      <c r="AD677" s="1"/>
    </row>
    <row r="678" spans="7:30" x14ac:dyDescent="0.3">
      <c r="G678" s="1"/>
      <c r="V678" s="1"/>
      <c r="AD678" s="1"/>
    </row>
    <row r="679" spans="7:30" x14ac:dyDescent="0.3">
      <c r="G679" s="1"/>
      <c r="V679" s="1"/>
      <c r="AD679" s="1"/>
    </row>
    <row r="680" spans="7:30" x14ac:dyDescent="0.3">
      <c r="G680" s="1"/>
      <c r="V680" s="1"/>
      <c r="AD680" s="1"/>
    </row>
    <row r="681" spans="7:30" x14ac:dyDescent="0.3">
      <c r="G681" s="1"/>
      <c r="V681" s="1"/>
      <c r="AD681" s="1"/>
    </row>
    <row r="682" spans="7:30" x14ac:dyDescent="0.3">
      <c r="G682" s="1"/>
      <c r="V682" s="1"/>
      <c r="AD682" s="1"/>
    </row>
    <row r="683" spans="7:30" x14ac:dyDescent="0.3">
      <c r="G683" s="1"/>
      <c r="V683" s="1"/>
      <c r="AD683" s="1"/>
    </row>
    <row r="684" spans="7:30" x14ac:dyDescent="0.3">
      <c r="G684" s="1"/>
      <c r="V684" s="1"/>
      <c r="AD684" s="1"/>
    </row>
    <row r="685" spans="7:30" x14ac:dyDescent="0.3">
      <c r="G685" s="1"/>
      <c r="V685" s="1"/>
      <c r="AD685" s="1"/>
    </row>
    <row r="686" spans="7:30" x14ac:dyDescent="0.3">
      <c r="G686" s="1"/>
      <c r="V686" s="1"/>
      <c r="AD686" s="1"/>
    </row>
    <row r="687" spans="7:30" x14ac:dyDescent="0.3">
      <c r="G687" s="1"/>
      <c r="V687" s="1"/>
      <c r="AD687" s="1"/>
    </row>
    <row r="688" spans="7:30" x14ac:dyDescent="0.3">
      <c r="G688" s="1"/>
      <c r="V688" s="1"/>
      <c r="AD688" s="1"/>
    </row>
    <row r="689" spans="7:30" x14ac:dyDescent="0.3">
      <c r="G689" s="1"/>
      <c r="V689" s="1"/>
      <c r="AD689" s="1"/>
    </row>
    <row r="690" spans="7:30" x14ac:dyDescent="0.3">
      <c r="G690" s="1"/>
      <c r="V690" s="1"/>
      <c r="AD690" s="1"/>
    </row>
    <row r="691" spans="7:30" x14ac:dyDescent="0.3">
      <c r="G691" s="1"/>
      <c r="V691" s="1"/>
      <c r="AD691" s="1"/>
    </row>
    <row r="692" spans="7:30" x14ac:dyDescent="0.3">
      <c r="G692" s="1"/>
      <c r="V692" s="1"/>
      <c r="AD692" s="1"/>
    </row>
    <row r="693" spans="7:30" x14ac:dyDescent="0.3">
      <c r="G693" s="1"/>
      <c r="V693" s="1"/>
      <c r="AD693" s="1"/>
    </row>
    <row r="694" spans="7:30" x14ac:dyDescent="0.3">
      <c r="G694" s="1"/>
      <c r="V694" s="1"/>
      <c r="AD694" s="1"/>
    </row>
    <row r="695" spans="7:30" x14ac:dyDescent="0.3">
      <c r="G695" s="1"/>
      <c r="V695" s="1"/>
      <c r="AD695" s="1"/>
    </row>
    <row r="696" spans="7:30" x14ac:dyDescent="0.3">
      <c r="G696" s="1"/>
      <c r="V696" s="1"/>
      <c r="AD696" s="1"/>
    </row>
    <row r="697" spans="7:30" x14ac:dyDescent="0.3">
      <c r="G697" s="1"/>
      <c r="V697" s="1"/>
      <c r="AD697" s="1"/>
    </row>
    <row r="698" spans="7:30" x14ac:dyDescent="0.3">
      <c r="G698" s="1"/>
      <c r="V698" s="1"/>
      <c r="AD698" s="1"/>
    </row>
    <row r="699" spans="7:30" x14ac:dyDescent="0.3">
      <c r="G699" s="1"/>
      <c r="V699" s="1"/>
      <c r="AD699" s="1"/>
    </row>
    <row r="700" spans="7:30" x14ac:dyDescent="0.3">
      <c r="G700" s="1"/>
      <c r="V700" s="1"/>
      <c r="AD700" s="1"/>
    </row>
    <row r="701" spans="7:30" x14ac:dyDescent="0.3">
      <c r="G701" s="1"/>
      <c r="V701" s="1"/>
      <c r="AD701" s="1"/>
    </row>
    <row r="702" spans="7:30" x14ac:dyDescent="0.3">
      <c r="G702" s="1"/>
      <c r="V702" s="1"/>
      <c r="AD702" s="1"/>
    </row>
    <row r="703" spans="7:30" x14ac:dyDescent="0.3">
      <c r="G703" s="1"/>
      <c r="V703" s="1"/>
      <c r="AD703" s="1"/>
    </row>
    <row r="704" spans="7:30" x14ac:dyDescent="0.3">
      <c r="G704" s="1"/>
      <c r="V704" s="1"/>
      <c r="AD704" s="1"/>
    </row>
    <row r="705" spans="7:30" x14ac:dyDescent="0.3">
      <c r="G705" s="1"/>
      <c r="V705" s="1"/>
      <c r="AD705" s="1"/>
    </row>
    <row r="706" spans="7:30" x14ac:dyDescent="0.3">
      <c r="G706" s="1"/>
      <c r="V706" s="1"/>
      <c r="AD706" s="1"/>
    </row>
    <row r="707" spans="7:30" x14ac:dyDescent="0.3">
      <c r="G707" s="1"/>
      <c r="V707" s="1"/>
      <c r="AD707" s="1"/>
    </row>
    <row r="708" spans="7:30" x14ac:dyDescent="0.3">
      <c r="G708" s="1"/>
      <c r="V708" s="1"/>
      <c r="AD708" s="1"/>
    </row>
    <row r="709" spans="7:30" x14ac:dyDescent="0.3">
      <c r="G709" s="1"/>
      <c r="V709" s="1"/>
      <c r="AD709" s="1"/>
    </row>
    <row r="710" spans="7:30" x14ac:dyDescent="0.3">
      <c r="G710" s="1"/>
      <c r="V710" s="1"/>
      <c r="AD710" s="1"/>
    </row>
    <row r="711" spans="7:30" x14ac:dyDescent="0.3">
      <c r="G711" s="1"/>
      <c r="V711" s="1"/>
      <c r="AD711" s="1"/>
    </row>
    <row r="712" spans="7:30" x14ac:dyDescent="0.3">
      <c r="G712" s="1"/>
      <c r="V712" s="1"/>
      <c r="AD712" s="1"/>
    </row>
    <row r="713" spans="7:30" x14ac:dyDescent="0.3">
      <c r="G713" s="1"/>
      <c r="V713" s="1"/>
      <c r="AD713" s="1"/>
    </row>
    <row r="714" spans="7:30" x14ac:dyDescent="0.3">
      <c r="G714" s="1"/>
      <c r="V714" s="1"/>
      <c r="AD714" s="1"/>
    </row>
    <row r="715" spans="7:30" x14ac:dyDescent="0.3">
      <c r="G715" s="1"/>
      <c r="V715" s="1"/>
      <c r="AD715" s="1"/>
    </row>
    <row r="716" spans="7:30" x14ac:dyDescent="0.3">
      <c r="G716" s="1"/>
      <c r="V716" s="1"/>
      <c r="AD716" s="1"/>
    </row>
    <row r="717" spans="7:30" x14ac:dyDescent="0.3">
      <c r="G717" s="1"/>
      <c r="V717" s="1"/>
      <c r="AD717" s="1"/>
    </row>
    <row r="718" spans="7:30" x14ac:dyDescent="0.3">
      <c r="G718" s="1"/>
      <c r="V718" s="1"/>
      <c r="AD718" s="1"/>
    </row>
    <row r="719" spans="7:30" x14ac:dyDescent="0.3">
      <c r="G719" s="1"/>
      <c r="V719" s="1"/>
      <c r="AD719" s="1"/>
    </row>
    <row r="720" spans="7:30" x14ac:dyDescent="0.3">
      <c r="G720" s="1"/>
      <c r="V720" s="1"/>
      <c r="AD720" s="1"/>
    </row>
    <row r="721" spans="7:30" x14ac:dyDescent="0.3">
      <c r="G721" s="1"/>
      <c r="V721" s="1"/>
      <c r="AD721" s="1"/>
    </row>
    <row r="722" spans="7:30" x14ac:dyDescent="0.3">
      <c r="G722" s="1"/>
      <c r="V722" s="1"/>
      <c r="AD722" s="1"/>
    </row>
    <row r="723" spans="7:30" x14ac:dyDescent="0.3">
      <c r="G723" s="1"/>
      <c r="V723" s="1"/>
      <c r="AD723" s="1"/>
    </row>
    <row r="724" spans="7:30" x14ac:dyDescent="0.3">
      <c r="G724" s="1"/>
      <c r="V724" s="1"/>
      <c r="AD724" s="1"/>
    </row>
    <row r="725" spans="7:30" x14ac:dyDescent="0.3">
      <c r="G725" s="1"/>
      <c r="V725" s="1"/>
      <c r="AD725" s="1"/>
    </row>
    <row r="726" spans="7:30" x14ac:dyDescent="0.3">
      <c r="G726" s="1"/>
      <c r="V726" s="1"/>
      <c r="AD726" s="1"/>
    </row>
    <row r="727" spans="7:30" x14ac:dyDescent="0.3">
      <c r="G727" s="1"/>
      <c r="V727" s="1"/>
      <c r="AD727" s="1"/>
    </row>
    <row r="728" spans="7:30" x14ac:dyDescent="0.3">
      <c r="G728" s="1"/>
      <c r="V728" s="1"/>
      <c r="AD728" s="1"/>
    </row>
    <row r="729" spans="7:30" x14ac:dyDescent="0.3">
      <c r="G729" s="1"/>
      <c r="V729" s="1"/>
      <c r="AD729" s="1"/>
    </row>
    <row r="730" spans="7:30" x14ac:dyDescent="0.3">
      <c r="G730" s="1"/>
      <c r="V730" s="1"/>
      <c r="AD730" s="1"/>
    </row>
    <row r="731" spans="7:30" x14ac:dyDescent="0.3">
      <c r="G731" s="1"/>
      <c r="V731" s="1"/>
      <c r="AD731" s="1"/>
    </row>
    <row r="732" spans="7:30" x14ac:dyDescent="0.3">
      <c r="G732" s="1"/>
      <c r="V732" s="1"/>
      <c r="AD732" s="1"/>
    </row>
    <row r="733" spans="7:30" x14ac:dyDescent="0.3">
      <c r="G733" s="1"/>
      <c r="V733" s="1"/>
      <c r="AD733" s="1"/>
    </row>
    <row r="734" spans="7:30" x14ac:dyDescent="0.3">
      <c r="G734" s="1"/>
      <c r="V734" s="1"/>
      <c r="AD734" s="1"/>
    </row>
    <row r="735" spans="7:30" x14ac:dyDescent="0.3">
      <c r="G735" s="1"/>
      <c r="V735" s="1"/>
      <c r="AD735" s="1"/>
    </row>
    <row r="736" spans="7:30" x14ac:dyDescent="0.3">
      <c r="G736" s="1"/>
      <c r="V736" s="1"/>
      <c r="AD736" s="1"/>
    </row>
    <row r="737" spans="7:30" x14ac:dyDescent="0.3">
      <c r="G737" s="1"/>
      <c r="V737" s="1"/>
      <c r="AD737" s="1"/>
    </row>
    <row r="738" spans="7:30" x14ac:dyDescent="0.3">
      <c r="G738" s="1"/>
      <c r="V738" s="1"/>
      <c r="AD738" s="1"/>
    </row>
    <row r="739" spans="7:30" x14ac:dyDescent="0.3">
      <c r="G739" s="1"/>
      <c r="V739" s="1"/>
      <c r="AD739" s="1"/>
    </row>
    <row r="740" spans="7:30" x14ac:dyDescent="0.3">
      <c r="G740" s="1"/>
      <c r="V740" s="1"/>
      <c r="AD740" s="1"/>
    </row>
    <row r="741" spans="7:30" x14ac:dyDescent="0.3">
      <c r="G741" s="1"/>
      <c r="V741" s="1"/>
      <c r="AD741" s="1"/>
    </row>
    <row r="742" spans="7:30" x14ac:dyDescent="0.3">
      <c r="G742" s="1"/>
      <c r="V742" s="1"/>
      <c r="AD742" s="1"/>
    </row>
    <row r="743" spans="7:30" x14ac:dyDescent="0.3">
      <c r="G743" s="1"/>
      <c r="V743" s="1"/>
      <c r="AD743" s="1"/>
    </row>
    <row r="744" spans="7:30" x14ac:dyDescent="0.3">
      <c r="G744" s="1"/>
      <c r="V744" s="1"/>
      <c r="AD744" s="1"/>
    </row>
    <row r="745" spans="7:30" x14ac:dyDescent="0.3">
      <c r="G745" s="1"/>
      <c r="V745" s="1"/>
      <c r="AD745" s="1"/>
    </row>
    <row r="746" spans="7:30" x14ac:dyDescent="0.3">
      <c r="G746" s="1"/>
      <c r="V746" s="1"/>
      <c r="AD746" s="1"/>
    </row>
    <row r="747" spans="7:30" x14ac:dyDescent="0.3">
      <c r="G747" s="1"/>
      <c r="V747" s="1"/>
      <c r="AD747" s="1"/>
    </row>
    <row r="748" spans="7:30" x14ac:dyDescent="0.3">
      <c r="G748" s="1"/>
      <c r="V748" s="1"/>
      <c r="AD748" s="1"/>
    </row>
    <row r="749" spans="7:30" x14ac:dyDescent="0.3">
      <c r="G749" s="1"/>
      <c r="V749" s="1"/>
      <c r="AD749" s="1"/>
    </row>
    <row r="750" spans="7:30" x14ac:dyDescent="0.3">
      <c r="G750" s="1"/>
      <c r="V750" s="1"/>
      <c r="AD750" s="1"/>
    </row>
    <row r="751" spans="7:30" x14ac:dyDescent="0.3">
      <c r="G751" s="1"/>
      <c r="V751" s="1"/>
      <c r="AD751" s="1"/>
    </row>
    <row r="752" spans="7:30" x14ac:dyDescent="0.3">
      <c r="G752" s="1"/>
      <c r="V752" s="1"/>
      <c r="AD752" s="1"/>
    </row>
    <row r="753" spans="7:30" x14ac:dyDescent="0.3">
      <c r="G753" s="1"/>
      <c r="V753" s="1"/>
      <c r="AD753" s="1"/>
    </row>
    <row r="754" spans="7:30" x14ac:dyDescent="0.3">
      <c r="G754" s="1"/>
      <c r="V754" s="1"/>
      <c r="AD754" s="1"/>
    </row>
    <row r="755" spans="7:30" x14ac:dyDescent="0.3">
      <c r="G755" s="1"/>
      <c r="V755" s="1"/>
      <c r="AD755" s="1"/>
    </row>
    <row r="756" spans="7:30" x14ac:dyDescent="0.3">
      <c r="G756" s="1"/>
      <c r="V756" s="1"/>
      <c r="AD756" s="1"/>
    </row>
    <row r="757" spans="7:30" x14ac:dyDescent="0.3">
      <c r="G757" s="1"/>
      <c r="V757" s="1"/>
      <c r="AD757" s="1"/>
    </row>
    <row r="758" spans="7:30" x14ac:dyDescent="0.3">
      <c r="G758" s="1"/>
      <c r="V758" s="1"/>
      <c r="AD758" s="1"/>
    </row>
    <row r="759" spans="7:30" x14ac:dyDescent="0.3">
      <c r="G759" s="1"/>
      <c r="V759" s="1"/>
      <c r="AD759" s="1"/>
    </row>
    <row r="760" spans="7:30" x14ac:dyDescent="0.3">
      <c r="G760" s="1"/>
      <c r="V760" s="1"/>
      <c r="AD760" s="1"/>
    </row>
    <row r="761" spans="7:30" x14ac:dyDescent="0.3">
      <c r="G761" s="1"/>
      <c r="V761" s="1"/>
      <c r="AD761" s="1"/>
    </row>
    <row r="762" spans="7:30" x14ac:dyDescent="0.3">
      <c r="G762" s="1"/>
      <c r="V762" s="1"/>
      <c r="AD762" s="1"/>
    </row>
    <row r="763" spans="7:30" x14ac:dyDescent="0.3">
      <c r="G763" s="1"/>
      <c r="V763" s="1"/>
      <c r="AD763" s="1"/>
    </row>
    <row r="764" spans="7:30" x14ac:dyDescent="0.3">
      <c r="G764" s="1"/>
      <c r="V764" s="1"/>
      <c r="AD764" s="1"/>
    </row>
    <row r="765" spans="7:30" x14ac:dyDescent="0.3">
      <c r="G765" s="1"/>
      <c r="V765" s="1"/>
      <c r="AD765" s="1"/>
    </row>
    <row r="766" spans="7:30" x14ac:dyDescent="0.3">
      <c r="G766" s="1"/>
      <c r="V766" s="1"/>
      <c r="AD766" s="1"/>
    </row>
    <row r="767" spans="7:30" x14ac:dyDescent="0.3">
      <c r="G767" s="1"/>
      <c r="V767" s="1"/>
      <c r="AD767" s="1"/>
    </row>
    <row r="768" spans="7:30" x14ac:dyDescent="0.3">
      <c r="G768" s="1"/>
      <c r="V768" s="1"/>
      <c r="AD768" s="1"/>
    </row>
    <row r="769" spans="7:30" x14ac:dyDescent="0.3">
      <c r="G769" s="1"/>
      <c r="V769" s="1"/>
      <c r="AD769" s="1"/>
    </row>
    <row r="770" spans="7:30" x14ac:dyDescent="0.3">
      <c r="G770" s="1"/>
      <c r="V770" s="1"/>
      <c r="AD770" s="1"/>
    </row>
    <row r="771" spans="7:30" x14ac:dyDescent="0.3">
      <c r="G771" s="1"/>
      <c r="V771" s="1"/>
      <c r="AD771" s="1"/>
    </row>
    <row r="772" spans="7:30" x14ac:dyDescent="0.3">
      <c r="G772" s="1"/>
      <c r="V772" s="1"/>
      <c r="AD772" s="1"/>
    </row>
    <row r="773" spans="7:30" x14ac:dyDescent="0.3">
      <c r="G773" s="1"/>
      <c r="V773" s="1"/>
      <c r="AD773" s="1"/>
    </row>
    <row r="774" spans="7:30" x14ac:dyDescent="0.3">
      <c r="G774" s="1"/>
      <c r="V774" s="1"/>
      <c r="AD774" s="1"/>
    </row>
    <row r="775" spans="7:30" x14ac:dyDescent="0.3">
      <c r="G775" s="1"/>
      <c r="V775" s="1"/>
      <c r="AD775" s="1"/>
    </row>
    <row r="776" spans="7:30" x14ac:dyDescent="0.3">
      <c r="G776" s="1"/>
      <c r="V776" s="1"/>
      <c r="AD776" s="1"/>
    </row>
    <row r="777" spans="7:30" x14ac:dyDescent="0.3">
      <c r="G777" s="1"/>
      <c r="V777" s="1"/>
      <c r="AD777" s="1"/>
    </row>
    <row r="778" spans="7:30" x14ac:dyDescent="0.3">
      <c r="G778" s="1"/>
      <c r="V778" s="1"/>
      <c r="AD778" s="1"/>
    </row>
    <row r="779" spans="7:30" x14ac:dyDescent="0.3">
      <c r="G779" s="1"/>
      <c r="V779" s="1"/>
      <c r="AD779" s="1"/>
    </row>
    <row r="780" spans="7:30" x14ac:dyDescent="0.3">
      <c r="G780" s="1"/>
      <c r="V780" s="1"/>
      <c r="AD780" s="1"/>
    </row>
    <row r="781" spans="7:30" x14ac:dyDescent="0.3">
      <c r="G781" s="1"/>
      <c r="V781" s="1"/>
      <c r="AD781" s="1"/>
    </row>
    <row r="782" spans="7:30" x14ac:dyDescent="0.3">
      <c r="G782" s="1"/>
      <c r="V782" s="1"/>
      <c r="AD782" s="1"/>
    </row>
    <row r="783" spans="7:30" x14ac:dyDescent="0.3">
      <c r="G783" s="1"/>
      <c r="V783" s="1"/>
      <c r="AD783" s="1"/>
    </row>
    <row r="784" spans="7:30" x14ac:dyDescent="0.3">
      <c r="G784" s="1"/>
      <c r="V784" s="1"/>
      <c r="AD784" s="1"/>
    </row>
    <row r="785" spans="7:30" x14ac:dyDescent="0.3">
      <c r="G785" s="1"/>
      <c r="V785" s="1"/>
      <c r="AD785" s="1"/>
    </row>
    <row r="786" spans="7:30" x14ac:dyDescent="0.3">
      <c r="G786" s="1"/>
      <c r="V786" s="1"/>
      <c r="AD786" s="1"/>
    </row>
    <row r="787" spans="7:30" x14ac:dyDescent="0.3">
      <c r="G787" s="1"/>
      <c r="V787" s="1"/>
      <c r="AD787" s="1"/>
    </row>
    <row r="788" spans="7:30" x14ac:dyDescent="0.3">
      <c r="G788" s="1"/>
      <c r="V788" s="1"/>
      <c r="AD788" s="1"/>
    </row>
    <row r="789" spans="7:30" x14ac:dyDescent="0.3">
      <c r="G789" s="1"/>
      <c r="V789" s="1"/>
      <c r="AD789" s="1"/>
    </row>
    <row r="790" spans="7:30" x14ac:dyDescent="0.3">
      <c r="G790" s="1"/>
      <c r="V790" s="1"/>
      <c r="AD790" s="1"/>
    </row>
    <row r="791" spans="7:30" x14ac:dyDescent="0.3">
      <c r="G791" s="1"/>
      <c r="V791" s="1"/>
      <c r="AD791" s="1"/>
    </row>
    <row r="792" spans="7:30" x14ac:dyDescent="0.3">
      <c r="G792" s="1"/>
      <c r="V792" s="1"/>
      <c r="AD792" s="1"/>
    </row>
    <row r="793" spans="7:30" x14ac:dyDescent="0.3">
      <c r="G793" s="1"/>
      <c r="V793" s="1"/>
      <c r="AD793" s="1"/>
    </row>
    <row r="794" spans="7:30" x14ac:dyDescent="0.3">
      <c r="G794" s="1"/>
      <c r="V794" s="1"/>
      <c r="AD794" s="1"/>
    </row>
    <row r="795" spans="7:30" x14ac:dyDescent="0.3">
      <c r="G795" s="1"/>
      <c r="V795" s="1"/>
      <c r="AD795" s="1"/>
    </row>
    <row r="796" spans="7:30" x14ac:dyDescent="0.3">
      <c r="G796" s="1"/>
      <c r="V796" s="1"/>
      <c r="AD796" s="1"/>
    </row>
    <row r="797" spans="7:30" x14ac:dyDescent="0.3">
      <c r="G797" s="1"/>
      <c r="V797" s="1"/>
      <c r="AD797" s="1"/>
    </row>
    <row r="798" spans="7:30" x14ac:dyDescent="0.3">
      <c r="G798" s="1"/>
      <c r="V798" s="1"/>
      <c r="AD798" s="1"/>
    </row>
    <row r="799" spans="7:30" x14ac:dyDescent="0.3">
      <c r="G799" s="1"/>
      <c r="V799" s="1"/>
      <c r="AD799" s="1"/>
    </row>
    <row r="800" spans="7:30" x14ac:dyDescent="0.3">
      <c r="G800" s="1"/>
      <c r="V800" s="1"/>
      <c r="AD800" s="1"/>
    </row>
    <row r="801" spans="7:30" x14ac:dyDescent="0.3">
      <c r="G801" s="1"/>
      <c r="V801" s="1"/>
      <c r="AD801" s="1"/>
    </row>
    <row r="802" spans="7:30" x14ac:dyDescent="0.3">
      <c r="G802" s="1"/>
      <c r="V802" s="1"/>
      <c r="AD802" s="1"/>
    </row>
    <row r="803" spans="7:30" x14ac:dyDescent="0.3">
      <c r="G803" s="1"/>
      <c r="V803" s="1"/>
      <c r="AD803" s="1"/>
    </row>
    <row r="804" spans="7:30" x14ac:dyDescent="0.3">
      <c r="G804" s="1"/>
      <c r="V804" s="1"/>
      <c r="AD804" s="1"/>
    </row>
    <row r="805" spans="7:30" x14ac:dyDescent="0.3">
      <c r="G805" s="1"/>
      <c r="V805" s="1"/>
      <c r="AD805" s="1"/>
    </row>
    <row r="806" spans="7:30" x14ac:dyDescent="0.3">
      <c r="G806" s="1"/>
      <c r="V806" s="1"/>
      <c r="AD806" s="1"/>
    </row>
    <row r="807" spans="7:30" x14ac:dyDescent="0.3">
      <c r="G807" s="1"/>
      <c r="V807" s="1"/>
      <c r="AD807" s="1"/>
    </row>
    <row r="808" spans="7:30" x14ac:dyDescent="0.3">
      <c r="G808" s="1"/>
      <c r="V808" s="1"/>
      <c r="AD808" s="1"/>
    </row>
    <row r="809" spans="7:30" x14ac:dyDescent="0.3">
      <c r="G809" s="1"/>
      <c r="V809" s="1"/>
      <c r="AD809" s="1"/>
    </row>
    <row r="810" spans="7:30" x14ac:dyDescent="0.3">
      <c r="G810" s="1"/>
      <c r="V810" s="1"/>
      <c r="AD810" s="1"/>
    </row>
    <row r="811" spans="7:30" x14ac:dyDescent="0.3">
      <c r="G811" s="1"/>
      <c r="V811" s="1"/>
      <c r="AD811" s="1"/>
    </row>
    <row r="812" spans="7:30" x14ac:dyDescent="0.3">
      <c r="G812" s="1"/>
      <c r="V812" s="1"/>
      <c r="AD812" s="1"/>
    </row>
    <row r="813" spans="7:30" x14ac:dyDescent="0.3">
      <c r="G813" s="1"/>
      <c r="V813" s="1"/>
      <c r="AD813" s="1"/>
    </row>
    <row r="814" spans="7:30" x14ac:dyDescent="0.3">
      <c r="G814" s="1"/>
      <c r="V814" s="1"/>
      <c r="AD814" s="1"/>
    </row>
    <row r="815" spans="7:30" x14ac:dyDescent="0.3">
      <c r="G815" s="1"/>
      <c r="V815" s="1"/>
      <c r="AD815" s="1"/>
    </row>
    <row r="816" spans="7:30" x14ac:dyDescent="0.3">
      <c r="G816" s="1"/>
      <c r="V816" s="1"/>
      <c r="AD816" s="1"/>
    </row>
    <row r="817" spans="7:30" x14ac:dyDescent="0.3">
      <c r="G817" s="1"/>
      <c r="V817" s="1"/>
      <c r="AD817" s="1"/>
    </row>
    <row r="818" spans="7:30" x14ac:dyDescent="0.3">
      <c r="G818" s="1"/>
      <c r="V818" s="1"/>
      <c r="AD818" s="1"/>
    </row>
    <row r="819" spans="7:30" x14ac:dyDescent="0.3">
      <c r="G819" s="1"/>
      <c r="V819" s="1"/>
      <c r="AD819" s="1"/>
    </row>
    <row r="820" spans="7:30" x14ac:dyDescent="0.3">
      <c r="G820" s="1"/>
      <c r="V820" s="1"/>
      <c r="AD820" s="1"/>
    </row>
    <row r="821" spans="7:30" x14ac:dyDescent="0.3">
      <c r="G821" s="1"/>
      <c r="V821" s="1"/>
      <c r="AD821" s="1"/>
    </row>
    <row r="822" spans="7:30" x14ac:dyDescent="0.3">
      <c r="G822" s="1"/>
      <c r="V822" s="1"/>
      <c r="AD822" s="1"/>
    </row>
    <row r="823" spans="7:30" x14ac:dyDescent="0.3">
      <c r="G823" s="1"/>
      <c r="V823" s="1"/>
      <c r="AD823" s="1"/>
    </row>
    <row r="824" spans="7:30" x14ac:dyDescent="0.3">
      <c r="G824" s="1"/>
      <c r="V824" s="1"/>
      <c r="AD824" s="1"/>
    </row>
    <row r="825" spans="7:30" x14ac:dyDescent="0.3">
      <c r="G825" s="1"/>
      <c r="V825" s="1"/>
      <c r="AD825" s="1"/>
    </row>
    <row r="826" spans="7:30" x14ac:dyDescent="0.3">
      <c r="G826" s="1"/>
      <c r="V826" s="1"/>
      <c r="AD826" s="1"/>
    </row>
    <row r="827" spans="7:30" x14ac:dyDescent="0.3">
      <c r="G827" s="1"/>
      <c r="V827" s="1"/>
      <c r="AD827" s="1"/>
    </row>
    <row r="828" spans="7:30" x14ac:dyDescent="0.3">
      <c r="G828" s="1"/>
      <c r="V828" s="1"/>
      <c r="AD828" s="1"/>
    </row>
    <row r="829" spans="7:30" x14ac:dyDescent="0.3">
      <c r="G829" s="1"/>
      <c r="V829" s="1"/>
      <c r="AD829" s="1"/>
    </row>
    <row r="830" spans="7:30" x14ac:dyDescent="0.3">
      <c r="G830" s="1"/>
      <c r="V830" s="1"/>
      <c r="AD830" s="1"/>
    </row>
    <row r="831" spans="7:30" x14ac:dyDescent="0.3">
      <c r="G831" s="1"/>
      <c r="V831" s="1"/>
      <c r="AD831" s="1"/>
    </row>
    <row r="832" spans="7:30" x14ac:dyDescent="0.3">
      <c r="G832" s="1"/>
      <c r="V832" s="1"/>
      <c r="AD832" s="1"/>
    </row>
    <row r="833" spans="7:30" x14ac:dyDescent="0.3">
      <c r="G833" s="1"/>
      <c r="V833" s="1"/>
      <c r="AD833" s="1"/>
    </row>
    <row r="834" spans="7:30" x14ac:dyDescent="0.3">
      <c r="G834" s="1"/>
      <c r="V834" s="1"/>
      <c r="AD834" s="1"/>
    </row>
    <row r="835" spans="7:30" x14ac:dyDescent="0.3">
      <c r="G835" s="1"/>
      <c r="V835" s="1"/>
      <c r="AD835" s="1"/>
    </row>
    <row r="836" spans="7:30" x14ac:dyDescent="0.3">
      <c r="G836" s="1"/>
      <c r="V836" s="1"/>
      <c r="AD836" s="1"/>
    </row>
    <row r="837" spans="7:30" x14ac:dyDescent="0.3">
      <c r="G837" s="1"/>
      <c r="V837" s="1"/>
      <c r="AD837" s="1"/>
    </row>
    <row r="838" spans="7:30" x14ac:dyDescent="0.3">
      <c r="G838" s="1"/>
      <c r="V838" s="1"/>
      <c r="AD838" s="1"/>
    </row>
    <row r="839" spans="7:30" x14ac:dyDescent="0.3">
      <c r="G839" s="1"/>
      <c r="V839" s="1"/>
      <c r="AD839" s="1"/>
    </row>
    <row r="840" spans="7:30" x14ac:dyDescent="0.3">
      <c r="G840" s="1"/>
      <c r="V840" s="1"/>
      <c r="AD840" s="1"/>
    </row>
    <row r="841" spans="7:30" x14ac:dyDescent="0.3">
      <c r="G841" s="1"/>
      <c r="V841" s="1"/>
      <c r="AD841" s="1"/>
    </row>
    <row r="842" spans="7:30" x14ac:dyDescent="0.3">
      <c r="G842" s="1"/>
      <c r="V842" s="1"/>
      <c r="AD842" s="1"/>
    </row>
    <row r="843" spans="7:30" x14ac:dyDescent="0.3">
      <c r="G843" s="1"/>
      <c r="V843" s="1"/>
      <c r="AD843" s="1"/>
    </row>
    <row r="844" spans="7:30" x14ac:dyDescent="0.3">
      <c r="G844" s="1"/>
      <c r="V844" s="1"/>
      <c r="AD844" s="1"/>
    </row>
    <row r="845" spans="7:30" x14ac:dyDescent="0.3">
      <c r="G845" s="1"/>
      <c r="V845" s="1"/>
      <c r="AD845" s="1"/>
    </row>
    <row r="846" spans="7:30" x14ac:dyDescent="0.3">
      <c r="G846" s="1"/>
      <c r="V846" s="1"/>
      <c r="AD846" s="1"/>
    </row>
    <row r="847" spans="7:30" x14ac:dyDescent="0.3">
      <c r="G847" s="1"/>
      <c r="V847" s="1"/>
      <c r="AD847" s="1"/>
    </row>
    <row r="848" spans="7:30" x14ac:dyDescent="0.3">
      <c r="G848" s="1"/>
      <c r="V848" s="1"/>
      <c r="AD848" s="1"/>
    </row>
    <row r="849" spans="7:30" x14ac:dyDescent="0.3">
      <c r="G849" s="1"/>
      <c r="V849" s="1"/>
      <c r="AD849" s="1"/>
    </row>
    <row r="850" spans="7:30" x14ac:dyDescent="0.3">
      <c r="G850" s="1"/>
      <c r="V850" s="1"/>
      <c r="AD850" s="1"/>
    </row>
    <row r="851" spans="7:30" x14ac:dyDescent="0.3">
      <c r="G851" s="1"/>
      <c r="V851" s="1"/>
      <c r="AD851" s="1"/>
    </row>
    <row r="852" spans="7:30" x14ac:dyDescent="0.3">
      <c r="G852" s="1"/>
      <c r="V852" s="1"/>
      <c r="AD852" s="1"/>
    </row>
    <row r="853" spans="7:30" x14ac:dyDescent="0.3">
      <c r="G853" s="1"/>
      <c r="V853" s="1"/>
      <c r="AD853" s="1"/>
    </row>
    <row r="854" spans="7:30" x14ac:dyDescent="0.3">
      <c r="G854" s="1"/>
      <c r="V854" s="1"/>
      <c r="AD854" s="1"/>
    </row>
    <row r="855" spans="7:30" x14ac:dyDescent="0.3">
      <c r="G855" s="1"/>
      <c r="V855" s="1"/>
      <c r="AD855" s="1"/>
    </row>
    <row r="856" spans="7:30" x14ac:dyDescent="0.3">
      <c r="G856" s="1"/>
      <c r="V856" s="1"/>
      <c r="AD856" s="1"/>
    </row>
    <row r="857" spans="7:30" x14ac:dyDescent="0.3">
      <c r="G857" s="1"/>
      <c r="V857" s="1"/>
      <c r="AD857" s="1"/>
    </row>
    <row r="858" spans="7:30" x14ac:dyDescent="0.3">
      <c r="G858" s="1"/>
      <c r="V858" s="1"/>
      <c r="AD858" s="1"/>
    </row>
    <row r="859" spans="7:30" x14ac:dyDescent="0.3">
      <c r="G859" s="1"/>
      <c r="V859" s="1"/>
      <c r="AD859" s="1"/>
    </row>
    <row r="860" spans="7:30" x14ac:dyDescent="0.3">
      <c r="G860" s="1"/>
      <c r="V860" s="1"/>
      <c r="AD860" s="1"/>
    </row>
    <row r="861" spans="7:30" x14ac:dyDescent="0.3">
      <c r="G861" s="1"/>
      <c r="V861" s="1"/>
      <c r="AD861" s="1"/>
    </row>
    <row r="862" spans="7:30" x14ac:dyDescent="0.3">
      <c r="G862" s="1"/>
      <c r="V862" s="1"/>
      <c r="AD862" s="1"/>
    </row>
    <row r="863" spans="7:30" x14ac:dyDescent="0.3">
      <c r="G863" s="1"/>
      <c r="V863" s="1"/>
      <c r="AD863" s="1"/>
    </row>
    <row r="864" spans="7:30" x14ac:dyDescent="0.3">
      <c r="G864" s="1"/>
      <c r="V864" s="1"/>
      <c r="AD864" s="1"/>
    </row>
    <row r="865" spans="7:30" x14ac:dyDescent="0.3">
      <c r="G865" s="1"/>
      <c r="V865" s="1"/>
      <c r="AD865" s="1"/>
    </row>
    <row r="866" spans="7:30" x14ac:dyDescent="0.3">
      <c r="G866" s="1"/>
      <c r="V866" s="1"/>
      <c r="AD866" s="1"/>
    </row>
    <row r="867" spans="7:30" x14ac:dyDescent="0.3">
      <c r="G867" s="1"/>
      <c r="V867" s="1"/>
      <c r="AD867" s="1"/>
    </row>
    <row r="868" spans="7:30" x14ac:dyDescent="0.3">
      <c r="G868" s="1"/>
      <c r="V868" s="1"/>
      <c r="AD868" s="1"/>
    </row>
    <row r="869" spans="7:30" x14ac:dyDescent="0.3">
      <c r="G869" s="1"/>
      <c r="V869" s="1"/>
      <c r="AD869" s="1"/>
    </row>
    <row r="870" spans="7:30" x14ac:dyDescent="0.3">
      <c r="G870" s="1"/>
      <c r="V870" s="1"/>
      <c r="AD870" s="1"/>
    </row>
    <row r="871" spans="7:30" x14ac:dyDescent="0.3">
      <c r="G871" s="1"/>
      <c r="V871" s="1"/>
      <c r="AD871" s="1"/>
    </row>
    <row r="872" spans="7:30" x14ac:dyDescent="0.3">
      <c r="G872" s="1"/>
      <c r="V872" s="1"/>
      <c r="AD872" s="1"/>
    </row>
    <row r="873" spans="7:30" x14ac:dyDescent="0.3">
      <c r="G873" s="1"/>
      <c r="V873" s="1"/>
      <c r="AD873" s="1"/>
    </row>
    <row r="874" spans="7:30" x14ac:dyDescent="0.3">
      <c r="G874" s="1"/>
      <c r="V874" s="1"/>
      <c r="AD874" s="1"/>
    </row>
    <row r="875" spans="7:30" x14ac:dyDescent="0.3">
      <c r="G875" s="1"/>
      <c r="V875" s="1"/>
      <c r="AD875" s="1"/>
    </row>
    <row r="876" spans="7:30" x14ac:dyDescent="0.3">
      <c r="G876" s="1"/>
      <c r="V876" s="1"/>
      <c r="AD876" s="1"/>
    </row>
    <row r="877" spans="7:30" x14ac:dyDescent="0.3">
      <c r="G877" s="1"/>
      <c r="V877" s="1"/>
      <c r="AD877" s="1"/>
    </row>
    <row r="878" spans="7:30" x14ac:dyDescent="0.3">
      <c r="G878" s="1"/>
      <c r="V878" s="1"/>
      <c r="AD878" s="1"/>
    </row>
    <row r="879" spans="7:30" x14ac:dyDescent="0.3">
      <c r="G879" s="1"/>
      <c r="V879" s="1"/>
      <c r="AD879" s="1"/>
    </row>
    <row r="880" spans="7:30" x14ac:dyDescent="0.3">
      <c r="G880" s="1"/>
      <c r="V880" s="1"/>
      <c r="AD880" s="1"/>
    </row>
    <row r="881" spans="7:30" x14ac:dyDescent="0.3">
      <c r="G881" s="1"/>
      <c r="V881" s="1"/>
      <c r="AD881" s="1"/>
    </row>
    <row r="882" spans="7:30" x14ac:dyDescent="0.3">
      <c r="G882" s="1"/>
      <c r="V882" s="1"/>
      <c r="AD882" s="1"/>
    </row>
    <row r="883" spans="7:30" x14ac:dyDescent="0.3">
      <c r="G883" s="1"/>
      <c r="V883" s="1"/>
      <c r="AD883" s="1"/>
    </row>
    <row r="884" spans="7:30" x14ac:dyDescent="0.3">
      <c r="G884" s="1"/>
      <c r="V884" s="1"/>
      <c r="AD884" s="1"/>
    </row>
    <row r="885" spans="7:30" x14ac:dyDescent="0.3">
      <c r="G885" s="1"/>
      <c r="V885" s="1"/>
      <c r="AD885" s="1"/>
    </row>
    <row r="886" spans="7:30" x14ac:dyDescent="0.3">
      <c r="G886" s="1"/>
      <c r="V886" s="1"/>
      <c r="AD886" s="1"/>
    </row>
    <row r="887" spans="7:30" x14ac:dyDescent="0.3">
      <c r="G887" s="1"/>
      <c r="V887" s="1"/>
      <c r="AD887" s="1"/>
    </row>
    <row r="888" spans="7:30" x14ac:dyDescent="0.3">
      <c r="G888" s="1"/>
      <c r="V888" s="1"/>
      <c r="AD888" s="1"/>
    </row>
    <row r="889" spans="7:30" x14ac:dyDescent="0.3">
      <c r="G889" s="1"/>
      <c r="V889" s="1"/>
      <c r="AD889" s="1"/>
    </row>
    <row r="890" spans="7:30" x14ac:dyDescent="0.3">
      <c r="G890" s="1"/>
      <c r="V890" s="1"/>
      <c r="AD890" s="1"/>
    </row>
    <row r="891" spans="7:30" x14ac:dyDescent="0.3">
      <c r="G891" s="1"/>
      <c r="V891" s="1"/>
      <c r="AD891" s="1"/>
    </row>
    <row r="892" spans="7:30" x14ac:dyDescent="0.3">
      <c r="G892" s="1"/>
      <c r="V892" s="1"/>
      <c r="AD892" s="1"/>
    </row>
    <row r="893" spans="7:30" x14ac:dyDescent="0.3">
      <c r="G893" s="1"/>
      <c r="V893" s="1"/>
      <c r="AD893" s="1"/>
    </row>
    <row r="894" spans="7:30" x14ac:dyDescent="0.3">
      <c r="G894" s="1"/>
      <c r="V894" s="1"/>
      <c r="AD894" s="1"/>
    </row>
    <row r="895" spans="7:30" x14ac:dyDescent="0.3">
      <c r="G895" s="1"/>
      <c r="V895" s="1"/>
      <c r="AD895" s="1"/>
    </row>
    <row r="896" spans="7:30" x14ac:dyDescent="0.3">
      <c r="G896" s="1"/>
      <c r="V896" s="1"/>
      <c r="AD896" s="1"/>
    </row>
    <row r="897" spans="7:30" x14ac:dyDescent="0.3">
      <c r="G897" s="1"/>
      <c r="V897" s="1"/>
      <c r="AD897" s="1"/>
    </row>
    <row r="898" spans="7:30" x14ac:dyDescent="0.3">
      <c r="G898" s="1"/>
      <c r="V898" s="1"/>
      <c r="AD898" s="1"/>
    </row>
    <row r="899" spans="7:30" x14ac:dyDescent="0.3">
      <c r="G899" s="1"/>
      <c r="V899" s="1"/>
      <c r="AD899" s="1"/>
    </row>
    <row r="900" spans="7:30" x14ac:dyDescent="0.3">
      <c r="G900" s="1"/>
      <c r="V900" s="1"/>
      <c r="AD900" s="1"/>
    </row>
    <row r="901" spans="7:30" x14ac:dyDescent="0.3">
      <c r="G901" s="1"/>
      <c r="V901" s="1"/>
      <c r="AD901" s="1"/>
    </row>
    <row r="902" spans="7:30" x14ac:dyDescent="0.3">
      <c r="G902" s="1"/>
      <c r="V902" s="1"/>
      <c r="AD902" s="1"/>
    </row>
    <row r="903" spans="7:30" x14ac:dyDescent="0.3">
      <c r="G903" s="1"/>
      <c r="V903" s="1"/>
      <c r="AD903" s="1"/>
    </row>
    <row r="904" spans="7:30" x14ac:dyDescent="0.3">
      <c r="G904" s="1"/>
      <c r="V904" s="1"/>
      <c r="AD904" s="1"/>
    </row>
    <row r="905" spans="7:30" x14ac:dyDescent="0.3">
      <c r="G905" s="1"/>
      <c r="V905" s="1"/>
      <c r="AD905" s="1"/>
    </row>
    <row r="906" spans="7:30" x14ac:dyDescent="0.3">
      <c r="G906" s="1"/>
      <c r="V906" s="1"/>
      <c r="AD906" s="1"/>
    </row>
    <row r="907" spans="7:30" x14ac:dyDescent="0.3">
      <c r="G907" s="1"/>
      <c r="V907" s="1"/>
      <c r="AD907" s="1"/>
    </row>
    <row r="908" spans="7:30" x14ac:dyDescent="0.3">
      <c r="G908" s="1"/>
      <c r="V908" s="1"/>
      <c r="AD908" s="1"/>
    </row>
    <row r="909" spans="7:30" x14ac:dyDescent="0.3">
      <c r="G909" s="1"/>
      <c r="V909" s="1"/>
      <c r="AD909" s="1"/>
    </row>
    <row r="910" spans="7:30" x14ac:dyDescent="0.3">
      <c r="G910" s="1"/>
      <c r="V910" s="1"/>
      <c r="AD910" s="1"/>
    </row>
    <row r="911" spans="7:30" x14ac:dyDescent="0.3">
      <c r="G911" s="1"/>
      <c r="V911" s="1"/>
      <c r="AD911" s="1"/>
    </row>
    <row r="912" spans="7:30" x14ac:dyDescent="0.3">
      <c r="G912" s="1"/>
      <c r="V912" s="1"/>
      <c r="AD912" s="1"/>
    </row>
    <row r="913" spans="7:30" x14ac:dyDescent="0.3">
      <c r="G913" s="1"/>
      <c r="V913" s="1"/>
      <c r="AD913" s="1"/>
    </row>
    <row r="914" spans="7:30" x14ac:dyDescent="0.3">
      <c r="G914" s="1"/>
      <c r="V914" s="1"/>
      <c r="AD914" s="1"/>
    </row>
    <row r="915" spans="7:30" x14ac:dyDescent="0.3">
      <c r="G915" s="1"/>
      <c r="V915" s="1"/>
      <c r="AD915" s="1"/>
    </row>
    <row r="916" spans="7:30" x14ac:dyDescent="0.3">
      <c r="G916" s="1"/>
      <c r="V916" s="1"/>
      <c r="AD916" s="1"/>
    </row>
    <row r="917" spans="7:30" x14ac:dyDescent="0.3">
      <c r="G917" s="1"/>
      <c r="V917" s="1"/>
      <c r="AD917" s="1"/>
    </row>
    <row r="918" spans="7:30" x14ac:dyDescent="0.3">
      <c r="G918" s="1"/>
      <c r="V918" s="1"/>
      <c r="AD918" s="1"/>
    </row>
    <row r="919" spans="7:30" x14ac:dyDescent="0.3">
      <c r="G919" s="1"/>
      <c r="V919" s="1"/>
      <c r="AD919" s="1"/>
    </row>
    <row r="920" spans="7:30" x14ac:dyDescent="0.3">
      <c r="G920" s="1"/>
      <c r="V920" s="1"/>
      <c r="AD920" s="1"/>
    </row>
    <row r="921" spans="7:30" x14ac:dyDescent="0.3">
      <c r="G921" s="1"/>
      <c r="V921" s="1"/>
      <c r="AD921" s="1"/>
    </row>
    <row r="922" spans="7:30" x14ac:dyDescent="0.3">
      <c r="G922" s="1"/>
      <c r="V922" s="1"/>
      <c r="AD922" s="1"/>
    </row>
    <row r="923" spans="7:30" x14ac:dyDescent="0.3">
      <c r="G923" s="1"/>
      <c r="V923" s="1"/>
      <c r="AD923" s="1"/>
    </row>
    <row r="924" spans="7:30" x14ac:dyDescent="0.3">
      <c r="G924" s="1"/>
      <c r="V924" s="1"/>
      <c r="AD924" s="1"/>
    </row>
    <row r="925" spans="7:30" x14ac:dyDescent="0.3">
      <c r="G925" s="1"/>
      <c r="V925" s="1"/>
      <c r="AD925" s="1"/>
    </row>
    <row r="926" spans="7:30" x14ac:dyDescent="0.3">
      <c r="G926" s="1"/>
      <c r="V926" s="1"/>
      <c r="AD926" s="1"/>
    </row>
    <row r="927" spans="7:30" x14ac:dyDescent="0.3">
      <c r="G927" s="1"/>
      <c r="V927" s="1"/>
      <c r="AD927" s="1"/>
    </row>
    <row r="928" spans="7:30" x14ac:dyDescent="0.3">
      <c r="G928" s="1"/>
      <c r="V928" s="1"/>
      <c r="AD928" s="1"/>
    </row>
    <row r="929" spans="7:30" x14ac:dyDescent="0.3">
      <c r="G929" s="1"/>
      <c r="V929" s="1"/>
      <c r="AD929" s="1"/>
    </row>
    <row r="930" spans="7:30" x14ac:dyDescent="0.3">
      <c r="G930" s="1"/>
      <c r="V930" s="1"/>
      <c r="AD930" s="1"/>
    </row>
    <row r="931" spans="7:30" x14ac:dyDescent="0.3">
      <c r="G931" s="1"/>
      <c r="V931" s="1"/>
      <c r="AD931" s="1"/>
    </row>
    <row r="932" spans="7:30" x14ac:dyDescent="0.3">
      <c r="G932" s="1"/>
      <c r="V932" s="1"/>
      <c r="AD932" s="1"/>
    </row>
    <row r="933" spans="7:30" x14ac:dyDescent="0.3">
      <c r="G933" s="1"/>
      <c r="V933" s="1"/>
      <c r="AD933" s="1"/>
    </row>
    <row r="934" spans="7:30" x14ac:dyDescent="0.3">
      <c r="G934" s="1"/>
      <c r="V934" s="1"/>
      <c r="AD934" s="1"/>
    </row>
    <row r="935" spans="7:30" x14ac:dyDescent="0.3">
      <c r="G935" s="1"/>
      <c r="V935" s="1"/>
      <c r="AD935" s="1"/>
    </row>
    <row r="936" spans="7:30" x14ac:dyDescent="0.3">
      <c r="G936" s="1"/>
      <c r="V936" s="1"/>
      <c r="AD936" s="1"/>
    </row>
    <row r="937" spans="7:30" x14ac:dyDescent="0.3">
      <c r="G937" s="1"/>
      <c r="V937" s="1"/>
      <c r="AD937" s="1"/>
    </row>
    <row r="938" spans="7:30" x14ac:dyDescent="0.3">
      <c r="G938" s="1"/>
      <c r="V938" s="1"/>
      <c r="AD938" s="1"/>
    </row>
    <row r="939" spans="7:30" x14ac:dyDescent="0.3">
      <c r="G939" s="1"/>
      <c r="V939" s="1"/>
      <c r="AD939" s="1"/>
    </row>
    <row r="940" spans="7:30" x14ac:dyDescent="0.3">
      <c r="G940" s="1"/>
      <c r="V940" s="1"/>
      <c r="AD940" s="1"/>
    </row>
    <row r="941" spans="7:30" x14ac:dyDescent="0.3">
      <c r="G941" s="1"/>
      <c r="V941" s="1"/>
      <c r="AD941" s="1"/>
    </row>
    <row r="942" spans="7:30" x14ac:dyDescent="0.3">
      <c r="G942" s="1"/>
      <c r="V942" s="1"/>
      <c r="AD942" s="1"/>
    </row>
    <row r="943" spans="7:30" x14ac:dyDescent="0.3">
      <c r="G943" s="1"/>
      <c r="V943" s="1"/>
      <c r="AD943" s="1"/>
    </row>
    <row r="944" spans="7:30" x14ac:dyDescent="0.3">
      <c r="G944" s="1"/>
      <c r="V944" s="1"/>
      <c r="AD944" s="1"/>
    </row>
    <row r="945" spans="7:30" x14ac:dyDescent="0.3">
      <c r="G945" s="1"/>
      <c r="V945" s="1"/>
      <c r="AD945" s="1"/>
    </row>
    <row r="946" spans="7:30" x14ac:dyDescent="0.3">
      <c r="G946" s="1"/>
      <c r="V946" s="1"/>
      <c r="AD946" s="1"/>
    </row>
    <row r="947" spans="7:30" x14ac:dyDescent="0.3">
      <c r="G947" s="1"/>
      <c r="V947" s="1"/>
      <c r="AD947" s="1"/>
    </row>
    <row r="948" spans="7:30" x14ac:dyDescent="0.3">
      <c r="G948" s="1"/>
      <c r="V948" s="1"/>
      <c r="AD948" s="1"/>
    </row>
    <row r="949" spans="7:30" x14ac:dyDescent="0.3">
      <c r="G949" s="1"/>
      <c r="V949" s="1"/>
      <c r="AD949" s="1"/>
    </row>
    <row r="950" spans="7:30" x14ac:dyDescent="0.3">
      <c r="G950" s="1"/>
      <c r="V950" s="1"/>
      <c r="AD950" s="1"/>
    </row>
    <row r="951" spans="7:30" x14ac:dyDescent="0.3">
      <c r="G951" s="1"/>
      <c r="V951" s="1"/>
      <c r="AD951" s="1"/>
    </row>
    <row r="952" spans="7:30" x14ac:dyDescent="0.3">
      <c r="G952" s="1"/>
      <c r="V952" s="1"/>
      <c r="AD952" s="1"/>
    </row>
    <row r="953" spans="7:30" x14ac:dyDescent="0.3">
      <c r="G953" s="1"/>
      <c r="V953" s="1"/>
      <c r="AD953" s="1"/>
    </row>
    <row r="954" spans="7:30" x14ac:dyDescent="0.3">
      <c r="G954" s="1"/>
      <c r="V954" s="1"/>
      <c r="AD954" s="1"/>
    </row>
    <row r="955" spans="7:30" x14ac:dyDescent="0.3">
      <c r="G955" s="1"/>
      <c r="V955" s="1"/>
      <c r="AD955" s="1"/>
    </row>
    <row r="956" spans="7:30" x14ac:dyDescent="0.3">
      <c r="G956" s="1"/>
      <c r="V956" s="1"/>
      <c r="AD956" s="1"/>
    </row>
    <row r="957" spans="7:30" x14ac:dyDescent="0.3">
      <c r="G957" s="1"/>
      <c r="V957" s="1"/>
      <c r="AD957" s="1"/>
    </row>
    <row r="958" spans="7:30" x14ac:dyDescent="0.3">
      <c r="G958" s="1"/>
      <c r="V958" s="1"/>
      <c r="AD958" s="1"/>
    </row>
    <row r="959" spans="7:30" x14ac:dyDescent="0.3">
      <c r="G959" s="1"/>
      <c r="V959" s="1"/>
      <c r="AD959" s="1"/>
    </row>
    <row r="960" spans="7:30" x14ac:dyDescent="0.3">
      <c r="G960" s="1"/>
      <c r="V960" s="1"/>
      <c r="AD960" s="1"/>
    </row>
    <row r="961" spans="7:30" x14ac:dyDescent="0.3">
      <c r="G961" s="1"/>
      <c r="V961" s="1"/>
      <c r="AD961" s="1"/>
    </row>
    <row r="962" spans="7:30" x14ac:dyDescent="0.3">
      <c r="G962" s="1"/>
      <c r="V962" s="1"/>
      <c r="AD962" s="1"/>
    </row>
    <row r="963" spans="7:30" x14ac:dyDescent="0.3">
      <c r="G963" s="1"/>
      <c r="V963" s="1"/>
      <c r="AD963" s="1"/>
    </row>
    <row r="964" spans="7:30" x14ac:dyDescent="0.3">
      <c r="G964" s="1"/>
      <c r="V964" s="1"/>
      <c r="AD964" s="1"/>
    </row>
    <row r="965" spans="7:30" x14ac:dyDescent="0.3">
      <c r="G965" s="1"/>
      <c r="V965" s="1"/>
      <c r="AD965" s="1"/>
    </row>
    <row r="966" spans="7:30" x14ac:dyDescent="0.3">
      <c r="G966" s="1"/>
      <c r="V966" s="1"/>
      <c r="AD966" s="1"/>
    </row>
    <row r="967" spans="7:30" x14ac:dyDescent="0.3">
      <c r="G967" s="1"/>
      <c r="V967" s="1"/>
      <c r="AD967" s="1"/>
    </row>
    <row r="968" spans="7:30" x14ac:dyDescent="0.3">
      <c r="G968" s="1"/>
      <c r="V968" s="1"/>
      <c r="AD968" s="1"/>
    </row>
    <row r="969" spans="7:30" x14ac:dyDescent="0.3">
      <c r="G969" s="1"/>
      <c r="V969" s="1"/>
      <c r="AD969" s="1"/>
    </row>
    <row r="970" spans="7:30" x14ac:dyDescent="0.3">
      <c r="G970" s="1"/>
      <c r="V970" s="1"/>
      <c r="AD970" s="1"/>
    </row>
    <row r="971" spans="7:30" x14ac:dyDescent="0.3">
      <c r="G971" s="1"/>
      <c r="V971" s="1"/>
      <c r="AD971" s="1"/>
    </row>
    <row r="972" spans="7:30" x14ac:dyDescent="0.3">
      <c r="G972" s="1"/>
      <c r="V972" s="1"/>
      <c r="AD972" s="1"/>
    </row>
    <row r="973" spans="7:30" x14ac:dyDescent="0.3">
      <c r="G973" s="1"/>
      <c r="V973" s="1"/>
      <c r="AD973" s="1"/>
    </row>
    <row r="974" spans="7:30" x14ac:dyDescent="0.3">
      <c r="G974" s="1"/>
      <c r="V974" s="1"/>
      <c r="AD974" s="1"/>
    </row>
    <row r="975" spans="7:30" x14ac:dyDescent="0.3">
      <c r="G975" s="1"/>
      <c r="V975" s="1"/>
      <c r="AD975" s="1"/>
    </row>
    <row r="976" spans="7:30" x14ac:dyDescent="0.3">
      <c r="G976" s="1"/>
      <c r="V976" s="1"/>
      <c r="AD976" s="1"/>
    </row>
    <row r="977" spans="7:30" x14ac:dyDescent="0.3">
      <c r="G977" s="1"/>
      <c r="V977" s="1"/>
      <c r="AD977" s="1"/>
    </row>
    <row r="978" spans="7:30" x14ac:dyDescent="0.3">
      <c r="G978" s="1"/>
      <c r="V978" s="1"/>
      <c r="AD978" s="1"/>
    </row>
    <row r="979" spans="7:30" x14ac:dyDescent="0.3">
      <c r="G979" s="1"/>
      <c r="V979" s="1"/>
      <c r="AD979" s="1"/>
    </row>
    <row r="980" spans="7:30" x14ac:dyDescent="0.3">
      <c r="G980" s="1"/>
      <c r="V980" s="1"/>
      <c r="AD980" s="1"/>
    </row>
    <row r="981" spans="7:30" x14ac:dyDescent="0.3">
      <c r="G981" s="1"/>
      <c r="V981" s="1"/>
      <c r="AD981" s="1"/>
    </row>
    <row r="982" spans="7:30" x14ac:dyDescent="0.3">
      <c r="G982" s="1"/>
      <c r="V982" s="1"/>
      <c r="AD982" s="1"/>
    </row>
    <row r="983" spans="7:30" x14ac:dyDescent="0.3">
      <c r="G983" s="1"/>
      <c r="V983" s="1"/>
      <c r="AD983" s="1"/>
    </row>
    <row r="984" spans="7:30" x14ac:dyDescent="0.3">
      <c r="G984" s="1"/>
      <c r="V984" s="1"/>
      <c r="AD984" s="1"/>
    </row>
    <row r="985" spans="7:30" x14ac:dyDescent="0.3">
      <c r="G985" s="1"/>
      <c r="V985" s="1"/>
      <c r="AD985" s="1"/>
    </row>
    <row r="986" spans="7:30" x14ac:dyDescent="0.3">
      <c r="G986" s="1"/>
      <c r="V986" s="1"/>
      <c r="AD986" s="1"/>
    </row>
    <row r="987" spans="7:30" x14ac:dyDescent="0.3">
      <c r="G987" s="1"/>
      <c r="V987" s="1"/>
      <c r="AD987" s="1"/>
    </row>
    <row r="988" spans="7:30" x14ac:dyDescent="0.3">
      <c r="G988" s="1"/>
      <c r="V988" s="1"/>
      <c r="AD988" s="1"/>
    </row>
    <row r="989" spans="7:30" x14ac:dyDescent="0.3">
      <c r="G989" s="1"/>
      <c r="V989" s="1"/>
      <c r="AD989" s="1"/>
    </row>
    <row r="990" spans="7:30" x14ac:dyDescent="0.3">
      <c r="G990" s="1"/>
      <c r="V990" s="1"/>
      <c r="AD990" s="1"/>
    </row>
    <row r="991" spans="7:30" x14ac:dyDescent="0.3">
      <c r="G991" s="1"/>
      <c r="V991" s="1"/>
      <c r="AD991" s="1"/>
    </row>
    <row r="992" spans="7:30" x14ac:dyDescent="0.3">
      <c r="G992" s="1"/>
      <c r="V992" s="1"/>
      <c r="AD992" s="1"/>
    </row>
    <row r="993" spans="7:30" x14ac:dyDescent="0.3">
      <c r="G993" s="1"/>
      <c r="V993" s="1"/>
      <c r="AD993" s="1"/>
    </row>
    <row r="994" spans="7:30" x14ac:dyDescent="0.3">
      <c r="G994" s="1"/>
      <c r="V994" s="1"/>
      <c r="AD994" s="1"/>
    </row>
    <row r="995" spans="7:30" x14ac:dyDescent="0.3">
      <c r="G995" s="1"/>
      <c r="V995" s="1"/>
      <c r="AD995" s="1"/>
    </row>
    <row r="996" spans="7:30" x14ac:dyDescent="0.3">
      <c r="G996" s="1"/>
      <c r="V996" s="1"/>
      <c r="AD996" s="1"/>
    </row>
    <row r="997" spans="7:30" x14ac:dyDescent="0.3">
      <c r="G997" s="1"/>
      <c r="V997" s="1"/>
      <c r="AD997" s="1"/>
    </row>
    <row r="998" spans="7:30" x14ac:dyDescent="0.3">
      <c r="G998" s="1"/>
      <c r="V998" s="1"/>
      <c r="AD998" s="1"/>
    </row>
    <row r="999" spans="7:30" x14ac:dyDescent="0.3">
      <c r="G999" s="1"/>
      <c r="V999" s="1"/>
      <c r="AD99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2024-08-01T14:41:05Z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c12fbde6-156a-4a53-bd9e-cd52be2f1a8c</vt:lpwstr>
  </property>
</Properties>
</file>