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showInkAnnotation="0" autoCompressPictures="0"/>
  <mc:AlternateContent xmlns:mc="http://schemas.openxmlformats.org/markup-compatibility/2006">
    <mc:Choice Requires="x15">
      <x15ac:absPath xmlns:x15ac="http://schemas.microsoft.com/office/spreadsheetml/2010/11/ac" url="/Users/Cedar/Desktop/"/>
    </mc:Choice>
  </mc:AlternateContent>
  <bookViews>
    <workbookView xWindow="4020" yWindow="1380" windowWidth="25600" windowHeight="13720" tabRatio="673"/>
  </bookViews>
  <sheets>
    <sheet name="Compiled" sheetId="5" r:id="rId1"/>
    <sheet name="Metadata" sheetId="8" r:id="rId2"/>
    <sheet name="Notes" sheetId="9" r:id="rId3"/>
    <sheet name="Gradient" sheetId="11" r:id="rId4"/>
    <sheet name="BF, Wetted, Substrate" sheetId="1" r:id="rId5"/>
    <sheet name="Large Wood" sheetId="2" r:id="rId6"/>
    <sheet name="Pools" sheetId="3" r:id="rId7"/>
    <sheet name="Densiometer" sheetId="4" r:id="rId8"/>
  </sheets>
  <calcPr calcId="150001" concurrentCalc="0"/>
  <pivotCaches>
    <pivotCache cacheId="9" r:id="rId9"/>
    <pivotCache cacheId="10"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0" i="3" l="1"/>
  <c r="I3" i="3"/>
  <c r="M3" i="3"/>
  <c r="I4" i="3"/>
  <c r="M4" i="3"/>
  <c r="I5" i="3"/>
  <c r="M5" i="3"/>
  <c r="I6" i="3"/>
  <c r="M6" i="3"/>
  <c r="I7" i="3"/>
  <c r="M7" i="3"/>
  <c r="I8" i="3"/>
  <c r="M8" i="3"/>
  <c r="I9" i="3"/>
  <c r="M9" i="3"/>
  <c r="I10" i="3"/>
  <c r="M10" i="3"/>
  <c r="I11" i="3"/>
  <c r="M11" i="3"/>
  <c r="I12" i="3"/>
  <c r="M12" i="3"/>
  <c r="I13" i="3"/>
  <c r="M13" i="3"/>
  <c r="I14" i="3"/>
  <c r="M14" i="3"/>
  <c r="I15" i="3"/>
  <c r="M15" i="3"/>
  <c r="I16" i="3"/>
  <c r="M16" i="3"/>
  <c r="I17" i="3"/>
  <c r="M17" i="3"/>
  <c r="I18" i="3"/>
  <c r="M18" i="3"/>
  <c r="I19" i="3"/>
  <c r="M19" i="3"/>
  <c r="I20" i="3"/>
  <c r="M20" i="3"/>
  <c r="I21" i="3"/>
  <c r="M21" i="3"/>
  <c r="I22" i="3"/>
  <c r="M22" i="3"/>
  <c r="I23" i="3"/>
  <c r="M23" i="3"/>
  <c r="I24" i="3"/>
  <c r="M24" i="3"/>
  <c r="I25" i="3"/>
  <c r="M25" i="3"/>
  <c r="I26" i="3"/>
  <c r="M26" i="3"/>
  <c r="I27" i="3"/>
  <c r="M27" i="3"/>
  <c r="I28" i="3"/>
  <c r="M28" i="3"/>
  <c r="I29" i="3"/>
  <c r="M29" i="3"/>
  <c r="I30" i="3"/>
  <c r="M30" i="3"/>
  <c r="I31" i="3"/>
  <c r="M31" i="3"/>
  <c r="I32" i="3"/>
  <c r="M32" i="3"/>
  <c r="I33" i="3"/>
  <c r="M33" i="3"/>
  <c r="I34" i="3"/>
  <c r="M34" i="3"/>
  <c r="I35" i="3"/>
  <c r="M35" i="3"/>
  <c r="I36" i="3"/>
  <c r="M36" i="3"/>
  <c r="I37" i="3"/>
  <c r="M37" i="3"/>
  <c r="I38" i="3"/>
  <c r="M38" i="3"/>
  <c r="I39" i="3"/>
  <c r="M39" i="3"/>
  <c r="I40" i="3"/>
  <c r="M40" i="3"/>
  <c r="I41" i="3"/>
  <c r="M41" i="3"/>
  <c r="I42" i="3"/>
  <c r="M42" i="3"/>
  <c r="I43" i="3"/>
  <c r="M43" i="3"/>
  <c r="I44" i="3"/>
  <c r="M44" i="3"/>
  <c r="I45" i="3"/>
  <c r="M45" i="3"/>
  <c r="I46" i="3"/>
  <c r="M46" i="3"/>
  <c r="I47" i="3"/>
  <c r="M47" i="3"/>
  <c r="I48" i="3"/>
  <c r="M48" i="3"/>
  <c r="I49" i="3"/>
  <c r="M49" i="3"/>
  <c r="I50" i="3"/>
  <c r="M50" i="3"/>
  <c r="I51" i="3"/>
  <c r="M51" i="3"/>
  <c r="I52" i="3"/>
  <c r="M52" i="3"/>
  <c r="I53" i="3"/>
  <c r="M53" i="3"/>
  <c r="I54" i="3"/>
  <c r="M54" i="3"/>
  <c r="I55" i="3"/>
  <c r="M55" i="3"/>
  <c r="I56" i="3"/>
  <c r="M56" i="3"/>
  <c r="I57" i="3"/>
  <c r="M57" i="3"/>
  <c r="I58" i="3"/>
  <c r="M58" i="3"/>
  <c r="I59" i="3"/>
  <c r="M59" i="3"/>
  <c r="I60" i="3"/>
  <c r="M60" i="3"/>
  <c r="I61" i="3"/>
  <c r="M61" i="3"/>
  <c r="I62" i="3"/>
  <c r="M62" i="3"/>
  <c r="I63" i="3"/>
  <c r="M63" i="3"/>
  <c r="I64" i="3"/>
  <c r="M64" i="3"/>
  <c r="I65" i="3"/>
  <c r="M65" i="3"/>
  <c r="I66" i="3"/>
  <c r="M66" i="3"/>
  <c r="I67" i="3"/>
  <c r="M67" i="3"/>
  <c r="I68" i="3"/>
  <c r="M68" i="3"/>
  <c r="I69" i="3"/>
  <c r="M69" i="3"/>
  <c r="I70" i="3"/>
  <c r="M70" i="3"/>
  <c r="I71" i="3"/>
  <c r="M71" i="3"/>
  <c r="I72" i="3"/>
  <c r="M72" i="3"/>
  <c r="I73" i="3"/>
  <c r="M73" i="3"/>
  <c r="I74" i="3"/>
  <c r="M74" i="3"/>
  <c r="I75" i="3"/>
  <c r="M75" i="3"/>
  <c r="I76" i="3"/>
  <c r="M76" i="3"/>
  <c r="I77" i="3"/>
  <c r="M77" i="3"/>
  <c r="I78" i="3"/>
  <c r="M78" i="3"/>
  <c r="I79" i="3"/>
  <c r="M79" i="3"/>
  <c r="I80" i="3"/>
  <c r="M80" i="3"/>
  <c r="I81" i="3"/>
  <c r="M81" i="3"/>
  <c r="I82" i="3"/>
  <c r="M82" i="3"/>
  <c r="I83" i="3"/>
  <c r="M83" i="3"/>
  <c r="I84" i="3"/>
  <c r="M84" i="3"/>
  <c r="I85" i="3"/>
  <c r="M85" i="3"/>
  <c r="I86" i="3"/>
  <c r="M86" i="3"/>
  <c r="I87" i="3"/>
  <c r="M87" i="3"/>
  <c r="I88" i="3"/>
  <c r="M88" i="3"/>
  <c r="I89" i="3"/>
  <c r="M89" i="3"/>
  <c r="I90" i="3"/>
  <c r="M90" i="3"/>
  <c r="I91" i="3"/>
  <c r="M91" i="3"/>
  <c r="I92" i="3"/>
  <c r="M92" i="3"/>
  <c r="I93" i="3"/>
  <c r="M93" i="3"/>
  <c r="I94" i="3"/>
  <c r="M94" i="3"/>
  <c r="I95" i="3"/>
  <c r="M95" i="3"/>
  <c r="I96" i="3"/>
  <c r="M96" i="3"/>
  <c r="I97" i="3"/>
  <c r="M97" i="3"/>
  <c r="I98" i="3"/>
  <c r="M98" i="3"/>
  <c r="I99" i="3"/>
  <c r="M99" i="3"/>
  <c r="I100" i="3"/>
  <c r="M100" i="3"/>
  <c r="I101" i="3"/>
  <c r="M101" i="3"/>
  <c r="I102" i="3"/>
  <c r="M102" i="3"/>
  <c r="I103" i="3"/>
  <c r="M103" i="3"/>
  <c r="I104" i="3"/>
  <c r="M104" i="3"/>
  <c r="I105" i="3"/>
  <c r="M105" i="3"/>
  <c r="I106" i="3"/>
  <c r="M106" i="3"/>
  <c r="I107" i="3"/>
  <c r="M107" i="3"/>
  <c r="I108" i="3"/>
  <c r="M108" i="3"/>
  <c r="I109" i="3"/>
  <c r="M109" i="3"/>
  <c r="I110" i="3"/>
  <c r="M110" i="3"/>
  <c r="I111" i="3"/>
  <c r="M111" i="3"/>
  <c r="I112" i="3"/>
  <c r="M112" i="3"/>
  <c r="I113" i="3"/>
  <c r="M113" i="3"/>
  <c r="I114" i="3"/>
  <c r="M114" i="3"/>
  <c r="I115" i="3"/>
  <c r="M115" i="3"/>
  <c r="I116" i="3"/>
  <c r="M116" i="3"/>
  <c r="I117" i="3"/>
  <c r="M117" i="3"/>
  <c r="I118" i="3"/>
  <c r="M118" i="3"/>
  <c r="I119" i="3"/>
  <c r="M119" i="3"/>
  <c r="I120" i="3"/>
  <c r="M120" i="3"/>
  <c r="I121" i="3"/>
  <c r="M121" i="3"/>
  <c r="I122" i="3"/>
  <c r="M122" i="3"/>
  <c r="I123" i="3"/>
  <c r="M123" i="3"/>
  <c r="I124" i="3"/>
  <c r="M124" i="3"/>
  <c r="I125" i="3"/>
  <c r="M125" i="3"/>
  <c r="I126" i="3"/>
  <c r="M126" i="3"/>
  <c r="I127" i="3"/>
  <c r="M127" i="3"/>
  <c r="I128" i="3"/>
  <c r="M128" i="3"/>
  <c r="I129" i="3"/>
  <c r="M129" i="3"/>
  <c r="I130" i="3"/>
  <c r="M130" i="3"/>
  <c r="I131" i="3"/>
  <c r="M131" i="3"/>
  <c r="I132" i="3"/>
  <c r="M132" i="3"/>
  <c r="I133" i="3"/>
  <c r="M133" i="3"/>
  <c r="I134" i="3"/>
  <c r="M134" i="3"/>
  <c r="I135" i="3"/>
  <c r="M135" i="3"/>
  <c r="I136" i="3"/>
  <c r="M136" i="3"/>
  <c r="I137" i="3"/>
  <c r="M137" i="3"/>
  <c r="I138" i="3"/>
  <c r="M138" i="3"/>
  <c r="I139" i="3"/>
  <c r="M139" i="3"/>
  <c r="I140" i="3"/>
  <c r="M140" i="3"/>
  <c r="I141" i="3"/>
  <c r="M141" i="3"/>
  <c r="I142" i="3"/>
  <c r="M142" i="3"/>
  <c r="I143" i="3"/>
  <c r="M143" i="3"/>
  <c r="I144" i="3"/>
  <c r="M144" i="3"/>
  <c r="I145" i="3"/>
  <c r="M145" i="3"/>
  <c r="I146" i="3"/>
  <c r="M146" i="3"/>
  <c r="I147" i="3"/>
  <c r="M147" i="3"/>
  <c r="I148" i="3"/>
  <c r="M148" i="3"/>
  <c r="I149" i="3"/>
  <c r="M149" i="3"/>
  <c r="I150" i="3"/>
  <c r="M150" i="3"/>
  <c r="I151" i="3"/>
  <c r="M151" i="3"/>
  <c r="I152" i="3"/>
  <c r="M152" i="3"/>
  <c r="I153" i="3"/>
  <c r="M153" i="3"/>
  <c r="I154" i="3"/>
  <c r="M154" i="3"/>
  <c r="I155" i="3"/>
  <c r="M155" i="3"/>
  <c r="I156" i="3"/>
  <c r="M156" i="3"/>
  <c r="I157" i="3"/>
  <c r="M157" i="3"/>
  <c r="I158" i="3"/>
  <c r="M158" i="3"/>
  <c r="I159" i="3"/>
  <c r="M159" i="3"/>
  <c r="I160" i="3"/>
  <c r="M160" i="3"/>
  <c r="I161" i="3"/>
  <c r="M161" i="3"/>
  <c r="I162" i="3"/>
  <c r="M162" i="3"/>
  <c r="I163" i="3"/>
  <c r="M163" i="3"/>
  <c r="I164" i="3"/>
  <c r="M164" i="3"/>
  <c r="I165" i="3"/>
  <c r="M165" i="3"/>
  <c r="I166" i="3"/>
  <c r="M166" i="3"/>
  <c r="I167" i="3"/>
  <c r="M167" i="3"/>
  <c r="I168" i="3"/>
  <c r="M168" i="3"/>
  <c r="I169" i="3"/>
  <c r="M169" i="3"/>
  <c r="I170" i="3"/>
  <c r="M170" i="3"/>
  <c r="I171" i="3"/>
  <c r="M171" i="3"/>
  <c r="I172" i="3"/>
  <c r="M172" i="3"/>
  <c r="I173" i="3"/>
  <c r="M173" i="3"/>
  <c r="I174" i="3"/>
  <c r="M174" i="3"/>
  <c r="I175" i="3"/>
  <c r="M175" i="3"/>
  <c r="I176" i="3"/>
  <c r="M176" i="3"/>
  <c r="I177" i="3"/>
  <c r="M177" i="3"/>
  <c r="I178" i="3"/>
  <c r="M178" i="3"/>
  <c r="I179" i="3"/>
  <c r="M179" i="3"/>
  <c r="I180" i="3"/>
  <c r="M180" i="3"/>
  <c r="I181" i="3"/>
  <c r="M181" i="3"/>
  <c r="I182" i="3"/>
  <c r="M182" i="3"/>
  <c r="I183" i="3"/>
  <c r="M183" i="3"/>
  <c r="I184" i="3"/>
  <c r="M184" i="3"/>
  <c r="I185" i="3"/>
  <c r="M185" i="3"/>
  <c r="I186" i="3"/>
  <c r="M186" i="3"/>
  <c r="I187" i="3"/>
  <c r="M187" i="3"/>
  <c r="I188" i="3"/>
  <c r="M188" i="3"/>
  <c r="I189" i="3"/>
  <c r="M189" i="3"/>
  <c r="I190" i="3"/>
  <c r="M190" i="3"/>
  <c r="I191" i="3"/>
  <c r="M191" i="3"/>
  <c r="I192" i="3"/>
  <c r="M192" i="3"/>
  <c r="I193" i="3"/>
  <c r="M193" i="3"/>
  <c r="I194" i="3"/>
  <c r="M194" i="3"/>
  <c r="I195" i="3"/>
  <c r="M195" i="3"/>
  <c r="I196" i="3"/>
  <c r="M196" i="3"/>
  <c r="I197" i="3"/>
  <c r="M197" i="3"/>
  <c r="I198" i="3"/>
  <c r="M198" i="3"/>
  <c r="I199" i="3"/>
  <c r="M199" i="3"/>
  <c r="I200" i="3"/>
  <c r="M200" i="3"/>
  <c r="I201" i="3"/>
  <c r="M201" i="3"/>
  <c r="I202" i="3"/>
  <c r="M202" i="3"/>
  <c r="I203" i="3"/>
  <c r="M203" i="3"/>
  <c r="I204" i="3"/>
  <c r="M204" i="3"/>
  <c r="I205" i="3"/>
  <c r="M205" i="3"/>
  <c r="I206" i="3"/>
  <c r="M206" i="3"/>
  <c r="I207" i="3"/>
  <c r="M207" i="3"/>
  <c r="I208" i="3"/>
  <c r="M208" i="3"/>
  <c r="I209" i="3"/>
  <c r="M209" i="3"/>
  <c r="I210" i="3"/>
  <c r="M210" i="3"/>
  <c r="I211" i="3"/>
  <c r="M211" i="3"/>
  <c r="I212" i="3"/>
  <c r="M212" i="3"/>
  <c r="I213" i="3"/>
  <c r="M213" i="3"/>
  <c r="I214" i="3"/>
  <c r="M214" i="3"/>
  <c r="I215" i="3"/>
  <c r="M215" i="3"/>
  <c r="I216" i="3"/>
  <c r="M216" i="3"/>
  <c r="I217" i="3"/>
  <c r="M217" i="3"/>
  <c r="I218" i="3"/>
  <c r="M218" i="3"/>
  <c r="I219" i="3"/>
  <c r="M219" i="3"/>
  <c r="I220" i="3"/>
  <c r="M220" i="3"/>
  <c r="I221" i="3"/>
  <c r="M221" i="3"/>
  <c r="I222" i="3"/>
  <c r="M222" i="3"/>
  <c r="I223" i="3"/>
  <c r="M223" i="3"/>
  <c r="I224" i="3"/>
  <c r="M224" i="3"/>
  <c r="I225" i="3"/>
  <c r="M225" i="3"/>
  <c r="I226" i="3"/>
  <c r="M226" i="3"/>
  <c r="I227" i="3"/>
  <c r="M227" i="3"/>
  <c r="I228" i="3"/>
  <c r="M228" i="3"/>
  <c r="I229" i="3"/>
  <c r="M229" i="3"/>
  <c r="I230" i="3"/>
  <c r="M230" i="3"/>
  <c r="I231" i="3"/>
  <c r="M231" i="3"/>
  <c r="I232" i="3"/>
  <c r="M232" i="3"/>
  <c r="I233" i="3"/>
  <c r="M233" i="3"/>
  <c r="I234" i="3"/>
  <c r="M234" i="3"/>
  <c r="I235" i="3"/>
  <c r="M235" i="3"/>
  <c r="I236" i="3"/>
  <c r="M236" i="3"/>
  <c r="I237" i="3"/>
  <c r="M237" i="3"/>
  <c r="I238" i="3"/>
  <c r="M238" i="3"/>
  <c r="I239" i="3"/>
  <c r="M239" i="3"/>
  <c r="I240" i="3"/>
  <c r="M240" i="3"/>
  <c r="I2" i="3"/>
  <c r="M2" i="3"/>
  <c r="K12" i="11"/>
  <c r="K13" i="11"/>
  <c r="K14" i="11"/>
  <c r="K15" i="11"/>
  <c r="K16" i="11"/>
  <c r="K17" i="11"/>
  <c r="K18" i="11"/>
  <c r="K19" i="11"/>
  <c r="K20" i="11"/>
  <c r="K21" i="11"/>
  <c r="K108"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9" i="11"/>
  <c r="K110" i="11"/>
  <c r="K111" i="11"/>
  <c r="K112" i="11"/>
  <c r="K3" i="11"/>
  <c r="K4" i="11"/>
  <c r="K5" i="11"/>
  <c r="K6" i="11"/>
  <c r="K7" i="11"/>
  <c r="K8" i="11"/>
  <c r="K9" i="11"/>
  <c r="K10" i="11"/>
  <c r="K11" i="11"/>
  <c r="K2" i="11"/>
  <c r="H13" i="5"/>
  <c r="H17" i="5"/>
  <c r="L43" i="3"/>
  <c r="L102" i="3"/>
  <c r="L110" i="3"/>
  <c r="L50" i="3"/>
  <c r="L113" i="3"/>
  <c r="L216" i="3"/>
  <c r="L42" i="3"/>
  <c r="L123" i="3"/>
  <c r="L178" i="3"/>
  <c r="L150" i="3"/>
  <c r="L187" i="3"/>
  <c r="L112" i="3"/>
  <c r="L186" i="3"/>
  <c r="L101" i="3"/>
  <c r="L86" i="3"/>
  <c r="L215" i="3"/>
  <c r="L122" i="3"/>
  <c r="L214" i="3"/>
  <c r="L236" i="3"/>
  <c r="H12" i="5"/>
  <c r="L240" i="3"/>
  <c r="L177" i="3"/>
  <c r="L163" i="3"/>
  <c r="L231" i="3"/>
  <c r="L97" i="3"/>
  <c r="L8" i="3"/>
  <c r="L142" i="3"/>
  <c r="L154" i="3"/>
  <c r="L4" i="3"/>
  <c r="L64" i="3"/>
  <c r="L12" i="3"/>
  <c r="L11" i="3"/>
  <c r="L93" i="3"/>
  <c r="L94" i="3"/>
  <c r="L218" i="3"/>
  <c r="L109" i="3"/>
  <c r="L146" i="3"/>
  <c r="L65" i="3"/>
  <c r="L226" i="3"/>
  <c r="L220" i="3"/>
  <c r="L140" i="3"/>
  <c r="L168" i="3"/>
  <c r="L227" i="3"/>
  <c r="L219" i="3"/>
  <c r="L204" i="3"/>
  <c r="L228" i="3"/>
  <c r="L194" i="3"/>
  <c r="L208" i="3"/>
  <c r="L2" i="3"/>
  <c r="L133" i="3"/>
  <c r="L199" i="3"/>
  <c r="L136" i="3"/>
  <c r="L229" i="3"/>
  <c r="L191" i="3"/>
  <c r="L143" i="3"/>
  <c r="L5" i="3"/>
  <c r="L24" i="3"/>
  <c r="L74" i="3"/>
  <c r="L56" i="3"/>
  <c r="L48" i="3"/>
  <c r="L39" i="3"/>
  <c r="L85" i="3"/>
  <c r="L80" i="3"/>
  <c r="L15" i="3"/>
  <c r="L25" i="3"/>
  <c r="L134" i="3"/>
  <c r="L20" i="3"/>
  <c r="L7" i="3"/>
  <c r="L99" i="3"/>
  <c r="L33" i="3"/>
  <c r="L34" i="3"/>
  <c r="L3" i="3"/>
  <c r="L44" i="3"/>
  <c r="L18" i="3"/>
  <c r="L23" i="3"/>
  <c r="L45" i="3"/>
  <c r="L10" i="3"/>
  <c r="L9" i="3"/>
  <c r="L53" i="3"/>
  <c r="L13" i="3"/>
  <c r="L14" i="3"/>
  <c r="L46" i="3"/>
  <c r="L47" i="3"/>
  <c r="L17" i="3"/>
  <c r="L72" i="3"/>
  <c r="L105" i="3"/>
  <c r="L116" i="3"/>
  <c r="L88" i="3"/>
  <c r="L68" i="3"/>
  <c r="L89" i="3"/>
  <c r="L161" i="3"/>
  <c r="L69" i="3"/>
  <c r="L162" i="3"/>
  <c r="L155" i="3"/>
  <c r="L70" i="3"/>
  <c r="L26" i="3"/>
  <c r="L148" i="3"/>
  <c r="L57" i="3"/>
  <c r="L129" i="3"/>
  <c r="L135" i="3"/>
  <c r="L75" i="3"/>
  <c r="L76" i="3"/>
  <c r="L40" i="3"/>
  <c r="L66" i="3"/>
  <c r="L174" i="3"/>
  <c r="L100" i="3"/>
  <c r="L49" i="3"/>
  <c r="L139" i="3"/>
  <c r="L130" i="3"/>
  <c r="L104" i="3"/>
  <c r="L35" i="3"/>
  <c r="L198" i="3"/>
  <c r="L54" i="3"/>
  <c r="L41" i="3"/>
  <c r="L235" i="3"/>
  <c r="L189" i="3"/>
  <c r="L16" i="3"/>
  <c r="L51" i="3"/>
  <c r="L36" i="3"/>
  <c r="L128" i="3"/>
  <c r="L95" i="3"/>
  <c r="L120" i="3"/>
  <c r="L21" i="3"/>
  <c r="L121" i="3"/>
  <c r="L30" i="3"/>
  <c r="L167" i="3"/>
  <c r="L176" i="3"/>
  <c r="L127" i="3"/>
  <c r="L210" i="3"/>
  <c r="L185" i="3"/>
  <c r="L201" i="3"/>
  <c r="L166" i="3"/>
  <c r="L63" i="3"/>
  <c r="L153" i="3"/>
  <c r="L202" i="3"/>
  <c r="L195" i="3"/>
  <c r="L173" i="3"/>
  <c r="L118" i="3"/>
  <c r="L119" i="3"/>
  <c r="L29" i="3"/>
  <c r="L217" i="3"/>
  <c r="L145" i="3"/>
  <c r="L179" i="3"/>
  <c r="L234" i="3"/>
  <c r="L197" i="3"/>
  <c r="L224" i="3"/>
  <c r="L151" i="3"/>
  <c r="L183" i="3"/>
  <c r="L207" i="3"/>
  <c r="L152" i="3"/>
  <c r="L188" i="3"/>
  <c r="L238" i="3"/>
  <c r="L205" i="3"/>
  <c r="L141" i="3"/>
  <c r="L206" i="3"/>
  <c r="L84" i="3"/>
  <c r="L73" i="3"/>
  <c r="L59" i="3"/>
  <c r="L156" i="3"/>
  <c r="L55" i="3"/>
  <c r="L164" i="3"/>
  <c r="L107" i="3"/>
  <c r="L60" i="3"/>
  <c r="L230" i="3"/>
  <c r="L61" i="3"/>
  <c r="L62" i="3"/>
  <c r="L157" i="3"/>
  <c r="L158" i="3"/>
  <c r="L212" i="3"/>
  <c r="L117" i="3"/>
  <c r="L108" i="3"/>
  <c r="L159" i="3"/>
  <c r="L165" i="3"/>
  <c r="L144" i="3"/>
  <c r="L192" i="3"/>
  <c r="L181" i="3"/>
  <c r="L211" i="3"/>
  <c r="L67" i="3"/>
  <c r="L149" i="3"/>
  <c r="L239" i="3"/>
  <c r="L182" i="3"/>
  <c r="L232" i="3"/>
  <c r="L81" i="3"/>
  <c r="L175" i="3"/>
  <c r="L90" i="3"/>
  <c r="L37" i="3"/>
  <c r="L111" i="3"/>
  <c r="L137" i="3"/>
  <c r="L78" i="3"/>
  <c r="L91" i="3"/>
  <c r="L138" i="3"/>
  <c r="L52" i="3"/>
  <c r="L22" i="3"/>
  <c r="L171" i="3"/>
  <c r="L106" i="3"/>
  <c r="L222" i="3"/>
  <c r="L169" i="3"/>
  <c r="L170" i="3"/>
  <c r="L193" i="3"/>
  <c r="L77" i="3"/>
  <c r="L190" i="3"/>
  <c r="L82" i="3"/>
  <c r="L96" i="3"/>
  <c r="L172" i="3"/>
  <c r="L92" i="3"/>
  <c r="L200" i="3"/>
  <c r="L160" i="3"/>
  <c r="L221" i="3"/>
  <c r="L126" i="3"/>
  <c r="L209" i="3"/>
  <c r="L225" i="3"/>
  <c r="L147" i="3"/>
  <c r="L196" i="3"/>
  <c r="L203" i="3"/>
  <c r="L180" i="3"/>
  <c r="L184" i="3"/>
  <c r="L58" i="3"/>
  <c r="L125" i="3"/>
  <c r="L132" i="3"/>
  <c r="L115" i="3"/>
  <c r="L223" i="3"/>
  <c r="L237" i="3"/>
  <c r="L87" i="3"/>
  <c r="L19" i="3"/>
  <c r="L38" i="3"/>
  <c r="L98" i="3"/>
  <c r="L79" i="3"/>
  <c r="L6" i="3"/>
  <c r="L103" i="3"/>
  <c r="L131" i="3"/>
  <c r="L71" i="3"/>
  <c r="L27" i="3"/>
  <c r="L31" i="3"/>
  <c r="L83" i="3"/>
  <c r="L233" i="3"/>
  <c r="L124" i="3"/>
  <c r="L28" i="3"/>
  <c r="L32" i="3"/>
  <c r="L114" i="3"/>
  <c r="L213" i="3"/>
  <c r="K6" i="2"/>
  <c r="L6" i="2"/>
  <c r="K2" i="2"/>
  <c r="L2" i="2"/>
  <c r="K425" i="2"/>
  <c r="L425" i="2"/>
  <c r="K426" i="2"/>
  <c r="L426" i="2"/>
  <c r="K140" i="2"/>
  <c r="L140" i="2"/>
  <c r="K126" i="2"/>
  <c r="L126" i="2"/>
  <c r="K125" i="2"/>
  <c r="L125" i="2"/>
  <c r="K124" i="2"/>
  <c r="L124" i="2"/>
  <c r="K123" i="2"/>
  <c r="L123" i="2"/>
  <c r="K122" i="2"/>
  <c r="L122" i="2"/>
  <c r="K121" i="2"/>
  <c r="L121" i="2"/>
  <c r="K120" i="2"/>
  <c r="L120" i="2"/>
  <c r="K119" i="2"/>
  <c r="L119" i="2"/>
  <c r="K118" i="2"/>
  <c r="L118" i="2"/>
  <c r="K117" i="2"/>
  <c r="L117" i="2"/>
  <c r="K116" i="2"/>
  <c r="L116" i="2"/>
  <c r="K115" i="2"/>
  <c r="L115" i="2"/>
  <c r="K114" i="2"/>
  <c r="L114" i="2"/>
  <c r="K113" i="2"/>
  <c r="L113" i="2"/>
  <c r="K112" i="2"/>
  <c r="L112" i="2"/>
  <c r="K111" i="2"/>
  <c r="L111" i="2"/>
  <c r="K110" i="2"/>
  <c r="L110" i="2"/>
  <c r="K109" i="2"/>
  <c r="L109" i="2"/>
  <c r="K108" i="2"/>
  <c r="L108" i="2"/>
  <c r="K107" i="2"/>
  <c r="L107" i="2"/>
  <c r="K106" i="2"/>
  <c r="L106" i="2"/>
  <c r="K105" i="2"/>
  <c r="L105" i="2"/>
  <c r="K104" i="2"/>
  <c r="L104" i="2"/>
  <c r="K103" i="2"/>
  <c r="L103" i="2"/>
  <c r="K102" i="2"/>
  <c r="L102" i="2"/>
  <c r="K101" i="2"/>
  <c r="L101" i="2"/>
  <c r="K100" i="2"/>
  <c r="L100" i="2"/>
  <c r="K99" i="2"/>
  <c r="L99" i="2"/>
  <c r="K98" i="2"/>
  <c r="L98" i="2"/>
  <c r="K97" i="2"/>
  <c r="L97" i="2"/>
  <c r="K96" i="2"/>
  <c r="L96" i="2"/>
  <c r="K95" i="2"/>
  <c r="L95" i="2"/>
  <c r="K94" i="2"/>
  <c r="L94" i="2"/>
  <c r="K93" i="2"/>
  <c r="L93" i="2"/>
  <c r="K92" i="2"/>
  <c r="L92" i="2"/>
  <c r="K91" i="2"/>
  <c r="L91" i="2"/>
  <c r="K90" i="2"/>
  <c r="L90" i="2"/>
  <c r="K89" i="2"/>
  <c r="L89" i="2"/>
  <c r="K88" i="2"/>
  <c r="L88" i="2"/>
  <c r="K87" i="2"/>
  <c r="L87" i="2"/>
  <c r="K86" i="2"/>
  <c r="L86" i="2"/>
  <c r="K85" i="2"/>
  <c r="L85" i="2"/>
  <c r="K84" i="2"/>
  <c r="L84" i="2"/>
  <c r="K83" i="2"/>
  <c r="L83" i="2"/>
  <c r="K82" i="2"/>
  <c r="L82" i="2"/>
  <c r="K453" i="2"/>
  <c r="L453" i="2"/>
  <c r="K454" i="2"/>
  <c r="L454" i="2"/>
  <c r="K455" i="2"/>
  <c r="L455" i="2"/>
  <c r="K456" i="2"/>
  <c r="L456" i="2"/>
  <c r="K437" i="2"/>
  <c r="L437" i="2"/>
  <c r="K438" i="2"/>
  <c r="L438" i="2"/>
  <c r="K439" i="2"/>
  <c r="L439" i="2"/>
  <c r="K440" i="2"/>
  <c r="L440" i="2"/>
  <c r="K441" i="2"/>
  <c r="L441" i="2"/>
  <c r="K442" i="2"/>
  <c r="L442" i="2"/>
  <c r="K443" i="2"/>
  <c r="L443" i="2"/>
  <c r="K444" i="2"/>
  <c r="L444" i="2"/>
  <c r="K445" i="2"/>
  <c r="L445" i="2"/>
  <c r="K446" i="2"/>
  <c r="L446" i="2"/>
  <c r="K447" i="2"/>
  <c r="L447" i="2"/>
  <c r="K448" i="2"/>
  <c r="L448" i="2"/>
  <c r="K449" i="2"/>
  <c r="L449" i="2"/>
  <c r="K450" i="2"/>
  <c r="L450" i="2"/>
  <c r="K451" i="2"/>
  <c r="L451" i="2"/>
  <c r="K452" i="2"/>
  <c r="L452" i="2"/>
  <c r="K457" i="2"/>
  <c r="L457" i="2"/>
  <c r="K458" i="2"/>
  <c r="L458" i="2"/>
  <c r="K459" i="2"/>
  <c r="L459" i="2"/>
  <c r="K460" i="2"/>
  <c r="L460" i="2"/>
  <c r="K461" i="2"/>
  <c r="L461" i="2"/>
  <c r="K462" i="2"/>
  <c r="L462" i="2"/>
  <c r="K463" i="2"/>
  <c r="L463" i="2"/>
  <c r="K464" i="2"/>
  <c r="L464" i="2"/>
  <c r="K465" i="2"/>
  <c r="L465" i="2"/>
  <c r="K466" i="2"/>
  <c r="L466" i="2"/>
  <c r="K467" i="2"/>
  <c r="L467" i="2"/>
  <c r="K468" i="2"/>
  <c r="L468" i="2"/>
  <c r="K3" i="2"/>
  <c r="L3" i="2"/>
  <c r="K4" i="2"/>
  <c r="L4" i="2"/>
  <c r="K5" i="2"/>
  <c r="L5"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469" i="2"/>
  <c r="L469" i="2"/>
  <c r="K470" i="2"/>
  <c r="L470" i="2"/>
  <c r="K471" i="2"/>
  <c r="L471" i="2"/>
  <c r="K423" i="2"/>
  <c r="L423" i="2"/>
  <c r="K424" i="2"/>
  <c r="L424" i="2"/>
  <c r="K427" i="2"/>
  <c r="L427" i="2"/>
  <c r="K428" i="2"/>
  <c r="L428" i="2"/>
  <c r="K429" i="2"/>
  <c r="L429" i="2"/>
  <c r="K430" i="2"/>
  <c r="L430" i="2"/>
  <c r="K431" i="2"/>
  <c r="L431" i="2"/>
  <c r="K432" i="2"/>
  <c r="L432" i="2"/>
  <c r="K433" i="2"/>
  <c r="L433" i="2"/>
  <c r="K434" i="2"/>
  <c r="L434" i="2"/>
  <c r="K435" i="2"/>
  <c r="L435" i="2"/>
  <c r="K436" i="2"/>
  <c r="L436" i="2"/>
  <c r="K396" i="2"/>
  <c r="L396" i="2"/>
  <c r="K397" i="2"/>
  <c r="L397" i="2"/>
  <c r="K398" i="2"/>
  <c r="L398" i="2"/>
  <c r="K399" i="2"/>
  <c r="L399" i="2"/>
  <c r="K400" i="2"/>
  <c r="L400" i="2"/>
  <c r="K401" i="2"/>
  <c r="L401" i="2"/>
  <c r="K402" i="2"/>
  <c r="L402" i="2"/>
  <c r="K403" i="2"/>
  <c r="L403" i="2"/>
  <c r="K404" i="2"/>
  <c r="L404" i="2"/>
  <c r="K405" i="2"/>
  <c r="L405" i="2"/>
  <c r="K406" i="2"/>
  <c r="L406" i="2"/>
  <c r="K407" i="2"/>
  <c r="L407" i="2"/>
  <c r="K408" i="2"/>
  <c r="L408" i="2"/>
  <c r="K409" i="2"/>
  <c r="L409" i="2"/>
  <c r="K410" i="2"/>
  <c r="L410" i="2"/>
  <c r="K411" i="2"/>
  <c r="L411" i="2"/>
  <c r="K412" i="2"/>
  <c r="L412" i="2"/>
  <c r="K413" i="2"/>
  <c r="L413" i="2"/>
  <c r="K414" i="2"/>
  <c r="L414" i="2"/>
  <c r="K415" i="2"/>
  <c r="L415" i="2"/>
  <c r="K416" i="2"/>
  <c r="L416" i="2"/>
  <c r="K417" i="2"/>
  <c r="L417" i="2"/>
  <c r="K418" i="2"/>
  <c r="L418" i="2"/>
  <c r="K419" i="2"/>
  <c r="L419" i="2"/>
  <c r="K420" i="2"/>
  <c r="L420" i="2"/>
  <c r="K421" i="2"/>
  <c r="L421" i="2"/>
  <c r="K422" i="2"/>
  <c r="L422" i="2"/>
  <c r="H14" i="5"/>
  <c r="H25" i="5"/>
  <c r="H26" i="5"/>
  <c r="H19" i="5"/>
  <c r="H11" i="5"/>
  <c r="H16" i="5"/>
  <c r="H15" i="5"/>
  <c r="H3" i="5"/>
  <c r="H2" i="5"/>
  <c r="H21" i="5"/>
  <c r="K347" i="2"/>
  <c r="L347" i="2"/>
  <c r="K348" i="2"/>
  <c r="L348" i="2"/>
  <c r="K349" i="2"/>
  <c r="L349" i="2"/>
  <c r="K350" i="2"/>
  <c r="L350" i="2"/>
  <c r="K351" i="2"/>
  <c r="L351" i="2"/>
  <c r="K352" i="2"/>
  <c r="L352" i="2"/>
  <c r="K353" i="2"/>
  <c r="L353" i="2"/>
  <c r="K354" i="2"/>
  <c r="L354" i="2"/>
  <c r="K355" i="2"/>
  <c r="L355" i="2"/>
  <c r="K356" i="2"/>
  <c r="L356" i="2"/>
  <c r="K357" i="2"/>
  <c r="L357" i="2"/>
  <c r="K358" i="2"/>
  <c r="L358" i="2"/>
  <c r="K359" i="2"/>
  <c r="L359" i="2"/>
  <c r="K360" i="2"/>
  <c r="L360" i="2"/>
  <c r="K361" i="2"/>
  <c r="L361" i="2"/>
  <c r="K362" i="2"/>
  <c r="L362" i="2"/>
  <c r="K363" i="2"/>
  <c r="L363" i="2"/>
  <c r="K364" i="2"/>
  <c r="L364" i="2"/>
  <c r="K365" i="2"/>
  <c r="L365" i="2"/>
  <c r="K366" i="2"/>
  <c r="L366" i="2"/>
  <c r="K367" i="2"/>
  <c r="L367" i="2"/>
  <c r="K368" i="2"/>
  <c r="L368" i="2"/>
  <c r="K369" i="2"/>
  <c r="L369" i="2"/>
  <c r="K370" i="2"/>
  <c r="L370" i="2"/>
  <c r="K336" i="2"/>
  <c r="L336" i="2"/>
  <c r="K337" i="2"/>
  <c r="L337" i="2"/>
  <c r="K338" i="2"/>
  <c r="L338" i="2"/>
  <c r="K339" i="2"/>
  <c r="L339" i="2"/>
  <c r="K340" i="2"/>
  <c r="L340" i="2"/>
  <c r="K341" i="2"/>
  <c r="L341" i="2"/>
  <c r="K342" i="2"/>
  <c r="L342" i="2"/>
  <c r="K343" i="2"/>
  <c r="L343" i="2"/>
  <c r="K344" i="2"/>
  <c r="L344" i="2"/>
  <c r="K345" i="2"/>
  <c r="L345" i="2"/>
  <c r="K346" i="2"/>
  <c r="L346" i="2"/>
  <c r="K298" i="2"/>
  <c r="L298" i="2"/>
  <c r="K299" i="2"/>
  <c r="L299" i="2"/>
  <c r="K300" i="2"/>
  <c r="L300" i="2"/>
  <c r="K325" i="2"/>
  <c r="L325" i="2"/>
  <c r="K326" i="2"/>
  <c r="L326" i="2"/>
  <c r="K327" i="2"/>
  <c r="L327" i="2"/>
  <c r="K328" i="2"/>
  <c r="L328" i="2"/>
  <c r="K329" i="2"/>
  <c r="L329" i="2"/>
  <c r="K330" i="2"/>
  <c r="L330" i="2"/>
  <c r="K331" i="2"/>
  <c r="L331" i="2"/>
  <c r="K332" i="2"/>
  <c r="L332" i="2"/>
  <c r="K333" i="2"/>
  <c r="L333" i="2"/>
  <c r="K334" i="2"/>
  <c r="L334" i="2"/>
  <c r="K335" i="2"/>
  <c r="L335" i="2"/>
  <c r="K312" i="2"/>
  <c r="L312" i="2"/>
  <c r="K313" i="2"/>
  <c r="L313" i="2"/>
  <c r="K314" i="2"/>
  <c r="L314" i="2"/>
  <c r="K315" i="2"/>
  <c r="L315" i="2"/>
  <c r="K316" i="2"/>
  <c r="L316" i="2"/>
  <c r="K317" i="2"/>
  <c r="L317" i="2"/>
  <c r="K318" i="2"/>
  <c r="L318" i="2"/>
  <c r="K319" i="2"/>
  <c r="L319" i="2"/>
  <c r="K320" i="2"/>
  <c r="L320" i="2"/>
  <c r="K321" i="2"/>
  <c r="L321" i="2"/>
  <c r="K322" i="2"/>
  <c r="L322" i="2"/>
  <c r="K323" i="2"/>
  <c r="L323" i="2"/>
  <c r="K324" i="2"/>
  <c r="L324" i="2"/>
  <c r="K301" i="2"/>
  <c r="L301" i="2"/>
  <c r="K302" i="2"/>
  <c r="L302" i="2"/>
  <c r="K303" i="2"/>
  <c r="L303" i="2"/>
  <c r="K304" i="2"/>
  <c r="L304" i="2"/>
  <c r="K305" i="2"/>
  <c r="L305" i="2"/>
  <c r="K306" i="2"/>
  <c r="L306" i="2"/>
  <c r="K307" i="2"/>
  <c r="L307" i="2"/>
  <c r="K308" i="2"/>
  <c r="L308" i="2"/>
  <c r="K309" i="2"/>
  <c r="L309" i="2"/>
  <c r="K310" i="2"/>
  <c r="L310" i="2"/>
  <c r="K311" i="2"/>
  <c r="L311" i="2"/>
  <c r="K256" i="2"/>
  <c r="L256" i="2"/>
  <c r="K257" i="2"/>
  <c r="L257" i="2"/>
  <c r="K258" i="2"/>
  <c r="L258" i="2"/>
  <c r="K259" i="2"/>
  <c r="L259" i="2"/>
  <c r="K260" i="2"/>
  <c r="L260" i="2"/>
  <c r="K261" i="2"/>
  <c r="L261" i="2"/>
  <c r="K262" i="2"/>
  <c r="L262" i="2"/>
  <c r="K263" i="2"/>
  <c r="L263" i="2"/>
  <c r="K264" i="2"/>
  <c r="L264" i="2"/>
  <c r="K265" i="2"/>
  <c r="L265" i="2"/>
  <c r="K266" i="2"/>
  <c r="L266" i="2"/>
  <c r="K267" i="2"/>
  <c r="L267" i="2"/>
  <c r="K268" i="2"/>
  <c r="L268" i="2"/>
  <c r="K269" i="2"/>
  <c r="L269" i="2"/>
  <c r="K270" i="2"/>
  <c r="L270" i="2"/>
  <c r="K271" i="2"/>
  <c r="L271" i="2"/>
  <c r="K272" i="2"/>
  <c r="L272" i="2"/>
  <c r="K273" i="2"/>
  <c r="L273" i="2"/>
  <c r="K274" i="2"/>
  <c r="L274" i="2"/>
  <c r="K275" i="2"/>
  <c r="L275" i="2"/>
  <c r="K276" i="2"/>
  <c r="L276" i="2"/>
  <c r="K277" i="2"/>
  <c r="L277" i="2"/>
  <c r="K278" i="2"/>
  <c r="L278" i="2"/>
  <c r="K279" i="2"/>
  <c r="L279" i="2"/>
  <c r="K280" i="2"/>
  <c r="L280" i="2"/>
  <c r="K281" i="2"/>
  <c r="L281" i="2"/>
  <c r="K282" i="2"/>
  <c r="L282" i="2"/>
  <c r="K283" i="2"/>
  <c r="L283" i="2"/>
  <c r="K284" i="2"/>
  <c r="L284" i="2"/>
  <c r="K285" i="2"/>
  <c r="L285" i="2"/>
  <c r="K286" i="2"/>
  <c r="L286" i="2"/>
  <c r="K287" i="2"/>
  <c r="L287" i="2"/>
  <c r="K288" i="2"/>
  <c r="L288" i="2"/>
  <c r="K289" i="2"/>
  <c r="L289" i="2"/>
  <c r="K290" i="2"/>
  <c r="L290" i="2"/>
  <c r="K291" i="2"/>
  <c r="L291" i="2"/>
  <c r="K292" i="2"/>
  <c r="L292" i="2"/>
  <c r="K293" i="2"/>
  <c r="L293" i="2"/>
  <c r="K294" i="2"/>
  <c r="L294" i="2"/>
  <c r="K295" i="2"/>
  <c r="L295" i="2"/>
  <c r="K296" i="2"/>
  <c r="L296" i="2"/>
  <c r="K297" i="2"/>
  <c r="L297" i="2"/>
  <c r="K245" i="2"/>
  <c r="L245" i="2"/>
  <c r="K246" i="2"/>
  <c r="L246" i="2"/>
  <c r="K247" i="2"/>
  <c r="L247" i="2"/>
  <c r="K248" i="2"/>
  <c r="L248" i="2"/>
  <c r="K249" i="2"/>
  <c r="L249" i="2"/>
  <c r="K250" i="2"/>
  <c r="L250" i="2"/>
  <c r="K240" i="2"/>
  <c r="L240" i="2"/>
  <c r="K241" i="2"/>
  <c r="L241" i="2"/>
  <c r="K242" i="2"/>
  <c r="L242" i="2"/>
  <c r="K243" i="2"/>
  <c r="L243" i="2"/>
  <c r="K244" i="2"/>
  <c r="L244" i="2"/>
  <c r="K163" i="2"/>
  <c r="L163" i="2"/>
  <c r="K164" i="2"/>
  <c r="L164" i="2"/>
  <c r="K165" i="2"/>
  <c r="L165" i="2"/>
  <c r="K166" i="2"/>
  <c r="L166" i="2"/>
  <c r="K167" i="2"/>
  <c r="L167" i="2"/>
  <c r="K168" i="2"/>
  <c r="L168" i="2"/>
  <c r="K169" i="2"/>
  <c r="L169" i="2"/>
  <c r="K170" i="2"/>
  <c r="L170" i="2"/>
  <c r="K171" i="2"/>
  <c r="L171" i="2"/>
  <c r="K172" i="2"/>
  <c r="L172" i="2"/>
  <c r="K173" i="2"/>
  <c r="L173" i="2"/>
  <c r="K174" i="2"/>
  <c r="L174" i="2"/>
  <c r="K175" i="2"/>
  <c r="L175" i="2"/>
  <c r="K176" i="2"/>
  <c r="L176" i="2"/>
  <c r="K177" i="2"/>
  <c r="L177" i="2"/>
  <c r="K178" i="2"/>
  <c r="L178" i="2"/>
  <c r="K179" i="2"/>
  <c r="L179" i="2"/>
  <c r="K180" i="2"/>
  <c r="L180" i="2"/>
  <c r="K181" i="2"/>
  <c r="L181" i="2"/>
  <c r="K182" i="2"/>
  <c r="L182" i="2"/>
  <c r="K183" i="2"/>
  <c r="L183" i="2"/>
  <c r="K184" i="2"/>
  <c r="L184" i="2"/>
  <c r="K185" i="2"/>
  <c r="L185" i="2"/>
  <c r="K186" i="2"/>
  <c r="L186" i="2"/>
  <c r="K187" i="2"/>
  <c r="L187" i="2"/>
  <c r="K188" i="2"/>
  <c r="L188" i="2"/>
  <c r="K189" i="2"/>
  <c r="L189" i="2"/>
  <c r="K190" i="2"/>
  <c r="L190" i="2"/>
  <c r="K191" i="2"/>
  <c r="L191" i="2"/>
  <c r="K192" i="2"/>
  <c r="L192" i="2"/>
  <c r="K193" i="2"/>
  <c r="L193" i="2"/>
  <c r="K194" i="2"/>
  <c r="L194" i="2"/>
  <c r="K195" i="2"/>
  <c r="L195" i="2"/>
  <c r="K196" i="2"/>
  <c r="L196" i="2"/>
  <c r="K197" i="2"/>
  <c r="L197" i="2"/>
  <c r="K198" i="2"/>
  <c r="L198" i="2"/>
  <c r="K199" i="2"/>
  <c r="L199" i="2"/>
  <c r="K200" i="2"/>
  <c r="L200" i="2"/>
  <c r="K201" i="2"/>
  <c r="L201" i="2"/>
  <c r="K202" i="2"/>
  <c r="L202" i="2"/>
  <c r="K203" i="2"/>
  <c r="L203" i="2"/>
  <c r="K204" i="2"/>
  <c r="L204" i="2"/>
  <c r="K205" i="2"/>
  <c r="L205" i="2"/>
  <c r="K206" i="2"/>
  <c r="L206" i="2"/>
  <c r="K207" i="2"/>
  <c r="L207" i="2"/>
  <c r="K208" i="2"/>
  <c r="L208" i="2"/>
  <c r="K209" i="2"/>
  <c r="L209" i="2"/>
  <c r="K210" i="2"/>
  <c r="L210" i="2"/>
  <c r="K211" i="2"/>
  <c r="L211" i="2"/>
  <c r="K212" i="2"/>
  <c r="L212" i="2"/>
  <c r="K213" i="2"/>
  <c r="L213" i="2"/>
  <c r="K214" i="2"/>
  <c r="L214" i="2"/>
  <c r="K215" i="2"/>
  <c r="L215" i="2"/>
  <c r="H6" i="5"/>
  <c r="H7" i="5"/>
  <c r="L94" i="4"/>
  <c r="L95" i="4"/>
  <c r="L96" i="4"/>
  <c r="L97" i="4"/>
  <c r="L98" i="4"/>
  <c r="L99" i="4"/>
  <c r="L100" i="4"/>
  <c r="L101" i="4"/>
  <c r="L102" i="4"/>
  <c r="L103" i="4"/>
  <c r="L104" i="4"/>
  <c r="L105" i="4"/>
  <c r="L106" i="4"/>
  <c r="L107" i="4"/>
  <c r="L108" i="4"/>
  <c r="L109" i="4"/>
  <c r="L110" i="4"/>
  <c r="L111" i="4"/>
  <c r="L112" i="4"/>
  <c r="L113" i="4"/>
  <c r="L74" i="4"/>
  <c r="L72" i="4"/>
  <c r="L73" i="4"/>
  <c r="L75" i="4"/>
  <c r="L76" i="4"/>
  <c r="L77" i="4"/>
  <c r="L78" i="4"/>
  <c r="L79" i="4"/>
  <c r="L80" i="4"/>
  <c r="L81" i="4"/>
  <c r="L82" i="4"/>
  <c r="L83" i="4"/>
  <c r="L84" i="4"/>
  <c r="L85" i="4"/>
  <c r="L86" i="4"/>
  <c r="L87" i="4"/>
  <c r="L88" i="4"/>
  <c r="L89" i="4"/>
  <c r="L90" i="4"/>
  <c r="L91" i="4"/>
  <c r="L92" i="4"/>
  <c r="L93" i="4"/>
  <c r="L62" i="4"/>
  <c r="L63" i="4"/>
  <c r="L64" i="4"/>
  <c r="L65" i="4"/>
  <c r="L66" i="4"/>
  <c r="L67" i="4"/>
  <c r="L68" i="4"/>
  <c r="L69" i="4"/>
  <c r="L70" i="4"/>
  <c r="L71" i="4"/>
  <c r="L52" i="4"/>
  <c r="L53" i="4"/>
  <c r="L54" i="4"/>
  <c r="L55" i="4"/>
  <c r="L56" i="4"/>
  <c r="L57" i="4"/>
  <c r="L58" i="4"/>
  <c r="L59" i="4"/>
  <c r="L60" i="4"/>
  <c r="L61" i="4"/>
  <c r="L42" i="4"/>
  <c r="L43" i="4"/>
  <c r="L44" i="4"/>
  <c r="L45" i="4"/>
  <c r="L46" i="4"/>
  <c r="L47" i="4"/>
  <c r="L48" i="4"/>
  <c r="L49" i="4"/>
  <c r="L50" i="4"/>
  <c r="L51" i="4"/>
  <c r="L33" i="4"/>
  <c r="L34" i="4"/>
  <c r="L35" i="4"/>
  <c r="L36" i="4"/>
  <c r="L37" i="4"/>
  <c r="L38" i="4"/>
  <c r="L39" i="4"/>
  <c r="L40" i="4"/>
  <c r="L41" i="4"/>
  <c r="L22" i="4"/>
  <c r="L23" i="4"/>
  <c r="L24" i="4"/>
  <c r="L25" i="4"/>
  <c r="L26" i="4"/>
  <c r="L27" i="4"/>
  <c r="L28" i="4"/>
  <c r="L29" i="4"/>
  <c r="L30" i="4"/>
  <c r="L31" i="4"/>
  <c r="L32" i="4"/>
  <c r="L12" i="4"/>
  <c r="L13" i="4"/>
  <c r="L14" i="4"/>
  <c r="L15" i="4"/>
  <c r="L16" i="4"/>
  <c r="L17" i="4"/>
  <c r="L18" i="4"/>
  <c r="L19" i="4"/>
  <c r="L20" i="4"/>
  <c r="L21" i="4"/>
  <c r="L2" i="4"/>
  <c r="L3" i="4"/>
  <c r="L4" i="4"/>
  <c r="L5" i="4"/>
  <c r="L6" i="4"/>
  <c r="L7" i="4"/>
  <c r="L8" i="4"/>
  <c r="L9" i="4"/>
  <c r="L10" i="4"/>
  <c r="L11" i="4"/>
  <c r="L144" i="4"/>
  <c r="L145" i="4"/>
  <c r="L146" i="4"/>
  <c r="L147" i="4"/>
  <c r="L148" i="4"/>
  <c r="L149" i="4"/>
  <c r="L150" i="4"/>
  <c r="L151" i="4"/>
  <c r="L152" i="4"/>
  <c r="L153" i="4"/>
  <c r="L134" i="4"/>
  <c r="L135" i="4"/>
  <c r="L136" i="4"/>
  <c r="L137" i="4"/>
  <c r="L138" i="4"/>
  <c r="L139" i="4"/>
  <c r="L140" i="4"/>
  <c r="L141" i="4"/>
  <c r="L142" i="4"/>
  <c r="L143" i="4"/>
  <c r="L124" i="4"/>
  <c r="L125" i="4"/>
  <c r="L126" i="4"/>
  <c r="L127" i="4"/>
  <c r="L128" i="4"/>
  <c r="L129" i="4"/>
  <c r="L130" i="4"/>
  <c r="L131" i="4"/>
  <c r="L132" i="4"/>
  <c r="L133" i="4"/>
  <c r="L114" i="4"/>
  <c r="L115" i="4"/>
  <c r="L116" i="4"/>
  <c r="L117" i="4"/>
  <c r="L118" i="4"/>
  <c r="L119" i="4"/>
  <c r="L120" i="4"/>
  <c r="L121" i="4"/>
  <c r="L122" i="4"/>
  <c r="L123" i="4"/>
  <c r="H5" i="5"/>
  <c r="H4" i="5"/>
  <c r="H27" i="5"/>
  <c r="H24" i="5"/>
  <c r="H18" i="5"/>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H8" i="5"/>
  <c r="H22" i="5"/>
  <c r="H23" i="5"/>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H9" i="5"/>
  <c r="H10" i="5"/>
  <c r="K66" i="2"/>
  <c r="L66" i="2"/>
  <c r="K67" i="2"/>
  <c r="L67" i="2"/>
  <c r="K68" i="2"/>
  <c r="L68" i="2"/>
  <c r="K69" i="2"/>
  <c r="L69" i="2"/>
  <c r="K70" i="2"/>
  <c r="L70" i="2"/>
  <c r="K71" i="2"/>
  <c r="L71" i="2"/>
  <c r="K72" i="2"/>
  <c r="L72" i="2"/>
  <c r="K73" i="2"/>
  <c r="L73" i="2"/>
  <c r="K74" i="2"/>
  <c r="L74" i="2"/>
  <c r="K75" i="2"/>
  <c r="L75" i="2"/>
  <c r="K76" i="2"/>
  <c r="L76" i="2"/>
  <c r="K77" i="2"/>
  <c r="L77" i="2"/>
  <c r="K78" i="2"/>
  <c r="L78" i="2"/>
  <c r="K79" i="2"/>
  <c r="L79" i="2"/>
  <c r="K80" i="2"/>
  <c r="L80" i="2"/>
  <c r="K81" i="2"/>
  <c r="L81" i="2"/>
  <c r="K51" i="2"/>
  <c r="L51" i="2"/>
  <c r="K52" i="2"/>
  <c r="L52" i="2"/>
  <c r="K53" i="2"/>
  <c r="L53" i="2"/>
  <c r="K54" i="2"/>
  <c r="L54" i="2"/>
  <c r="K55" i="2"/>
  <c r="L55" i="2"/>
  <c r="K56" i="2"/>
  <c r="L56" i="2"/>
  <c r="K57" i="2"/>
  <c r="L57" i="2"/>
  <c r="K58" i="2"/>
  <c r="L58" i="2"/>
  <c r="K59" i="2"/>
  <c r="L59" i="2"/>
  <c r="K60" i="2"/>
  <c r="L60" i="2"/>
  <c r="K61" i="2"/>
  <c r="L61" i="2"/>
  <c r="K62" i="2"/>
  <c r="L62" i="2"/>
  <c r="K63" i="2"/>
  <c r="L63" i="2"/>
  <c r="K64" i="2"/>
  <c r="L64" i="2"/>
  <c r="K65" i="2"/>
  <c r="L65" i="2"/>
  <c r="K127" i="2"/>
  <c r="L127" i="2"/>
  <c r="K128" i="2"/>
  <c r="L128" i="2"/>
  <c r="K129" i="2"/>
  <c r="L129" i="2"/>
  <c r="K130" i="2"/>
  <c r="L130" i="2"/>
  <c r="K131" i="2"/>
  <c r="L131" i="2"/>
  <c r="K132" i="2"/>
  <c r="L132" i="2"/>
  <c r="K133" i="2"/>
  <c r="L133" i="2"/>
  <c r="K134" i="2"/>
  <c r="L134" i="2"/>
  <c r="K135" i="2"/>
  <c r="L135" i="2"/>
  <c r="K136" i="2"/>
  <c r="L136" i="2"/>
  <c r="K137" i="2"/>
  <c r="L137" i="2"/>
  <c r="K138" i="2"/>
  <c r="L138" i="2"/>
  <c r="K139" i="2"/>
  <c r="L139" i="2"/>
  <c r="K161" i="2"/>
  <c r="L161" i="2"/>
  <c r="K143" i="2"/>
  <c r="L143" i="2"/>
  <c r="K149" i="2"/>
  <c r="L149" i="2"/>
  <c r="K152" i="2"/>
  <c r="L152" i="2"/>
  <c r="K148" i="2"/>
  <c r="L148" i="2"/>
  <c r="K141" i="2"/>
  <c r="L141" i="2"/>
  <c r="K145" i="2"/>
  <c r="L145" i="2"/>
  <c r="K156" i="2"/>
  <c r="L156" i="2"/>
  <c r="K153" i="2"/>
  <c r="L153" i="2"/>
  <c r="K154" i="2"/>
  <c r="L154" i="2"/>
  <c r="K162" i="2"/>
  <c r="L162" i="2"/>
  <c r="K155" i="2"/>
  <c r="L155" i="2"/>
  <c r="K144" i="2"/>
  <c r="L144" i="2"/>
  <c r="K159" i="2"/>
  <c r="L159" i="2"/>
  <c r="K142" i="2"/>
  <c r="L142" i="2"/>
  <c r="K150" i="2"/>
  <c r="L150" i="2"/>
  <c r="K147" i="2"/>
  <c r="L147" i="2"/>
  <c r="K157" i="2"/>
  <c r="L157" i="2"/>
  <c r="K151" i="2"/>
  <c r="L151" i="2"/>
  <c r="K160" i="2"/>
  <c r="L160" i="2"/>
  <c r="K146" i="2"/>
  <c r="L146" i="2"/>
  <c r="K158" i="2"/>
  <c r="L158" i="2"/>
  <c r="K216" i="2"/>
  <c r="L216" i="2"/>
  <c r="K217" i="2"/>
  <c r="L217" i="2"/>
  <c r="K218" i="2"/>
  <c r="L218" i="2"/>
  <c r="K219" i="2"/>
  <c r="L219" i="2"/>
  <c r="K220" i="2"/>
  <c r="L220" i="2"/>
  <c r="K221" i="2"/>
  <c r="L221" i="2"/>
  <c r="K222" i="2"/>
  <c r="L222" i="2"/>
  <c r="K223" i="2"/>
  <c r="L223" i="2"/>
  <c r="K224" i="2"/>
  <c r="L224" i="2"/>
  <c r="K225" i="2"/>
  <c r="L225" i="2"/>
  <c r="K226" i="2"/>
  <c r="L226" i="2"/>
  <c r="K227" i="2"/>
  <c r="L227" i="2"/>
  <c r="K228" i="2"/>
  <c r="L228" i="2"/>
  <c r="K229" i="2"/>
  <c r="L229" i="2"/>
  <c r="K230" i="2"/>
  <c r="L230" i="2"/>
  <c r="K231" i="2"/>
  <c r="L231" i="2"/>
  <c r="K232" i="2"/>
  <c r="L232" i="2"/>
  <c r="K233" i="2"/>
  <c r="L233" i="2"/>
  <c r="K234" i="2"/>
  <c r="L234" i="2"/>
  <c r="K235" i="2"/>
  <c r="L235" i="2"/>
  <c r="K236" i="2"/>
  <c r="L236" i="2"/>
  <c r="K237" i="2"/>
  <c r="L237" i="2"/>
  <c r="K238" i="2"/>
  <c r="L238" i="2"/>
  <c r="K239" i="2"/>
  <c r="L239" i="2"/>
  <c r="K253" i="2"/>
  <c r="L253" i="2"/>
  <c r="K255" i="2"/>
  <c r="L255" i="2"/>
  <c r="K251" i="2"/>
  <c r="L251" i="2"/>
  <c r="K254" i="2"/>
  <c r="L254" i="2"/>
  <c r="K252" i="2"/>
  <c r="L252" i="2"/>
  <c r="K371" i="2"/>
  <c r="L371" i="2"/>
  <c r="K372" i="2"/>
  <c r="L372" i="2"/>
  <c r="K373" i="2"/>
  <c r="L373" i="2"/>
  <c r="K374" i="2"/>
  <c r="L374" i="2"/>
  <c r="K375" i="2"/>
  <c r="L375" i="2"/>
  <c r="K376" i="2"/>
  <c r="L376" i="2"/>
  <c r="K377" i="2"/>
  <c r="L377" i="2"/>
  <c r="K378" i="2"/>
  <c r="L378" i="2"/>
  <c r="K379" i="2"/>
  <c r="L379" i="2"/>
  <c r="K380" i="2"/>
  <c r="L380" i="2"/>
  <c r="K381" i="2"/>
  <c r="L381" i="2"/>
  <c r="K382" i="2"/>
  <c r="L382" i="2"/>
  <c r="K383" i="2"/>
  <c r="L383" i="2"/>
  <c r="K384" i="2"/>
  <c r="L384" i="2"/>
  <c r="K385" i="2"/>
  <c r="L385" i="2"/>
  <c r="K386" i="2"/>
  <c r="L386" i="2"/>
  <c r="K387" i="2"/>
  <c r="L387" i="2"/>
  <c r="K388" i="2"/>
  <c r="L388" i="2"/>
  <c r="K389" i="2"/>
  <c r="L389" i="2"/>
  <c r="K390" i="2"/>
  <c r="L390" i="2"/>
  <c r="K391" i="2"/>
  <c r="L391" i="2"/>
  <c r="K392" i="2"/>
  <c r="L392" i="2"/>
  <c r="K393" i="2"/>
  <c r="L393" i="2"/>
  <c r="K394" i="2"/>
  <c r="L394" i="2"/>
  <c r="K395" i="2"/>
  <c r="L395" i="2"/>
  <c r="K472" i="2"/>
  <c r="L472" i="2"/>
  <c r="K473" i="2"/>
  <c r="L473" i="2"/>
  <c r="K474" i="2"/>
  <c r="L474" i="2"/>
  <c r="K475" i="2"/>
  <c r="L475" i="2"/>
  <c r="K476" i="2"/>
  <c r="L476" i="2"/>
  <c r="K477" i="2"/>
  <c r="L477" i="2"/>
  <c r="K478" i="2"/>
  <c r="L478" i="2"/>
  <c r="K479" i="2"/>
  <c r="L479" i="2"/>
  <c r="K480" i="2"/>
  <c r="L480" i="2"/>
  <c r="K481" i="2"/>
  <c r="L481" i="2"/>
  <c r="K482" i="2"/>
  <c r="L482" i="2"/>
  <c r="K483" i="2"/>
  <c r="L483" i="2"/>
  <c r="K484" i="2"/>
  <c r="L484" i="2"/>
  <c r="K485" i="2"/>
  <c r="L485" i="2"/>
  <c r="K486" i="2"/>
  <c r="L486" i="2"/>
  <c r="K487" i="2"/>
  <c r="L487" i="2"/>
  <c r="K488" i="2"/>
  <c r="L488" i="2"/>
  <c r="K489" i="2"/>
  <c r="L489" i="2"/>
  <c r="K490" i="2"/>
  <c r="L490" i="2"/>
  <c r="K491" i="2"/>
  <c r="L491" i="2"/>
  <c r="K492" i="2"/>
  <c r="L492" i="2"/>
  <c r="K493" i="2"/>
  <c r="L493" i="2"/>
  <c r="K494" i="2"/>
  <c r="L494" i="2"/>
  <c r="K495" i="2"/>
  <c r="L495" i="2"/>
  <c r="K496" i="2"/>
  <c r="L496" i="2"/>
  <c r="K497" i="2"/>
  <c r="L497" i="2"/>
  <c r="K498" i="2"/>
  <c r="L498" i="2"/>
  <c r="K499" i="2"/>
  <c r="L499" i="2"/>
  <c r="K500" i="2"/>
  <c r="L500" i="2"/>
  <c r="K501" i="2"/>
  <c r="L501" i="2"/>
  <c r="K502" i="2"/>
  <c r="L502" i="2"/>
  <c r="K503" i="2"/>
  <c r="L503" i="2"/>
  <c r="K504" i="2"/>
  <c r="L504" i="2"/>
  <c r="K505" i="2"/>
  <c r="L505" i="2"/>
  <c r="K506" i="2"/>
  <c r="L506" i="2"/>
  <c r="K507" i="2"/>
  <c r="L507" i="2"/>
  <c r="K508" i="2"/>
  <c r="L508" i="2"/>
  <c r="K509" i="2"/>
  <c r="L509" i="2"/>
  <c r="K510" i="2"/>
  <c r="L510" i="2"/>
  <c r="K511" i="2"/>
  <c r="L511" i="2"/>
  <c r="K512" i="2"/>
  <c r="L512" i="2"/>
  <c r="K513" i="2"/>
  <c r="L513" i="2"/>
  <c r="K514" i="2"/>
  <c r="L514" i="2"/>
  <c r="K515" i="2"/>
  <c r="L515" i="2"/>
  <c r="K516" i="2"/>
  <c r="L516" i="2"/>
  <c r="K517" i="2"/>
  <c r="L517" i="2"/>
  <c r="K518" i="2"/>
  <c r="L518" i="2"/>
  <c r="K519" i="2"/>
  <c r="L519" i="2"/>
  <c r="K520" i="2"/>
  <c r="L520" i="2"/>
  <c r="K521" i="2"/>
  <c r="L521" i="2"/>
  <c r="K522" i="2"/>
  <c r="L522" i="2"/>
  <c r="K523" i="2"/>
  <c r="L523" i="2"/>
  <c r="K524" i="2"/>
  <c r="L524" i="2"/>
  <c r="K525" i="2"/>
  <c r="L525" i="2"/>
  <c r="K526" i="2"/>
  <c r="L526" i="2"/>
  <c r="K527" i="2"/>
  <c r="L527" i="2"/>
  <c r="K528" i="2"/>
  <c r="L528" i="2"/>
  <c r="K529" i="2"/>
  <c r="L529" i="2"/>
  <c r="K530" i="2"/>
  <c r="L530" i="2"/>
  <c r="K531" i="2"/>
  <c r="L531" i="2"/>
  <c r="K532" i="2"/>
  <c r="L532" i="2"/>
  <c r="K533" i="2"/>
  <c r="L533" i="2"/>
  <c r="K534" i="2"/>
  <c r="L534" i="2"/>
  <c r="K535" i="2"/>
  <c r="L535" i="2"/>
  <c r="K536" i="2"/>
  <c r="L536" i="2"/>
  <c r="K537" i="2"/>
  <c r="L537" i="2"/>
  <c r="K538" i="2"/>
  <c r="L538" i="2"/>
  <c r="K539" i="2"/>
  <c r="L539" i="2"/>
  <c r="K540" i="2"/>
  <c r="L540" i="2"/>
  <c r="K541" i="2"/>
  <c r="L541" i="2"/>
  <c r="K542" i="2"/>
  <c r="L542" i="2"/>
  <c r="K543" i="2"/>
  <c r="L543" i="2"/>
  <c r="K544" i="2"/>
  <c r="L544" i="2"/>
  <c r="K545" i="2"/>
  <c r="L545" i="2"/>
  <c r="K546" i="2"/>
  <c r="L546" i="2"/>
  <c r="K547" i="2"/>
  <c r="L547" i="2"/>
  <c r="K548" i="2"/>
  <c r="L548" i="2"/>
  <c r="K549" i="2"/>
  <c r="L549" i="2"/>
  <c r="K550" i="2"/>
  <c r="L550" i="2"/>
  <c r="K551" i="2"/>
  <c r="L551" i="2"/>
  <c r="K552" i="2"/>
  <c r="L552" i="2"/>
  <c r="K553" i="2"/>
  <c r="L553" i="2"/>
  <c r="K554" i="2"/>
  <c r="L554" i="2"/>
  <c r="K555" i="2"/>
  <c r="L555" i="2"/>
  <c r="K556" i="2"/>
  <c r="L556" i="2"/>
  <c r="K557" i="2"/>
  <c r="L557" i="2"/>
  <c r="K558" i="2"/>
  <c r="L558" i="2"/>
  <c r="K559" i="2"/>
  <c r="L559" i="2"/>
  <c r="K560" i="2"/>
  <c r="L560" i="2"/>
  <c r="K561" i="2"/>
  <c r="L561" i="2"/>
  <c r="K562" i="2"/>
  <c r="L562" i="2"/>
  <c r="K563" i="2"/>
  <c r="L563" i="2"/>
  <c r="K564" i="2"/>
  <c r="L564" i="2"/>
  <c r="K565" i="2"/>
  <c r="L565" i="2"/>
  <c r="K566" i="2"/>
  <c r="L566" i="2"/>
  <c r="K567" i="2"/>
  <c r="L567" i="2"/>
  <c r="K568" i="2"/>
  <c r="L568" i="2"/>
  <c r="K569" i="2"/>
  <c r="L569" i="2"/>
  <c r="K570" i="2"/>
  <c r="L570" i="2"/>
  <c r="K571" i="2"/>
  <c r="L571" i="2"/>
  <c r="K572" i="2"/>
  <c r="L572" i="2"/>
  <c r="K573" i="2"/>
  <c r="L573" i="2"/>
  <c r="K574" i="2"/>
  <c r="L574" i="2"/>
  <c r="K575" i="2"/>
  <c r="L575" i="2"/>
  <c r="K576" i="2"/>
  <c r="L576" i="2"/>
  <c r="K577" i="2"/>
  <c r="L577" i="2"/>
  <c r="K578" i="2"/>
  <c r="L578" i="2"/>
  <c r="K579" i="2"/>
  <c r="L579" i="2"/>
  <c r="K580" i="2"/>
  <c r="L580" i="2"/>
  <c r="K581" i="2"/>
  <c r="L581" i="2"/>
  <c r="K582" i="2"/>
  <c r="L582" i="2"/>
  <c r="K583" i="2"/>
  <c r="L583" i="2"/>
  <c r="K584" i="2"/>
  <c r="L584" i="2"/>
  <c r="K585" i="2"/>
  <c r="L585" i="2"/>
  <c r="K586" i="2"/>
  <c r="L586" i="2"/>
  <c r="K587" i="2"/>
  <c r="L587" i="2"/>
  <c r="K588" i="2"/>
  <c r="L588" i="2"/>
  <c r="K589" i="2"/>
  <c r="L589" i="2"/>
  <c r="K590" i="2"/>
  <c r="L590" i="2"/>
  <c r="K591" i="2"/>
  <c r="L591" i="2"/>
  <c r="K592" i="2"/>
  <c r="L592" i="2"/>
  <c r="K593" i="2"/>
  <c r="L593" i="2"/>
  <c r="K594" i="2"/>
  <c r="L594" i="2"/>
  <c r="K595" i="2"/>
  <c r="L595" i="2"/>
  <c r="K596" i="2"/>
  <c r="L596" i="2"/>
  <c r="K597" i="2"/>
  <c r="L597" i="2"/>
  <c r="K598" i="2"/>
  <c r="L598" i="2"/>
  <c r="K599" i="2"/>
  <c r="L599" i="2"/>
  <c r="K600" i="2"/>
  <c r="L600" i="2"/>
  <c r="K601" i="2"/>
  <c r="L601" i="2"/>
  <c r="K602" i="2"/>
  <c r="L602" i="2"/>
  <c r="K603" i="2"/>
  <c r="L603" i="2"/>
  <c r="K604" i="2"/>
  <c r="L604" i="2"/>
  <c r="K605" i="2"/>
  <c r="L605" i="2"/>
  <c r="K606" i="2"/>
  <c r="L606" i="2"/>
  <c r="K607" i="2"/>
  <c r="L607" i="2"/>
  <c r="K608" i="2"/>
  <c r="L608" i="2"/>
  <c r="K609" i="2"/>
  <c r="L609" i="2"/>
  <c r="K610" i="2"/>
  <c r="L610" i="2"/>
  <c r="K611" i="2"/>
  <c r="L611" i="2"/>
  <c r="K612" i="2"/>
  <c r="L612" i="2"/>
  <c r="K613" i="2"/>
  <c r="L613" i="2"/>
  <c r="K614" i="2"/>
  <c r="L614" i="2"/>
  <c r="K615" i="2"/>
  <c r="L615" i="2"/>
  <c r="K616" i="2"/>
  <c r="L616" i="2"/>
  <c r="K617" i="2"/>
  <c r="L617" i="2"/>
  <c r="K618" i="2"/>
  <c r="L618" i="2"/>
  <c r="K619" i="2"/>
  <c r="L619" i="2"/>
  <c r="K620" i="2"/>
  <c r="L620" i="2"/>
  <c r="K621" i="2"/>
  <c r="L621" i="2"/>
  <c r="K622" i="2"/>
  <c r="L622" i="2"/>
  <c r="K623" i="2"/>
  <c r="L623" i="2"/>
  <c r="K624" i="2"/>
  <c r="L624" i="2"/>
  <c r="K625" i="2"/>
  <c r="L625" i="2"/>
  <c r="K626" i="2"/>
  <c r="L626" i="2"/>
  <c r="K627" i="2"/>
  <c r="L627" i="2"/>
  <c r="K628" i="2"/>
  <c r="L628" i="2"/>
  <c r="K629" i="2"/>
  <c r="L629" i="2"/>
  <c r="K630" i="2"/>
  <c r="L630" i="2"/>
  <c r="K631" i="2"/>
  <c r="L631" i="2"/>
  <c r="K632" i="2"/>
  <c r="L632" i="2"/>
  <c r="K633" i="2"/>
  <c r="L633" i="2"/>
  <c r="K634" i="2"/>
  <c r="L634" i="2"/>
  <c r="K635" i="2"/>
  <c r="L635" i="2"/>
  <c r="K636" i="2"/>
  <c r="L636" i="2"/>
  <c r="K637" i="2"/>
  <c r="L637" i="2"/>
  <c r="K638" i="2"/>
  <c r="L638" i="2"/>
  <c r="K639" i="2"/>
  <c r="L639" i="2"/>
  <c r="K640" i="2"/>
  <c r="L640" i="2"/>
  <c r="K641" i="2"/>
  <c r="L641" i="2"/>
  <c r="K642" i="2"/>
  <c r="L642" i="2"/>
  <c r="K643" i="2"/>
  <c r="L643" i="2"/>
  <c r="K644" i="2"/>
  <c r="L644" i="2"/>
  <c r="K645" i="2"/>
  <c r="L645" i="2"/>
  <c r="K646" i="2"/>
  <c r="L646" i="2"/>
  <c r="K647" i="2"/>
  <c r="L647" i="2"/>
  <c r="K648" i="2"/>
  <c r="L648" i="2"/>
  <c r="K649" i="2"/>
  <c r="L649" i="2"/>
  <c r="K650" i="2"/>
  <c r="L650" i="2"/>
  <c r="K651" i="2"/>
  <c r="L651" i="2"/>
  <c r="K652" i="2"/>
  <c r="L652" i="2"/>
  <c r="K653" i="2"/>
  <c r="L653" i="2"/>
  <c r="K654" i="2"/>
  <c r="L654" i="2"/>
  <c r="K655" i="2"/>
  <c r="L655" i="2"/>
  <c r="K656" i="2"/>
  <c r="L656" i="2"/>
  <c r="K657" i="2"/>
  <c r="L657" i="2"/>
  <c r="K658" i="2"/>
  <c r="L658" i="2"/>
  <c r="K659" i="2"/>
  <c r="L659" i="2"/>
  <c r="K660" i="2"/>
  <c r="L660" i="2"/>
  <c r="K661" i="2"/>
  <c r="L661" i="2"/>
  <c r="K662" i="2"/>
  <c r="L662" i="2"/>
  <c r="K663" i="2"/>
  <c r="L663" i="2"/>
  <c r="K664" i="2"/>
  <c r="L664" i="2"/>
  <c r="K665" i="2"/>
  <c r="L665" i="2"/>
  <c r="K666" i="2"/>
  <c r="L666" i="2"/>
  <c r="K667" i="2"/>
  <c r="L667" i="2"/>
  <c r="K668" i="2"/>
  <c r="L668" i="2"/>
  <c r="K669" i="2"/>
  <c r="L669" i="2"/>
  <c r="K670" i="2"/>
  <c r="L670" i="2"/>
  <c r="K671" i="2"/>
  <c r="L671" i="2"/>
  <c r="K672" i="2"/>
  <c r="L672" i="2"/>
  <c r="K673" i="2"/>
  <c r="L673" i="2"/>
  <c r="K674" i="2"/>
  <c r="L674" i="2"/>
  <c r="K675" i="2"/>
  <c r="L675" i="2"/>
  <c r="K676" i="2"/>
  <c r="L676" i="2"/>
  <c r="K677" i="2"/>
  <c r="L677" i="2"/>
  <c r="K678" i="2"/>
  <c r="L678" i="2"/>
  <c r="K679" i="2"/>
  <c r="L679" i="2"/>
  <c r="K680" i="2"/>
  <c r="L680" i="2"/>
  <c r="K681" i="2"/>
  <c r="L681" i="2"/>
  <c r="K682" i="2"/>
  <c r="L682" i="2"/>
  <c r="K683" i="2"/>
  <c r="L683" i="2"/>
  <c r="K684" i="2"/>
  <c r="L684" i="2"/>
  <c r="K685" i="2"/>
  <c r="L685" i="2"/>
  <c r="K686" i="2"/>
  <c r="L686" i="2"/>
  <c r="K687" i="2"/>
  <c r="L687" i="2"/>
  <c r="K688" i="2"/>
  <c r="L688" i="2"/>
  <c r="K689" i="2"/>
  <c r="L689" i="2"/>
  <c r="K690" i="2"/>
  <c r="L690" i="2"/>
  <c r="K691" i="2"/>
  <c r="L691" i="2"/>
  <c r="K692" i="2"/>
  <c r="L692" i="2"/>
  <c r="K693" i="2"/>
  <c r="L693" i="2"/>
  <c r="K694" i="2"/>
  <c r="L694" i="2"/>
  <c r="K695" i="2"/>
  <c r="L695" i="2"/>
  <c r="K696" i="2"/>
  <c r="L696" i="2"/>
  <c r="K697" i="2"/>
  <c r="L697" i="2"/>
  <c r="K698" i="2"/>
  <c r="L698" i="2"/>
  <c r="K699" i="2"/>
  <c r="L699" i="2"/>
  <c r="K700" i="2"/>
  <c r="L700" i="2"/>
  <c r="K701" i="2"/>
  <c r="L701" i="2"/>
  <c r="K702" i="2"/>
  <c r="L702" i="2"/>
  <c r="K703" i="2"/>
  <c r="L703" i="2"/>
  <c r="K704" i="2"/>
  <c r="L704" i="2"/>
  <c r="K705" i="2"/>
  <c r="L705" i="2"/>
  <c r="K706" i="2"/>
  <c r="L706" i="2"/>
  <c r="K707" i="2"/>
  <c r="L707" i="2"/>
  <c r="K708" i="2"/>
  <c r="L708" i="2"/>
  <c r="K709" i="2"/>
  <c r="L709" i="2"/>
  <c r="K710" i="2"/>
  <c r="L710" i="2"/>
  <c r="K711" i="2"/>
  <c r="L711" i="2"/>
  <c r="K712" i="2"/>
  <c r="L712" i="2"/>
  <c r="K713" i="2"/>
  <c r="L713" i="2"/>
  <c r="K714" i="2"/>
  <c r="L714" i="2"/>
  <c r="K715" i="2"/>
  <c r="L715" i="2"/>
  <c r="K716" i="2"/>
  <c r="L716" i="2"/>
  <c r="K717" i="2"/>
  <c r="L717" i="2"/>
  <c r="K718" i="2"/>
  <c r="L718" i="2"/>
  <c r="K719" i="2"/>
  <c r="L719" i="2"/>
  <c r="K720" i="2"/>
  <c r="L720" i="2"/>
  <c r="K721" i="2"/>
  <c r="L721" i="2"/>
  <c r="K722" i="2"/>
  <c r="L722" i="2"/>
  <c r="K723" i="2"/>
  <c r="L723" i="2"/>
  <c r="K724" i="2"/>
  <c r="L724" i="2"/>
  <c r="K725" i="2"/>
  <c r="L725" i="2"/>
  <c r="K726" i="2"/>
  <c r="L726" i="2"/>
  <c r="K727" i="2"/>
  <c r="L727" i="2"/>
  <c r="K728" i="2"/>
  <c r="L728" i="2"/>
  <c r="K729" i="2"/>
  <c r="L729" i="2"/>
  <c r="K730" i="2"/>
  <c r="L730" i="2"/>
  <c r="K731" i="2"/>
  <c r="L731" i="2"/>
  <c r="K732" i="2"/>
  <c r="L732" i="2"/>
  <c r="K733" i="2"/>
  <c r="L733" i="2"/>
  <c r="K734" i="2"/>
  <c r="L734" i="2"/>
  <c r="K735" i="2"/>
  <c r="L735" i="2"/>
  <c r="K736" i="2"/>
  <c r="L736" i="2"/>
  <c r="K737" i="2"/>
  <c r="L737" i="2"/>
  <c r="K738" i="2"/>
  <c r="L738" i="2"/>
  <c r="K739" i="2"/>
  <c r="L739" i="2"/>
  <c r="K740" i="2"/>
  <c r="L740" i="2"/>
  <c r="K741" i="2"/>
  <c r="L741" i="2"/>
  <c r="K742" i="2"/>
  <c r="L742" i="2"/>
  <c r="K743" i="2"/>
  <c r="L743" i="2"/>
  <c r="K744" i="2"/>
  <c r="L744" i="2"/>
  <c r="K745" i="2"/>
  <c r="L745" i="2"/>
  <c r="K746" i="2"/>
  <c r="L746" i="2"/>
  <c r="K747" i="2"/>
  <c r="L747" i="2"/>
  <c r="K748" i="2"/>
  <c r="L748" i="2"/>
  <c r="K749" i="2"/>
  <c r="L749" i="2"/>
  <c r="K750" i="2"/>
  <c r="L750" i="2"/>
  <c r="K751" i="2"/>
  <c r="L751" i="2"/>
  <c r="K752" i="2"/>
  <c r="L752" i="2"/>
  <c r="K753" i="2"/>
  <c r="L753" i="2"/>
  <c r="K754" i="2"/>
  <c r="L754" i="2"/>
  <c r="K755" i="2"/>
  <c r="L755" i="2"/>
  <c r="K756" i="2"/>
  <c r="L756" i="2"/>
  <c r="K757" i="2"/>
  <c r="L757" i="2"/>
  <c r="K758" i="2"/>
  <c r="L758" i="2"/>
  <c r="K759" i="2"/>
  <c r="L759" i="2"/>
  <c r="K760" i="2"/>
  <c r="L760" i="2"/>
  <c r="K761" i="2"/>
  <c r="L761" i="2"/>
  <c r="K762" i="2"/>
  <c r="L762" i="2"/>
  <c r="K763" i="2"/>
  <c r="L763" i="2"/>
  <c r="K764" i="2"/>
  <c r="L764" i="2"/>
  <c r="K765" i="2"/>
  <c r="L765" i="2"/>
  <c r="K766" i="2"/>
  <c r="L766" i="2"/>
  <c r="K767" i="2"/>
  <c r="L767" i="2"/>
  <c r="K768" i="2"/>
  <c r="L768" i="2"/>
  <c r="K769" i="2"/>
  <c r="L769" i="2"/>
  <c r="K770" i="2"/>
  <c r="L770" i="2"/>
  <c r="K771" i="2"/>
  <c r="L771" i="2"/>
  <c r="K772" i="2"/>
  <c r="L772" i="2"/>
  <c r="K773" i="2"/>
  <c r="L773" i="2"/>
  <c r="K774" i="2"/>
  <c r="L774" i="2"/>
  <c r="K775" i="2"/>
  <c r="L775" i="2"/>
  <c r="K776" i="2"/>
  <c r="L776" i="2"/>
  <c r="K777" i="2"/>
  <c r="L777" i="2"/>
  <c r="K778" i="2"/>
  <c r="L778" i="2"/>
  <c r="K779" i="2"/>
  <c r="L779" i="2"/>
  <c r="K780" i="2"/>
  <c r="L780" i="2"/>
  <c r="K781" i="2"/>
  <c r="L781" i="2"/>
  <c r="K782" i="2"/>
  <c r="L782" i="2"/>
  <c r="K783" i="2"/>
  <c r="L783" i="2"/>
  <c r="K784" i="2"/>
  <c r="L784" i="2"/>
  <c r="K785" i="2"/>
  <c r="L785" i="2"/>
  <c r="K786" i="2"/>
  <c r="L786" i="2"/>
  <c r="K787" i="2"/>
  <c r="L787" i="2"/>
  <c r="K788" i="2"/>
  <c r="L788" i="2"/>
  <c r="K789" i="2"/>
  <c r="L789" i="2"/>
  <c r="K790" i="2"/>
  <c r="L790" i="2"/>
  <c r="K791" i="2"/>
  <c r="L791" i="2"/>
  <c r="K792" i="2"/>
  <c r="L792" i="2"/>
  <c r="K793" i="2"/>
  <c r="L793" i="2"/>
  <c r="K794" i="2"/>
  <c r="L794" i="2"/>
  <c r="K795" i="2"/>
  <c r="L795" i="2"/>
  <c r="K796" i="2"/>
  <c r="L796" i="2"/>
  <c r="K797" i="2"/>
  <c r="L797" i="2"/>
  <c r="K798" i="2"/>
  <c r="L798" i="2"/>
  <c r="K799" i="2"/>
  <c r="L799" i="2"/>
  <c r="K800" i="2"/>
  <c r="L800" i="2"/>
  <c r="K801" i="2"/>
  <c r="L801" i="2"/>
  <c r="K802" i="2"/>
  <c r="L802" i="2"/>
  <c r="K803" i="2"/>
  <c r="L803" i="2"/>
  <c r="K804" i="2"/>
  <c r="L804" i="2"/>
  <c r="K805" i="2"/>
  <c r="L805" i="2"/>
  <c r="K806" i="2"/>
  <c r="L806" i="2"/>
  <c r="K807" i="2"/>
  <c r="L807" i="2"/>
  <c r="K808" i="2"/>
  <c r="L808" i="2"/>
  <c r="K809" i="2"/>
  <c r="L809" i="2"/>
  <c r="K810" i="2"/>
  <c r="L810" i="2"/>
  <c r="K811" i="2"/>
  <c r="L811" i="2"/>
  <c r="K812" i="2"/>
  <c r="L812" i="2"/>
  <c r="K813" i="2"/>
  <c r="L813" i="2"/>
  <c r="K814" i="2"/>
  <c r="L814" i="2"/>
  <c r="K815" i="2"/>
  <c r="L815" i="2"/>
  <c r="K816" i="2"/>
  <c r="L816" i="2"/>
  <c r="K817" i="2"/>
  <c r="L817" i="2"/>
  <c r="K818" i="2"/>
  <c r="L818" i="2"/>
  <c r="K819" i="2"/>
  <c r="L819" i="2"/>
  <c r="K820" i="2"/>
  <c r="L820" i="2"/>
  <c r="K821" i="2"/>
  <c r="L821" i="2"/>
  <c r="K822" i="2"/>
  <c r="L822" i="2"/>
  <c r="K823" i="2"/>
  <c r="L823" i="2"/>
  <c r="K824" i="2"/>
  <c r="L824" i="2"/>
  <c r="K825" i="2"/>
  <c r="L825" i="2"/>
  <c r="K826" i="2"/>
  <c r="L826" i="2"/>
  <c r="K827" i="2"/>
  <c r="L827" i="2"/>
  <c r="K828" i="2"/>
  <c r="L828" i="2"/>
  <c r="K829" i="2"/>
  <c r="L829" i="2"/>
  <c r="K830" i="2"/>
  <c r="L830" i="2"/>
  <c r="K831" i="2"/>
  <c r="L831" i="2"/>
  <c r="K832" i="2"/>
  <c r="L832" i="2"/>
  <c r="K833" i="2"/>
  <c r="L833" i="2"/>
  <c r="K834" i="2"/>
  <c r="L834" i="2"/>
  <c r="K835" i="2"/>
  <c r="L835" i="2"/>
  <c r="K836" i="2"/>
  <c r="L836" i="2"/>
  <c r="K837" i="2"/>
  <c r="L837" i="2"/>
  <c r="K838" i="2"/>
  <c r="L838" i="2"/>
  <c r="K839" i="2"/>
  <c r="L839" i="2"/>
  <c r="K840" i="2"/>
  <c r="L840" i="2"/>
  <c r="K841" i="2"/>
  <c r="L841" i="2"/>
  <c r="K842" i="2"/>
  <c r="L842" i="2"/>
  <c r="K843" i="2"/>
  <c r="L843" i="2"/>
  <c r="K844" i="2"/>
  <c r="L844" i="2"/>
  <c r="K845" i="2"/>
  <c r="L845" i="2"/>
  <c r="K846" i="2"/>
  <c r="L846" i="2"/>
  <c r="K847" i="2"/>
  <c r="L847" i="2"/>
  <c r="K848" i="2"/>
  <c r="L848" i="2"/>
  <c r="K849" i="2"/>
  <c r="L849" i="2"/>
  <c r="K850" i="2"/>
  <c r="L850" i="2"/>
  <c r="K851" i="2"/>
  <c r="L851" i="2"/>
  <c r="K852" i="2"/>
  <c r="L852" i="2"/>
  <c r="K853" i="2"/>
  <c r="L853" i="2"/>
  <c r="K854" i="2"/>
  <c r="L854" i="2"/>
  <c r="K855" i="2"/>
  <c r="L855" i="2"/>
  <c r="K856" i="2"/>
  <c r="L856" i="2"/>
  <c r="K857" i="2"/>
  <c r="L857" i="2"/>
  <c r="K858" i="2"/>
  <c r="L858" i="2"/>
  <c r="K859" i="2"/>
  <c r="L859" i="2"/>
  <c r="K860" i="2"/>
  <c r="L860" i="2"/>
  <c r="K861" i="2"/>
  <c r="L861" i="2"/>
  <c r="K862" i="2"/>
  <c r="L862" i="2"/>
  <c r="K863" i="2"/>
  <c r="L863" i="2"/>
  <c r="K864" i="2"/>
  <c r="L864" i="2"/>
  <c r="K865" i="2"/>
  <c r="L865" i="2"/>
  <c r="K866" i="2"/>
  <c r="L866" i="2"/>
  <c r="K867" i="2"/>
  <c r="L867" i="2"/>
  <c r="K868" i="2"/>
  <c r="L868" i="2"/>
  <c r="K869" i="2"/>
  <c r="L869" i="2"/>
  <c r="K870" i="2"/>
  <c r="L870" i="2"/>
  <c r="K871" i="2"/>
  <c r="L871" i="2"/>
  <c r="K872" i="2"/>
  <c r="L872" i="2"/>
  <c r="K873" i="2"/>
  <c r="L873" i="2"/>
  <c r="K874" i="2"/>
  <c r="L874" i="2"/>
  <c r="K875" i="2"/>
  <c r="L875" i="2"/>
  <c r="K876" i="2"/>
  <c r="L876" i="2"/>
  <c r="K877" i="2"/>
  <c r="L877" i="2"/>
  <c r="K878" i="2"/>
  <c r="L878" i="2"/>
  <c r="K879" i="2"/>
  <c r="L879" i="2"/>
  <c r="K880" i="2"/>
  <c r="L880" i="2"/>
  <c r="K881" i="2"/>
  <c r="L881" i="2"/>
  <c r="K882" i="2"/>
  <c r="L882" i="2"/>
  <c r="K883" i="2"/>
  <c r="L883" i="2"/>
  <c r="K884" i="2"/>
  <c r="L884" i="2"/>
  <c r="K885" i="2"/>
  <c r="L885" i="2"/>
  <c r="K886" i="2"/>
  <c r="L886" i="2"/>
  <c r="K887" i="2"/>
  <c r="L887" i="2"/>
  <c r="K888" i="2"/>
  <c r="L888" i="2"/>
  <c r="K889" i="2"/>
  <c r="L889" i="2"/>
  <c r="K890" i="2"/>
  <c r="L890" i="2"/>
  <c r="K891" i="2"/>
  <c r="L891" i="2"/>
  <c r="K892" i="2"/>
  <c r="L892" i="2"/>
  <c r="K893" i="2"/>
  <c r="L893" i="2"/>
  <c r="K894" i="2"/>
  <c r="L894" i="2"/>
  <c r="K895" i="2"/>
  <c r="L895" i="2"/>
  <c r="K896" i="2"/>
  <c r="L896" i="2"/>
  <c r="K897" i="2"/>
  <c r="L897" i="2"/>
  <c r="K898" i="2"/>
  <c r="L898" i="2"/>
  <c r="K899" i="2"/>
  <c r="L899" i="2"/>
  <c r="K900" i="2"/>
  <c r="L900" i="2"/>
  <c r="K901" i="2"/>
  <c r="L901" i="2"/>
  <c r="K902" i="2"/>
  <c r="L902" i="2"/>
  <c r="K903" i="2"/>
  <c r="L903" i="2"/>
  <c r="K904" i="2"/>
  <c r="L904" i="2"/>
  <c r="K905" i="2"/>
  <c r="L905" i="2"/>
  <c r="K906" i="2"/>
  <c r="L906" i="2"/>
  <c r="K907" i="2"/>
  <c r="L907" i="2"/>
  <c r="K908" i="2"/>
  <c r="L908" i="2"/>
  <c r="K909" i="2"/>
  <c r="L909" i="2"/>
  <c r="K910" i="2"/>
  <c r="L910" i="2"/>
  <c r="K911" i="2"/>
  <c r="L911" i="2"/>
  <c r="K912" i="2"/>
  <c r="L912" i="2"/>
  <c r="K913" i="2"/>
  <c r="L913" i="2"/>
  <c r="K914" i="2"/>
  <c r="L914" i="2"/>
  <c r="K915" i="2"/>
  <c r="L915" i="2"/>
  <c r="K916" i="2"/>
  <c r="L916" i="2"/>
  <c r="K917" i="2"/>
  <c r="L917" i="2"/>
  <c r="K918" i="2"/>
  <c r="L918" i="2"/>
  <c r="K919" i="2"/>
  <c r="L919" i="2"/>
  <c r="K920" i="2"/>
  <c r="L920" i="2"/>
  <c r="K921" i="2"/>
  <c r="L921" i="2"/>
  <c r="K922" i="2"/>
  <c r="L922" i="2"/>
  <c r="K923" i="2"/>
  <c r="L923" i="2"/>
  <c r="K924" i="2"/>
  <c r="L924" i="2"/>
  <c r="K925" i="2"/>
  <c r="L925" i="2"/>
  <c r="K926" i="2"/>
  <c r="L926" i="2"/>
  <c r="K927" i="2"/>
  <c r="L927" i="2"/>
  <c r="K928" i="2"/>
  <c r="L928" i="2"/>
  <c r="K929" i="2"/>
  <c r="L929" i="2"/>
  <c r="K930" i="2"/>
  <c r="L930" i="2"/>
  <c r="K931" i="2"/>
  <c r="L931" i="2"/>
  <c r="K932" i="2"/>
  <c r="L932" i="2"/>
  <c r="K933" i="2"/>
  <c r="L933" i="2"/>
  <c r="K934" i="2"/>
  <c r="L934" i="2"/>
  <c r="K935" i="2"/>
  <c r="L935" i="2"/>
  <c r="K936" i="2"/>
  <c r="L936" i="2"/>
  <c r="K937" i="2"/>
  <c r="L937" i="2"/>
  <c r="K938" i="2"/>
  <c r="L938" i="2"/>
  <c r="K939" i="2"/>
  <c r="L939" i="2"/>
  <c r="K940" i="2"/>
  <c r="L940" i="2"/>
  <c r="K941" i="2"/>
  <c r="L941" i="2"/>
  <c r="K942" i="2"/>
  <c r="L942" i="2"/>
  <c r="K943" i="2"/>
  <c r="L943" i="2"/>
  <c r="K944" i="2"/>
  <c r="L944" i="2"/>
  <c r="K945" i="2"/>
  <c r="L945" i="2"/>
  <c r="K946" i="2"/>
  <c r="L946" i="2"/>
  <c r="K947" i="2"/>
  <c r="L947" i="2"/>
  <c r="K948" i="2"/>
  <c r="L948" i="2"/>
  <c r="K949" i="2"/>
  <c r="L949" i="2"/>
  <c r="K950" i="2"/>
  <c r="L950" i="2"/>
  <c r="K951" i="2"/>
  <c r="L951" i="2"/>
  <c r="K952" i="2"/>
  <c r="L952" i="2"/>
  <c r="K953" i="2"/>
  <c r="L953" i="2"/>
  <c r="K954" i="2"/>
  <c r="L954" i="2"/>
  <c r="K955" i="2"/>
  <c r="L955" i="2"/>
  <c r="K956" i="2"/>
  <c r="L956" i="2"/>
  <c r="K957" i="2"/>
  <c r="L957" i="2"/>
  <c r="K958" i="2"/>
  <c r="L958" i="2"/>
  <c r="K959" i="2"/>
  <c r="L959" i="2"/>
  <c r="K960" i="2"/>
  <c r="L960" i="2"/>
  <c r="K961" i="2"/>
  <c r="L961" i="2"/>
  <c r="K962" i="2"/>
  <c r="L962" i="2"/>
  <c r="K963" i="2"/>
  <c r="L963" i="2"/>
  <c r="K964" i="2"/>
  <c r="L964" i="2"/>
  <c r="K965" i="2"/>
  <c r="L965" i="2"/>
  <c r="K966" i="2"/>
  <c r="L966" i="2"/>
  <c r="K967" i="2"/>
  <c r="L967" i="2"/>
  <c r="K968" i="2"/>
  <c r="L968" i="2"/>
  <c r="K969" i="2"/>
  <c r="L969" i="2"/>
  <c r="K970" i="2"/>
  <c r="L970" i="2"/>
  <c r="K971" i="2"/>
  <c r="L971" i="2"/>
  <c r="K972" i="2"/>
  <c r="L972" i="2"/>
  <c r="K973" i="2"/>
  <c r="L973" i="2"/>
  <c r="K974" i="2"/>
  <c r="L974" i="2"/>
  <c r="K975" i="2"/>
  <c r="L975" i="2"/>
  <c r="K976" i="2"/>
  <c r="L976" i="2"/>
  <c r="K977" i="2"/>
  <c r="L977" i="2"/>
  <c r="K978" i="2"/>
  <c r="L978" i="2"/>
  <c r="K979" i="2"/>
  <c r="L979" i="2"/>
  <c r="K980" i="2"/>
  <c r="L980" i="2"/>
  <c r="K981" i="2"/>
  <c r="L981" i="2"/>
  <c r="K982" i="2"/>
  <c r="L982" i="2"/>
  <c r="K983" i="2"/>
  <c r="L983" i="2"/>
  <c r="K984" i="2"/>
  <c r="L984" i="2"/>
  <c r="K985" i="2"/>
  <c r="L985" i="2"/>
  <c r="K986" i="2"/>
  <c r="L986" i="2"/>
  <c r="K987" i="2"/>
  <c r="L987" i="2"/>
  <c r="K988" i="2"/>
  <c r="L988" i="2"/>
  <c r="K989" i="2"/>
  <c r="L989" i="2"/>
  <c r="K990" i="2"/>
  <c r="L990" i="2"/>
  <c r="K991" i="2"/>
  <c r="L991" i="2"/>
  <c r="K992" i="2"/>
  <c r="L992" i="2"/>
  <c r="K993" i="2"/>
  <c r="L993" i="2"/>
  <c r="K994" i="2"/>
  <c r="L994" i="2"/>
  <c r="K995" i="2"/>
  <c r="L995" i="2"/>
  <c r="K996" i="2"/>
  <c r="L996" i="2"/>
  <c r="K997" i="2"/>
  <c r="L997" i="2"/>
  <c r="K998" i="2"/>
  <c r="L998" i="2"/>
  <c r="K999" i="2"/>
  <c r="L999" i="2"/>
  <c r="K1000" i="2"/>
  <c r="L1000" i="2"/>
  <c r="K1001" i="2"/>
  <c r="L1001" i="2"/>
  <c r="K1002" i="2"/>
  <c r="L1002" i="2"/>
  <c r="K1003" i="2"/>
  <c r="L1003" i="2"/>
  <c r="K1004" i="2"/>
  <c r="L1004" i="2"/>
  <c r="K1005" i="2"/>
  <c r="L1005" i="2"/>
  <c r="K1006" i="2"/>
  <c r="L1006" i="2"/>
  <c r="K1007" i="2"/>
  <c r="L1007" i="2"/>
  <c r="K1008" i="2"/>
  <c r="L1008" i="2"/>
  <c r="K1009" i="2"/>
  <c r="L1009" i="2"/>
  <c r="K1010" i="2"/>
  <c r="L1010" i="2"/>
  <c r="K1011" i="2"/>
  <c r="L1011" i="2"/>
  <c r="K1012" i="2"/>
  <c r="L1012" i="2"/>
  <c r="K1013" i="2"/>
  <c r="L1013" i="2"/>
  <c r="K1014" i="2"/>
  <c r="L1014" i="2"/>
  <c r="K1015" i="2"/>
  <c r="L1015" i="2"/>
  <c r="K1016" i="2"/>
  <c r="L1016" i="2"/>
  <c r="K1017" i="2"/>
  <c r="L1017" i="2"/>
  <c r="K1018" i="2"/>
  <c r="L1018" i="2"/>
  <c r="K1019" i="2"/>
  <c r="L1019" i="2"/>
  <c r="K1020" i="2"/>
  <c r="L1020" i="2"/>
  <c r="K1021" i="2"/>
  <c r="L1021" i="2"/>
  <c r="K1022" i="2"/>
  <c r="L1022" i="2"/>
  <c r="K1023" i="2"/>
  <c r="L1023" i="2"/>
  <c r="K1024" i="2"/>
  <c r="L1024" i="2"/>
  <c r="K1025" i="2"/>
  <c r="L1025" i="2"/>
  <c r="K1026" i="2"/>
  <c r="L1026" i="2"/>
  <c r="K1027" i="2"/>
  <c r="L1027" i="2"/>
  <c r="K1028" i="2"/>
  <c r="L1028" i="2"/>
  <c r="K1029" i="2"/>
  <c r="L1029" i="2"/>
  <c r="K1030" i="2"/>
  <c r="L1030" i="2"/>
  <c r="K1031" i="2"/>
  <c r="L1031" i="2"/>
  <c r="K1032" i="2"/>
  <c r="L1032" i="2"/>
  <c r="K1033" i="2"/>
  <c r="L1033" i="2"/>
  <c r="K1034" i="2"/>
  <c r="L1034" i="2"/>
  <c r="K1035" i="2"/>
  <c r="L1035" i="2"/>
  <c r="K1036" i="2"/>
  <c r="L1036" i="2"/>
  <c r="K1037" i="2"/>
  <c r="L1037" i="2"/>
  <c r="K1038" i="2"/>
  <c r="L1038" i="2"/>
  <c r="K1039" i="2"/>
  <c r="L1039" i="2"/>
  <c r="K1040" i="2"/>
  <c r="L1040" i="2"/>
  <c r="K1041" i="2"/>
  <c r="L1041" i="2"/>
  <c r="K1042" i="2"/>
  <c r="L1042" i="2"/>
  <c r="K1043" i="2"/>
  <c r="L1043" i="2"/>
  <c r="K1044" i="2"/>
  <c r="L1044" i="2"/>
  <c r="K1045" i="2"/>
  <c r="L1045" i="2"/>
  <c r="K1046" i="2"/>
  <c r="L1046" i="2"/>
  <c r="K1047" i="2"/>
  <c r="L1047" i="2"/>
  <c r="K1048" i="2"/>
  <c r="L1048" i="2"/>
  <c r="K1049" i="2"/>
  <c r="L1049" i="2"/>
  <c r="K1050" i="2"/>
  <c r="L1050" i="2"/>
  <c r="K1051" i="2"/>
  <c r="L1051" i="2"/>
  <c r="K1052" i="2"/>
  <c r="L1052" i="2"/>
  <c r="K1053" i="2"/>
  <c r="L1053" i="2"/>
  <c r="K1054" i="2"/>
  <c r="L1054" i="2"/>
  <c r="K1055" i="2"/>
  <c r="L1055" i="2"/>
  <c r="K1056" i="2"/>
  <c r="L1056" i="2"/>
  <c r="K1057" i="2"/>
  <c r="L1057" i="2"/>
  <c r="K1058" i="2"/>
  <c r="L1058" i="2"/>
  <c r="K1059" i="2"/>
  <c r="L1059" i="2"/>
  <c r="K1060" i="2"/>
  <c r="L1060" i="2"/>
  <c r="K1061" i="2"/>
  <c r="L1061" i="2"/>
  <c r="K1062" i="2"/>
  <c r="L1062" i="2"/>
  <c r="K1063" i="2"/>
  <c r="L1063" i="2"/>
  <c r="K1064" i="2"/>
  <c r="L1064" i="2"/>
  <c r="K1065" i="2"/>
  <c r="L1065" i="2"/>
  <c r="K1066" i="2"/>
  <c r="L1066" i="2"/>
  <c r="K1067" i="2"/>
  <c r="L1067" i="2"/>
  <c r="K1068" i="2"/>
  <c r="L1068" i="2"/>
  <c r="K1069" i="2"/>
  <c r="L1069" i="2"/>
  <c r="K1070" i="2"/>
  <c r="L1070" i="2"/>
  <c r="K1071" i="2"/>
  <c r="L1071" i="2"/>
  <c r="K1072" i="2"/>
  <c r="L1072" i="2"/>
  <c r="K1073" i="2"/>
  <c r="L1073" i="2"/>
  <c r="K1074" i="2"/>
  <c r="L1074" i="2"/>
  <c r="K1075" i="2"/>
  <c r="L1075" i="2"/>
  <c r="K1076" i="2"/>
  <c r="L1076" i="2"/>
  <c r="K1077" i="2"/>
  <c r="L1077" i="2"/>
  <c r="K1078" i="2"/>
  <c r="L1078" i="2"/>
  <c r="K1079" i="2"/>
  <c r="L1079" i="2"/>
  <c r="K1080" i="2"/>
  <c r="L1080" i="2"/>
  <c r="K1081" i="2"/>
  <c r="L1081" i="2"/>
  <c r="K1082" i="2"/>
  <c r="L1082" i="2"/>
  <c r="K1083" i="2"/>
  <c r="L1083" i="2"/>
  <c r="K1084" i="2"/>
  <c r="L1084" i="2"/>
  <c r="K1085" i="2"/>
  <c r="L1085" i="2"/>
  <c r="K1086" i="2"/>
  <c r="L1086" i="2"/>
  <c r="K1087" i="2"/>
  <c r="L1087" i="2"/>
  <c r="K1088" i="2"/>
  <c r="L1088" i="2"/>
  <c r="K1089" i="2"/>
  <c r="L1089" i="2"/>
  <c r="K1090" i="2"/>
  <c r="L1090" i="2"/>
  <c r="K1091" i="2"/>
  <c r="L1091" i="2"/>
  <c r="K1092" i="2"/>
  <c r="L1092" i="2"/>
  <c r="K1093" i="2"/>
  <c r="L1093" i="2"/>
  <c r="K1094" i="2"/>
  <c r="L1094" i="2"/>
  <c r="K1095" i="2"/>
  <c r="L1095" i="2"/>
  <c r="K1096" i="2"/>
  <c r="L1096" i="2"/>
  <c r="K1097" i="2"/>
  <c r="L1097" i="2"/>
  <c r="K1098" i="2"/>
  <c r="L1098" i="2"/>
</calcChain>
</file>

<file path=xl/sharedStrings.xml><?xml version="1.0" encoding="utf-8"?>
<sst xmlns="http://schemas.openxmlformats.org/spreadsheetml/2006/main" count="3664" uniqueCount="160">
  <si>
    <t>Reach Number</t>
  </si>
  <si>
    <t>Reach Type</t>
  </si>
  <si>
    <t>Date</t>
  </si>
  <si>
    <t>Site</t>
  </si>
  <si>
    <t>Site number</t>
  </si>
  <si>
    <t>Reach type #</t>
  </si>
  <si>
    <t>Meter (m)</t>
  </si>
  <si>
    <t>Bankfull (m)</t>
  </si>
  <si>
    <t>Wetted (m)</t>
  </si>
  <si>
    <t>Boulder (%)</t>
  </si>
  <si>
    <t>Cobble (%)</t>
  </si>
  <si>
    <t>Pebble (%)</t>
  </si>
  <si>
    <t>Gravel (%)</t>
  </si>
  <si>
    <t>Fine (%)</t>
  </si>
  <si>
    <t>Cover Score</t>
  </si>
  <si>
    <t>Lateral Habitat (%)</t>
  </si>
  <si>
    <t>Bankfull Average (m)</t>
  </si>
  <si>
    <t>Wetted Average (m)</t>
  </si>
  <si>
    <t>Boulder Ave (%)</t>
  </si>
  <si>
    <t>Cobble Ave (%)</t>
  </si>
  <si>
    <t>Pebble Ave (%)</t>
  </si>
  <si>
    <t>Gravel Ave (%)</t>
  </si>
  <si>
    <t>Fine Ave (%)</t>
  </si>
  <si>
    <t>Cover Ave</t>
  </si>
  <si>
    <t>Lateral Ave (%)</t>
  </si>
  <si>
    <t>Large Wood  Abundance #</t>
  </si>
  <si>
    <t>Reach Length</t>
  </si>
  <si>
    <t>Large Wood (m3/100m2)</t>
  </si>
  <si>
    <t>Pool Area</t>
  </si>
  <si>
    <t># Pools</t>
  </si>
  <si>
    <t>Canopy Cover</t>
  </si>
  <si>
    <t>Debris Dam</t>
  </si>
  <si>
    <t>Radius average</t>
  </si>
  <si>
    <t>Volume (m3)</t>
  </si>
  <si>
    <t>Residual Depth</t>
  </si>
  <si>
    <t>Pool Area (m2)</t>
  </si>
  <si>
    <t>N</t>
  </si>
  <si>
    <t>E</t>
  </si>
  <si>
    <t>S</t>
  </si>
  <si>
    <t>W</t>
  </si>
  <si>
    <t>Average</t>
  </si>
  <si>
    <t>Site (IN CAPS)</t>
  </si>
  <si>
    <t>D1 (cm)</t>
  </si>
  <si>
    <t>D2 (cm)</t>
  </si>
  <si>
    <t>L (cm)</t>
  </si>
  <si>
    <t>COOK</t>
  </si>
  <si>
    <t>OG</t>
  </si>
  <si>
    <t>Max Depth (cm)</t>
  </si>
  <si>
    <t>Outflow Depth (cm)</t>
  </si>
  <si>
    <t>Length (cm)</t>
  </si>
  <si>
    <t>Width (cm)</t>
  </si>
  <si>
    <t>2G</t>
  </si>
  <si>
    <t>IND</t>
  </si>
  <si>
    <t>CONTR</t>
  </si>
  <si>
    <t>Bedrock (%)</t>
  </si>
  <si>
    <t>MANIP</t>
  </si>
  <si>
    <t>FRITZ</t>
  </si>
  <si>
    <t>MCT_E</t>
  </si>
  <si>
    <t>Notes</t>
  </si>
  <si>
    <t>Shocking (0-80m)</t>
  </si>
  <si>
    <t>Non-shocking (81-100m)</t>
  </si>
  <si>
    <t>Bedrock Ave (%)</t>
  </si>
  <si>
    <t>NA</t>
  </si>
  <si>
    <t>Reach Area (m2)</t>
  </si>
  <si>
    <t>% Pool Area</t>
  </si>
  <si>
    <t>GRADIENT</t>
  </si>
  <si>
    <t>LOON</t>
  </si>
  <si>
    <t>CHUCK</t>
  </si>
  <si>
    <t>LO701</t>
  </si>
  <si>
    <t>MACK</t>
  </si>
  <si>
    <t>MCT_W</t>
  </si>
  <si>
    <t xml:space="preserve">STR </t>
  </si>
  <si>
    <t>STR</t>
  </si>
  <si>
    <t>MR404</t>
  </si>
  <si>
    <t>LO703</t>
  </si>
  <si>
    <t>x</t>
  </si>
  <si>
    <t>done</t>
  </si>
  <si>
    <t>CC STDEV</t>
  </si>
  <si>
    <t>X</t>
  </si>
  <si>
    <t>NOTES</t>
  </si>
  <si>
    <t>Date OF SURVEY</t>
  </si>
  <si>
    <t>Stream</t>
  </si>
  <si>
    <t>x (2G only)</t>
  </si>
  <si>
    <t xml:space="preserve">Done </t>
  </si>
  <si>
    <t>Stump</t>
  </si>
  <si>
    <t>x (2G ONLY)</t>
  </si>
  <si>
    <t>Same pool measured two parts (2 lengths(480&amp;270) and 2 widths(400&amp;640))</t>
  </si>
  <si>
    <t>Pool @ 10m</t>
  </si>
  <si>
    <t>x(2G only)</t>
  </si>
  <si>
    <t xml:space="preserve"> </t>
  </si>
  <si>
    <r>
      <t>Large Wood Volume (m</t>
    </r>
    <r>
      <rPr>
        <vertAlign val="superscript"/>
        <sz val="12"/>
        <color rgb="FF000000"/>
        <rFont val="Calibri"/>
        <family val="2"/>
        <scheme val="minor"/>
      </rPr>
      <t>3</t>
    </r>
    <r>
      <rPr>
        <sz val="12"/>
        <color rgb="FF000000"/>
        <rFont val="Calibri"/>
        <family val="2"/>
        <scheme val="minor"/>
      </rPr>
      <t>)</t>
    </r>
  </si>
  <si>
    <r>
      <t>Large Wood (m</t>
    </r>
    <r>
      <rPr>
        <vertAlign val="superscript"/>
        <sz val="12"/>
        <color rgb="FF000000"/>
        <rFont val="Calibri"/>
        <family val="2"/>
        <scheme val="minor"/>
      </rPr>
      <t>3</t>
    </r>
    <r>
      <rPr>
        <sz val="12"/>
        <color rgb="FF000000"/>
        <rFont val="Calibri"/>
        <family val="2"/>
        <scheme val="minor"/>
      </rPr>
      <t>/100m)</t>
    </r>
  </si>
  <si>
    <t>Canopy Openness</t>
  </si>
  <si>
    <t>Column Heading</t>
  </si>
  <si>
    <t>Description</t>
  </si>
  <si>
    <t>Site Letter Code (ex. STR for STREON)</t>
  </si>
  <si>
    <t>Site Numberic Code (ex 2 for STREON)</t>
  </si>
  <si>
    <t>Site Numeric Reach (Starts with Upstream. I.e. 1 is upstream reach, 2 is downstream)</t>
  </si>
  <si>
    <t>Numberic Reach Type (1= Old-Growth; 2= Second-Growth/previously harvested; 3= Control; 4= Manipulation)</t>
  </si>
  <si>
    <t>Reach Type Letter Code (OG= Old Growth; 2G = Second Growth; CONTR = Control; MANIP= Manipulation)</t>
  </si>
  <si>
    <t>Date and Year</t>
  </si>
  <si>
    <t>Sampled Reach Length in Meters</t>
  </si>
  <si>
    <t>Area of Wetted Reach in Square Meters (Area = Reach Length (m) * Average Reach Wetted Width)</t>
  </si>
  <si>
    <t>Average Width of Stream at Bankfull (m)</t>
  </si>
  <si>
    <t xml:space="preserve">Average Width of Wetted Stream (m). Measurements only included wetted area and did not count obstructions in the stream channel such as rocks. </t>
  </si>
  <si>
    <t>Reach % Pebble. Visually estimated at multiple locations and averaged. Size 4-64mm</t>
  </si>
  <si>
    <t>Reach % Cobble. Visually estimated at multiple locations and averaged. Size 64mm - 255mm</t>
  </si>
  <si>
    <t>Reach % Boulder. Visually estimated at multiple locations and averaged. Size &gt;256mm</t>
  </si>
  <si>
    <t>Reach % Bedrock. Visually estimated at multiple locations and averaged.</t>
  </si>
  <si>
    <t>Reach % Gravel. Visually estimated at multiple locations and averaged. 2-10mm (approximately)</t>
  </si>
  <si>
    <t>Reach % Fine. Visually estimated at multiple locations and averaged. Size &lt;2mm</t>
  </si>
  <si>
    <t># of Pieces of Large wood &gt;100cm in length and 10 cm in diameter</t>
  </si>
  <si>
    <t>Volume of Large wood in meters cubed. Calculated by adding the sum of volumes of individual pieces of wood).  V= Average Radius* Average Radius*Length * 3.14</t>
  </si>
  <si>
    <t xml:space="preserve">Number of Pools. Pools defined as main channel habitats in which water was smooth flowing. </t>
  </si>
  <si>
    <t xml:space="preserve">Large wood Volume/Reach Length/100. (If reach length is less than 100, dividing by 100 corrects for this. </t>
  </si>
  <si>
    <t>Area in square meters of pools. Pools were assumed to be oval shaped and area was estimated by A=L*W*.8</t>
  </si>
  <si>
    <t>Total Pool Area divided by total Reach Area *100</t>
  </si>
  <si>
    <t xml:space="preserve">Canopy Cover estimated using a spherical densiometer. At each location a measurement was taken in each cardinal direction. </t>
  </si>
  <si>
    <t>Standard deviation of the mean of canopy cover</t>
  </si>
  <si>
    <t>100-Canopy cover</t>
  </si>
  <si>
    <t>% gradient assessed using a clinometer</t>
  </si>
  <si>
    <t>Estimate of off-channel, low-velocity habitat in which YoY would utilize. Visual estimation of % lateral habitat. This was not done at all sites</t>
  </si>
  <si>
    <t>Estimate of cover score for fish. Objective estimate which included deep water (pools), overhead cover, and pool area. Not done at all sites</t>
  </si>
  <si>
    <t>Crayfish observed?</t>
  </si>
  <si>
    <t>Volume of large wood/100 m2 area</t>
  </si>
  <si>
    <t>Juga Present</t>
  </si>
  <si>
    <t>na</t>
  </si>
  <si>
    <t>Gradient (%)</t>
  </si>
  <si>
    <t>TRANS</t>
  </si>
  <si>
    <t>Distance</t>
  </si>
  <si>
    <t>slope (degrees)</t>
  </si>
  <si>
    <t>Weighted Gradient</t>
  </si>
  <si>
    <t>Reach Dist</t>
  </si>
  <si>
    <t>Row Labels</t>
  </si>
  <si>
    <t>(blank)</t>
  </si>
  <si>
    <t>Grand Total</t>
  </si>
  <si>
    <t>Sum of Weighted Gradient</t>
  </si>
  <si>
    <t>MANIP1</t>
  </si>
  <si>
    <t>MANIP2</t>
  </si>
  <si>
    <r>
      <t>Pool Area (M</t>
    </r>
    <r>
      <rPr>
        <vertAlign val="superscript"/>
        <sz val="12"/>
        <color rgb="FF000000"/>
        <rFont val="Calibri"/>
        <family val="2"/>
        <scheme val="minor"/>
      </rPr>
      <t>2</t>
    </r>
    <r>
      <rPr>
        <sz val="12"/>
        <color rgb="FF000000"/>
        <rFont val="Calibri"/>
        <family val="2"/>
        <scheme val="minor"/>
      </rPr>
      <t>)</t>
    </r>
  </si>
  <si>
    <t>Upstream end directly below coldwater creek. Downstream end is approximately 50 m above cut break.</t>
  </si>
  <si>
    <t xml:space="preserve">Upstream end is approximately 90 m below cut break. Downstream end is directly above a braid. There is not enough distance below the braid to put a reach. </t>
  </si>
  <si>
    <t xml:space="preserve">Downstream end is approximately 80 m upstream of cutbreak. </t>
  </si>
  <si>
    <t>Upstream end of reach is about 110 m below cutbreak. A small tributary enters middle of reach and filamentous algae below trib was abundant. Possibly high nutrient export?</t>
  </si>
  <si>
    <t xml:space="preserve">Downstream end of reach is about 75 m above cutbreak. </t>
  </si>
  <si>
    <t>Riparian Forest Description</t>
  </si>
  <si>
    <t xml:space="preserve">Mostly coniferous stand but alder dominates directly adjacent to stream. Most overhead cover is provided by alder. Canopy is closed but leaves are somewhat sparse, allowing some light to diffusly reach through. </t>
  </si>
  <si>
    <t xml:space="preserve">The stream is low gradient and contains a high amount of CPOM. Nearly all pools and lateral habitats contained visible CPOM in August and again in September. </t>
  </si>
  <si>
    <t xml:space="preserve">Approximately 200 m above cut break. </t>
  </si>
  <si>
    <t xml:space="preserve">Direct overhead canopy is a mix of alder, big leaf, and vine maple. Canopy is closed but has smaller gaps that allow a decent amount of light to reach through. </t>
  </si>
  <si>
    <t xml:space="preserve">Reach Starts (upstream end) approximately 70 m below culvert. Reach ends (downstream end) approximately 200 from deer creek. Stream is steep and boulder dominated. Desipite gradient, there was a decent amount of visible CPOM. </t>
  </si>
  <si>
    <t xml:space="preserve">Reach ends (downstream end) approximately 140 m above culvert and road. Very steep system. Great pools, lots of cover and wood, but very few fish! Some decidous CPOM but far less than 2G. Gappy, especially in upper 40-50m. Rocks looked like they had very little periphyton growth. I think if must be a really low nutrient system. </t>
  </si>
  <si>
    <t xml:space="preserve">Old-Growth on east side of stream and second growth on W side of stream. 2G is a mixed stand of mostly Douglas Fir but the adjacent riparian zone is a mix of alder and vine maple. Alder is approximately 8-9 m tall on both sides of the stream. The Douglas Firs on the E side provide most of the shading in the morning, with fairly open mid-days and shading on the W side during the afternoon. </t>
  </si>
  <si>
    <t xml:space="preserve">Old-growth on the South side of the stream and 2G on north side. 2G is Douglas Fir but the adjacent riparian zone is dominated by young, short vine maple. The vine maple provides little shade. The stream recieves most light during mid-morning and later afternoon when sun is more E and W oriented. Lots of Periphyton early in the season and still lots present in October. </t>
  </si>
  <si>
    <t xml:space="preserve">OG on south side of stream and 2G on north side. Alder dominates canopy on both sides, however. Looks like a debris flow probably scoured adjacent trees at some point and alder came back. 2G stand is Douglas Fir away from riparian. Pretty dark in mid-day. </t>
  </si>
  <si>
    <t xml:space="preserve">Upstream end of reach is between 180 and 200 m below cutbreak. Decent amount of lateral habitat but few YoY. </t>
  </si>
  <si>
    <t>Pool Residual Depth &gt; 30cm</t>
  </si>
  <si>
    <t>Pool Volume (Pi/6)*L*W*D</t>
  </si>
  <si>
    <t>Sum of Pool Volume (Pi/6)*L*W*D</t>
  </si>
  <si>
    <t>Pool Volume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</si>
</sst>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
  </numFmts>
  <fonts count="9" x14ac:knownFonts="1">
    <font>
      <sz val="12"/>
      <color theme="1"/>
      <name val="Calibri"/>
      <family val="2"/>
      <scheme val="minor"/>
    </font>
    <font>
      <sz val="11"/>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indexed="206"/>
      <name val="Calibri"/>
      <family val="2"/>
    </font>
    <font>
      <sz val="12"/>
      <color theme="1"/>
      <name val="Calibri"/>
      <family val="2"/>
      <scheme val="minor"/>
    </font>
    <font>
      <vertAlign val="superscript"/>
      <sz val="12"/>
      <color rgb="FF000000"/>
      <name val="Calibri"/>
      <family val="2"/>
      <scheme val="minor"/>
    </font>
    <font>
      <b/>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4.9989318521683403E-2"/>
        <bgColor indexed="64"/>
      </patternFill>
    </fill>
  </fills>
  <borders count="2">
    <border>
      <left/>
      <right/>
      <top/>
      <bottom/>
      <diagonal/>
    </border>
    <border>
      <left/>
      <right/>
      <top style="thin">
        <color theme="6" tint="0.79998168889431442"/>
      </top>
      <bottom style="thin">
        <color theme="6" tint="0.79998168889431442"/>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5" borderId="0" applyNumberFormat="0" applyFont="0" applyBorder="0" applyAlignment="0" applyProtection="0"/>
    <xf numFmtId="0" fontId="1" fillId="0" borderId="0"/>
  </cellStyleXfs>
  <cellXfs count="66">
    <xf numFmtId="0" fontId="0" fillId="0" borderId="0" xfId="0"/>
    <xf numFmtId="0" fontId="0" fillId="0" borderId="0" xfId="0" applyAlignment="1">
      <alignment horizontal="center"/>
    </xf>
    <xf numFmtId="0" fontId="2" fillId="0" borderId="0" xfId="0" applyFont="1" applyAlignment="1">
      <alignment horizontal="center" wrapText="1"/>
    </xf>
    <xf numFmtId="14" fontId="0" fillId="0" borderId="0" xfId="0" applyNumberFormat="1"/>
    <xf numFmtId="0" fontId="0" fillId="2" borderId="0" xfId="0" applyFill="1"/>
    <xf numFmtId="14" fontId="0" fillId="2" borderId="0" xfId="0" applyNumberFormat="1" applyFill="1"/>
    <xf numFmtId="2" fontId="2" fillId="0" borderId="0" xfId="0" applyNumberFormat="1" applyFont="1" applyAlignment="1">
      <alignment horizontal="center" wrapText="1"/>
    </xf>
    <xf numFmtId="0" fontId="0" fillId="2" borderId="0" xfId="0" applyFill="1" applyAlignment="1">
      <alignment horizontal="center"/>
    </xf>
    <xf numFmtId="2" fontId="0" fillId="0" borderId="0" xfId="0" applyNumberFormat="1" applyAlignment="1">
      <alignment horizontal="center"/>
    </xf>
    <xf numFmtId="1" fontId="2" fillId="0" borderId="0" xfId="0" applyNumberFormat="1" applyFont="1" applyAlignment="1">
      <alignment horizontal="center" wrapText="1"/>
    </xf>
    <xf numFmtId="0" fontId="0" fillId="0" borderId="0" xfId="0" applyNumberFormat="1"/>
    <xf numFmtId="14" fontId="0" fillId="0" borderId="0" xfId="0" applyNumberFormat="1" applyAlignment="1">
      <alignment horizontal="center"/>
    </xf>
    <xf numFmtId="0" fontId="0" fillId="4" borderId="0" xfId="0" applyFill="1"/>
    <xf numFmtId="14" fontId="0" fillId="4" borderId="0" xfId="0" applyNumberFormat="1" applyFill="1"/>
    <xf numFmtId="0" fontId="0" fillId="4" borderId="0" xfId="0" applyFill="1" applyAlignment="1">
      <alignment horizontal="center"/>
    </xf>
    <xf numFmtId="0" fontId="2" fillId="4" borderId="0" xfId="0" applyFont="1" applyFill="1" applyAlignment="1">
      <alignment horizontal="center" wrapText="1"/>
    </xf>
    <xf numFmtId="0" fontId="2" fillId="0" borderId="0" xfId="0" applyFont="1" applyFill="1" applyAlignment="1">
      <alignment horizontal="center" wrapText="1"/>
    </xf>
    <xf numFmtId="0" fontId="2" fillId="0" borderId="0" xfId="0" applyFont="1" applyAlignment="1">
      <alignment horizontal="center"/>
    </xf>
    <xf numFmtId="0" fontId="0" fillId="3" borderId="0" xfId="0" applyFill="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0" fontId="0" fillId="4" borderId="0" xfId="0" applyNumberFormat="1" applyFill="1"/>
    <xf numFmtId="0" fontId="0" fillId="0" borderId="0" xfId="0" applyFill="1"/>
    <xf numFmtId="14" fontId="0" fillId="0" borderId="0" xfId="0" applyNumberFormat="1" applyFill="1"/>
    <xf numFmtId="0" fontId="0" fillId="0" borderId="0" xfId="0" applyFill="1" applyAlignment="1">
      <alignment horizontal="center"/>
    </xf>
    <xf numFmtId="0" fontId="0" fillId="5" borderId="0" xfId="67" applyFont="1"/>
    <xf numFmtId="0" fontId="0" fillId="5" borderId="0" xfId="67" applyFont="1" applyAlignment="1">
      <alignment horizontal="center"/>
    </xf>
    <xf numFmtId="14" fontId="0" fillId="5" borderId="0" xfId="67" applyNumberFormat="1" applyFont="1"/>
    <xf numFmtId="0" fontId="0" fillId="0" borderId="0" xfId="67" applyFont="1" applyFill="1"/>
    <xf numFmtId="14" fontId="0" fillId="3" borderId="0" xfId="0" applyNumberFormat="1" applyFill="1" applyAlignment="1">
      <alignment horizontal="center"/>
    </xf>
    <xf numFmtId="0" fontId="0" fillId="2" borderId="0" xfId="0" applyNumberFormat="1" applyFill="1"/>
    <xf numFmtId="14" fontId="0" fillId="0" borderId="0" xfId="0" applyNumberFormat="1" applyFill="1" applyAlignment="1">
      <alignment horizontal="center"/>
    </xf>
    <xf numFmtId="0" fontId="0" fillId="6" borderId="0" xfId="0" applyFill="1"/>
    <xf numFmtId="14" fontId="0" fillId="6" borderId="0" xfId="0" applyNumberFormat="1" applyFill="1"/>
    <xf numFmtId="0" fontId="0" fillId="6" borderId="0" xfId="0" applyFill="1" applyAlignment="1">
      <alignment horizontal="center"/>
    </xf>
    <xf numFmtId="0" fontId="5" fillId="0" borderId="0" xfId="0" applyFont="1" applyFill="1" applyAlignment="1">
      <alignment horizontal="center" wrapText="1"/>
    </xf>
    <xf numFmtId="2" fontId="2" fillId="0" borderId="0" xfId="0" applyNumberFormat="1" applyFont="1" applyFill="1" applyAlignment="1">
      <alignment horizontal="center" wrapText="1"/>
    </xf>
    <xf numFmtId="49" fontId="0" fillId="0" borderId="0" xfId="0" applyNumberFormat="1"/>
    <xf numFmtId="0" fontId="8" fillId="0" borderId="0" xfId="0" applyFont="1"/>
    <xf numFmtId="0" fontId="1" fillId="0" borderId="0" xfId="68"/>
    <xf numFmtId="0" fontId="1" fillId="0" borderId="0" xfId="68"/>
    <xf numFmtId="0" fontId="1" fillId="0" borderId="0" xfId="68"/>
    <xf numFmtId="0" fontId="1" fillId="0" borderId="0" xfId="68"/>
    <xf numFmtId="0" fontId="8" fillId="0" borderId="0" xfId="0" applyFont="1" applyAlignment="1">
      <alignment horizontal="left"/>
    </xf>
    <xf numFmtId="0" fontId="2" fillId="0" borderId="0" xfId="0" applyFont="1" applyAlignment="1">
      <alignment horizontal="left" wrapText="1"/>
    </xf>
    <xf numFmtId="0" fontId="0" fillId="0" borderId="0" xfId="0" applyAlignment="1">
      <alignment horizontal="left"/>
    </xf>
    <xf numFmtId="2" fontId="0" fillId="0" borderId="0" xfId="0" applyNumberFormat="1" applyAlignment="1">
      <alignment horizontal="left"/>
    </xf>
    <xf numFmtId="2" fontId="2" fillId="0" borderId="0" xfId="0" applyNumberFormat="1" applyFont="1" applyAlignment="1">
      <alignment horizontal="left" wrapText="1"/>
    </xf>
    <xf numFmtId="1" fontId="2" fillId="0" borderId="0" xfId="0" applyNumberFormat="1" applyFont="1" applyAlignment="1">
      <alignment horizontal="left" wrapText="1"/>
    </xf>
    <xf numFmtId="1" fontId="0" fillId="0" borderId="0" xfId="0" applyNumberFormat="1" applyFill="1"/>
    <xf numFmtId="0" fontId="2" fillId="0" borderId="0" xfId="0" applyNumberFormat="1" applyFont="1" applyAlignment="1">
      <alignment horizontal="center" wrapText="1"/>
    </xf>
    <xf numFmtId="0" fontId="0" fillId="0" borderId="0" xfId="0" applyNumberForma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indent="1"/>
    </xf>
    <xf numFmtId="165" fontId="0" fillId="0" borderId="0" xfId="0" applyNumberFormat="1" applyFill="1" applyAlignment="1">
      <alignment horizontal="center"/>
    </xf>
    <xf numFmtId="165" fontId="2" fillId="0" borderId="0" xfId="0" applyNumberFormat="1" applyFont="1" applyAlignment="1">
      <alignment horizontal="center" wrapText="1"/>
    </xf>
    <xf numFmtId="0" fontId="2" fillId="0" borderId="0" xfId="0" applyFont="1" applyAlignment="1">
      <alignment horizontal="left"/>
    </xf>
    <xf numFmtId="2" fontId="0" fillId="0" borderId="0" xfId="0" applyNumberFormat="1" applyFill="1" applyAlignment="1">
      <alignment horizontal="center"/>
    </xf>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 fontId="0" fillId="0" borderId="0" xfId="0" applyNumberFormat="1" applyFill="1" applyAlignment="1">
      <alignment horizontal="center"/>
    </xf>
    <xf numFmtId="14" fontId="0" fillId="6" borderId="0" xfId="0" applyNumberFormat="1" applyFill="1" applyAlignment="1">
      <alignment horizontal="center"/>
    </xf>
    <xf numFmtId="165" fontId="0" fillId="0" borderId="1" xfId="0" applyNumberFormat="1" applyBorder="1" applyAlignment="1">
      <alignment horizontal="center"/>
    </xf>
    <xf numFmtId="165" fontId="0" fillId="0" borderId="0" xfId="0" applyNumberFormat="1" applyFont="1" applyBorder="1" applyAlignment="1">
      <alignment horizontal="center"/>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 name="Normal 2" xfId="68"/>
    <cellStyle name="Style 1" xfId="67"/>
  </cellStyles>
  <dxfs count="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orest" refreshedDate="42017.650549189813" createdVersion="4" refreshedVersion="4" minRefreshableVersion="3" recordCount="112">
  <cacheSource type="worksheet">
    <worksheetSource ref="A1:K1048576" sheet="Gradient"/>
  </cacheSource>
  <cacheFields count="11">
    <cacheField name="Site" numFmtId="0">
      <sharedItems containsBlank="1" count="14">
        <s v="MCT_W"/>
        <s v="STR "/>
        <s v="STR"/>
        <s v="MCT_E"/>
        <s v="CHUCK"/>
        <s v="LOON"/>
        <s v="COOK"/>
        <s v="FRITZ"/>
        <s v="MR404"/>
        <s v="MACK"/>
        <s v="LO703"/>
        <s v="LO701"/>
        <s v="IND"/>
        <m/>
      </sharedItems>
    </cacheField>
    <cacheField name="Site number" numFmtId="0">
      <sharedItems containsString="0" containsBlank="1" containsNumber="1" containsInteger="1" minValue="1" maxValue="12"/>
    </cacheField>
    <cacheField name="Reach Number" numFmtId="0">
      <sharedItems containsString="0" containsBlank="1" containsNumber="1" containsInteger="1" minValue="1" maxValue="3"/>
    </cacheField>
    <cacheField name="Reach Type" numFmtId="0">
      <sharedItems containsBlank="1" count="8">
        <s v="2G"/>
        <s v="OG"/>
        <s v="TRANS"/>
        <s v="CONTR"/>
        <s v="MANIP"/>
        <s v="MANIP1"/>
        <s v="MANIP2"/>
        <m/>
      </sharedItems>
    </cacheField>
    <cacheField name="Reach type #" numFmtId="0">
      <sharedItems containsString="0" containsBlank="1" containsNumber="1" containsInteger="1" minValue="1" maxValue="5"/>
    </cacheField>
    <cacheField name="Date" numFmtId="0">
      <sharedItems containsDate="1" containsString="0" containsBlank="1" containsMixedTypes="1" minDate="1900-01-04T22:40:04" maxDate="2014-10-08T00:00:00"/>
    </cacheField>
    <cacheField name="Distance" numFmtId="0">
      <sharedItems containsString="0" containsBlank="1" containsNumber="1" containsInteger="1" minValue="4" maxValue="70"/>
    </cacheField>
    <cacheField name="Reach Dist" numFmtId="0">
      <sharedItems containsString="0" containsBlank="1" containsNumber="1" containsInteger="1" minValue="70" maxValue="150"/>
    </cacheField>
    <cacheField name="slope (degrees)" numFmtId="0">
      <sharedItems containsString="0" containsBlank="1" containsNumber="1" minValue="1.5" maxValue="13"/>
    </cacheField>
    <cacheField name="Gradient (%)" numFmtId="0">
      <sharedItems containsString="0" containsBlank="1" containsNumber="1" minValue="1" maxValue="24"/>
    </cacheField>
    <cacheField name="Weighted Gradient" numFmtId="0">
      <sharedItems containsString="0" containsBlank="1" containsNumber="1" minValue="0.1" maxValue="6.22222222222222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orest" refreshedDate="42035.788503935182" createdVersion="4" refreshedVersion="4" minRefreshableVersion="3" recordCount="1018">
  <cacheSource type="worksheet">
    <worksheetSource ref="A1:O1048576" sheet="Pools"/>
  </cacheSource>
  <cacheFields count="15">
    <cacheField name="Site" numFmtId="0">
      <sharedItems containsBlank="1" count="13">
        <s v="FRITZ"/>
        <s v="MCT_E"/>
        <s v="IND"/>
        <s v="MCT_W"/>
        <s v="CHUCK"/>
        <s v="LOON"/>
        <s v="MR404"/>
        <s v="LO701"/>
        <s v="MACK"/>
        <s v="STR"/>
        <s v="LO703"/>
        <s v="COOK"/>
        <m/>
      </sharedItems>
    </cacheField>
    <cacheField name="Site number" numFmtId="0">
      <sharedItems containsString="0" containsBlank="1" containsNumber="1" containsInteger="1" minValue="1" maxValue="12"/>
    </cacheField>
    <cacheField name="Reach Number" numFmtId="0">
      <sharedItems containsString="0" containsBlank="1" containsNumber="1" containsInteger="1" minValue="1" maxValue="4"/>
    </cacheField>
    <cacheField name="Reach Type" numFmtId="0">
      <sharedItems containsBlank="1" count="5">
        <s v="2G"/>
        <s v="MANIP"/>
        <s v="OG"/>
        <s v="CONTR"/>
        <m/>
      </sharedItems>
    </cacheField>
    <cacheField name="Reach type #" numFmtId="0">
      <sharedItems containsString="0" containsBlank="1" containsNumber="1" containsInteger="1" minValue="1" maxValue="4"/>
    </cacheField>
    <cacheField name="Date" numFmtId="0">
      <sharedItems containsDate="1" containsString="0" containsBlank="1" containsMixedTypes="1" minDate="2014-07-01T00:00:00" maxDate="2014-10-08T00:00:00"/>
    </cacheField>
    <cacheField name="Max Depth (cm)" numFmtId="0">
      <sharedItems containsString="0" containsBlank="1" containsNumber="1" containsInteger="1" minValue="18" maxValue="112"/>
    </cacheField>
    <cacheField name="Outflow Depth (cm)" numFmtId="0">
      <sharedItems containsString="0" containsBlank="1" containsNumber="1" containsInteger="1" minValue="0" maxValue="30"/>
    </cacheField>
    <cacheField name="Residual Depth" numFmtId="0">
      <sharedItems containsString="0" containsBlank="1" containsNumber="1" containsInteger="1" minValue="5" maxValue="94"/>
    </cacheField>
    <cacheField name="Length (cm)" numFmtId="0">
      <sharedItems containsString="0" containsBlank="1" containsNumber="1" containsInteger="1" minValue="110" maxValue="1520"/>
    </cacheField>
    <cacheField name="Width (cm)" numFmtId="0">
      <sharedItems containsString="0" containsBlank="1" containsNumber="1" containsInteger="1" minValue="40" maxValue="1040"/>
    </cacheField>
    <cacheField name="Pool Area (m2)" numFmtId="0">
      <sharedItems containsString="0" containsBlank="1" containsNumber="1" minValue="0.44800000000000001" maxValue="66.88"/>
    </cacheField>
    <cacheField name="Pool Volume (Pi/6)*L*W*D" numFmtId="0">
      <sharedItems containsString="0" containsBlank="1" containsNumber="1" minValue="4.1447999999999999E-2" maxValue="37.1462"/>
    </cacheField>
    <cacheField name="Pool Residual Depth &gt; 30cm" numFmtId="0">
      <sharedItems containsNonDate="0" containsString="0"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
  <r>
    <x v="0"/>
    <n v="1"/>
    <n v="1"/>
    <x v="0"/>
    <n v="2"/>
    <n v="2013"/>
    <n v="10"/>
    <n v="96"/>
    <m/>
    <n v="5.5"/>
    <n v="0.57291666666666663"/>
  </r>
  <r>
    <x v="0"/>
    <n v="1"/>
    <n v="1"/>
    <x v="0"/>
    <n v="2"/>
    <n v="2013"/>
    <n v="10"/>
    <n v="96"/>
    <m/>
    <n v="2.5"/>
    <n v="0.26041666666666669"/>
  </r>
  <r>
    <x v="0"/>
    <n v="1"/>
    <n v="1"/>
    <x v="0"/>
    <n v="2"/>
    <n v="2013"/>
    <n v="10"/>
    <n v="96"/>
    <m/>
    <n v="2.5"/>
    <n v="0.26041666666666669"/>
  </r>
  <r>
    <x v="0"/>
    <n v="1"/>
    <n v="1"/>
    <x v="0"/>
    <n v="2"/>
    <n v="2013"/>
    <n v="10"/>
    <n v="96"/>
    <m/>
    <n v="5"/>
    <n v="0.52083333333333337"/>
  </r>
  <r>
    <x v="0"/>
    <n v="1"/>
    <n v="1"/>
    <x v="0"/>
    <n v="2"/>
    <n v="2013"/>
    <n v="10"/>
    <n v="96"/>
    <m/>
    <n v="4.5"/>
    <n v="0.46875"/>
  </r>
  <r>
    <x v="0"/>
    <n v="1"/>
    <n v="1"/>
    <x v="0"/>
    <n v="2"/>
    <n v="2013"/>
    <n v="10"/>
    <n v="96"/>
    <m/>
    <n v="4"/>
    <n v="0.41666666666666669"/>
  </r>
  <r>
    <x v="0"/>
    <n v="1"/>
    <n v="1"/>
    <x v="0"/>
    <n v="2"/>
    <n v="2013"/>
    <n v="10"/>
    <n v="96"/>
    <m/>
    <n v="7"/>
    <n v="0.72916666666666663"/>
  </r>
  <r>
    <x v="0"/>
    <n v="1"/>
    <n v="1"/>
    <x v="0"/>
    <n v="2"/>
    <n v="2013"/>
    <n v="10"/>
    <n v="96"/>
    <m/>
    <n v="5.5"/>
    <n v="0.57291666666666663"/>
  </r>
  <r>
    <x v="0"/>
    <n v="1"/>
    <n v="1"/>
    <x v="0"/>
    <n v="2"/>
    <n v="2013"/>
    <n v="10"/>
    <n v="96"/>
    <m/>
    <n v="2"/>
    <n v="0.20833333333333334"/>
  </r>
  <r>
    <x v="0"/>
    <n v="1"/>
    <n v="1"/>
    <x v="0"/>
    <n v="2"/>
    <n v="2013"/>
    <n v="6"/>
    <n v="96"/>
    <m/>
    <n v="5"/>
    <n v="0.3125"/>
  </r>
  <r>
    <x v="0"/>
    <n v="1"/>
    <n v="2"/>
    <x v="1"/>
    <n v="1"/>
    <n v="2013"/>
    <n v="10"/>
    <n v="105"/>
    <m/>
    <n v="11.5"/>
    <n v="1.0952380952380953"/>
  </r>
  <r>
    <x v="0"/>
    <n v="1"/>
    <n v="2"/>
    <x v="1"/>
    <n v="1"/>
    <n v="2013"/>
    <n v="7"/>
    <n v="105"/>
    <m/>
    <n v="8"/>
    <n v="0.53333333333333333"/>
  </r>
  <r>
    <x v="0"/>
    <n v="1"/>
    <n v="2"/>
    <x v="1"/>
    <n v="1"/>
    <n v="2013"/>
    <n v="10"/>
    <n v="105"/>
    <m/>
    <n v="9"/>
    <n v="0.8571428571428571"/>
  </r>
  <r>
    <x v="0"/>
    <n v="1"/>
    <n v="2"/>
    <x v="1"/>
    <n v="1"/>
    <n v="2013"/>
    <n v="20"/>
    <n v="105"/>
    <m/>
    <n v="5.5"/>
    <n v="1.0476190476190477"/>
  </r>
  <r>
    <x v="0"/>
    <n v="1"/>
    <n v="2"/>
    <x v="1"/>
    <n v="1"/>
    <n v="2013"/>
    <n v="10"/>
    <n v="105"/>
    <m/>
    <n v="6"/>
    <n v="0.5714285714285714"/>
  </r>
  <r>
    <x v="0"/>
    <n v="1"/>
    <n v="2"/>
    <x v="1"/>
    <n v="1"/>
    <n v="2013"/>
    <n v="10"/>
    <n v="105"/>
    <m/>
    <n v="2.5"/>
    <n v="0.23809523809523808"/>
  </r>
  <r>
    <x v="0"/>
    <n v="1"/>
    <n v="2"/>
    <x v="1"/>
    <n v="1"/>
    <n v="2013"/>
    <n v="10"/>
    <n v="105"/>
    <m/>
    <n v="5"/>
    <n v="0.47619047619047616"/>
  </r>
  <r>
    <x v="0"/>
    <n v="1"/>
    <n v="2"/>
    <x v="1"/>
    <n v="1"/>
    <n v="2013"/>
    <n v="10"/>
    <n v="105"/>
    <m/>
    <n v="6"/>
    <n v="0.5714285714285714"/>
  </r>
  <r>
    <x v="0"/>
    <n v="1"/>
    <n v="2"/>
    <x v="1"/>
    <n v="1"/>
    <n v="2013"/>
    <n v="8"/>
    <n v="105"/>
    <m/>
    <n v="7"/>
    <n v="0.53333333333333333"/>
  </r>
  <r>
    <x v="0"/>
    <n v="1"/>
    <n v="2"/>
    <x v="1"/>
    <n v="1"/>
    <n v="2013"/>
    <n v="10"/>
    <n v="105"/>
    <m/>
    <n v="8.5"/>
    <n v="0.80952380952380953"/>
  </r>
  <r>
    <x v="1"/>
    <n v="2"/>
    <n v="1"/>
    <x v="1"/>
    <n v="1"/>
    <d v="2014-07-28T00:00:00"/>
    <n v="20"/>
    <n v="80"/>
    <n v="5"/>
    <n v="8.75"/>
    <n v="2.1875"/>
  </r>
  <r>
    <x v="1"/>
    <n v="2"/>
    <n v="1"/>
    <x v="1"/>
    <n v="1"/>
    <d v="2014-07-28T00:00:00"/>
    <n v="20"/>
    <n v="80"/>
    <n v="5"/>
    <n v="8.75"/>
    <n v="2.1875"/>
  </r>
  <r>
    <x v="1"/>
    <n v="2"/>
    <n v="1"/>
    <x v="1"/>
    <n v="1"/>
    <d v="2014-07-28T00:00:00"/>
    <n v="20"/>
    <n v="80"/>
    <n v="2.5"/>
    <n v="4.3600000000000003"/>
    <n v="1.0900000000000001"/>
  </r>
  <r>
    <x v="1"/>
    <n v="2"/>
    <n v="1"/>
    <x v="1"/>
    <n v="1"/>
    <d v="2014-07-28T00:00:00"/>
    <n v="20"/>
    <n v="80"/>
    <n v="3"/>
    <n v="5.25"/>
    <n v="1.3125"/>
  </r>
  <r>
    <x v="2"/>
    <n v="2"/>
    <n v="2"/>
    <x v="0"/>
    <n v="2"/>
    <d v="2014-07-28T00:00:00"/>
    <n v="20"/>
    <n v="80"/>
    <n v="3"/>
    <n v="5.25"/>
    <n v="1.3125"/>
  </r>
  <r>
    <x v="2"/>
    <n v="2"/>
    <n v="2"/>
    <x v="0"/>
    <n v="2"/>
    <d v="2014-07-28T00:00:00"/>
    <n v="10"/>
    <n v="80"/>
    <n v="7"/>
    <n v="12.3"/>
    <n v="1.5375000000000001"/>
  </r>
  <r>
    <x v="2"/>
    <n v="2"/>
    <n v="2"/>
    <x v="0"/>
    <n v="2"/>
    <d v="2014-07-28T00:00:00"/>
    <n v="20"/>
    <n v="80"/>
    <n v="3"/>
    <n v="5.25"/>
    <n v="1.3125"/>
  </r>
  <r>
    <x v="2"/>
    <n v="2"/>
    <n v="2"/>
    <x v="0"/>
    <n v="2"/>
    <d v="2014-07-28T00:00:00"/>
    <n v="30"/>
    <n v="80"/>
    <n v="4"/>
    <n v="7"/>
    <n v="2.625"/>
  </r>
  <r>
    <x v="3"/>
    <n v="3"/>
    <n v="1"/>
    <x v="1"/>
    <n v="1"/>
    <d v="2014-07-28T00:00:00"/>
    <n v="20"/>
    <n v="80"/>
    <n v="5"/>
    <n v="8.75"/>
    <n v="2.1875"/>
  </r>
  <r>
    <x v="3"/>
    <n v="3"/>
    <n v="1"/>
    <x v="1"/>
    <n v="1"/>
    <d v="2014-07-28T00:00:00"/>
    <n v="20"/>
    <n v="80"/>
    <n v="5"/>
    <n v="8.75"/>
    <n v="2.1875"/>
  </r>
  <r>
    <x v="3"/>
    <n v="3"/>
    <n v="1"/>
    <x v="1"/>
    <n v="1"/>
    <d v="2014-07-28T00:00:00"/>
    <n v="20"/>
    <n v="80"/>
    <n v="2.5"/>
    <n v="4.3600000000000003"/>
    <n v="1.0900000000000001"/>
  </r>
  <r>
    <x v="3"/>
    <n v="3"/>
    <n v="1"/>
    <x v="1"/>
    <n v="1"/>
    <d v="2014-07-28T00:00:00"/>
    <n v="20"/>
    <n v="80"/>
    <n v="3"/>
    <n v="5.25"/>
    <n v="1.3125"/>
  </r>
  <r>
    <x v="3"/>
    <n v="3"/>
    <n v="2"/>
    <x v="2"/>
    <n v="5"/>
    <d v="2014-07-08T00:00:00"/>
    <n v="15"/>
    <n v="70"/>
    <m/>
    <n v="6"/>
    <n v="1.2857142857142858"/>
  </r>
  <r>
    <x v="3"/>
    <n v="3"/>
    <n v="2"/>
    <x v="2"/>
    <n v="5"/>
    <d v="2014-07-08T00:00:00"/>
    <n v="10"/>
    <n v="70"/>
    <m/>
    <n v="4"/>
    <n v="0.5714285714285714"/>
  </r>
  <r>
    <x v="3"/>
    <n v="3"/>
    <n v="2"/>
    <x v="2"/>
    <n v="5"/>
    <d v="2014-07-08T00:00:00"/>
    <n v="10"/>
    <n v="70"/>
    <m/>
    <n v="7"/>
    <n v="1"/>
  </r>
  <r>
    <x v="3"/>
    <n v="3"/>
    <n v="2"/>
    <x v="2"/>
    <n v="5"/>
    <d v="2014-07-08T00:00:00"/>
    <n v="20"/>
    <n v="70"/>
    <m/>
    <n v="10"/>
    <n v="2.8571428571428572"/>
  </r>
  <r>
    <x v="3"/>
    <n v="3"/>
    <n v="2"/>
    <x v="2"/>
    <n v="5"/>
    <d v="2014-07-08T00:00:00"/>
    <n v="15"/>
    <n v="70"/>
    <m/>
    <n v="11"/>
    <n v="2.3571428571428572"/>
  </r>
  <r>
    <x v="3"/>
    <n v="3"/>
    <n v="3"/>
    <x v="0"/>
    <n v="2"/>
    <d v="2014-07-08T00:00:00"/>
    <n v="20"/>
    <n v="100"/>
    <m/>
    <n v="5"/>
    <n v="1"/>
  </r>
  <r>
    <x v="3"/>
    <n v="3"/>
    <n v="3"/>
    <x v="0"/>
    <n v="2"/>
    <d v="2014-07-08T00:00:00"/>
    <n v="10"/>
    <n v="100"/>
    <m/>
    <n v="6"/>
    <n v="0.6"/>
  </r>
  <r>
    <x v="3"/>
    <n v="3"/>
    <n v="3"/>
    <x v="0"/>
    <n v="2"/>
    <d v="2014-07-08T00:00:00"/>
    <n v="20"/>
    <n v="100"/>
    <m/>
    <n v="12"/>
    <n v="2.4"/>
  </r>
  <r>
    <x v="3"/>
    <n v="3"/>
    <n v="3"/>
    <x v="0"/>
    <n v="2"/>
    <d v="2014-07-08T00:00:00"/>
    <n v="20"/>
    <n v="100"/>
    <m/>
    <n v="6"/>
    <n v="1.2"/>
  </r>
  <r>
    <x v="3"/>
    <n v="3"/>
    <n v="3"/>
    <x v="0"/>
    <n v="2"/>
    <d v="2014-07-08T00:00:00"/>
    <n v="20"/>
    <n v="100"/>
    <m/>
    <n v="6"/>
    <n v="1.2"/>
  </r>
  <r>
    <x v="3"/>
    <n v="3"/>
    <n v="3"/>
    <x v="0"/>
    <n v="2"/>
    <d v="2014-07-08T00:00:00"/>
    <n v="10"/>
    <n v="100"/>
    <m/>
    <n v="6"/>
    <n v="0.6"/>
  </r>
  <r>
    <x v="4"/>
    <n v="4"/>
    <n v="2"/>
    <x v="3"/>
    <n v="3"/>
    <d v="2014-08-05T00:00:00"/>
    <n v="10"/>
    <n v="90"/>
    <m/>
    <n v="15"/>
    <n v="1.6666666666666667"/>
  </r>
  <r>
    <x v="4"/>
    <n v="4"/>
    <n v="2"/>
    <x v="3"/>
    <n v="3"/>
    <d v="2014-08-05T00:00:00"/>
    <n v="10"/>
    <n v="90"/>
    <m/>
    <n v="12"/>
    <n v="1.3333333333333333"/>
  </r>
  <r>
    <x v="4"/>
    <n v="4"/>
    <n v="2"/>
    <x v="3"/>
    <n v="3"/>
    <d v="2014-08-05T00:00:00"/>
    <n v="20"/>
    <n v="90"/>
    <m/>
    <n v="8"/>
    <n v="1.7777777777777777"/>
  </r>
  <r>
    <x v="4"/>
    <n v="4"/>
    <n v="2"/>
    <x v="3"/>
    <n v="3"/>
    <d v="2014-08-05T00:00:00"/>
    <n v="30"/>
    <n v="90"/>
    <m/>
    <n v="13"/>
    <n v="4.333333333333333"/>
  </r>
  <r>
    <x v="4"/>
    <n v="4"/>
    <n v="2"/>
    <x v="3"/>
    <n v="3"/>
    <d v="2014-08-05T00:00:00"/>
    <n v="10"/>
    <n v="90"/>
    <m/>
    <n v="8.5"/>
    <n v="0.94444444444444442"/>
  </r>
  <r>
    <x v="4"/>
    <n v="4"/>
    <n v="2"/>
    <x v="3"/>
    <n v="3"/>
    <d v="2014-08-05T00:00:00"/>
    <n v="10"/>
    <n v="90"/>
    <m/>
    <n v="13"/>
    <n v="1.4444444444444444"/>
  </r>
  <r>
    <x v="4"/>
    <n v="4"/>
    <n v="1"/>
    <x v="4"/>
    <n v="4"/>
    <d v="2014-08-05T00:00:00"/>
    <n v="30"/>
    <n v="90"/>
    <m/>
    <n v="14.5"/>
    <n v="4.833333333333333"/>
  </r>
  <r>
    <x v="4"/>
    <n v="4"/>
    <n v="1"/>
    <x v="4"/>
    <n v="4"/>
    <d v="2014-08-05T00:00:00"/>
    <n v="30"/>
    <n v="90"/>
    <m/>
    <n v="15.5"/>
    <n v="5.166666666666667"/>
  </r>
  <r>
    <x v="4"/>
    <n v="4"/>
    <n v="1"/>
    <x v="4"/>
    <n v="4"/>
    <d v="2014-08-05T00:00:00"/>
    <n v="6"/>
    <n v="90"/>
    <m/>
    <n v="9.5"/>
    <n v="0.6333333333333333"/>
  </r>
  <r>
    <x v="4"/>
    <n v="4"/>
    <n v="1"/>
    <x v="4"/>
    <n v="4"/>
    <d v="2014-08-05T00:00:00"/>
    <n v="4"/>
    <n v="90"/>
    <m/>
    <n v="24"/>
    <n v="1.0666666666666667"/>
  </r>
  <r>
    <x v="4"/>
    <n v="4"/>
    <n v="1"/>
    <x v="4"/>
    <n v="4"/>
    <d v="2014-08-05T00:00:00"/>
    <n v="20"/>
    <n v="90"/>
    <m/>
    <n v="21"/>
    <n v="4.666666666666667"/>
  </r>
  <r>
    <x v="5"/>
    <n v="5"/>
    <n v="1"/>
    <x v="3"/>
    <n v="3"/>
    <d v="2014-08-05T00:00:00"/>
    <n v="30"/>
    <n v="80"/>
    <m/>
    <n v="13"/>
    <n v="4.875"/>
  </r>
  <r>
    <x v="5"/>
    <n v="5"/>
    <n v="1"/>
    <x v="3"/>
    <n v="3"/>
    <d v="2014-08-05T00:00:00"/>
    <n v="30"/>
    <n v="80"/>
    <m/>
    <n v="13"/>
    <n v="4.875"/>
  </r>
  <r>
    <x v="5"/>
    <n v="5"/>
    <n v="1"/>
    <x v="3"/>
    <n v="3"/>
    <d v="2014-08-05T00:00:00"/>
    <n v="20"/>
    <n v="80"/>
    <m/>
    <n v="11"/>
    <n v="2.75"/>
  </r>
  <r>
    <x v="5"/>
    <n v="5"/>
    <n v="2"/>
    <x v="4"/>
    <n v="4"/>
    <d v="2014-08-05T00:00:00"/>
    <n v="10"/>
    <n v="90"/>
    <m/>
    <n v="6"/>
    <n v="0.66666666666666663"/>
  </r>
  <r>
    <x v="5"/>
    <n v="5"/>
    <n v="2"/>
    <x v="4"/>
    <n v="4"/>
    <d v="2014-08-05T00:00:00"/>
    <n v="40"/>
    <n v="90"/>
    <m/>
    <n v="11"/>
    <n v="4.8888888888888893"/>
  </r>
  <r>
    <x v="5"/>
    <n v="5"/>
    <n v="2"/>
    <x v="4"/>
    <n v="4"/>
    <d v="2014-08-05T00:00:00"/>
    <n v="20"/>
    <n v="90"/>
    <m/>
    <n v="8"/>
    <n v="1.7777777777777777"/>
  </r>
  <r>
    <x v="5"/>
    <n v="5"/>
    <n v="2"/>
    <x v="4"/>
    <n v="4"/>
    <d v="2014-08-05T00:00:00"/>
    <n v="20"/>
    <n v="90"/>
    <m/>
    <n v="9"/>
    <n v="2"/>
  </r>
  <r>
    <x v="6"/>
    <n v="6"/>
    <n v="1"/>
    <x v="1"/>
    <n v="1"/>
    <d v="2014-07-15T00:00:00"/>
    <n v="30"/>
    <n v="100"/>
    <n v="3"/>
    <n v="5"/>
    <n v="1.5"/>
  </r>
  <r>
    <x v="6"/>
    <n v="6"/>
    <n v="1"/>
    <x v="1"/>
    <n v="1"/>
    <d v="2014-07-15T00:00:00"/>
    <n v="30"/>
    <n v="100"/>
    <n v="2.5"/>
    <n v="5"/>
    <n v="1.5"/>
  </r>
  <r>
    <x v="6"/>
    <n v="6"/>
    <n v="1"/>
    <x v="1"/>
    <n v="1"/>
    <d v="2014-07-15T00:00:00"/>
    <n v="40"/>
    <n v="100"/>
    <n v="2"/>
    <n v="4"/>
    <n v="1.6"/>
  </r>
  <r>
    <x v="6"/>
    <n v="6"/>
    <n v="2"/>
    <x v="0"/>
    <n v="2"/>
    <d v="2014-07-15T00:00:00"/>
    <n v="50"/>
    <n v="100"/>
    <n v="2"/>
    <n v="4"/>
    <n v="2"/>
  </r>
  <r>
    <x v="6"/>
    <n v="6"/>
    <n v="2"/>
    <x v="0"/>
    <n v="2"/>
    <d v="2014-07-15T00:00:00"/>
    <n v="50"/>
    <n v="100"/>
    <n v="2"/>
    <n v="4"/>
    <n v="2"/>
  </r>
  <r>
    <x v="7"/>
    <n v="7"/>
    <n v="1"/>
    <x v="1"/>
    <n v="1"/>
    <d v="2014-07-15T00:00:00"/>
    <n v="20"/>
    <n v="90"/>
    <n v="8"/>
    <n v="13"/>
    <n v="2.8888888888888888"/>
  </r>
  <r>
    <x v="7"/>
    <n v="7"/>
    <n v="1"/>
    <x v="1"/>
    <n v="1"/>
    <d v="2014-07-15T00:00:00"/>
    <n v="20"/>
    <n v="90"/>
    <n v="13"/>
    <n v="23"/>
    <n v="5.1111111111111107"/>
  </r>
  <r>
    <x v="7"/>
    <n v="7"/>
    <n v="1"/>
    <x v="1"/>
    <n v="1"/>
    <d v="2014-07-15T00:00:00"/>
    <n v="30"/>
    <n v="90"/>
    <n v="8"/>
    <n v="14"/>
    <n v="4.666666666666667"/>
  </r>
  <r>
    <x v="7"/>
    <n v="7"/>
    <n v="1"/>
    <x v="1"/>
    <n v="1"/>
    <d v="2014-07-15T00:00:00"/>
    <n v="20"/>
    <n v="90"/>
    <n v="9"/>
    <n v="15"/>
    <n v="3.3333333333333335"/>
  </r>
  <r>
    <x v="7"/>
    <n v="7"/>
    <n v="2"/>
    <x v="0"/>
    <n v="2"/>
    <d v="2014-07-15T00:00:00"/>
    <n v="30"/>
    <n v="90"/>
    <n v="8"/>
    <n v="14"/>
    <n v="4.666666666666667"/>
  </r>
  <r>
    <x v="7"/>
    <n v="7"/>
    <n v="2"/>
    <x v="0"/>
    <n v="2"/>
    <d v="2014-07-15T00:00:00"/>
    <n v="40"/>
    <n v="90"/>
    <n v="8"/>
    <n v="14"/>
    <n v="6.2222222222222223"/>
  </r>
  <r>
    <x v="7"/>
    <n v="7"/>
    <n v="2"/>
    <x v="0"/>
    <n v="2"/>
    <d v="2014-07-15T00:00:00"/>
    <n v="20"/>
    <n v="90"/>
    <n v="7"/>
    <n v="13"/>
    <n v="2.8888888888888888"/>
  </r>
  <r>
    <x v="8"/>
    <n v="8"/>
    <n v="1"/>
    <x v="1"/>
    <n v="1"/>
    <d v="2014-09-29T00:00:00"/>
    <n v="35"/>
    <n v="100"/>
    <n v="5"/>
    <n v="8.75"/>
    <n v="3.0625"/>
  </r>
  <r>
    <x v="8"/>
    <n v="8"/>
    <n v="1"/>
    <x v="1"/>
    <n v="1"/>
    <d v="2014-09-29T00:00:00"/>
    <n v="15"/>
    <n v="100"/>
    <n v="4"/>
    <n v="7"/>
    <n v="1.05"/>
  </r>
  <r>
    <x v="8"/>
    <n v="8"/>
    <n v="1"/>
    <x v="1"/>
    <n v="1"/>
    <d v="2014-09-29T00:00:00"/>
    <n v="50"/>
    <n v="100"/>
    <n v="4"/>
    <n v="7"/>
    <n v="3.5"/>
  </r>
  <r>
    <x v="8"/>
    <n v="8"/>
    <n v="2"/>
    <x v="0"/>
    <n v="2"/>
    <d v="2014-09-29T00:00:00"/>
    <n v="60"/>
    <n v="90"/>
    <n v="1.5"/>
    <n v="2.5"/>
    <n v="1.6666666666666667"/>
  </r>
  <r>
    <x v="8"/>
    <n v="8"/>
    <n v="2"/>
    <x v="0"/>
    <n v="2"/>
    <d v="2014-09-29T00:00:00"/>
    <n v="30"/>
    <n v="90"/>
    <n v="7"/>
    <n v="7"/>
    <n v="2.3333333333333335"/>
  </r>
  <r>
    <x v="9"/>
    <n v="9"/>
    <n v="1"/>
    <x v="1"/>
    <n v="1"/>
    <d v="2014-10-07T00:00:00"/>
    <n v="40"/>
    <n v="150"/>
    <n v="3"/>
    <n v="6"/>
    <n v="1.6"/>
  </r>
  <r>
    <x v="9"/>
    <n v="9"/>
    <n v="1"/>
    <x v="1"/>
    <n v="1"/>
    <d v="2014-10-07T00:00:00"/>
    <n v="10"/>
    <n v="150"/>
    <n v="8"/>
    <n v="14.5"/>
    <n v="0.96666666666666667"/>
  </r>
  <r>
    <x v="9"/>
    <n v="9"/>
    <n v="1"/>
    <x v="1"/>
    <n v="1"/>
    <d v="2014-10-07T00:00:00"/>
    <n v="30"/>
    <n v="150"/>
    <n v="5"/>
    <n v="9"/>
    <n v="1.8"/>
  </r>
  <r>
    <x v="9"/>
    <n v="9"/>
    <n v="1"/>
    <x v="1"/>
    <n v="1"/>
    <d v="2014-10-07T00:00:00"/>
    <n v="40"/>
    <n v="150"/>
    <n v="5"/>
    <n v="8"/>
    <n v="2.1333333333333333"/>
  </r>
  <r>
    <x v="9"/>
    <n v="9"/>
    <n v="1"/>
    <x v="1"/>
    <n v="1"/>
    <d v="2014-10-07T00:00:00"/>
    <n v="30"/>
    <n v="150"/>
    <n v="8.5"/>
    <n v="15"/>
    <n v="3"/>
  </r>
  <r>
    <x v="9"/>
    <n v="9"/>
    <n v="2"/>
    <x v="0"/>
    <n v="2"/>
    <d v="2014-08-07T00:00:00"/>
    <n v="25"/>
    <n v="150"/>
    <n v="7.5"/>
    <n v="13"/>
    <n v="2.1666666666666665"/>
  </r>
  <r>
    <x v="9"/>
    <n v="9"/>
    <n v="2"/>
    <x v="0"/>
    <n v="2"/>
    <d v="2014-08-07T00:00:00"/>
    <n v="25"/>
    <n v="150"/>
    <n v="5"/>
    <n v="8.75"/>
    <n v="1.4583333333333333"/>
  </r>
  <r>
    <x v="9"/>
    <n v="9"/>
    <n v="2"/>
    <x v="0"/>
    <n v="2"/>
    <d v="2014-08-07T00:00:00"/>
    <n v="20"/>
    <n v="150"/>
    <n v="5"/>
    <n v="8.75"/>
    <n v="1.1666666666666667"/>
  </r>
  <r>
    <x v="9"/>
    <n v="9"/>
    <n v="2"/>
    <x v="0"/>
    <n v="2"/>
    <d v="2014-08-07T00:00:00"/>
    <n v="30"/>
    <n v="150"/>
    <n v="6"/>
    <n v="10.5"/>
    <n v="2.1"/>
  </r>
  <r>
    <x v="9"/>
    <n v="9"/>
    <n v="2"/>
    <x v="0"/>
    <n v="2"/>
    <d v="2014-08-07T00:00:00"/>
    <n v="20"/>
    <n v="150"/>
    <n v="4"/>
    <n v="7"/>
    <n v="0.93333333333333335"/>
  </r>
  <r>
    <x v="9"/>
    <n v="9"/>
    <n v="2"/>
    <x v="0"/>
    <n v="2"/>
    <d v="2014-08-07T00:00:00"/>
    <n v="30"/>
    <n v="150"/>
    <n v="6"/>
    <n v="10.5"/>
    <n v="2.1"/>
  </r>
  <r>
    <x v="10"/>
    <n v="10"/>
    <n v="1"/>
    <x v="1"/>
    <n v="1"/>
    <d v="2014-07-18T00:00:00"/>
    <n v="20"/>
    <n v="90"/>
    <n v="4"/>
    <n v="7"/>
    <n v="1.5555555555555556"/>
  </r>
  <r>
    <x v="10"/>
    <n v="10"/>
    <n v="1"/>
    <x v="1"/>
    <n v="1"/>
    <d v="2014-07-18T00:00:00"/>
    <n v="20"/>
    <n v="90"/>
    <n v="4"/>
    <n v="7"/>
    <n v="1.5555555555555556"/>
  </r>
  <r>
    <x v="10"/>
    <n v="10"/>
    <n v="1"/>
    <x v="1"/>
    <n v="1"/>
    <d v="2014-07-18T00:00:00"/>
    <n v="20"/>
    <n v="90"/>
    <n v="4"/>
    <n v="7"/>
    <n v="1.5555555555555556"/>
  </r>
  <r>
    <x v="10"/>
    <n v="10"/>
    <n v="1"/>
    <x v="1"/>
    <n v="1"/>
    <d v="2014-07-18T00:00:00"/>
    <n v="20"/>
    <n v="90"/>
    <n v="3"/>
    <n v="5.25"/>
    <n v="1.1666666666666667"/>
  </r>
  <r>
    <x v="10"/>
    <n v="10"/>
    <n v="1"/>
    <x v="1"/>
    <n v="1"/>
    <d v="2014-07-18T00:00:00"/>
    <n v="10"/>
    <n v="90"/>
    <n v="3"/>
    <n v="5.25"/>
    <n v="0.58333333333333337"/>
  </r>
  <r>
    <x v="10"/>
    <n v="10"/>
    <n v="2"/>
    <x v="0"/>
    <n v="2"/>
    <d v="2014-07-18T00:00:00"/>
    <n v="50"/>
    <n v="100"/>
    <n v="3"/>
    <n v="5.25"/>
    <n v="2.625"/>
  </r>
  <r>
    <x v="10"/>
    <n v="10"/>
    <n v="2"/>
    <x v="0"/>
    <n v="2"/>
    <d v="2014-07-18T00:00:00"/>
    <n v="30"/>
    <n v="100"/>
    <n v="4.5"/>
    <n v="7.85"/>
    <n v="2.355"/>
  </r>
  <r>
    <x v="10"/>
    <n v="10"/>
    <n v="2"/>
    <x v="0"/>
    <n v="2"/>
    <d v="2014-07-18T00:00:00"/>
    <n v="20"/>
    <n v="100"/>
    <n v="4"/>
    <n v="7"/>
    <n v="1.4"/>
  </r>
  <r>
    <x v="11"/>
    <n v="11"/>
    <n v="1"/>
    <x v="1"/>
    <n v="1"/>
    <d v="2014-07-29T00:00:00"/>
    <n v="20"/>
    <n v="100"/>
    <n v="3.5"/>
    <n v="6.1"/>
    <n v="1.22"/>
  </r>
  <r>
    <x v="11"/>
    <n v="11"/>
    <n v="1"/>
    <x v="1"/>
    <n v="1"/>
    <d v="2014-07-29T00:00:00"/>
    <n v="30"/>
    <n v="100"/>
    <n v="4.5"/>
    <n v="7.85"/>
    <n v="2.355"/>
  </r>
  <r>
    <x v="11"/>
    <n v="11"/>
    <n v="1"/>
    <x v="1"/>
    <n v="1"/>
    <d v="2014-07-29T00:00:00"/>
    <n v="40"/>
    <n v="100"/>
    <n v="4"/>
    <n v="7"/>
    <n v="2.8"/>
  </r>
  <r>
    <x v="11"/>
    <n v="11"/>
    <n v="1"/>
    <x v="1"/>
    <n v="1"/>
    <d v="2014-07-29T00:00:00"/>
    <n v="10"/>
    <n v="100"/>
    <n v="4"/>
    <n v="7"/>
    <n v="0.7"/>
  </r>
  <r>
    <x v="11"/>
    <n v="11"/>
    <n v="2"/>
    <x v="0"/>
    <n v="2"/>
    <d v="2014-08-07T00:00:00"/>
    <n v="50"/>
    <n v="100"/>
    <n v="3"/>
    <n v="5.25"/>
    <n v="2.625"/>
  </r>
  <r>
    <x v="11"/>
    <n v="11"/>
    <n v="2"/>
    <x v="0"/>
    <n v="2"/>
    <d v="2014-08-07T00:00:00"/>
    <n v="30"/>
    <n v="100"/>
    <n v="4.5"/>
    <n v="7.85"/>
    <n v="2.355"/>
  </r>
  <r>
    <x v="11"/>
    <n v="11"/>
    <n v="2"/>
    <x v="0"/>
    <n v="2"/>
    <d v="2014-08-07T00:00:00"/>
    <n v="20"/>
    <n v="100"/>
    <n v="3"/>
    <n v="5.25"/>
    <n v="1.05"/>
  </r>
  <r>
    <x v="12"/>
    <n v="12"/>
    <n v="1"/>
    <x v="3"/>
    <n v="3"/>
    <d v="2014-09-19T00:00:00"/>
    <n v="50"/>
    <n v="100"/>
    <m/>
    <n v="3.5"/>
    <n v="1.75"/>
  </r>
  <r>
    <x v="12"/>
    <n v="12"/>
    <n v="1"/>
    <x v="3"/>
    <n v="3"/>
    <d v="2014-09-19T00:00:00"/>
    <n v="50"/>
    <n v="100"/>
    <m/>
    <n v="2"/>
    <n v="1"/>
  </r>
  <r>
    <x v="12"/>
    <n v="12"/>
    <n v="2"/>
    <x v="5"/>
    <n v="4"/>
    <d v="2014-07-21T00:00:00"/>
    <n v="70"/>
    <n v="100"/>
    <m/>
    <n v="1.5"/>
    <n v="1.05"/>
  </r>
  <r>
    <x v="12"/>
    <n v="12"/>
    <n v="2"/>
    <x v="5"/>
    <n v="4"/>
    <d v="2014-07-21T00:00:00"/>
    <n v="30"/>
    <n v="100"/>
    <m/>
    <n v="1"/>
    <n v="0.3"/>
  </r>
  <r>
    <x v="12"/>
    <n v="12"/>
    <n v="3"/>
    <x v="6"/>
    <n v="4"/>
    <d v="2014-07-21T00:00:00"/>
    <n v="60"/>
    <n v="100"/>
    <m/>
    <n v="3"/>
    <n v="1.8"/>
  </r>
  <r>
    <x v="12"/>
    <n v="12"/>
    <n v="3"/>
    <x v="6"/>
    <n v="4"/>
    <d v="2014-07-21T00:00:00"/>
    <n v="30"/>
    <n v="100"/>
    <m/>
    <n v="2.5"/>
    <n v="0.75"/>
  </r>
  <r>
    <x v="12"/>
    <n v="12"/>
    <n v="3"/>
    <x v="6"/>
    <n v="4"/>
    <d v="2014-07-21T00:00:00"/>
    <n v="10"/>
    <n v="100"/>
    <m/>
    <n v="1"/>
    <n v="0.1"/>
  </r>
  <r>
    <x v="13"/>
    <m/>
    <m/>
    <x v="7"/>
    <m/>
    <m/>
    <m/>
    <m/>
    <m/>
    <m/>
    <m/>
  </r>
</pivotCacheRecords>
</file>

<file path=xl/pivotCache/pivotCacheRecords2.xml><?xml version="1.0" encoding="utf-8"?>
<pivotCacheRecords xmlns="http://schemas.openxmlformats.org/spreadsheetml/2006/main" xmlns:r="http://schemas.openxmlformats.org/officeDocument/2006/relationships" count="1018">
  <r>
    <x v="0"/>
    <n v="7"/>
    <n v="2"/>
    <x v="0"/>
    <n v="2"/>
    <d v="2014-07-15T00:00:00"/>
    <n v="30"/>
    <n v="4"/>
    <n v="26"/>
    <n v="270"/>
    <n v="290"/>
    <n v="6.2640000000000002"/>
    <n v="1.065402"/>
    <m/>
    <m/>
  </r>
  <r>
    <x v="1"/>
    <n v="3"/>
    <n v="2"/>
    <x v="1"/>
    <n v="4"/>
    <d v="2014-07-08T00:00:00"/>
    <n v="20"/>
    <n v="15"/>
    <n v="5"/>
    <n v="115"/>
    <n v="180"/>
    <n v="1.6559999999999999"/>
    <n v="5.4164999999999998E-2"/>
    <m/>
    <m/>
  </r>
  <r>
    <x v="2"/>
    <n v="12"/>
    <n v="2"/>
    <x v="1"/>
    <n v="4"/>
    <d v="2014-07-21T00:00:00"/>
    <n v="30"/>
    <n v="25"/>
    <n v="5"/>
    <n v="210"/>
    <n v="180"/>
    <n v="3.024"/>
    <n v="9.8909999999999998E-2"/>
    <m/>
    <m/>
  </r>
  <r>
    <x v="1"/>
    <n v="3"/>
    <n v="1"/>
    <x v="2"/>
    <n v="1"/>
    <d v="2014-07-01T00:00:00"/>
    <n v="18"/>
    <n v="10"/>
    <n v="8"/>
    <n v="110"/>
    <n v="90"/>
    <n v="0.79200000000000004"/>
    <n v="4.1447999999999999E-2"/>
    <m/>
    <s v="Shocking (0-80m)"/>
  </r>
  <r>
    <x v="3"/>
    <n v="1"/>
    <n v="1"/>
    <x v="0"/>
    <n v="2"/>
    <n v="2013"/>
    <n v="18"/>
    <n v="8"/>
    <n v="10"/>
    <n v="170"/>
    <n v="80"/>
    <n v="1.0880000000000001"/>
    <n v="7.1173333333333338E-2"/>
    <m/>
    <m/>
  </r>
  <r>
    <x v="1"/>
    <n v="3"/>
    <n v="1"/>
    <x v="2"/>
    <n v="1"/>
    <d v="2014-07-01T00:00:00"/>
    <n v="20"/>
    <n v="10"/>
    <n v="10"/>
    <n v="180"/>
    <n v="165"/>
    <n v="2.3759999999999999"/>
    <n v="0.15542999999999998"/>
    <m/>
    <s v="Non-shocking (81-100m)"/>
  </r>
  <r>
    <x v="2"/>
    <n v="12"/>
    <n v="1"/>
    <x v="3"/>
    <n v="3"/>
    <d v="2014-07-21T00:00:00"/>
    <n v="29"/>
    <n v="18"/>
    <n v="11"/>
    <n v="240"/>
    <n v="310"/>
    <n v="5.952"/>
    <n v="0.42829600000000001"/>
    <m/>
    <m/>
  </r>
  <r>
    <x v="1"/>
    <n v="3"/>
    <n v="3"/>
    <x v="3"/>
    <n v="3"/>
    <d v="2014-07-08T00:00:00"/>
    <n v="23"/>
    <n v="12"/>
    <n v="11"/>
    <n v="190"/>
    <n v="170"/>
    <n v="2.5840000000000001"/>
    <n v="0.18594033333333332"/>
    <m/>
    <m/>
  </r>
  <r>
    <x v="1"/>
    <n v="3"/>
    <n v="3"/>
    <x v="3"/>
    <n v="3"/>
    <d v="2014-07-08T00:00:00"/>
    <n v="30"/>
    <n v="18"/>
    <n v="12"/>
    <n v="160"/>
    <n v="140"/>
    <n v="1.792"/>
    <n v="0.14067199999999999"/>
    <m/>
    <m/>
  </r>
  <r>
    <x v="2"/>
    <n v="12"/>
    <n v="3"/>
    <x v="1"/>
    <n v="4"/>
    <d v="2014-07-21T00:00:00"/>
    <n v="35"/>
    <n v="22"/>
    <n v="13"/>
    <n v="275"/>
    <n v="300"/>
    <n v="6.6"/>
    <n v="0.56127499999999997"/>
    <m/>
    <m/>
  </r>
  <r>
    <x v="2"/>
    <n v="12"/>
    <n v="2"/>
    <x v="1"/>
    <n v="4"/>
    <d v="2014-07-21T00:00:00"/>
    <n v="34"/>
    <n v="20"/>
    <n v="14"/>
    <n v="350"/>
    <n v="180"/>
    <n v="5.04"/>
    <n v="0.46157999999999999"/>
    <m/>
    <m/>
  </r>
  <r>
    <x v="1"/>
    <n v="3"/>
    <n v="4"/>
    <x v="0"/>
    <n v="2"/>
    <d v="2014-07-08T00:00:00"/>
    <n v="31"/>
    <n v="17"/>
    <n v="14"/>
    <n v="170"/>
    <n v="105"/>
    <n v="1.4279999999999999"/>
    <n v="0.13078100000000001"/>
    <m/>
    <m/>
  </r>
  <r>
    <x v="1"/>
    <n v="3"/>
    <n v="4"/>
    <x v="0"/>
    <n v="2"/>
    <d v="2014-07-08T00:00:00"/>
    <n v="32"/>
    <n v="18"/>
    <n v="14"/>
    <n v="210"/>
    <n v="200"/>
    <n v="3.36"/>
    <n v="0.30772000000000005"/>
    <m/>
    <m/>
  </r>
  <r>
    <x v="1"/>
    <n v="3"/>
    <n v="1"/>
    <x v="2"/>
    <n v="1"/>
    <d v="2014-07-01T00:00:00"/>
    <n v="22"/>
    <n v="7"/>
    <n v="15"/>
    <n v="240"/>
    <n v="160"/>
    <n v="3.0720000000000001"/>
    <n v="0.30144000000000004"/>
    <m/>
    <s v="Shocking (0-80m)"/>
  </r>
  <r>
    <x v="4"/>
    <n v="4"/>
    <n v="2"/>
    <x v="3"/>
    <n v="3"/>
    <d v="2014-08-05T00:00:00"/>
    <n v="27"/>
    <n v="12"/>
    <n v="15"/>
    <n v="240"/>
    <n v="190"/>
    <n v="3.6480000000000001"/>
    <n v="0.35796"/>
    <m/>
    <m/>
  </r>
  <r>
    <x v="5"/>
    <n v="5"/>
    <n v="2"/>
    <x v="1"/>
    <n v="4"/>
    <d v="2014-08-05T00:00:00"/>
    <n v="34"/>
    <n v="19"/>
    <n v="15"/>
    <n v="270"/>
    <n v="230"/>
    <n v="4.968"/>
    <n v="0.48748499999999995"/>
    <m/>
    <m/>
  </r>
  <r>
    <x v="1"/>
    <n v="3"/>
    <n v="3"/>
    <x v="3"/>
    <n v="3"/>
    <d v="2014-07-08T00:00:00"/>
    <n v="28"/>
    <n v="12"/>
    <n v="16"/>
    <n v="140"/>
    <n v="280"/>
    <n v="3.1360000000000001"/>
    <n v="0.32823466666666662"/>
    <m/>
    <m/>
  </r>
  <r>
    <x v="3"/>
    <n v="1"/>
    <n v="1"/>
    <x v="0"/>
    <n v="2"/>
    <n v="2013"/>
    <n v="25"/>
    <n v="8"/>
    <n v="17"/>
    <n v="300"/>
    <n v="180"/>
    <n v="4.32"/>
    <n v="0.48041999999999996"/>
    <m/>
    <m/>
  </r>
  <r>
    <x v="1"/>
    <n v="3"/>
    <n v="1"/>
    <x v="2"/>
    <n v="1"/>
    <d v="2014-07-01T00:00:00"/>
    <n v="25"/>
    <n v="8"/>
    <n v="17"/>
    <n v="120"/>
    <n v="310"/>
    <n v="2.976"/>
    <n v="0.33095600000000003"/>
    <m/>
    <s v="Non-shocking (81-100m)"/>
  </r>
  <r>
    <x v="4"/>
    <n v="4"/>
    <n v="1"/>
    <x v="1"/>
    <n v="4"/>
    <d v="2014-08-05T00:00:00"/>
    <n v="30"/>
    <n v="13"/>
    <n v="17"/>
    <n v="147"/>
    <n v="145"/>
    <n v="1.7052"/>
    <n v="0.18963244999999998"/>
    <m/>
    <m/>
  </r>
  <r>
    <x v="6"/>
    <n v="8"/>
    <n v="2"/>
    <x v="0"/>
    <n v="2"/>
    <d v="2014-07-17T00:00:00"/>
    <n v="40"/>
    <n v="23"/>
    <n v="17"/>
    <n v="310"/>
    <n v="120"/>
    <n v="2.976"/>
    <n v="0.33095600000000003"/>
    <m/>
    <m/>
  </r>
  <r>
    <x v="1"/>
    <n v="3"/>
    <n v="3"/>
    <x v="3"/>
    <n v="3"/>
    <d v="2014-07-08T00:00:00"/>
    <n v="29"/>
    <n v="12"/>
    <n v="17"/>
    <n v="230"/>
    <n v="130"/>
    <n v="2.3919999999999999"/>
    <n v="0.26601033333333329"/>
    <m/>
    <m/>
  </r>
  <r>
    <x v="1"/>
    <n v="3"/>
    <n v="1"/>
    <x v="2"/>
    <n v="1"/>
    <d v="2014-07-01T00:00:00"/>
    <n v="25"/>
    <n v="7"/>
    <n v="18"/>
    <n v="140"/>
    <n v="40"/>
    <n v="0.44800000000000001"/>
    <n v="5.2751999999999993E-2"/>
    <m/>
    <s v="Shocking (0-80m)"/>
  </r>
  <r>
    <x v="1"/>
    <n v="3"/>
    <n v="1"/>
    <x v="2"/>
    <n v="1"/>
    <d v="2014-07-01T00:00:00"/>
    <n v="38"/>
    <n v="20"/>
    <n v="18"/>
    <n v="255"/>
    <n v="250"/>
    <n v="5.0999999999999996"/>
    <n v="0.60052499999999998"/>
    <m/>
    <s v="Non-shocking (81-100m)"/>
  </r>
  <r>
    <x v="5"/>
    <n v="5"/>
    <n v="1"/>
    <x v="3"/>
    <n v="3"/>
    <d v="2014-08-05T00:00:00"/>
    <n v="25"/>
    <n v="7"/>
    <n v="18"/>
    <n v="170"/>
    <n v="230"/>
    <n v="3.1280000000000001"/>
    <n v="0.36832199999999993"/>
    <m/>
    <m/>
  </r>
  <r>
    <x v="3"/>
    <n v="1"/>
    <n v="2"/>
    <x v="2"/>
    <n v="1"/>
    <n v="2013"/>
    <n v="23"/>
    <n v="5"/>
    <n v="18"/>
    <n v="230"/>
    <n v="120"/>
    <n v="2.2080000000000002"/>
    <n v="0.25999199999999995"/>
    <m/>
    <m/>
  </r>
  <r>
    <x v="3"/>
    <n v="1"/>
    <n v="2"/>
    <x v="2"/>
    <n v="1"/>
    <n v="2013"/>
    <n v="23"/>
    <n v="4"/>
    <n v="19"/>
    <n v="300"/>
    <n v="250"/>
    <n v="6"/>
    <n v="0.74575000000000002"/>
    <m/>
    <m/>
  </r>
  <r>
    <x v="7"/>
    <n v="11"/>
    <n v="2"/>
    <x v="0"/>
    <n v="2"/>
    <d v="2014-08-07T00:00:00"/>
    <n v="47"/>
    <n v="28"/>
    <n v="19"/>
    <n v="470"/>
    <n v="240"/>
    <n v="9.0239999999999991"/>
    <n v="1.1216079999999999"/>
    <m/>
    <m/>
  </r>
  <r>
    <x v="4"/>
    <n v="4"/>
    <n v="1"/>
    <x v="1"/>
    <n v="4"/>
    <d v="2014-08-05T00:00:00"/>
    <n v="35"/>
    <n v="15"/>
    <n v="20"/>
    <n v="315"/>
    <n v="170"/>
    <n v="4.2839999999999998"/>
    <n v="0.56049000000000004"/>
    <m/>
    <m/>
  </r>
  <r>
    <x v="3"/>
    <n v="1"/>
    <n v="2"/>
    <x v="2"/>
    <n v="1"/>
    <n v="2013"/>
    <n v="25"/>
    <n v="5"/>
    <n v="20"/>
    <n v="150"/>
    <n v="190"/>
    <n v="2.2799999999999998"/>
    <n v="0.29829999999999995"/>
    <m/>
    <m/>
  </r>
  <r>
    <x v="3"/>
    <n v="1"/>
    <n v="2"/>
    <x v="2"/>
    <n v="1"/>
    <n v="2013"/>
    <n v="27"/>
    <n v="7"/>
    <n v="20"/>
    <n v="170"/>
    <n v="220"/>
    <n v="2.992"/>
    <n v="0.39145333333333338"/>
    <m/>
    <m/>
  </r>
  <r>
    <x v="1"/>
    <n v="3"/>
    <n v="2"/>
    <x v="1"/>
    <n v="4"/>
    <d v="2014-07-08T00:00:00"/>
    <n v="26"/>
    <n v="6"/>
    <n v="20"/>
    <n v="135"/>
    <n v="170"/>
    <n v="1.8360000000000001"/>
    <n v="0.24021000000000001"/>
    <m/>
    <m/>
  </r>
  <r>
    <x v="1"/>
    <n v="3"/>
    <n v="2"/>
    <x v="1"/>
    <n v="4"/>
    <d v="2014-07-08T00:00:00"/>
    <n v="32"/>
    <n v="12"/>
    <n v="20"/>
    <n v="170"/>
    <n v="180"/>
    <n v="2.448"/>
    <n v="0.32028000000000001"/>
    <m/>
    <m/>
  </r>
  <r>
    <x v="4"/>
    <n v="4"/>
    <n v="2"/>
    <x v="3"/>
    <n v="3"/>
    <d v="2014-08-05T00:00:00"/>
    <n v="28"/>
    <n v="8"/>
    <n v="20"/>
    <n v="200"/>
    <n v="240"/>
    <n v="3.84"/>
    <n v="0.50240000000000007"/>
    <m/>
    <m/>
  </r>
  <r>
    <x v="4"/>
    <n v="4"/>
    <n v="2"/>
    <x v="3"/>
    <n v="3"/>
    <d v="2014-08-05T00:00:00"/>
    <n v="30"/>
    <n v="10"/>
    <n v="20"/>
    <n v="210"/>
    <n v="160"/>
    <n v="2.6880000000000002"/>
    <n v="0.35167999999999999"/>
    <m/>
    <m/>
  </r>
  <r>
    <x v="6"/>
    <n v="8"/>
    <n v="2"/>
    <x v="0"/>
    <n v="2"/>
    <d v="2014-07-17T00:00:00"/>
    <n v="36"/>
    <n v="16"/>
    <n v="20"/>
    <n v="320"/>
    <n v="150"/>
    <n v="3.84"/>
    <n v="0.50240000000000007"/>
    <m/>
    <m/>
  </r>
  <r>
    <x v="3"/>
    <n v="1"/>
    <n v="1"/>
    <x v="0"/>
    <n v="2"/>
    <n v="2013"/>
    <n v="30"/>
    <n v="9"/>
    <n v="21"/>
    <n v="180"/>
    <n v="160"/>
    <n v="2.3039999999999998"/>
    <n v="0.31651200000000002"/>
    <m/>
    <m/>
  </r>
  <r>
    <x v="1"/>
    <n v="3"/>
    <n v="1"/>
    <x v="2"/>
    <n v="1"/>
    <d v="2014-07-01T00:00:00"/>
    <n v="30"/>
    <n v="9"/>
    <n v="21"/>
    <n v="255"/>
    <n v="150"/>
    <n v="3.06"/>
    <n v="0.42036749999999989"/>
    <m/>
    <s v="Shocking (0-80m)"/>
  </r>
  <r>
    <x v="5"/>
    <n v="5"/>
    <n v="1"/>
    <x v="3"/>
    <n v="3"/>
    <d v="2014-08-05T00:00:00"/>
    <n v="33"/>
    <n v="12"/>
    <n v="21"/>
    <n v="205"/>
    <n v="175"/>
    <n v="2.87"/>
    <n v="0.39426624999999998"/>
    <m/>
    <m/>
  </r>
  <r>
    <x v="4"/>
    <n v="4"/>
    <n v="2"/>
    <x v="3"/>
    <n v="3"/>
    <d v="2014-08-05T00:00:00"/>
    <n v="36"/>
    <n v="15"/>
    <n v="21"/>
    <n v="190"/>
    <n v="135"/>
    <n v="2.052"/>
    <n v="0.28189349999999996"/>
    <m/>
    <m/>
  </r>
  <r>
    <x v="8"/>
    <n v="9"/>
    <n v="1"/>
    <x v="2"/>
    <n v="1"/>
    <d v="2014-10-07T00:00:00"/>
    <n v="35"/>
    <n v="13"/>
    <n v="22"/>
    <n v="160"/>
    <n v="235"/>
    <n v="3.008"/>
    <n v="0.43290133333333336"/>
    <m/>
    <m/>
  </r>
  <r>
    <x v="8"/>
    <n v="9"/>
    <n v="1"/>
    <x v="2"/>
    <n v="1"/>
    <d v="2014-10-07T00:00:00"/>
    <n v="31"/>
    <n v="9"/>
    <n v="22"/>
    <n v="315"/>
    <n v="250"/>
    <n v="6.3"/>
    <n v="0.90667500000000001"/>
    <m/>
    <m/>
  </r>
  <r>
    <x v="1"/>
    <n v="3"/>
    <n v="2"/>
    <x v="1"/>
    <n v="4"/>
    <d v="2014-07-08T00:00:00"/>
    <n v="40"/>
    <n v="18"/>
    <n v="22"/>
    <n v="210"/>
    <n v="180"/>
    <n v="3.024"/>
    <n v="0.43520399999999998"/>
    <m/>
    <m/>
  </r>
  <r>
    <x v="1"/>
    <n v="3"/>
    <n v="3"/>
    <x v="3"/>
    <n v="3"/>
    <d v="2014-07-08T00:00:00"/>
    <n v="32"/>
    <n v="10"/>
    <n v="22"/>
    <n v="220"/>
    <n v="250"/>
    <n v="4.4000000000000004"/>
    <n v="0.63323333333333331"/>
    <m/>
    <m/>
  </r>
  <r>
    <x v="1"/>
    <n v="3"/>
    <n v="4"/>
    <x v="0"/>
    <n v="2"/>
    <d v="2014-07-08T00:00:00"/>
    <n v="40"/>
    <n v="18"/>
    <n v="22"/>
    <n v="130"/>
    <n v="155"/>
    <n v="1.6120000000000001"/>
    <n v="0.23199366666666668"/>
    <m/>
    <m/>
  </r>
  <r>
    <x v="1"/>
    <n v="3"/>
    <n v="4"/>
    <x v="0"/>
    <n v="2"/>
    <d v="2014-07-08T00:00:00"/>
    <n v="38"/>
    <n v="16"/>
    <n v="22"/>
    <n v="220"/>
    <n v="165"/>
    <n v="2.9039999999999999"/>
    <n v="0.41793399999999997"/>
    <m/>
    <m/>
  </r>
  <r>
    <x v="1"/>
    <n v="3"/>
    <n v="1"/>
    <x v="2"/>
    <n v="1"/>
    <d v="2014-07-01T00:00:00"/>
    <n v="37"/>
    <n v="14"/>
    <n v="23"/>
    <n v="250"/>
    <n v="255"/>
    <n v="5.0999999999999996"/>
    <n v="0.76733750000000001"/>
    <m/>
    <s v="Shocking (0-80m)"/>
  </r>
  <r>
    <x v="5"/>
    <n v="5"/>
    <n v="1"/>
    <x v="3"/>
    <n v="3"/>
    <d v="2014-08-05T00:00:00"/>
    <n v="33"/>
    <n v="10"/>
    <n v="23"/>
    <n v="138"/>
    <n v="135"/>
    <n v="1.4903999999999999"/>
    <n v="0.2242431"/>
    <m/>
    <m/>
  </r>
  <r>
    <x v="8"/>
    <n v="9"/>
    <n v="1"/>
    <x v="2"/>
    <n v="1"/>
    <d v="2014-10-07T00:00:00"/>
    <n v="38"/>
    <n v="15"/>
    <n v="23"/>
    <n v="480"/>
    <n v="180"/>
    <n v="6.9119999999999999"/>
    <n v="1.039968"/>
    <m/>
    <m/>
  </r>
  <r>
    <x v="4"/>
    <n v="4"/>
    <n v="2"/>
    <x v="3"/>
    <n v="3"/>
    <d v="2014-08-05T00:00:00"/>
    <n v="33"/>
    <n v="10"/>
    <n v="23"/>
    <n v="225"/>
    <n v="120"/>
    <n v="2.16"/>
    <n v="0.32499"/>
    <m/>
    <m/>
  </r>
  <r>
    <x v="6"/>
    <n v="8"/>
    <n v="2"/>
    <x v="0"/>
    <n v="2"/>
    <d v="2014-07-17T00:00:00"/>
    <n v="43"/>
    <n v="20"/>
    <n v="23"/>
    <n v="150"/>
    <n v="150"/>
    <n v="1.8"/>
    <n v="0.27082499999999998"/>
    <m/>
    <m/>
  </r>
  <r>
    <x v="1"/>
    <n v="3"/>
    <n v="4"/>
    <x v="0"/>
    <n v="2"/>
    <d v="2014-07-08T00:00:00"/>
    <n v="32"/>
    <n v="9"/>
    <n v="23"/>
    <n v="230"/>
    <n v="160"/>
    <n v="2.944"/>
    <n v="0.44294933333333331"/>
    <m/>
    <m/>
  </r>
  <r>
    <x v="4"/>
    <n v="4"/>
    <n v="2"/>
    <x v="3"/>
    <n v="3"/>
    <d v="2014-08-05T00:00:00"/>
    <n v="34"/>
    <n v="10"/>
    <n v="24"/>
    <n v="300"/>
    <n v="93"/>
    <n v="2.2320000000000002"/>
    <n v="0.35042399999999996"/>
    <m/>
    <m/>
  </r>
  <r>
    <x v="8"/>
    <n v="9"/>
    <n v="2"/>
    <x v="0"/>
    <n v="2"/>
    <d v="2014-08-07T00:00:00"/>
    <n v="33"/>
    <n v="9"/>
    <n v="24"/>
    <n v="240"/>
    <n v="205"/>
    <n v="3.9359999999999999"/>
    <n v="0.61795199999999995"/>
    <m/>
    <m/>
  </r>
  <r>
    <x v="1"/>
    <n v="3"/>
    <n v="1"/>
    <x v="2"/>
    <n v="1"/>
    <d v="2014-07-01T00:00:00"/>
    <n v="35"/>
    <n v="10"/>
    <n v="25"/>
    <n v="285"/>
    <n v="205"/>
    <n v="4.6740000000000004"/>
    <n v="0.76439374999999998"/>
    <m/>
    <s v="Shocking (0-80m)"/>
  </r>
  <r>
    <x v="5"/>
    <n v="5"/>
    <n v="1"/>
    <x v="3"/>
    <n v="3"/>
    <d v="2014-08-05T00:00:00"/>
    <n v="32"/>
    <n v="7"/>
    <n v="25"/>
    <n v="320"/>
    <n v="320"/>
    <n v="8.1920000000000002"/>
    <n v="1.3397333333333334"/>
    <m/>
    <m/>
  </r>
  <r>
    <x v="9"/>
    <n v="2"/>
    <n v="2"/>
    <x v="0"/>
    <n v="2"/>
    <d v="2014-07-28T00:00:00"/>
    <n v="35"/>
    <n v="10"/>
    <n v="25"/>
    <n v="260"/>
    <n v="175"/>
    <n v="3.64"/>
    <n v="0.59529166666666666"/>
    <m/>
    <m/>
  </r>
  <r>
    <x v="8"/>
    <n v="9"/>
    <n v="2"/>
    <x v="0"/>
    <n v="2"/>
    <d v="2014-08-07T00:00:00"/>
    <n v="34"/>
    <n v="9"/>
    <n v="25"/>
    <n v="320"/>
    <n v="150"/>
    <n v="3.84"/>
    <n v="0.628"/>
    <m/>
    <m/>
  </r>
  <r>
    <x v="8"/>
    <n v="9"/>
    <n v="2"/>
    <x v="0"/>
    <n v="2"/>
    <d v="2014-08-07T00:00:00"/>
    <n v="30"/>
    <n v="5"/>
    <n v="25"/>
    <n v="320"/>
    <n v="240"/>
    <n v="6.1440000000000001"/>
    <n v="1.0047999999999999"/>
    <m/>
    <m/>
  </r>
  <r>
    <x v="8"/>
    <n v="9"/>
    <n v="2"/>
    <x v="0"/>
    <n v="2"/>
    <d v="2014-08-07T00:00:00"/>
    <n v="40"/>
    <n v="15"/>
    <n v="25"/>
    <n v="150"/>
    <n v="140"/>
    <n v="1.68"/>
    <n v="0.27474999999999994"/>
    <m/>
    <m/>
  </r>
  <r>
    <x v="8"/>
    <n v="9"/>
    <n v="2"/>
    <x v="0"/>
    <n v="2"/>
    <d v="2014-08-07T00:00:00"/>
    <n v="35"/>
    <n v="10"/>
    <n v="25"/>
    <n v="280"/>
    <n v="250"/>
    <n v="5.6"/>
    <n v="0.91583333333333328"/>
    <m/>
    <m/>
  </r>
  <r>
    <x v="7"/>
    <n v="11"/>
    <n v="2"/>
    <x v="0"/>
    <n v="2"/>
    <d v="2014-08-07T00:00:00"/>
    <n v="46"/>
    <n v="21"/>
    <n v="25"/>
    <n v="300"/>
    <n v="360"/>
    <n v="8.64"/>
    <n v="1.4129999999999998"/>
    <m/>
    <m/>
  </r>
  <r>
    <x v="2"/>
    <n v="12"/>
    <n v="2"/>
    <x v="1"/>
    <n v="4"/>
    <d v="2014-07-21T00:00:00"/>
    <n v="50"/>
    <n v="25"/>
    <n v="25"/>
    <n v="1120"/>
    <n v="510"/>
    <n v="45.695999999999998"/>
    <n v="7.4731999999999985"/>
    <m/>
    <m/>
  </r>
  <r>
    <x v="2"/>
    <n v="12"/>
    <n v="3"/>
    <x v="1"/>
    <n v="4"/>
    <d v="2014-07-21T00:00:00"/>
    <n v="45"/>
    <n v="20"/>
    <n v="25"/>
    <n v="550"/>
    <n v="260"/>
    <n v="11.44"/>
    <n v="1.8709166666666668"/>
    <m/>
    <m/>
  </r>
  <r>
    <x v="5"/>
    <n v="5"/>
    <n v="1"/>
    <x v="3"/>
    <n v="3"/>
    <d v="2014-08-05T00:00:00"/>
    <n v="36"/>
    <n v="10"/>
    <n v="26"/>
    <n v="145"/>
    <n v="135"/>
    <n v="1.5660000000000001"/>
    <n v="0.26635049999999999"/>
    <m/>
    <m/>
  </r>
  <r>
    <x v="6"/>
    <n v="8"/>
    <n v="1"/>
    <x v="2"/>
    <n v="1"/>
    <d v="2014-07-17T00:00:00"/>
    <n v="40"/>
    <n v="14"/>
    <n v="26"/>
    <n v="410"/>
    <n v="150"/>
    <n v="4.92"/>
    <n v="0.83680999999999994"/>
    <m/>
    <m/>
  </r>
  <r>
    <x v="5"/>
    <n v="5"/>
    <n v="2"/>
    <x v="1"/>
    <n v="4"/>
    <d v="2014-08-05T00:00:00"/>
    <n v="31"/>
    <n v="5"/>
    <n v="26"/>
    <n v="275"/>
    <n v="85"/>
    <n v="1.87"/>
    <n v="0.31805583333333337"/>
    <m/>
    <m/>
  </r>
  <r>
    <x v="5"/>
    <n v="5"/>
    <n v="2"/>
    <x v="1"/>
    <n v="4"/>
    <d v="2014-08-05T00:00:00"/>
    <n v="39"/>
    <n v="13"/>
    <n v="26"/>
    <n v="120"/>
    <n v="110"/>
    <n v="1.056"/>
    <n v="0.17960800000000002"/>
    <m/>
    <m/>
  </r>
  <r>
    <x v="5"/>
    <n v="5"/>
    <n v="1"/>
    <x v="3"/>
    <n v="3"/>
    <d v="2014-08-05T00:00:00"/>
    <n v="35"/>
    <n v="8"/>
    <n v="27"/>
    <n v="200"/>
    <n v="170"/>
    <n v="2.72"/>
    <n v="0.48042000000000001"/>
    <m/>
    <m/>
  </r>
  <r>
    <x v="3"/>
    <n v="1"/>
    <n v="2"/>
    <x v="2"/>
    <n v="1"/>
    <n v="2013"/>
    <n v="30"/>
    <n v="3"/>
    <n v="27"/>
    <n v="200"/>
    <n v="120"/>
    <n v="1.92"/>
    <n v="0.33912000000000003"/>
    <m/>
    <m/>
  </r>
  <r>
    <x v="5"/>
    <n v="5"/>
    <n v="2"/>
    <x v="1"/>
    <n v="4"/>
    <d v="2014-08-05T00:00:00"/>
    <n v="35"/>
    <n v="8"/>
    <n v="27"/>
    <n v="305"/>
    <n v="80"/>
    <n v="1.952"/>
    <n v="0.34477200000000002"/>
    <m/>
    <m/>
  </r>
  <r>
    <x v="8"/>
    <n v="9"/>
    <n v="2"/>
    <x v="0"/>
    <n v="2"/>
    <d v="2014-08-07T00:00:00"/>
    <n v="34"/>
    <n v="7"/>
    <n v="27"/>
    <n v="295"/>
    <n v="350"/>
    <n v="8.26"/>
    <n v="1.4589225000000001"/>
    <m/>
    <m/>
  </r>
  <r>
    <x v="1"/>
    <n v="3"/>
    <n v="1"/>
    <x v="2"/>
    <n v="1"/>
    <d v="2014-07-01T00:00:00"/>
    <n v="35"/>
    <n v="7"/>
    <n v="28"/>
    <n v="180"/>
    <n v="170"/>
    <n v="2.448"/>
    <n v="0.44839200000000001"/>
    <m/>
    <s v="Shocking (0-80m)"/>
  </r>
  <r>
    <x v="5"/>
    <n v="5"/>
    <n v="1"/>
    <x v="3"/>
    <n v="3"/>
    <d v="2014-08-05T00:00:00"/>
    <n v="35"/>
    <n v="7"/>
    <n v="28"/>
    <n v="175"/>
    <n v="160"/>
    <n v="2.2400000000000002"/>
    <n v="0.4102933333333334"/>
    <m/>
    <m/>
  </r>
  <r>
    <x v="5"/>
    <n v="5"/>
    <n v="1"/>
    <x v="3"/>
    <n v="3"/>
    <d v="2014-08-05T00:00:00"/>
    <n v="39"/>
    <n v="11"/>
    <n v="28"/>
    <n v="150"/>
    <n v="99"/>
    <n v="1.1879999999999999"/>
    <n v="0.21760199999999999"/>
    <m/>
    <m/>
  </r>
  <r>
    <x v="10"/>
    <n v="10"/>
    <n v="1"/>
    <x v="2"/>
    <n v="1"/>
    <d v="2014-07-18T00:00:00"/>
    <n v="43"/>
    <n v="15"/>
    <n v="28"/>
    <n v="350"/>
    <n v="250"/>
    <n v="7"/>
    <n v="1.2821666666666667"/>
    <m/>
    <m/>
  </r>
  <r>
    <x v="6"/>
    <n v="8"/>
    <n v="2"/>
    <x v="0"/>
    <n v="2"/>
    <d v="2014-07-17T00:00:00"/>
    <n v="45"/>
    <n v="17"/>
    <n v="28"/>
    <n v="280"/>
    <n v="230"/>
    <n v="5.1520000000000001"/>
    <n v="0.94367466666666655"/>
    <m/>
    <m/>
  </r>
  <r>
    <x v="3"/>
    <n v="1"/>
    <n v="1"/>
    <x v="0"/>
    <n v="2"/>
    <n v="2013"/>
    <n v="33"/>
    <n v="4"/>
    <n v="29"/>
    <n v="380"/>
    <n v="240"/>
    <n v="7.2960000000000003"/>
    <n v="1.3841119999999998"/>
    <m/>
    <m/>
  </r>
  <r>
    <x v="1"/>
    <n v="3"/>
    <n v="1"/>
    <x v="2"/>
    <n v="1"/>
    <d v="2014-07-01T00:00:00"/>
    <n v="34"/>
    <n v="5"/>
    <n v="29"/>
    <n v="240"/>
    <n v="100"/>
    <n v="1.92"/>
    <n v="0.36423999999999995"/>
    <m/>
    <s v="Shocking (0-80m)"/>
  </r>
  <r>
    <x v="6"/>
    <n v="8"/>
    <n v="1"/>
    <x v="2"/>
    <n v="1"/>
    <d v="2014-07-17T00:00:00"/>
    <n v="48"/>
    <n v="19"/>
    <n v="29"/>
    <n v="340"/>
    <n v="260"/>
    <n v="7.0720000000000001"/>
    <n v="1.341617333333333"/>
    <m/>
    <m/>
  </r>
  <r>
    <x v="10"/>
    <n v="10"/>
    <n v="1"/>
    <x v="2"/>
    <n v="1"/>
    <d v="2014-07-18T00:00:00"/>
    <n v="50"/>
    <n v="21"/>
    <n v="29"/>
    <n v="370"/>
    <n v="270"/>
    <n v="7.992"/>
    <n v="1.516149"/>
    <m/>
    <m/>
  </r>
  <r>
    <x v="3"/>
    <n v="1"/>
    <n v="2"/>
    <x v="2"/>
    <n v="1"/>
    <n v="2013"/>
    <n v="37"/>
    <n v="8"/>
    <n v="29"/>
    <n v="240"/>
    <n v="240"/>
    <n v="4.6079999999999997"/>
    <n v="0.87417599999999984"/>
    <m/>
    <m/>
  </r>
  <r>
    <x v="8"/>
    <n v="9"/>
    <n v="2"/>
    <x v="0"/>
    <n v="2"/>
    <d v="2014-08-07T00:00:00"/>
    <n v="38"/>
    <n v="9"/>
    <n v="29"/>
    <n v="310"/>
    <n v="150"/>
    <n v="3.72"/>
    <n v="0.70571499999999998"/>
    <m/>
    <m/>
  </r>
  <r>
    <x v="1"/>
    <n v="3"/>
    <n v="1"/>
    <x v="2"/>
    <n v="1"/>
    <d v="2014-07-01T00:00:00"/>
    <n v="40"/>
    <n v="10"/>
    <n v="30"/>
    <n v="200"/>
    <n v="200"/>
    <n v="3.2"/>
    <n v="0.628"/>
    <m/>
    <s v="Shocking (0-80m)"/>
  </r>
  <r>
    <x v="8"/>
    <n v="9"/>
    <n v="1"/>
    <x v="2"/>
    <n v="1"/>
    <d v="2014-10-07T00:00:00"/>
    <n v="44"/>
    <n v="14"/>
    <n v="30"/>
    <n v="290"/>
    <n v="240"/>
    <n v="5.5679999999999996"/>
    <n v="1.0927199999999997"/>
    <m/>
    <m/>
  </r>
  <r>
    <x v="9"/>
    <n v="2"/>
    <n v="2"/>
    <x v="0"/>
    <n v="2"/>
    <d v="2014-07-28T00:00:00"/>
    <n v="40"/>
    <n v="10"/>
    <n v="30"/>
    <n v="200"/>
    <n v="120"/>
    <n v="1.92"/>
    <n v="0.37679999999999997"/>
    <m/>
    <m/>
  </r>
  <r>
    <x v="5"/>
    <n v="5"/>
    <n v="2"/>
    <x v="1"/>
    <n v="4"/>
    <d v="2014-08-05T00:00:00"/>
    <n v="35"/>
    <n v="5"/>
    <n v="30"/>
    <n v="220"/>
    <n v="218"/>
    <n v="3.8368000000000002"/>
    <n v="0.75297199999999997"/>
    <m/>
    <m/>
  </r>
  <r>
    <x v="5"/>
    <n v="5"/>
    <n v="2"/>
    <x v="1"/>
    <n v="4"/>
    <d v="2014-08-05T00:00:00"/>
    <n v="40"/>
    <n v="10"/>
    <n v="30"/>
    <n v="205"/>
    <n v="155"/>
    <n v="2.5419999999999998"/>
    <n v="0.49886749999999996"/>
    <m/>
    <m/>
  </r>
  <r>
    <x v="6"/>
    <n v="8"/>
    <n v="2"/>
    <x v="0"/>
    <n v="2"/>
    <d v="2014-07-17T00:00:00"/>
    <n v="42"/>
    <n v="12"/>
    <n v="30"/>
    <n v="320"/>
    <n v="120"/>
    <n v="3.0720000000000001"/>
    <n v="0.60287999999999997"/>
    <m/>
    <m/>
  </r>
  <r>
    <x v="6"/>
    <n v="8"/>
    <n v="2"/>
    <x v="0"/>
    <n v="2"/>
    <d v="2014-07-17T00:00:00"/>
    <n v="42"/>
    <n v="12"/>
    <n v="30"/>
    <n v="350"/>
    <n v="160"/>
    <n v="4.4800000000000004"/>
    <n v="0.87919999999999998"/>
    <m/>
    <m/>
  </r>
  <r>
    <x v="10"/>
    <n v="10"/>
    <n v="2"/>
    <x v="0"/>
    <n v="2"/>
    <d v="2014-07-18T00:00:00"/>
    <n v="45"/>
    <n v="15"/>
    <n v="30"/>
    <n v="250"/>
    <n v="180"/>
    <n v="3.6"/>
    <n v="0.70650000000000002"/>
    <m/>
    <m/>
  </r>
  <r>
    <x v="2"/>
    <n v="12"/>
    <n v="3"/>
    <x v="1"/>
    <n v="4"/>
    <d v="2014-07-21T00:00:00"/>
    <n v="42"/>
    <n v="12"/>
    <n v="30"/>
    <n v="180"/>
    <n v="130"/>
    <n v="1.8720000000000001"/>
    <n v="0.36737999999999998"/>
    <m/>
    <m/>
  </r>
  <r>
    <x v="2"/>
    <n v="12"/>
    <n v="3"/>
    <x v="1"/>
    <n v="4"/>
    <d v="2014-07-21T00:00:00"/>
    <n v="40"/>
    <n v="10"/>
    <n v="30"/>
    <n v="190"/>
    <n v="220"/>
    <n v="3.3439999999999999"/>
    <n v="0.65626000000000007"/>
    <m/>
    <m/>
  </r>
  <r>
    <x v="4"/>
    <n v="4"/>
    <n v="1"/>
    <x v="1"/>
    <n v="4"/>
    <d v="2014-08-05T00:00:00"/>
    <n v="41"/>
    <n v="10"/>
    <n v="31"/>
    <n v="340"/>
    <n v="165"/>
    <n v="4.4880000000000004"/>
    <n v="0.91012899999999997"/>
    <m/>
    <m/>
  </r>
  <r>
    <x v="10"/>
    <n v="10"/>
    <n v="1"/>
    <x v="2"/>
    <n v="1"/>
    <d v="2014-07-18T00:00:00"/>
    <n v="45"/>
    <n v="14"/>
    <n v="31"/>
    <n v="210"/>
    <n v="210"/>
    <n v="3.528"/>
    <n v="0.715449"/>
    <m/>
    <m/>
  </r>
  <r>
    <x v="2"/>
    <n v="12"/>
    <n v="1"/>
    <x v="3"/>
    <n v="3"/>
    <d v="2014-07-21T00:00:00"/>
    <n v="45"/>
    <n v="14"/>
    <n v="31"/>
    <n v="440"/>
    <n v="320"/>
    <n v="11.263999999999999"/>
    <n v="2.2842453333333332"/>
    <m/>
    <m/>
  </r>
  <r>
    <x v="3"/>
    <n v="1"/>
    <n v="1"/>
    <x v="0"/>
    <n v="2"/>
    <n v="2013"/>
    <n v="35"/>
    <n v="3"/>
    <n v="32"/>
    <n v="320"/>
    <n v="200"/>
    <n v="5.12"/>
    <n v="1.0717866666666667"/>
    <m/>
    <m/>
  </r>
  <r>
    <x v="1"/>
    <n v="3"/>
    <n v="1"/>
    <x v="2"/>
    <n v="1"/>
    <d v="2014-07-01T00:00:00"/>
    <n v="37"/>
    <n v="5"/>
    <n v="32"/>
    <n v="270"/>
    <n v="305"/>
    <n v="6.5880000000000001"/>
    <n v="1.3790879999999999"/>
    <m/>
    <s v="Non-shocking (81-100m)"/>
  </r>
  <r>
    <x v="5"/>
    <n v="5"/>
    <n v="1"/>
    <x v="3"/>
    <n v="3"/>
    <d v="2014-08-05T00:00:00"/>
    <n v="40"/>
    <n v="8"/>
    <n v="32"/>
    <n v="205"/>
    <n v="210"/>
    <n v="3.444"/>
    <n v="0.72094400000000014"/>
    <m/>
    <m/>
  </r>
  <r>
    <x v="8"/>
    <n v="9"/>
    <n v="1"/>
    <x v="2"/>
    <n v="1"/>
    <d v="2014-10-07T00:00:00"/>
    <n v="32"/>
    <n v="0"/>
    <n v="32"/>
    <n v="310"/>
    <n v="240"/>
    <n v="5.952"/>
    <n v="1.2459520000000002"/>
    <m/>
    <m/>
  </r>
  <r>
    <x v="8"/>
    <n v="9"/>
    <n v="1"/>
    <x v="2"/>
    <n v="1"/>
    <d v="2014-10-07T00:00:00"/>
    <n v="42"/>
    <n v="10"/>
    <n v="32"/>
    <n v="470"/>
    <n v="330"/>
    <n v="12.407999999999999"/>
    <n v="2.5974079999999997"/>
    <m/>
    <m/>
  </r>
  <r>
    <x v="3"/>
    <n v="1"/>
    <n v="2"/>
    <x v="2"/>
    <n v="1"/>
    <n v="2013"/>
    <n v="37"/>
    <n v="5"/>
    <n v="32"/>
    <n v="270"/>
    <n v="140"/>
    <n v="3.024"/>
    <n v="0.63302400000000003"/>
    <m/>
    <m/>
  </r>
  <r>
    <x v="4"/>
    <n v="4"/>
    <n v="2"/>
    <x v="3"/>
    <n v="3"/>
    <d v="2014-08-05T00:00:00"/>
    <n v="40"/>
    <n v="8"/>
    <n v="32"/>
    <n v="300"/>
    <n v="180"/>
    <n v="4.32"/>
    <n v="0.9043199999999999"/>
    <m/>
    <m/>
  </r>
  <r>
    <x v="5"/>
    <n v="5"/>
    <n v="2"/>
    <x v="1"/>
    <n v="4"/>
    <d v="2014-08-05T00:00:00"/>
    <n v="39"/>
    <n v="7"/>
    <n v="32"/>
    <n v="370"/>
    <n v="154"/>
    <n v="4.5583999999999998"/>
    <n v="0.95422506666666684"/>
    <m/>
    <m/>
  </r>
  <r>
    <x v="6"/>
    <n v="8"/>
    <n v="2"/>
    <x v="0"/>
    <n v="2"/>
    <d v="2014-07-17T00:00:00"/>
    <n v="55"/>
    <n v="23"/>
    <n v="32"/>
    <n v="480"/>
    <n v="200"/>
    <n v="7.68"/>
    <n v="1.60768"/>
    <m/>
    <m/>
  </r>
  <r>
    <x v="8"/>
    <n v="9"/>
    <n v="2"/>
    <x v="0"/>
    <n v="2"/>
    <d v="2014-08-07T00:00:00"/>
    <n v="42"/>
    <n v="10"/>
    <n v="32"/>
    <n v="245"/>
    <n v="195"/>
    <n v="3.8220000000000001"/>
    <n v="0.80007200000000001"/>
    <m/>
    <m/>
  </r>
  <r>
    <x v="8"/>
    <n v="9"/>
    <n v="2"/>
    <x v="0"/>
    <n v="2"/>
    <d v="2014-08-07T00:00:00"/>
    <n v="44"/>
    <n v="12"/>
    <n v="32"/>
    <n v="280"/>
    <n v="260"/>
    <n v="5.8239999999999998"/>
    <n v="1.2191573333333332"/>
    <m/>
    <m/>
  </r>
  <r>
    <x v="2"/>
    <n v="12"/>
    <n v="3"/>
    <x v="1"/>
    <n v="4"/>
    <d v="2014-07-21T00:00:00"/>
    <n v="46"/>
    <n v="14"/>
    <n v="32"/>
    <n v="740"/>
    <n v="640"/>
    <n v="37.887999999999998"/>
    <n v="7.9312213333333341"/>
    <m/>
    <m/>
  </r>
  <r>
    <x v="8"/>
    <n v="9"/>
    <n v="1"/>
    <x v="2"/>
    <n v="1"/>
    <d v="2014-10-07T00:00:00"/>
    <n v="38"/>
    <n v="5"/>
    <n v="33"/>
    <n v="295"/>
    <n v="170"/>
    <n v="4.0119999999999996"/>
    <n v="0.86609049999999999"/>
    <m/>
    <m/>
  </r>
  <r>
    <x v="6"/>
    <n v="8"/>
    <n v="2"/>
    <x v="0"/>
    <n v="2"/>
    <d v="2014-07-17T00:00:00"/>
    <n v="53"/>
    <n v="20"/>
    <n v="33"/>
    <n v="470"/>
    <n v="150"/>
    <n v="5.64"/>
    <n v="1.217535"/>
    <m/>
    <m/>
  </r>
  <r>
    <x v="8"/>
    <n v="9"/>
    <n v="1"/>
    <x v="2"/>
    <n v="1"/>
    <d v="2014-10-07T00:00:00"/>
    <n v="42"/>
    <n v="8"/>
    <n v="34"/>
    <n v="890"/>
    <n v="340"/>
    <n v="24.207999999999998"/>
    <n v="5.3842626666666664"/>
    <m/>
    <m/>
  </r>
  <r>
    <x v="8"/>
    <n v="9"/>
    <n v="1"/>
    <x v="2"/>
    <n v="1"/>
    <d v="2014-10-07T00:00:00"/>
    <n v="48"/>
    <n v="14"/>
    <n v="34"/>
    <n v="260"/>
    <n v="290"/>
    <n v="6.032"/>
    <n v="1.3416173333333334"/>
    <m/>
    <m/>
  </r>
  <r>
    <x v="3"/>
    <n v="1"/>
    <n v="2"/>
    <x v="2"/>
    <n v="1"/>
    <n v="2013"/>
    <n v="38"/>
    <n v="4"/>
    <n v="34"/>
    <n v="250"/>
    <n v="150"/>
    <n v="3"/>
    <n v="0.66725000000000001"/>
    <m/>
    <m/>
  </r>
  <r>
    <x v="9"/>
    <n v="2"/>
    <n v="2"/>
    <x v="0"/>
    <n v="2"/>
    <d v="2014-07-28T00:00:00"/>
    <n v="42"/>
    <n v="8"/>
    <n v="34"/>
    <n v="220"/>
    <n v="190"/>
    <n v="3.3439999999999999"/>
    <n v="0.74376133333333327"/>
    <m/>
    <m/>
  </r>
  <r>
    <x v="5"/>
    <n v="5"/>
    <n v="2"/>
    <x v="1"/>
    <n v="4"/>
    <d v="2014-08-05T00:00:00"/>
    <n v="39"/>
    <n v="5"/>
    <n v="34"/>
    <n v="270"/>
    <n v="190"/>
    <n v="4.1040000000000001"/>
    <n v="0.912798"/>
    <m/>
    <m/>
  </r>
  <r>
    <x v="8"/>
    <n v="9"/>
    <n v="2"/>
    <x v="0"/>
    <n v="2"/>
    <d v="2014-08-07T00:00:00"/>
    <n v="47"/>
    <n v="13"/>
    <n v="34"/>
    <n v="330"/>
    <n v="235"/>
    <n v="6.2039999999999997"/>
    <n v="1.3798729999999999"/>
    <m/>
    <m/>
  </r>
  <r>
    <x v="7"/>
    <n v="11"/>
    <n v="2"/>
    <x v="0"/>
    <n v="2"/>
    <d v="2014-08-07T00:00:00"/>
    <n v="50"/>
    <n v="16"/>
    <n v="34"/>
    <n v="430"/>
    <n v="230"/>
    <n v="7.9119999999999999"/>
    <n v="1.7597606666666665"/>
    <m/>
    <m/>
  </r>
  <r>
    <x v="7"/>
    <n v="11"/>
    <n v="2"/>
    <x v="0"/>
    <n v="2"/>
    <d v="2014-08-07T00:00:00"/>
    <n v="44"/>
    <n v="10"/>
    <n v="34"/>
    <n v="240"/>
    <n v="390"/>
    <n v="7.4880000000000004"/>
    <n v="1.665456"/>
    <m/>
    <m/>
  </r>
  <r>
    <x v="4"/>
    <n v="4"/>
    <n v="1"/>
    <x v="1"/>
    <n v="4"/>
    <d v="2014-08-05T00:00:00"/>
    <n v="39"/>
    <n v="4"/>
    <n v="35"/>
    <n v="150"/>
    <n v="87"/>
    <n v="1.044"/>
    <n v="0.23903249999999995"/>
    <m/>
    <m/>
  </r>
  <r>
    <x v="4"/>
    <n v="4"/>
    <n v="1"/>
    <x v="1"/>
    <n v="4"/>
    <d v="2014-08-05T00:00:00"/>
    <n v="45"/>
    <n v="10"/>
    <n v="35"/>
    <n v="130"/>
    <n v="205"/>
    <n v="2.1320000000000001"/>
    <n v="0.48813916666666662"/>
    <m/>
    <m/>
  </r>
  <r>
    <x v="8"/>
    <n v="9"/>
    <n v="1"/>
    <x v="2"/>
    <n v="1"/>
    <d v="2014-10-07T00:00:00"/>
    <n v="48"/>
    <n v="13"/>
    <n v="35"/>
    <n v="560"/>
    <n v="200"/>
    <n v="8.9600000000000009"/>
    <n v="2.0514666666666663"/>
    <m/>
    <m/>
  </r>
  <r>
    <x v="8"/>
    <n v="9"/>
    <n v="1"/>
    <x v="2"/>
    <n v="1"/>
    <d v="2014-10-07T00:00:00"/>
    <n v="45"/>
    <n v="10"/>
    <n v="35"/>
    <n v="380"/>
    <n v="335"/>
    <n v="10.183999999999999"/>
    <n v="2.3317116666666666"/>
    <m/>
    <m/>
  </r>
  <r>
    <x v="3"/>
    <n v="1"/>
    <n v="2"/>
    <x v="2"/>
    <n v="1"/>
    <n v="2013"/>
    <n v="43"/>
    <n v="8"/>
    <n v="35"/>
    <n v="240"/>
    <n v="240"/>
    <n v="4.6079999999999997"/>
    <n v="1.0550399999999998"/>
    <m/>
    <m/>
  </r>
  <r>
    <x v="9"/>
    <n v="2"/>
    <n v="2"/>
    <x v="0"/>
    <n v="2"/>
    <d v="2014-07-28T00:00:00"/>
    <n v="45"/>
    <n v="10"/>
    <n v="35"/>
    <n v="250"/>
    <n v="160"/>
    <n v="3.2"/>
    <n v="0.73266666666666658"/>
    <m/>
    <m/>
  </r>
  <r>
    <x v="10"/>
    <n v="10"/>
    <n v="2"/>
    <x v="0"/>
    <n v="2"/>
    <d v="2014-07-18T00:00:00"/>
    <n v="48"/>
    <n v="13"/>
    <n v="35"/>
    <n v="270"/>
    <n v="240"/>
    <n v="5.1840000000000002"/>
    <n v="1.18692"/>
    <m/>
    <m/>
  </r>
  <r>
    <x v="7"/>
    <n v="11"/>
    <n v="2"/>
    <x v="0"/>
    <n v="2"/>
    <d v="2014-08-07T00:00:00"/>
    <n v="55"/>
    <n v="20"/>
    <n v="35"/>
    <n v="450"/>
    <n v="360"/>
    <n v="12.96"/>
    <n v="2.9672999999999998"/>
    <m/>
    <m/>
  </r>
  <r>
    <x v="4"/>
    <n v="4"/>
    <n v="1"/>
    <x v="1"/>
    <n v="4"/>
    <d v="2014-08-05T00:00:00"/>
    <n v="39"/>
    <n v="3"/>
    <n v="36"/>
    <n v="140"/>
    <n v="170"/>
    <n v="1.9039999999999999"/>
    <n v="0.4483919999999999"/>
    <m/>
    <m/>
  </r>
  <r>
    <x v="5"/>
    <n v="5"/>
    <n v="1"/>
    <x v="3"/>
    <n v="3"/>
    <d v="2014-08-05T00:00:00"/>
    <n v="45"/>
    <n v="9"/>
    <n v="36"/>
    <n v="210"/>
    <n v="100"/>
    <n v="1.68"/>
    <n v="0.39563999999999999"/>
    <m/>
    <m/>
  </r>
  <r>
    <x v="5"/>
    <n v="5"/>
    <n v="1"/>
    <x v="3"/>
    <n v="3"/>
    <d v="2014-08-05T00:00:00"/>
    <n v="42"/>
    <n v="6"/>
    <n v="36"/>
    <n v="290"/>
    <n v="380"/>
    <n v="8.8160000000000007"/>
    <n v="2.0761679999999996"/>
    <m/>
    <m/>
  </r>
  <r>
    <x v="3"/>
    <n v="1"/>
    <n v="2"/>
    <x v="2"/>
    <n v="1"/>
    <n v="2013"/>
    <n v="40"/>
    <n v="4"/>
    <n v="36"/>
    <n v="170"/>
    <n v="160"/>
    <n v="2.1760000000000002"/>
    <n v="0.51244800000000001"/>
    <m/>
    <m/>
  </r>
  <r>
    <x v="9"/>
    <n v="2"/>
    <n v="2"/>
    <x v="0"/>
    <n v="2"/>
    <d v="2014-07-28T00:00:00"/>
    <n v="48"/>
    <n v="12"/>
    <n v="36"/>
    <n v="573"/>
    <n v="450"/>
    <n v="20.628"/>
    <n v="4.8578939999999999"/>
    <m/>
    <m/>
  </r>
  <r>
    <x v="0"/>
    <n v="7"/>
    <n v="2"/>
    <x v="0"/>
    <n v="2"/>
    <d v="2014-07-15T00:00:00"/>
    <n v="48"/>
    <n v="12"/>
    <n v="36"/>
    <n v="270"/>
    <n v="250"/>
    <n v="5.4"/>
    <n v="1.2717000000000001"/>
    <m/>
    <m/>
  </r>
  <r>
    <x v="1"/>
    <n v="3"/>
    <n v="1"/>
    <x v="2"/>
    <n v="1"/>
    <d v="2014-07-01T00:00:00"/>
    <n v="57"/>
    <n v="20"/>
    <n v="37"/>
    <n v="210"/>
    <n v="300"/>
    <n v="5.04"/>
    <n v="1.2198899999999999"/>
    <m/>
    <s v="Non-shocking (81-100m)"/>
  </r>
  <r>
    <x v="5"/>
    <n v="5"/>
    <n v="1"/>
    <x v="3"/>
    <n v="3"/>
    <d v="2014-08-05T00:00:00"/>
    <n v="40"/>
    <n v="3"/>
    <n v="37"/>
    <n v="260"/>
    <n v="255"/>
    <n v="5.3040000000000003"/>
    <n v="1.2837890000000001"/>
    <m/>
    <m/>
  </r>
  <r>
    <x v="0"/>
    <n v="7"/>
    <n v="2"/>
    <x v="0"/>
    <n v="2"/>
    <d v="2014-07-15T00:00:00"/>
    <n v="49"/>
    <n v="12"/>
    <n v="37"/>
    <n v="210"/>
    <n v="180"/>
    <n v="3.024"/>
    <n v="0.73193399999999997"/>
    <m/>
    <m/>
  </r>
  <r>
    <x v="6"/>
    <n v="8"/>
    <n v="2"/>
    <x v="0"/>
    <n v="2"/>
    <d v="2014-07-17T00:00:00"/>
    <n v="58"/>
    <n v="21"/>
    <n v="37"/>
    <n v="650"/>
    <n v="180"/>
    <n v="9.36"/>
    <n v="2.2655099999999999"/>
    <m/>
    <m/>
  </r>
  <r>
    <x v="6"/>
    <n v="8"/>
    <n v="2"/>
    <x v="0"/>
    <n v="2"/>
    <d v="2014-07-17T00:00:00"/>
    <n v="53"/>
    <n v="16"/>
    <n v="37"/>
    <n v="460"/>
    <n v="150"/>
    <n v="5.52"/>
    <n v="1.3360699999999996"/>
    <m/>
    <m/>
  </r>
  <r>
    <x v="5"/>
    <n v="5"/>
    <n v="1"/>
    <x v="3"/>
    <n v="3"/>
    <d v="2014-08-05T00:00:00"/>
    <n v="46"/>
    <n v="8"/>
    <n v="38"/>
    <n v="330"/>
    <n v="390"/>
    <n v="10.295999999999999"/>
    <n v="2.5594139999999999"/>
    <m/>
    <m/>
  </r>
  <r>
    <x v="0"/>
    <n v="7"/>
    <n v="1"/>
    <x v="2"/>
    <n v="1"/>
    <d v="2014-07-15T00:00:00"/>
    <n v="58"/>
    <n v="20"/>
    <n v="38"/>
    <n v="260"/>
    <n v="220"/>
    <n v="4.5759999999999996"/>
    <n v="1.1375173333333335"/>
    <m/>
    <m/>
  </r>
  <r>
    <x v="7"/>
    <n v="11"/>
    <n v="1"/>
    <x v="2"/>
    <n v="1"/>
    <d v="2014-07-29T00:00:00"/>
    <n v="46"/>
    <n v="8"/>
    <n v="38"/>
    <n v="300"/>
    <n v="185"/>
    <n v="4.4400000000000004"/>
    <n v="1.10371"/>
    <m/>
    <m/>
  </r>
  <r>
    <x v="2"/>
    <n v="12"/>
    <n v="1"/>
    <x v="3"/>
    <n v="3"/>
    <d v="2014-07-21T00:00:00"/>
    <n v="48"/>
    <n v="10"/>
    <n v="38"/>
    <n v="450"/>
    <n v="280"/>
    <n v="10.08"/>
    <n v="2.5057199999999997"/>
    <m/>
    <m/>
  </r>
  <r>
    <x v="0"/>
    <n v="7"/>
    <n v="2"/>
    <x v="0"/>
    <n v="2"/>
    <d v="2014-07-15T00:00:00"/>
    <n v="53"/>
    <n v="15"/>
    <n v="38"/>
    <n v="320"/>
    <n v="260"/>
    <n v="6.6559999999999997"/>
    <n v="1.6545706666666666"/>
    <m/>
    <m/>
  </r>
  <r>
    <x v="8"/>
    <n v="9"/>
    <n v="2"/>
    <x v="0"/>
    <n v="2"/>
    <d v="2014-08-07T00:00:00"/>
    <n v="54"/>
    <n v="16"/>
    <n v="38"/>
    <n v="420"/>
    <n v="430"/>
    <n v="14.448"/>
    <n v="3.5915319999999999"/>
    <m/>
    <m/>
  </r>
  <r>
    <x v="7"/>
    <n v="11"/>
    <n v="2"/>
    <x v="0"/>
    <n v="2"/>
    <d v="2014-08-07T00:00:00"/>
    <n v="52"/>
    <n v="14"/>
    <n v="38"/>
    <n v="680"/>
    <n v="320"/>
    <n v="17.408000000000001"/>
    <n v="4.3273386666666669"/>
    <m/>
    <m/>
  </r>
  <r>
    <x v="2"/>
    <n v="12"/>
    <n v="3"/>
    <x v="1"/>
    <n v="4"/>
    <d v="2014-07-21T00:00:00"/>
    <n v="54"/>
    <n v="16"/>
    <n v="38"/>
    <n v="760"/>
    <n v="185"/>
    <n v="11.247999999999999"/>
    <n v="2.7960653333333334"/>
    <m/>
    <m/>
  </r>
  <r>
    <x v="9"/>
    <n v="2"/>
    <n v="1"/>
    <x v="2"/>
    <n v="1"/>
    <d v="2014-07-28T00:00:00"/>
    <n v="52"/>
    <n v="13"/>
    <n v="39"/>
    <n v="230"/>
    <n v="180"/>
    <n v="3.3119999999999998"/>
    <n v="0.844974"/>
    <m/>
    <m/>
  </r>
  <r>
    <x v="5"/>
    <n v="5"/>
    <n v="1"/>
    <x v="3"/>
    <n v="3"/>
    <d v="2014-08-05T00:00:00"/>
    <n v="44"/>
    <n v="5"/>
    <n v="39"/>
    <n v="510"/>
    <n v="170"/>
    <n v="6.9359999999999999"/>
    <n v="1.7695469999999998"/>
    <m/>
    <m/>
  </r>
  <r>
    <x v="6"/>
    <n v="8"/>
    <n v="1"/>
    <x v="2"/>
    <n v="1"/>
    <d v="2014-07-17T00:00:00"/>
    <n v="54"/>
    <n v="15"/>
    <n v="39"/>
    <n v="240"/>
    <n v="150"/>
    <n v="2.88"/>
    <n v="0.73475999999999997"/>
    <m/>
    <m/>
  </r>
  <r>
    <x v="8"/>
    <n v="9"/>
    <n v="1"/>
    <x v="2"/>
    <n v="1"/>
    <d v="2014-10-07T00:00:00"/>
    <n v="43"/>
    <n v="4"/>
    <n v="39"/>
    <n v="240"/>
    <n v="165"/>
    <n v="3.1680000000000001"/>
    <n v="0.80823600000000007"/>
    <m/>
    <m/>
  </r>
  <r>
    <x v="7"/>
    <n v="11"/>
    <n v="1"/>
    <x v="2"/>
    <n v="1"/>
    <d v="2014-07-29T00:00:00"/>
    <n v="55"/>
    <n v="16"/>
    <n v="39"/>
    <n v="490"/>
    <n v="390"/>
    <n v="15.288"/>
    <n v="3.9003510000000001"/>
    <m/>
    <m/>
  </r>
  <r>
    <x v="7"/>
    <n v="11"/>
    <n v="1"/>
    <x v="2"/>
    <n v="1"/>
    <d v="2014-07-29T00:00:00"/>
    <n v="62"/>
    <n v="23"/>
    <n v="39"/>
    <n v="460"/>
    <n v="550"/>
    <n v="20.239999999999998"/>
    <n v="5.1637299999999993"/>
    <m/>
    <m/>
  </r>
  <r>
    <x v="7"/>
    <n v="11"/>
    <n v="2"/>
    <x v="0"/>
    <n v="2"/>
    <d v="2014-08-07T00:00:00"/>
    <n v="55"/>
    <n v="16"/>
    <n v="39"/>
    <n v="310"/>
    <n v="310"/>
    <n v="7.6879999999999997"/>
    <n v="1.9614010000000004"/>
    <m/>
    <m/>
  </r>
  <r>
    <x v="2"/>
    <n v="12"/>
    <n v="1"/>
    <x v="3"/>
    <n v="3"/>
    <d v="2014-07-21T00:00:00"/>
    <n v="50"/>
    <n v="10"/>
    <n v="40"/>
    <n v="440"/>
    <n v="360"/>
    <n v="12.672000000000001"/>
    <n v="3.3158400000000001"/>
    <m/>
    <m/>
  </r>
  <r>
    <x v="5"/>
    <n v="5"/>
    <n v="2"/>
    <x v="1"/>
    <n v="4"/>
    <d v="2014-08-05T00:00:00"/>
    <n v="45"/>
    <n v="5"/>
    <n v="40"/>
    <n v="470"/>
    <n v="280"/>
    <n v="10.528"/>
    <n v="2.7548266666666668"/>
    <m/>
    <m/>
  </r>
  <r>
    <x v="8"/>
    <n v="9"/>
    <n v="2"/>
    <x v="0"/>
    <n v="2"/>
    <d v="2014-08-07T00:00:00"/>
    <n v="46"/>
    <n v="6"/>
    <n v="40"/>
    <n v="265"/>
    <n v="245"/>
    <n v="5.194"/>
    <n v="1.3590966666666668"/>
    <m/>
    <m/>
  </r>
  <r>
    <x v="8"/>
    <n v="9"/>
    <n v="2"/>
    <x v="0"/>
    <n v="2"/>
    <d v="2014-08-07T00:00:00"/>
    <n v="50"/>
    <n v="10"/>
    <n v="40"/>
    <n v="410"/>
    <n v="250"/>
    <n v="8.1999999999999993"/>
    <n v="2.1456666666666666"/>
    <m/>
    <m/>
  </r>
  <r>
    <x v="8"/>
    <n v="9"/>
    <n v="2"/>
    <x v="0"/>
    <n v="2"/>
    <d v="2014-08-07T00:00:00"/>
    <n v="50"/>
    <n v="10"/>
    <n v="40"/>
    <n v="240"/>
    <n v="170"/>
    <n v="3.2639999999999998"/>
    <n v="0.85407999999999995"/>
    <m/>
    <m/>
  </r>
  <r>
    <x v="8"/>
    <n v="9"/>
    <n v="2"/>
    <x v="0"/>
    <n v="2"/>
    <d v="2014-08-07T00:00:00"/>
    <n v="44"/>
    <n v="4"/>
    <n v="40"/>
    <n v="240"/>
    <n v="155"/>
    <n v="2.976"/>
    <n v="0.77872000000000008"/>
    <m/>
    <m/>
  </r>
  <r>
    <x v="10"/>
    <n v="10"/>
    <n v="2"/>
    <x v="0"/>
    <n v="2"/>
    <d v="2014-07-18T00:00:00"/>
    <n v="54"/>
    <n v="14"/>
    <n v="40"/>
    <n v="250"/>
    <n v="200"/>
    <n v="4"/>
    <n v="1.0466666666666666"/>
    <m/>
    <m/>
  </r>
  <r>
    <x v="5"/>
    <n v="5"/>
    <n v="2"/>
    <x v="1"/>
    <n v="4"/>
    <d v="2014-08-05T00:00:00"/>
    <n v="45"/>
    <n v="4"/>
    <n v="41"/>
    <n v="265"/>
    <n v="230"/>
    <n v="4.8760000000000003"/>
    <n v="1.3077838333333329"/>
    <m/>
    <m/>
  </r>
  <r>
    <x v="5"/>
    <n v="5"/>
    <n v="2"/>
    <x v="1"/>
    <n v="4"/>
    <d v="2014-08-05T00:00:00"/>
    <n v="50"/>
    <n v="9"/>
    <n v="41"/>
    <n v="310"/>
    <n v="230"/>
    <n v="5.7039999999999997"/>
    <n v="1.5298603333333332"/>
    <m/>
    <m/>
  </r>
  <r>
    <x v="11"/>
    <n v="6"/>
    <n v="2"/>
    <x v="0"/>
    <n v="2"/>
    <d v="2014-07-14T00:00:00"/>
    <n v="48"/>
    <n v="7"/>
    <n v="41"/>
    <n v="310"/>
    <n v="280"/>
    <n v="6.944"/>
    <n v="1.8624386666666664"/>
    <m/>
    <m/>
  </r>
  <r>
    <x v="8"/>
    <n v="9"/>
    <n v="2"/>
    <x v="0"/>
    <n v="2"/>
    <d v="2014-08-07T00:00:00"/>
    <n v="45"/>
    <n v="4"/>
    <n v="41"/>
    <n v="195"/>
    <n v="230"/>
    <n v="3.5880000000000001"/>
    <n v="0.96233149999999978"/>
    <m/>
    <m/>
  </r>
  <r>
    <x v="8"/>
    <n v="9"/>
    <n v="2"/>
    <x v="0"/>
    <n v="2"/>
    <d v="2014-08-07T00:00:00"/>
    <n v="52"/>
    <n v="11"/>
    <n v="41"/>
    <n v="290"/>
    <n v="190"/>
    <n v="4.4080000000000004"/>
    <n v="1.1822623333333331"/>
    <m/>
    <m/>
  </r>
  <r>
    <x v="7"/>
    <n v="11"/>
    <n v="2"/>
    <x v="0"/>
    <n v="2"/>
    <d v="2014-08-07T00:00:00"/>
    <n v="61"/>
    <n v="20"/>
    <n v="41"/>
    <n v="440"/>
    <n v="300"/>
    <n v="10.56"/>
    <n v="2.8322799999999995"/>
    <m/>
    <m/>
  </r>
  <r>
    <x v="4"/>
    <n v="4"/>
    <n v="1"/>
    <x v="1"/>
    <n v="4"/>
    <d v="2014-08-05T00:00:00"/>
    <n v="48"/>
    <n v="6"/>
    <n v="42"/>
    <n v="250"/>
    <n v="140"/>
    <n v="2.8"/>
    <n v="0.76929999999999987"/>
    <m/>
    <m/>
  </r>
  <r>
    <x v="0"/>
    <n v="7"/>
    <n v="1"/>
    <x v="2"/>
    <n v="1"/>
    <d v="2014-07-15T00:00:00"/>
    <n v="60"/>
    <n v="18"/>
    <n v="42"/>
    <n v="240"/>
    <n v="320"/>
    <n v="6.1440000000000001"/>
    <n v="1.6880640000000002"/>
    <m/>
    <m/>
  </r>
  <r>
    <x v="10"/>
    <n v="10"/>
    <n v="1"/>
    <x v="2"/>
    <n v="1"/>
    <d v="2014-07-18T00:00:00"/>
    <n v="60"/>
    <n v="18"/>
    <n v="42"/>
    <n v="300"/>
    <n v="300"/>
    <n v="7.2"/>
    <n v="1.9781999999999995"/>
    <m/>
    <m/>
  </r>
  <r>
    <x v="10"/>
    <n v="10"/>
    <n v="1"/>
    <x v="2"/>
    <n v="1"/>
    <d v="2014-07-18T00:00:00"/>
    <n v="60"/>
    <n v="18"/>
    <n v="42"/>
    <n v="260"/>
    <n v="260"/>
    <n v="5.4080000000000004"/>
    <n v="1.4858480000000001"/>
    <m/>
    <m/>
  </r>
  <r>
    <x v="6"/>
    <n v="8"/>
    <n v="2"/>
    <x v="0"/>
    <n v="2"/>
    <d v="2014-07-17T00:00:00"/>
    <n v="62"/>
    <n v="20"/>
    <n v="42"/>
    <n v="310"/>
    <n v="300"/>
    <n v="7.44"/>
    <n v="2.0441400000000001"/>
    <m/>
    <m/>
  </r>
  <r>
    <x v="10"/>
    <n v="10"/>
    <n v="2"/>
    <x v="0"/>
    <n v="2"/>
    <d v="2014-07-18T00:00:00"/>
    <n v="58"/>
    <n v="16"/>
    <n v="42"/>
    <n v="560"/>
    <n v="190"/>
    <n v="8.5120000000000005"/>
    <n v="2.3386719999999994"/>
    <m/>
    <m/>
  </r>
  <r>
    <x v="7"/>
    <n v="11"/>
    <n v="2"/>
    <x v="0"/>
    <n v="2"/>
    <d v="2014-08-07T00:00:00"/>
    <n v="60"/>
    <n v="18"/>
    <n v="42"/>
    <n v="310"/>
    <n v="260"/>
    <n v="6.4480000000000004"/>
    <n v="1.7715880000000002"/>
    <m/>
    <m/>
  </r>
  <r>
    <x v="5"/>
    <n v="5"/>
    <n v="1"/>
    <x v="3"/>
    <n v="3"/>
    <d v="2014-08-05T00:00:00"/>
    <n v="47"/>
    <n v="4"/>
    <n v="43"/>
    <n v="470"/>
    <n v="220"/>
    <n v="8.2720000000000002"/>
    <n v="2.3268446666666667"/>
    <m/>
    <m/>
  </r>
  <r>
    <x v="6"/>
    <n v="8"/>
    <n v="2"/>
    <x v="0"/>
    <n v="2"/>
    <d v="2014-07-17T00:00:00"/>
    <n v="56"/>
    <n v="13"/>
    <n v="43"/>
    <n v="520"/>
    <n v="190"/>
    <n v="7.9039999999999999"/>
    <n v="2.223329333333333"/>
    <m/>
    <m/>
  </r>
  <r>
    <x v="4"/>
    <n v="4"/>
    <n v="1"/>
    <x v="1"/>
    <n v="4"/>
    <d v="2014-08-05T00:00:00"/>
    <n v="55"/>
    <n v="11"/>
    <n v="44"/>
    <n v="260"/>
    <n v="110"/>
    <n v="2.2879999999999998"/>
    <n v="0.65856266666666674"/>
    <m/>
    <m/>
  </r>
  <r>
    <x v="11"/>
    <n v="6"/>
    <n v="1"/>
    <x v="2"/>
    <n v="1"/>
    <d v="2014-07-14T00:00:00"/>
    <n v="56"/>
    <n v="12"/>
    <n v="44"/>
    <n v="340"/>
    <n v="320"/>
    <n v="8.7040000000000006"/>
    <n v="2.5053013333333332"/>
    <m/>
    <m/>
  </r>
  <r>
    <x v="8"/>
    <n v="9"/>
    <n v="1"/>
    <x v="2"/>
    <n v="1"/>
    <d v="2014-10-07T00:00:00"/>
    <n v="52"/>
    <n v="8"/>
    <n v="44"/>
    <n v="670"/>
    <n v="550"/>
    <n v="29.48"/>
    <n v="8.4853266666666674"/>
    <m/>
    <m/>
  </r>
  <r>
    <x v="7"/>
    <n v="11"/>
    <n v="2"/>
    <x v="0"/>
    <n v="2"/>
    <d v="2014-08-07T00:00:00"/>
    <n v="62"/>
    <n v="18"/>
    <n v="44"/>
    <n v="745"/>
    <n v="615"/>
    <n v="36.654000000000003"/>
    <n v="10.550243"/>
    <m/>
    <m/>
  </r>
  <r>
    <x v="9"/>
    <n v="2"/>
    <n v="1"/>
    <x v="2"/>
    <n v="1"/>
    <d v="2014-07-28T00:00:00"/>
    <n v="57"/>
    <n v="12"/>
    <n v="45"/>
    <n v="450"/>
    <n v="270"/>
    <n v="9.7200000000000006"/>
    <n v="2.8613250000000003"/>
    <m/>
    <m/>
  </r>
  <r>
    <x v="6"/>
    <n v="8"/>
    <n v="1"/>
    <x v="2"/>
    <n v="1"/>
    <d v="2014-07-17T00:00:00"/>
    <n v="60"/>
    <n v="15"/>
    <n v="45"/>
    <n v="1040"/>
    <n v="400"/>
    <n v="33.28"/>
    <n v="9.7968000000000011"/>
    <m/>
    <m/>
  </r>
  <r>
    <x v="6"/>
    <n v="8"/>
    <n v="1"/>
    <x v="2"/>
    <n v="1"/>
    <d v="2014-07-17T00:00:00"/>
    <n v="65"/>
    <n v="20"/>
    <n v="45"/>
    <n v="490"/>
    <n v="250"/>
    <n v="9.8000000000000007"/>
    <n v="2.8848750000000001"/>
    <m/>
    <m/>
  </r>
  <r>
    <x v="7"/>
    <n v="11"/>
    <n v="1"/>
    <x v="2"/>
    <n v="1"/>
    <d v="2014-07-29T00:00:00"/>
    <n v="63"/>
    <n v="18"/>
    <n v="45"/>
    <n v="560"/>
    <n v="550"/>
    <n v="24.64"/>
    <n v="7.2534000000000001"/>
    <m/>
    <m/>
  </r>
  <r>
    <x v="9"/>
    <n v="2"/>
    <n v="1"/>
    <x v="2"/>
    <n v="1"/>
    <d v="2014-07-28T00:00:00"/>
    <n v="53"/>
    <n v="7"/>
    <n v="46"/>
    <n v="310"/>
    <n v="155"/>
    <n v="3.8439999999999999"/>
    <n v="1.1567236666666669"/>
    <m/>
    <m/>
  </r>
  <r>
    <x v="7"/>
    <n v="11"/>
    <n v="2"/>
    <x v="0"/>
    <n v="2"/>
    <d v="2014-08-07T00:00:00"/>
    <n v="54"/>
    <n v="8"/>
    <n v="46"/>
    <n v="390"/>
    <n v="320"/>
    <n v="9.984"/>
    <n v="3.0043520000000004"/>
    <m/>
    <m/>
  </r>
  <r>
    <x v="8"/>
    <n v="9"/>
    <n v="1"/>
    <x v="2"/>
    <n v="1"/>
    <d v="2014-10-07T00:00:00"/>
    <n v="52"/>
    <n v="5"/>
    <n v="47"/>
    <n v="280"/>
    <n v="260"/>
    <n v="5.8239999999999998"/>
    <n v="1.790637333333333"/>
    <m/>
    <m/>
  </r>
  <r>
    <x v="8"/>
    <n v="9"/>
    <n v="1"/>
    <x v="2"/>
    <n v="1"/>
    <d v="2014-10-07T00:00:00"/>
    <n v="58"/>
    <n v="11"/>
    <n v="47"/>
    <n v="310"/>
    <n v="380"/>
    <n v="9.4239999999999995"/>
    <n v="2.8974873333333333"/>
    <m/>
    <m/>
  </r>
  <r>
    <x v="7"/>
    <n v="11"/>
    <n v="1"/>
    <x v="2"/>
    <n v="1"/>
    <d v="2014-07-29T00:00:00"/>
    <n v="55"/>
    <n v="8"/>
    <n v="47"/>
    <n v="390"/>
    <n v="280"/>
    <n v="8.7360000000000007"/>
    <n v="2.6859559999999996"/>
    <m/>
    <m/>
  </r>
  <r>
    <x v="4"/>
    <n v="4"/>
    <n v="2"/>
    <x v="3"/>
    <n v="3"/>
    <d v="2014-08-05T00:00:00"/>
    <n v="55"/>
    <n v="8"/>
    <n v="47"/>
    <n v="405"/>
    <n v="280"/>
    <n v="9.0719999999999992"/>
    <n v="2.7892619999999995"/>
    <m/>
    <m/>
  </r>
  <r>
    <x v="10"/>
    <n v="10"/>
    <n v="1"/>
    <x v="2"/>
    <n v="1"/>
    <d v="2014-07-18T00:00:00"/>
    <n v="63"/>
    <n v="15"/>
    <n v="48"/>
    <n v="240"/>
    <n v="240"/>
    <n v="4.6079999999999997"/>
    <n v="1.4469119999999998"/>
    <m/>
    <m/>
  </r>
  <r>
    <x v="0"/>
    <n v="7"/>
    <n v="2"/>
    <x v="0"/>
    <n v="2"/>
    <d v="2014-07-15T00:00:00"/>
    <n v="68"/>
    <n v="20"/>
    <n v="48"/>
    <n v="320"/>
    <n v="230"/>
    <n v="5.8879999999999999"/>
    <n v="1.8488319999999998"/>
    <m/>
    <m/>
  </r>
  <r>
    <x v="8"/>
    <n v="9"/>
    <n v="2"/>
    <x v="0"/>
    <n v="2"/>
    <d v="2014-08-07T00:00:00"/>
    <n v="58"/>
    <n v="10"/>
    <n v="48"/>
    <n v="310"/>
    <n v="470"/>
    <n v="11.656000000000001"/>
    <n v="3.6599840000000001"/>
    <m/>
    <m/>
  </r>
  <r>
    <x v="10"/>
    <n v="10"/>
    <n v="1"/>
    <x v="2"/>
    <n v="1"/>
    <d v="2014-07-18T00:00:00"/>
    <n v="65"/>
    <n v="16"/>
    <n v="49"/>
    <n v="390"/>
    <n v="390"/>
    <n v="12.167999999999999"/>
    <n v="3.9003509999999997"/>
    <m/>
    <m/>
  </r>
  <r>
    <x v="0"/>
    <n v="7"/>
    <n v="2"/>
    <x v="0"/>
    <n v="2"/>
    <d v="2014-07-15T00:00:00"/>
    <n v="53"/>
    <n v="4"/>
    <n v="49"/>
    <n v="470"/>
    <n v="390"/>
    <n v="14.664"/>
    <n v="4.7004230000000007"/>
    <m/>
    <m/>
  </r>
  <r>
    <x v="7"/>
    <n v="11"/>
    <n v="2"/>
    <x v="0"/>
    <n v="2"/>
    <d v="2014-08-07T00:00:00"/>
    <n v="64"/>
    <n v="15"/>
    <n v="49"/>
    <n v="670"/>
    <n v="360"/>
    <n v="19.295999999999999"/>
    <n v="6.1851720000000006"/>
    <m/>
    <m/>
  </r>
  <r>
    <x v="9"/>
    <n v="2"/>
    <n v="1"/>
    <x v="2"/>
    <n v="1"/>
    <d v="2014-07-28T00:00:00"/>
    <n v="61"/>
    <n v="11"/>
    <n v="50"/>
    <n v="868"/>
    <n v="505"/>
    <n v="35.0672"/>
    <n v="11.469896666666665"/>
    <m/>
    <m/>
  </r>
  <r>
    <x v="7"/>
    <n v="11"/>
    <n v="1"/>
    <x v="2"/>
    <n v="1"/>
    <d v="2014-07-29T00:00:00"/>
    <n v="65"/>
    <n v="15"/>
    <n v="50"/>
    <n v="210"/>
    <n v="220"/>
    <n v="3.6960000000000002"/>
    <n v="1.2089000000000001"/>
    <m/>
    <m/>
  </r>
  <r>
    <x v="4"/>
    <n v="4"/>
    <n v="2"/>
    <x v="3"/>
    <n v="3"/>
    <d v="2014-08-05T00:00:00"/>
    <n v="60"/>
    <n v="10"/>
    <n v="50"/>
    <n v="415"/>
    <n v="250"/>
    <n v="8.3000000000000007"/>
    <n v="2.7147916666666667"/>
    <m/>
    <m/>
  </r>
  <r>
    <x v="0"/>
    <n v="7"/>
    <n v="2"/>
    <x v="0"/>
    <n v="2"/>
    <d v="2014-07-15T00:00:00"/>
    <n v="67"/>
    <n v="17"/>
    <n v="50"/>
    <n v="240"/>
    <n v="180"/>
    <n v="3.456"/>
    <n v="1.1304000000000001"/>
    <m/>
    <m/>
  </r>
  <r>
    <x v="10"/>
    <n v="10"/>
    <n v="2"/>
    <x v="0"/>
    <n v="2"/>
    <d v="2014-07-18T00:00:00"/>
    <n v="62"/>
    <n v="12"/>
    <n v="50"/>
    <n v="650"/>
    <n v="420"/>
    <n v="21.84"/>
    <n v="7.1434999999999995"/>
    <m/>
    <m/>
  </r>
  <r>
    <x v="7"/>
    <n v="11"/>
    <n v="2"/>
    <x v="0"/>
    <n v="2"/>
    <d v="2014-08-07T00:00:00"/>
    <n v="70"/>
    <n v="20"/>
    <n v="50"/>
    <n v="320"/>
    <n v="300"/>
    <n v="7.68"/>
    <n v="2.512"/>
    <m/>
    <m/>
  </r>
  <r>
    <x v="7"/>
    <n v="11"/>
    <n v="2"/>
    <x v="0"/>
    <n v="2"/>
    <d v="2014-08-07T00:00:00"/>
    <n v="63"/>
    <n v="13"/>
    <n v="50"/>
    <n v="470"/>
    <n v="300"/>
    <n v="11.28"/>
    <n v="3.6894999999999998"/>
    <m/>
    <m/>
  </r>
  <r>
    <x v="9"/>
    <n v="2"/>
    <n v="1"/>
    <x v="2"/>
    <n v="1"/>
    <d v="2014-07-28T00:00:00"/>
    <n v="59"/>
    <n v="8"/>
    <n v="51"/>
    <n v="260"/>
    <n v="220"/>
    <n v="4.5759999999999996"/>
    <n v="1.5266680000000001"/>
    <m/>
    <m/>
  </r>
  <r>
    <x v="0"/>
    <n v="7"/>
    <n v="1"/>
    <x v="2"/>
    <n v="1"/>
    <d v="2014-07-15T00:00:00"/>
    <n v="71"/>
    <n v="20"/>
    <n v="51"/>
    <n v="490"/>
    <n v="290"/>
    <n v="11.368"/>
    <n v="3.7926489999999999"/>
    <m/>
    <m/>
  </r>
  <r>
    <x v="7"/>
    <n v="11"/>
    <n v="1"/>
    <x v="2"/>
    <n v="1"/>
    <d v="2014-07-29T00:00:00"/>
    <n v="70"/>
    <n v="18"/>
    <n v="52"/>
    <n v="592"/>
    <n v="501"/>
    <n v="23.727360000000001"/>
    <n v="8.0712569599999995"/>
    <m/>
    <m/>
  </r>
  <r>
    <x v="7"/>
    <n v="11"/>
    <n v="1"/>
    <x v="2"/>
    <n v="1"/>
    <d v="2014-07-29T00:00:00"/>
    <n v="64"/>
    <n v="12"/>
    <n v="52"/>
    <n v="380"/>
    <n v="290"/>
    <n v="8.8160000000000007"/>
    <n v="2.9989093333333332"/>
    <m/>
    <m/>
  </r>
  <r>
    <x v="7"/>
    <n v="11"/>
    <n v="1"/>
    <x v="2"/>
    <n v="1"/>
    <d v="2014-07-29T00:00:00"/>
    <n v="83"/>
    <n v="30"/>
    <n v="53"/>
    <n v="320"/>
    <n v="240"/>
    <n v="6.1440000000000001"/>
    <n v="2.1301760000000001"/>
    <m/>
    <m/>
  </r>
  <r>
    <x v="0"/>
    <n v="7"/>
    <n v="2"/>
    <x v="0"/>
    <n v="2"/>
    <d v="2014-07-15T00:00:00"/>
    <n v="57"/>
    <n v="4"/>
    <n v="53"/>
    <n v="290"/>
    <n v="250"/>
    <n v="5.8"/>
    <n v="2.0109083333333335"/>
    <m/>
    <m/>
  </r>
  <r>
    <x v="10"/>
    <n v="10"/>
    <n v="2"/>
    <x v="0"/>
    <n v="2"/>
    <d v="2014-07-18T00:00:00"/>
    <n v="63"/>
    <n v="10"/>
    <n v="53"/>
    <n v="700"/>
    <n v="180"/>
    <n v="10.08"/>
    <n v="3.4948199999999998"/>
    <m/>
    <s v="Pool @ 10m"/>
  </r>
  <r>
    <x v="7"/>
    <n v="11"/>
    <n v="2"/>
    <x v="0"/>
    <n v="2"/>
    <d v="2014-08-07T00:00:00"/>
    <n v="73"/>
    <n v="20"/>
    <n v="53"/>
    <n v="950"/>
    <n v="470"/>
    <n v="35.72"/>
    <n v="12.384421666666668"/>
    <m/>
    <m/>
  </r>
  <r>
    <x v="6"/>
    <n v="8"/>
    <n v="1"/>
    <x v="2"/>
    <n v="1"/>
    <d v="2014-07-17T00:00:00"/>
    <n v="62"/>
    <n v="8"/>
    <n v="54"/>
    <n v="165"/>
    <n v="400"/>
    <n v="5.28"/>
    <n v="1.8651599999999999"/>
    <m/>
    <m/>
  </r>
  <r>
    <x v="8"/>
    <n v="9"/>
    <n v="2"/>
    <x v="0"/>
    <n v="2"/>
    <d v="2014-08-07T00:00:00"/>
    <n v="62"/>
    <n v="8"/>
    <n v="54"/>
    <n v="330"/>
    <n v="400"/>
    <n v="10.56"/>
    <n v="3.7303199999999999"/>
    <m/>
    <m/>
  </r>
  <r>
    <x v="11"/>
    <n v="6"/>
    <n v="1"/>
    <x v="2"/>
    <n v="1"/>
    <d v="2014-07-14T00:00:00"/>
    <n v="70"/>
    <n v="15"/>
    <n v="55"/>
    <n v="1030"/>
    <n v="460"/>
    <n v="37.904000000000003"/>
    <n v="13.637543333333333"/>
    <m/>
    <m/>
  </r>
  <r>
    <x v="8"/>
    <n v="9"/>
    <n v="1"/>
    <x v="2"/>
    <n v="1"/>
    <d v="2014-10-07T00:00:00"/>
    <n v="60"/>
    <n v="5"/>
    <n v="55"/>
    <n v="200"/>
    <n v="155"/>
    <n v="2.48"/>
    <n v="0.89228333333333343"/>
    <m/>
    <m/>
  </r>
  <r>
    <x v="8"/>
    <n v="9"/>
    <n v="1"/>
    <x v="2"/>
    <n v="1"/>
    <d v="2014-10-07T00:00:00"/>
    <n v="59"/>
    <n v="4"/>
    <n v="55"/>
    <n v="330"/>
    <n v="270"/>
    <n v="7.1280000000000001"/>
    <n v="2.5645950000000002"/>
    <m/>
    <m/>
  </r>
  <r>
    <x v="8"/>
    <n v="9"/>
    <n v="1"/>
    <x v="2"/>
    <n v="1"/>
    <d v="2014-10-07T00:00:00"/>
    <n v="65"/>
    <n v="10"/>
    <n v="55"/>
    <n v="380"/>
    <n v="340"/>
    <n v="10.336"/>
    <n v="3.7188066666666666"/>
    <m/>
    <m/>
  </r>
  <r>
    <x v="7"/>
    <n v="11"/>
    <n v="2"/>
    <x v="0"/>
    <n v="2"/>
    <d v="2014-08-07T00:00:00"/>
    <n v="69"/>
    <n v="14"/>
    <n v="55"/>
    <n v="650"/>
    <n v="560"/>
    <n v="29.12"/>
    <n v="10.477133333333333"/>
    <m/>
    <m/>
  </r>
  <r>
    <x v="2"/>
    <n v="12"/>
    <n v="3"/>
    <x v="1"/>
    <n v="4"/>
    <d v="2014-07-21T00:00:00"/>
    <n v="70"/>
    <n v="15"/>
    <n v="55"/>
    <n v="770"/>
    <n v="640"/>
    <n v="39.423999999999999"/>
    <n v="14.184426666666669"/>
    <m/>
    <m/>
  </r>
  <r>
    <x v="0"/>
    <n v="7"/>
    <n v="1"/>
    <x v="2"/>
    <n v="1"/>
    <d v="2014-07-15T00:00:00"/>
    <n v="71"/>
    <n v="15"/>
    <n v="56"/>
    <n v="340"/>
    <n v="190"/>
    <n v="5.1680000000000001"/>
    <n v="1.8932106666666668"/>
    <m/>
    <m/>
  </r>
  <r>
    <x v="0"/>
    <n v="7"/>
    <n v="1"/>
    <x v="2"/>
    <n v="1"/>
    <d v="2014-07-15T00:00:00"/>
    <n v="60"/>
    <n v="3"/>
    <n v="57"/>
    <n v="360"/>
    <n v="200"/>
    <n v="5.76"/>
    <n v="2.1477599999999999"/>
    <m/>
    <m/>
  </r>
  <r>
    <x v="10"/>
    <n v="10"/>
    <n v="2"/>
    <x v="0"/>
    <n v="2"/>
    <d v="2014-07-18T00:00:00"/>
    <n v="75"/>
    <n v="16"/>
    <n v="59"/>
    <n v="430"/>
    <n v="240"/>
    <n v="8.2560000000000002"/>
    <n v="3.1864719999999993"/>
    <m/>
    <m/>
  </r>
  <r>
    <x v="10"/>
    <n v="10"/>
    <n v="1"/>
    <x v="2"/>
    <n v="1"/>
    <d v="2014-07-18T00:00:00"/>
    <n v="75"/>
    <n v="12"/>
    <n v="63"/>
    <n v="480"/>
    <n v="410"/>
    <n v="15.744"/>
    <n v="6.4884959999999996"/>
    <m/>
    <m/>
  </r>
  <r>
    <x v="9"/>
    <n v="2"/>
    <n v="2"/>
    <x v="0"/>
    <n v="2"/>
    <d v="2014-07-28T00:00:00"/>
    <n v="75"/>
    <n v="12"/>
    <n v="63"/>
    <n v="605"/>
    <n v="390"/>
    <n v="18.876000000000001"/>
    <n v="7.7792714999999992"/>
    <m/>
    <m/>
  </r>
  <r>
    <x v="7"/>
    <n v="11"/>
    <n v="1"/>
    <x v="2"/>
    <n v="1"/>
    <d v="2014-07-29T00:00:00"/>
    <n v="80"/>
    <n v="16"/>
    <n v="64"/>
    <n v="510"/>
    <n v="340"/>
    <n v="13.872"/>
    <n v="5.8077439999999987"/>
    <m/>
    <m/>
  </r>
  <r>
    <x v="9"/>
    <n v="2"/>
    <n v="1"/>
    <x v="2"/>
    <n v="1"/>
    <d v="2014-07-28T00:00:00"/>
    <n v="73"/>
    <n v="6"/>
    <n v="67"/>
    <n v="796"/>
    <n v="498"/>
    <n v="31.712640000000004"/>
    <n v="13.899385840000001"/>
    <m/>
    <m/>
  </r>
  <r>
    <x v="0"/>
    <n v="7"/>
    <n v="1"/>
    <x v="2"/>
    <n v="1"/>
    <d v="2014-07-15T00:00:00"/>
    <n v="85"/>
    <n v="18"/>
    <n v="67"/>
    <n v="490"/>
    <n v="400"/>
    <n v="15.68"/>
    <n v="6.8724133333333342"/>
    <m/>
    <m/>
  </r>
  <r>
    <x v="0"/>
    <n v="7"/>
    <n v="1"/>
    <x v="2"/>
    <n v="1"/>
    <d v="2014-07-15T00:00:00"/>
    <n v="70"/>
    <n v="3"/>
    <n v="67"/>
    <n v="600"/>
    <n v="370"/>
    <n v="17.760000000000002"/>
    <n v="7.7840599999999993"/>
    <m/>
    <m/>
  </r>
  <r>
    <x v="0"/>
    <n v="7"/>
    <n v="1"/>
    <x v="2"/>
    <n v="1"/>
    <d v="2014-07-15T00:00:00"/>
    <n v="83"/>
    <n v="16"/>
    <n v="67"/>
    <n v="380"/>
    <n v="490"/>
    <n v="14.896000000000001"/>
    <n v="6.5287926666666678"/>
    <m/>
    <m/>
  </r>
  <r>
    <x v="0"/>
    <n v="7"/>
    <n v="2"/>
    <x v="0"/>
    <n v="2"/>
    <d v="2014-07-15T00:00:00"/>
    <n v="80"/>
    <n v="12"/>
    <n v="68"/>
    <n v="500"/>
    <n v="370"/>
    <n v="14.8"/>
    <n v="6.5835333333333335"/>
    <m/>
    <m/>
  </r>
  <r>
    <x v="8"/>
    <n v="9"/>
    <n v="2"/>
    <x v="0"/>
    <n v="2"/>
    <d v="2014-08-07T00:00:00"/>
    <n v="79"/>
    <n v="10"/>
    <n v="69"/>
    <n v="640"/>
    <n v="270"/>
    <n v="13.824"/>
    <n v="6.239808"/>
    <m/>
    <m/>
  </r>
  <r>
    <x v="11"/>
    <n v="6"/>
    <n v="2"/>
    <x v="0"/>
    <n v="2"/>
    <d v="2014-07-14T00:00:00"/>
    <n v="80"/>
    <n v="9"/>
    <n v="71"/>
    <n v="1520"/>
    <n v="550"/>
    <n v="66.88"/>
    <n v="31.062973333333332"/>
    <m/>
    <m/>
  </r>
  <r>
    <x v="6"/>
    <n v="8"/>
    <n v="1"/>
    <x v="2"/>
    <n v="1"/>
    <d v="2014-07-17T00:00:00"/>
    <n v="93"/>
    <n v="19"/>
    <n v="74"/>
    <n v="590"/>
    <n v="480"/>
    <n v="22.655999999999999"/>
    <n v="10.967392"/>
    <m/>
    <m/>
  </r>
  <r>
    <x v="3"/>
    <n v="1"/>
    <n v="2"/>
    <x v="2"/>
    <n v="1"/>
    <n v="2013"/>
    <n v="80"/>
    <n v="6"/>
    <n v="74"/>
    <n v="380"/>
    <n v="350"/>
    <n v="10.64"/>
    <n v="5.1506466666666659"/>
    <m/>
    <m/>
  </r>
  <r>
    <x v="7"/>
    <n v="11"/>
    <n v="1"/>
    <x v="2"/>
    <n v="1"/>
    <d v="2014-07-29T00:00:00"/>
    <n v="95"/>
    <n v="20"/>
    <n v="75"/>
    <n v="690"/>
    <n v="530"/>
    <n v="29.256"/>
    <n v="14.353725000000001"/>
    <m/>
    <m/>
  </r>
  <r>
    <x v="4"/>
    <n v="4"/>
    <n v="2"/>
    <x v="3"/>
    <n v="3"/>
    <d v="2014-08-05T00:00:00"/>
    <n v="85"/>
    <n v="9"/>
    <n v="76"/>
    <n v="280"/>
    <n v="250"/>
    <n v="5.6"/>
    <n v="2.7841333333333331"/>
    <m/>
    <m/>
  </r>
  <r>
    <x v="8"/>
    <n v="9"/>
    <n v="1"/>
    <x v="2"/>
    <n v="1"/>
    <d v="2014-10-07T00:00:00"/>
    <n v="98"/>
    <n v="17"/>
    <n v="81"/>
    <n v="350"/>
    <n v="280"/>
    <n v="7.84"/>
    <n v="4.1542199999999996"/>
    <m/>
    <m/>
  </r>
  <r>
    <x v="9"/>
    <n v="2"/>
    <n v="2"/>
    <x v="0"/>
    <n v="2"/>
    <d v="2014-07-28T00:00:00"/>
    <n v="96"/>
    <n v="14"/>
    <n v="82"/>
    <n v="684"/>
    <n v="435"/>
    <n v="23.8032"/>
    <n v="12.768433199999997"/>
    <m/>
    <m/>
  </r>
  <r>
    <x v="7"/>
    <n v="11"/>
    <n v="1"/>
    <x v="2"/>
    <n v="1"/>
    <d v="2014-07-29T00:00:00"/>
    <n v="112"/>
    <n v="22"/>
    <n v="90"/>
    <n v="620"/>
    <n v="770"/>
    <n v="38.192"/>
    <n v="22.485540000000004"/>
    <m/>
    <m/>
  </r>
  <r>
    <x v="6"/>
    <n v="8"/>
    <n v="1"/>
    <x v="2"/>
    <n v="1"/>
    <d v="2014-07-17T00:00:00"/>
    <n v="96"/>
    <n v="5"/>
    <n v="91"/>
    <n v="750"/>
    <n v="1040"/>
    <n v="62.4"/>
    <n v="37.1462"/>
    <m/>
    <s v="Same pool measured two parts (2 lengths(480&amp;270) and 2 widths(400&amp;640))"/>
  </r>
  <r>
    <x v="11"/>
    <n v="6"/>
    <n v="1"/>
    <x v="2"/>
    <n v="1"/>
    <d v="2014-07-14T00:00:00"/>
    <n v="110"/>
    <n v="16"/>
    <n v="94"/>
    <n v="820"/>
    <n v="680"/>
    <n v="44.607999999999997"/>
    <n v="27.430202666666666"/>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r>
    <x v="12"/>
    <m/>
    <m/>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2:P44" firstHeaderRow="1" firstDataRow="1" firstDataCol="1"/>
  <pivotFields count="11">
    <pivotField axis="axisRow" showAll="0">
      <items count="15">
        <item x="4"/>
        <item x="6"/>
        <item x="7"/>
        <item x="12"/>
        <item x="11"/>
        <item x="10"/>
        <item x="5"/>
        <item x="9"/>
        <item x="3"/>
        <item x="0"/>
        <item x="8"/>
        <item x="2"/>
        <item x="1"/>
        <item x="13"/>
        <item t="default"/>
      </items>
    </pivotField>
    <pivotField showAll="0"/>
    <pivotField showAll="0"/>
    <pivotField axis="axisRow" showAll="0">
      <items count="9">
        <item x="0"/>
        <item x="3"/>
        <item x="4"/>
        <item x="1"/>
        <item x="2"/>
        <item x="7"/>
        <item x="5"/>
        <item x="6"/>
        <item t="default"/>
      </items>
    </pivotField>
    <pivotField showAll="0"/>
    <pivotField showAll="0"/>
    <pivotField showAll="0"/>
    <pivotField showAll="0"/>
    <pivotField showAll="0"/>
    <pivotField showAll="0"/>
    <pivotField dataField="1" showAll="0"/>
  </pivotFields>
  <rowFields count="2">
    <field x="0"/>
    <field x="3"/>
  </rowFields>
  <rowItems count="42">
    <i>
      <x/>
    </i>
    <i r="1">
      <x v="1"/>
    </i>
    <i r="1">
      <x v="2"/>
    </i>
    <i>
      <x v="1"/>
    </i>
    <i r="1">
      <x/>
    </i>
    <i r="1">
      <x v="3"/>
    </i>
    <i>
      <x v="2"/>
    </i>
    <i r="1">
      <x/>
    </i>
    <i r="1">
      <x v="3"/>
    </i>
    <i>
      <x v="3"/>
    </i>
    <i r="1">
      <x v="1"/>
    </i>
    <i r="1">
      <x v="6"/>
    </i>
    <i r="1">
      <x v="7"/>
    </i>
    <i>
      <x v="4"/>
    </i>
    <i r="1">
      <x/>
    </i>
    <i r="1">
      <x v="3"/>
    </i>
    <i>
      <x v="5"/>
    </i>
    <i r="1">
      <x/>
    </i>
    <i r="1">
      <x v="3"/>
    </i>
    <i>
      <x v="6"/>
    </i>
    <i r="1">
      <x v="1"/>
    </i>
    <i r="1">
      <x v="2"/>
    </i>
    <i>
      <x v="7"/>
    </i>
    <i r="1">
      <x/>
    </i>
    <i r="1">
      <x v="3"/>
    </i>
    <i>
      <x v="8"/>
    </i>
    <i r="1">
      <x/>
    </i>
    <i r="1">
      <x v="3"/>
    </i>
    <i r="1">
      <x v="4"/>
    </i>
    <i>
      <x v="9"/>
    </i>
    <i r="1">
      <x/>
    </i>
    <i r="1">
      <x v="3"/>
    </i>
    <i>
      <x v="10"/>
    </i>
    <i r="1">
      <x/>
    </i>
    <i r="1">
      <x v="3"/>
    </i>
    <i>
      <x v="11"/>
    </i>
    <i r="1">
      <x/>
    </i>
    <i>
      <x v="12"/>
    </i>
    <i r="1">
      <x v="3"/>
    </i>
    <i>
      <x v="13"/>
    </i>
    <i r="1">
      <x v="5"/>
    </i>
    <i t="grand">
      <x/>
    </i>
  </rowItems>
  <colItems count="1">
    <i/>
  </colItems>
  <dataFields count="1">
    <dataField name="Sum of Weighted Gradient" fld="10" baseField="0" baseItem="0"/>
  </dataFields>
  <formats count="8">
    <format dxfId="7">
      <pivotArea collapsedLevelsAreSubtotals="1" fieldPosition="0">
        <references count="1">
          <reference field="0" count="1">
            <x v="3"/>
          </reference>
        </references>
      </pivotArea>
    </format>
    <format dxfId="6">
      <pivotArea collapsedLevelsAreSubtotals="1" fieldPosition="0">
        <references count="2">
          <reference field="0" count="1" selected="0">
            <x v="3"/>
          </reference>
          <reference field="3" count="3">
            <x v="1"/>
            <x v="6"/>
            <x v="7"/>
          </reference>
        </references>
      </pivotArea>
    </format>
    <format dxfId="5">
      <pivotArea collapsedLevelsAreSubtotals="1" fieldPosition="0">
        <references count="1">
          <reference field="0" count="1">
            <x v="4"/>
          </reference>
        </references>
      </pivotArea>
    </format>
    <format dxfId="4">
      <pivotArea collapsedLevelsAreSubtotals="1" fieldPosition="0">
        <references count="2">
          <reference field="0" count="1" selected="0">
            <x v="4"/>
          </reference>
          <reference field="3" count="2">
            <x v="0"/>
            <x v="3"/>
          </reference>
        </references>
      </pivotArea>
    </format>
    <format dxfId="3">
      <pivotArea collapsedLevelsAreSubtotals="1" fieldPosition="0">
        <references count="1">
          <reference field="0" count="1">
            <x v="5"/>
          </reference>
        </references>
      </pivotArea>
    </format>
    <format dxfId="2">
      <pivotArea collapsedLevelsAreSubtotals="1" fieldPosition="0">
        <references count="2">
          <reference field="0" count="1" selected="0">
            <x v="5"/>
          </reference>
          <reference field="3" count="2">
            <x v="0"/>
            <x v="3"/>
          </reference>
        </references>
      </pivotArea>
    </format>
    <format dxfId="1">
      <pivotArea dataOnly="0" labelOnly="1" fieldPosition="0">
        <references count="1">
          <reference field="0" count="3">
            <x v="3"/>
            <x v="4"/>
            <x v="5"/>
          </reference>
        </references>
      </pivotArea>
    </format>
    <format dxfId="0">
      <pivotArea dataOnly="0" labelOnly="1" fieldPosition="0">
        <references count="2">
          <reference field="0" count="1" selected="0">
            <x v="3"/>
          </reference>
          <reference field="3" count="5">
            <x v="0"/>
            <x v="1"/>
            <x v="3"/>
            <x v="6"/>
            <x v="7"/>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R44" firstHeaderRow="1" firstDataRow="1" firstDataCol="1"/>
  <pivotFields count="15">
    <pivotField axis="axisRow" showAll="0">
      <items count="14">
        <item x="4"/>
        <item x="11"/>
        <item x="0"/>
        <item x="2"/>
        <item x="7"/>
        <item x="10"/>
        <item x="5"/>
        <item x="8"/>
        <item x="1"/>
        <item x="3"/>
        <item x="6"/>
        <item x="9"/>
        <item x="12"/>
        <item t="default"/>
      </items>
    </pivotField>
    <pivotField showAll="0"/>
    <pivotField showAll="0"/>
    <pivotField axis="axisRow" showAll="0">
      <items count="6">
        <item x="0"/>
        <item x="3"/>
        <item x="1"/>
        <item x="2"/>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2">
    <field x="0"/>
    <field x="3"/>
  </rowFields>
  <rowItems count="41">
    <i>
      <x/>
    </i>
    <i r="1">
      <x v="1"/>
    </i>
    <i r="1">
      <x v="2"/>
    </i>
    <i>
      <x v="1"/>
    </i>
    <i r="1">
      <x/>
    </i>
    <i r="1">
      <x v="3"/>
    </i>
    <i>
      <x v="2"/>
    </i>
    <i r="1">
      <x/>
    </i>
    <i r="1">
      <x v="3"/>
    </i>
    <i>
      <x v="3"/>
    </i>
    <i r="1">
      <x v="1"/>
    </i>
    <i r="1">
      <x v="2"/>
    </i>
    <i>
      <x v="4"/>
    </i>
    <i r="1">
      <x/>
    </i>
    <i r="1">
      <x v="3"/>
    </i>
    <i>
      <x v="5"/>
    </i>
    <i r="1">
      <x/>
    </i>
    <i r="1">
      <x v="3"/>
    </i>
    <i>
      <x v="6"/>
    </i>
    <i r="1">
      <x v="1"/>
    </i>
    <i r="1">
      <x v="2"/>
    </i>
    <i>
      <x v="7"/>
    </i>
    <i r="1">
      <x/>
    </i>
    <i r="1">
      <x v="3"/>
    </i>
    <i>
      <x v="8"/>
    </i>
    <i r="1">
      <x/>
    </i>
    <i r="1">
      <x v="1"/>
    </i>
    <i r="1">
      <x v="2"/>
    </i>
    <i r="1">
      <x v="3"/>
    </i>
    <i>
      <x v="9"/>
    </i>
    <i r="1">
      <x/>
    </i>
    <i r="1">
      <x v="3"/>
    </i>
    <i>
      <x v="10"/>
    </i>
    <i r="1">
      <x/>
    </i>
    <i r="1">
      <x v="3"/>
    </i>
    <i>
      <x v="11"/>
    </i>
    <i r="1">
      <x/>
    </i>
    <i r="1">
      <x v="3"/>
    </i>
    <i>
      <x v="12"/>
    </i>
    <i r="1">
      <x v="4"/>
    </i>
    <i t="grand">
      <x/>
    </i>
  </rowItems>
  <colItems count="1">
    <i/>
  </colItems>
  <dataFields count="1">
    <dataField name="Sum of Pool Volume (Pi/6)*L*W*D" fld="12"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abSelected="1" workbookViewId="0">
      <pane xSplit="4" ySplit="1" topLeftCell="AB2" activePane="bottomRight" state="frozen"/>
      <selection pane="topRight" activeCell="E1" sqref="E1"/>
      <selection pane="bottomLeft" activeCell="A2" sqref="A2"/>
      <selection pane="bottomRight" sqref="A1:AE1048576"/>
    </sheetView>
  </sheetViews>
  <sheetFormatPr baseColWidth="10" defaultColWidth="11" defaultRowHeight="16" x14ac:dyDescent="0.2"/>
  <cols>
    <col min="1" max="6" width="11" style="1"/>
    <col min="7" max="7" width="13.1640625" style="1" customWidth="1"/>
    <col min="8" max="8" width="15.6640625" style="8" customWidth="1"/>
    <col min="9" max="9" width="13.5" style="8" bestFit="1" customWidth="1"/>
    <col min="10" max="10" width="12.33203125" style="8" bestFit="1" customWidth="1"/>
    <col min="11" max="11" width="13.5" style="8" bestFit="1" customWidth="1"/>
    <col min="12" max="16" width="12.33203125" style="8" bestFit="1" customWidth="1"/>
    <col min="17" max="18" width="11" style="1"/>
    <col min="19" max="19" width="11.83203125" style="1" bestFit="1" customWidth="1"/>
    <col min="20" max="22" width="11" style="8"/>
    <col min="23" max="23" width="11" style="19"/>
    <col min="24" max="29" width="11" style="8"/>
    <col min="30" max="30" width="11" style="1"/>
  </cols>
  <sheetData>
    <row r="1" spans="1:31" ht="51" x14ac:dyDescent="0.2">
      <c r="A1" s="2" t="s">
        <v>3</v>
      </c>
      <c r="B1" s="2" t="s">
        <v>4</v>
      </c>
      <c r="C1" s="2" t="s">
        <v>0</v>
      </c>
      <c r="D1" s="2" t="s">
        <v>1</v>
      </c>
      <c r="E1" s="2" t="s">
        <v>5</v>
      </c>
      <c r="F1" s="1" t="s">
        <v>2</v>
      </c>
      <c r="G1" s="1" t="s">
        <v>26</v>
      </c>
      <c r="H1" s="8" t="s">
        <v>63</v>
      </c>
      <c r="I1" s="6" t="s">
        <v>16</v>
      </c>
      <c r="J1" s="6" t="s">
        <v>17</v>
      </c>
      <c r="K1" s="6" t="s">
        <v>61</v>
      </c>
      <c r="L1" s="6" t="s">
        <v>18</v>
      </c>
      <c r="M1" s="6" t="s">
        <v>19</v>
      </c>
      <c r="N1" s="6" t="s">
        <v>20</v>
      </c>
      <c r="O1" s="6" t="s">
        <v>21</v>
      </c>
      <c r="P1" s="6" t="s">
        <v>22</v>
      </c>
      <c r="Q1" s="2" t="s">
        <v>23</v>
      </c>
      <c r="R1" s="2" t="s">
        <v>24</v>
      </c>
      <c r="S1" s="2" t="s">
        <v>25</v>
      </c>
      <c r="T1" s="6" t="s">
        <v>90</v>
      </c>
      <c r="U1" s="6" t="s">
        <v>27</v>
      </c>
      <c r="V1" s="6" t="s">
        <v>91</v>
      </c>
      <c r="W1" s="9" t="s">
        <v>29</v>
      </c>
      <c r="X1" s="6" t="s">
        <v>139</v>
      </c>
      <c r="Y1" s="6" t="s">
        <v>64</v>
      </c>
      <c r="Z1" s="6" t="s">
        <v>159</v>
      </c>
      <c r="AA1" s="6" t="s">
        <v>30</v>
      </c>
      <c r="AB1" s="6" t="s">
        <v>77</v>
      </c>
      <c r="AC1" s="6" t="s">
        <v>92</v>
      </c>
      <c r="AD1" s="6" t="s">
        <v>127</v>
      </c>
      <c r="AE1" s="6" t="s">
        <v>79</v>
      </c>
    </row>
    <row r="2" spans="1:31" x14ac:dyDescent="0.2">
      <c r="A2" s="2" t="s">
        <v>67</v>
      </c>
      <c r="B2" s="2">
        <v>4</v>
      </c>
      <c r="C2" s="2">
        <v>1</v>
      </c>
      <c r="D2" s="2" t="s">
        <v>55</v>
      </c>
      <c r="E2" s="2">
        <v>4</v>
      </c>
      <c r="F2" s="11">
        <v>41856</v>
      </c>
      <c r="G2" s="1">
        <v>90</v>
      </c>
      <c r="H2" s="8">
        <f>G2*J2</f>
        <v>173.79000000000002</v>
      </c>
      <c r="I2" s="6">
        <v>6.2959999999999994</v>
      </c>
      <c r="J2" s="6">
        <v>1.9310000000000003</v>
      </c>
      <c r="K2" s="6">
        <v>0</v>
      </c>
      <c r="L2" s="6">
        <v>52.5</v>
      </c>
      <c r="M2" s="6">
        <v>25.5</v>
      </c>
      <c r="N2" s="6">
        <v>11</v>
      </c>
      <c r="O2" s="6">
        <v>7.5</v>
      </c>
      <c r="P2" s="6">
        <v>3.5</v>
      </c>
      <c r="Q2" s="6">
        <v>3.2</v>
      </c>
      <c r="R2" s="6" t="s">
        <v>126</v>
      </c>
      <c r="S2" s="1">
        <v>13</v>
      </c>
      <c r="T2" s="8">
        <v>5.2315225999999999</v>
      </c>
      <c r="U2" s="8">
        <v>1.8885062179929801</v>
      </c>
      <c r="V2" s="6">
        <v>5.8128028888888883</v>
      </c>
      <c r="W2" s="9">
        <v>8</v>
      </c>
      <c r="X2" s="56">
        <v>20.645199999999999</v>
      </c>
      <c r="Y2" s="8">
        <v>11.879394671730248</v>
      </c>
      <c r="Z2" s="8">
        <v>4.2636777833333337</v>
      </c>
      <c r="AA2" s="8">
        <v>92.85</v>
      </c>
      <c r="AB2" s="8">
        <v>5.4647862619583654</v>
      </c>
      <c r="AC2" s="6">
        <v>7.1500000000000057</v>
      </c>
      <c r="AD2" s="64">
        <v>16.366666666666667</v>
      </c>
    </row>
    <row r="3" spans="1:31" x14ac:dyDescent="0.2">
      <c r="A3" s="2" t="s">
        <v>67</v>
      </c>
      <c r="B3" s="2">
        <v>4</v>
      </c>
      <c r="C3" s="2">
        <v>2</v>
      </c>
      <c r="D3" s="2" t="s">
        <v>53</v>
      </c>
      <c r="E3" s="2">
        <v>3</v>
      </c>
      <c r="F3" s="11">
        <v>41856</v>
      </c>
      <c r="G3" s="1">
        <v>90</v>
      </c>
      <c r="H3" s="8">
        <f>G3*J3</f>
        <v>171.89999999999998</v>
      </c>
      <c r="I3" s="6">
        <v>4.6029999999999998</v>
      </c>
      <c r="J3" s="6">
        <v>1.9099999999999997</v>
      </c>
      <c r="K3" s="6">
        <v>0</v>
      </c>
      <c r="L3" s="6">
        <v>48.5</v>
      </c>
      <c r="M3" s="6">
        <v>31.5</v>
      </c>
      <c r="N3" s="6">
        <v>9.5</v>
      </c>
      <c r="O3" s="6">
        <v>6.5</v>
      </c>
      <c r="P3" s="6">
        <v>3.5</v>
      </c>
      <c r="Q3" s="6">
        <v>3.45</v>
      </c>
      <c r="R3" s="6" t="s">
        <v>126</v>
      </c>
      <c r="S3" s="2">
        <v>11</v>
      </c>
      <c r="T3" s="6">
        <v>5.0853950462500004</v>
      </c>
      <c r="U3" s="8">
        <v>2.9583449949098317</v>
      </c>
      <c r="V3" s="6">
        <v>5.6504389402777777</v>
      </c>
      <c r="W3" s="9">
        <v>10</v>
      </c>
      <c r="X3" s="56">
        <v>43.912000000000006</v>
      </c>
      <c r="Y3" s="8">
        <v>25.54508435136708</v>
      </c>
      <c r="Z3" s="8">
        <v>11.3618545</v>
      </c>
      <c r="AA3" s="8">
        <v>93.25</v>
      </c>
      <c r="AB3" s="8">
        <v>2.6220221204253789</v>
      </c>
      <c r="AC3" s="6">
        <v>6.75</v>
      </c>
      <c r="AD3" s="64">
        <v>11.5</v>
      </c>
    </row>
    <row r="4" spans="1:31" x14ac:dyDescent="0.2">
      <c r="A4" s="2" t="s">
        <v>45</v>
      </c>
      <c r="B4" s="2">
        <v>6</v>
      </c>
      <c r="C4" s="2">
        <v>1</v>
      </c>
      <c r="D4" s="2" t="s">
        <v>46</v>
      </c>
      <c r="E4" s="2">
        <v>1</v>
      </c>
      <c r="F4" s="11">
        <v>41834</v>
      </c>
      <c r="G4" s="1">
        <v>100</v>
      </c>
      <c r="H4" s="8">
        <f>G4*J4</f>
        <v>520</v>
      </c>
      <c r="I4" s="6">
        <v>10.545454545454545</v>
      </c>
      <c r="J4" s="6">
        <v>5.2</v>
      </c>
      <c r="K4" s="6">
        <v>0</v>
      </c>
      <c r="L4" s="6">
        <v>22.272727272727273</v>
      </c>
      <c r="M4" s="6">
        <v>25</v>
      </c>
      <c r="N4" s="6">
        <v>21.818181818181817</v>
      </c>
      <c r="O4" s="6">
        <v>17.727272727272727</v>
      </c>
      <c r="P4" s="6">
        <v>12.272727272727273</v>
      </c>
      <c r="Q4" s="6" t="s">
        <v>126</v>
      </c>
      <c r="R4" s="6">
        <v>24.09090909090909</v>
      </c>
      <c r="S4" s="2">
        <v>32</v>
      </c>
      <c r="T4" s="6">
        <v>69.22333805625</v>
      </c>
      <c r="U4" s="8">
        <v>13.312180395432694</v>
      </c>
      <c r="V4" s="6">
        <v>69.22333805625</v>
      </c>
      <c r="W4" s="9">
        <v>3</v>
      </c>
      <c r="X4" s="56">
        <v>91.216000000000008</v>
      </c>
      <c r="Y4" s="8">
        <v>17.541538461538465</v>
      </c>
      <c r="Z4" s="8">
        <v>43.573047333333335</v>
      </c>
      <c r="AA4" s="36">
        <v>76.181818181818187</v>
      </c>
      <c r="AB4" s="36">
        <v>12.74661274078867</v>
      </c>
      <c r="AC4" s="6">
        <v>23.818181818181813</v>
      </c>
      <c r="AD4" s="52">
        <v>4.5999999999999996</v>
      </c>
    </row>
    <row r="5" spans="1:31" x14ac:dyDescent="0.2">
      <c r="A5" s="2" t="s">
        <v>45</v>
      </c>
      <c r="B5" s="2">
        <v>6</v>
      </c>
      <c r="C5" s="2">
        <v>2</v>
      </c>
      <c r="D5" s="2" t="s">
        <v>51</v>
      </c>
      <c r="E5" s="2">
        <v>2</v>
      </c>
      <c r="F5" s="11">
        <v>41834</v>
      </c>
      <c r="G5" s="1">
        <v>100</v>
      </c>
      <c r="H5" s="8">
        <f>G5*J5</f>
        <v>349</v>
      </c>
      <c r="I5" s="6">
        <v>8.5699999999999985</v>
      </c>
      <c r="J5" s="6">
        <v>3.4899999999999998</v>
      </c>
      <c r="K5" s="6">
        <v>0</v>
      </c>
      <c r="L5" s="6">
        <v>38</v>
      </c>
      <c r="M5" s="6">
        <v>24.5</v>
      </c>
      <c r="N5" s="6">
        <v>18.5</v>
      </c>
      <c r="O5" s="6">
        <v>13</v>
      </c>
      <c r="P5" s="6">
        <v>6</v>
      </c>
      <c r="Q5" s="6" t="s">
        <v>126</v>
      </c>
      <c r="R5" s="6">
        <v>22.8</v>
      </c>
      <c r="S5" s="2">
        <v>3</v>
      </c>
      <c r="T5" s="6">
        <v>4.6716331250000005</v>
      </c>
      <c r="U5" s="8">
        <v>1.3385768266475646</v>
      </c>
      <c r="V5" s="6">
        <v>4.6716331250000005</v>
      </c>
      <c r="W5" s="9">
        <v>2</v>
      </c>
      <c r="X5" s="56">
        <v>73.823999999999998</v>
      </c>
      <c r="Y5" s="8">
        <v>21.153008595988538</v>
      </c>
      <c r="Z5" s="8">
        <v>32.925412000000001</v>
      </c>
      <c r="AA5" s="36">
        <v>95.224999999999994</v>
      </c>
      <c r="AB5" s="36">
        <v>1.980635419926309</v>
      </c>
      <c r="AC5" s="6">
        <v>4.7750000000000057</v>
      </c>
      <c r="AD5" s="55">
        <v>4</v>
      </c>
    </row>
    <row r="6" spans="1:31" x14ac:dyDescent="0.2">
      <c r="A6" s="2" t="s">
        <v>56</v>
      </c>
      <c r="B6" s="2">
        <v>7</v>
      </c>
      <c r="C6" s="2">
        <v>1</v>
      </c>
      <c r="D6" s="2" t="s">
        <v>46</v>
      </c>
      <c r="E6" s="2">
        <v>1</v>
      </c>
      <c r="F6" s="11">
        <v>41835</v>
      </c>
      <c r="G6" s="1">
        <v>90</v>
      </c>
      <c r="H6" s="8">
        <f>G6*J6</f>
        <v>297.89999999999998</v>
      </c>
      <c r="I6" s="6">
        <v>9.6800000000000015</v>
      </c>
      <c r="J6" s="6">
        <v>3.31</v>
      </c>
      <c r="K6" s="6">
        <v>0</v>
      </c>
      <c r="L6" s="6">
        <v>59</v>
      </c>
      <c r="M6" s="6">
        <v>26</v>
      </c>
      <c r="N6" s="6">
        <v>10</v>
      </c>
      <c r="O6" s="6">
        <v>4</v>
      </c>
      <c r="P6" s="6">
        <v>0</v>
      </c>
      <c r="Q6" s="6" t="s">
        <v>126</v>
      </c>
      <c r="R6" s="6">
        <v>18.5</v>
      </c>
      <c r="S6" s="35">
        <v>45</v>
      </c>
      <c r="T6" s="36">
        <v>22.204574762500002</v>
      </c>
      <c r="U6" s="8">
        <v>7.4537008266196718</v>
      </c>
      <c r="V6" s="6">
        <v>24.671749736111114</v>
      </c>
      <c r="W6" s="19">
        <v>8</v>
      </c>
      <c r="X6" s="56">
        <v>81.352000000000004</v>
      </c>
      <c r="Y6" s="8">
        <v>27.308492782813026</v>
      </c>
      <c r="Z6" s="8">
        <v>31.844467000000005</v>
      </c>
      <c r="AA6" s="6">
        <v>88.875</v>
      </c>
      <c r="AB6" s="6">
        <v>7.6023114175156552</v>
      </c>
      <c r="AC6" s="6">
        <v>11.125</v>
      </c>
      <c r="AD6" s="52">
        <v>16</v>
      </c>
    </row>
    <row r="7" spans="1:31" x14ac:dyDescent="0.2">
      <c r="A7" s="2" t="s">
        <v>56</v>
      </c>
      <c r="B7" s="2">
        <v>7</v>
      </c>
      <c r="C7" s="2">
        <v>2</v>
      </c>
      <c r="D7" s="2" t="s">
        <v>51</v>
      </c>
      <c r="E7" s="2">
        <v>2</v>
      </c>
      <c r="F7" s="11">
        <v>41835</v>
      </c>
      <c r="G7" s="1">
        <v>90</v>
      </c>
      <c r="H7" s="8">
        <f>G7*J7</f>
        <v>220.50000000000003</v>
      </c>
      <c r="I7" s="6">
        <v>7.7699999999999987</v>
      </c>
      <c r="J7" s="6">
        <v>2.4500000000000002</v>
      </c>
      <c r="K7" s="6">
        <v>0</v>
      </c>
      <c r="L7" s="6">
        <v>58</v>
      </c>
      <c r="M7" s="6">
        <v>25</v>
      </c>
      <c r="N7" s="6">
        <v>14.5</v>
      </c>
      <c r="O7" s="6">
        <v>2.5</v>
      </c>
      <c r="P7" s="6">
        <v>0</v>
      </c>
      <c r="Q7" s="6" t="s">
        <v>126</v>
      </c>
      <c r="R7" s="6">
        <v>17.5</v>
      </c>
      <c r="S7" s="16">
        <v>14</v>
      </c>
      <c r="T7" s="36">
        <v>19.305143900000004</v>
      </c>
      <c r="U7" s="8">
        <v>8.7551673015873028</v>
      </c>
      <c r="V7" s="6">
        <v>21.450159888888894</v>
      </c>
      <c r="W7" s="9">
        <v>9</v>
      </c>
      <c r="X7" s="56">
        <v>65.951999999999998</v>
      </c>
      <c r="Y7" s="8">
        <v>29.910204081632646</v>
      </c>
      <c r="Z7" s="8">
        <v>20.997703333333334</v>
      </c>
      <c r="AA7" s="6">
        <v>97.375</v>
      </c>
      <c r="AB7" s="6">
        <v>2.6983791431153628</v>
      </c>
      <c r="AC7" s="6">
        <v>2.625</v>
      </c>
      <c r="AD7" s="52">
        <v>13.777777777777779</v>
      </c>
    </row>
    <row r="8" spans="1:31" x14ac:dyDescent="0.2">
      <c r="A8" s="1" t="s">
        <v>52</v>
      </c>
      <c r="B8" s="1">
        <v>12</v>
      </c>
      <c r="C8" s="1">
        <v>1</v>
      </c>
      <c r="D8" s="1" t="s">
        <v>53</v>
      </c>
      <c r="E8" s="1">
        <v>3</v>
      </c>
      <c r="F8" s="11">
        <v>41844</v>
      </c>
      <c r="G8" s="1">
        <v>100</v>
      </c>
      <c r="H8" s="8">
        <f>G8*J8</f>
        <v>536.81818181818187</v>
      </c>
      <c r="I8" s="8">
        <v>11.263636363636364</v>
      </c>
      <c r="J8" s="8">
        <v>5.3681818181818182</v>
      </c>
      <c r="K8" s="8">
        <v>74.090909090909093</v>
      </c>
      <c r="L8" s="8">
        <v>5.9090909090909092</v>
      </c>
      <c r="M8" s="8">
        <v>7.2727272727272725</v>
      </c>
      <c r="N8" s="8">
        <v>2.7272727272727271</v>
      </c>
      <c r="O8" s="8">
        <v>2.9090909090909092</v>
      </c>
      <c r="P8" s="8">
        <v>7.0909090909090908</v>
      </c>
      <c r="Q8" s="20" t="s">
        <v>62</v>
      </c>
      <c r="R8" s="20" t="s">
        <v>62</v>
      </c>
      <c r="S8" s="1">
        <v>14</v>
      </c>
      <c r="T8" s="8">
        <v>6.7519861562500001</v>
      </c>
      <c r="U8" s="8">
        <v>1.2577789622142252</v>
      </c>
      <c r="V8" s="6">
        <v>6.7519861562500001</v>
      </c>
      <c r="W8" s="19">
        <v>4</v>
      </c>
      <c r="X8" s="52">
        <v>39.968000000000004</v>
      </c>
      <c r="Y8" s="8">
        <v>7.4453513971210832</v>
      </c>
      <c r="AA8" s="8">
        <v>81.150000000000006</v>
      </c>
      <c r="AB8" s="8">
        <v>7.7694201127811908</v>
      </c>
      <c r="AC8" s="6">
        <v>18.849999999999994</v>
      </c>
      <c r="AD8" s="52">
        <v>2.75</v>
      </c>
    </row>
    <row r="9" spans="1:31" x14ac:dyDescent="0.2">
      <c r="A9" s="1" t="s">
        <v>52</v>
      </c>
      <c r="B9" s="1">
        <v>12</v>
      </c>
      <c r="C9" s="1">
        <v>2</v>
      </c>
      <c r="D9" s="1" t="s">
        <v>55</v>
      </c>
      <c r="E9" s="1">
        <v>4</v>
      </c>
      <c r="F9" s="11">
        <v>41843</v>
      </c>
      <c r="G9" s="1">
        <v>100</v>
      </c>
      <c r="H9" s="8">
        <f>G9*J9</f>
        <v>579.99999999999989</v>
      </c>
      <c r="I9" s="8">
        <v>8.7590909090909079</v>
      </c>
      <c r="J9" s="8">
        <v>5.7999999999999989</v>
      </c>
      <c r="K9" s="8">
        <v>33.636363636363633</v>
      </c>
      <c r="L9" s="8">
        <v>15.454545454545455</v>
      </c>
      <c r="M9" s="8">
        <v>29.545454545454547</v>
      </c>
      <c r="N9" s="8">
        <v>6.8181818181818183</v>
      </c>
      <c r="O9" s="8">
        <v>5.4545454545454541</v>
      </c>
      <c r="P9" s="8">
        <v>9.0909090909090917</v>
      </c>
      <c r="Q9" s="1" t="s">
        <v>62</v>
      </c>
      <c r="R9" s="1" t="s">
        <v>62</v>
      </c>
      <c r="S9" s="1">
        <v>15</v>
      </c>
      <c r="T9" s="8">
        <v>7.1673944187500007</v>
      </c>
      <c r="U9" s="8">
        <v>1.2357576584051728</v>
      </c>
      <c r="V9" s="6">
        <v>7.1673944187500007</v>
      </c>
      <c r="W9" s="19">
        <v>3</v>
      </c>
      <c r="X9" s="52">
        <v>53.76</v>
      </c>
      <c r="Y9" s="8">
        <v>9.2689655172413801</v>
      </c>
      <c r="AA9" s="8">
        <v>82</v>
      </c>
      <c r="AB9" s="8">
        <v>4.1699986677322682</v>
      </c>
      <c r="AC9" s="6">
        <v>18</v>
      </c>
      <c r="AD9" s="52">
        <v>1.35</v>
      </c>
    </row>
    <row r="10" spans="1:31" x14ac:dyDescent="0.2">
      <c r="A10" s="1" t="s">
        <v>52</v>
      </c>
      <c r="B10" s="1">
        <v>12</v>
      </c>
      <c r="C10" s="1">
        <v>3</v>
      </c>
      <c r="D10" s="1" t="s">
        <v>55</v>
      </c>
      <c r="E10" s="1">
        <v>4</v>
      </c>
      <c r="F10" s="11">
        <v>41842</v>
      </c>
      <c r="G10" s="1">
        <v>100</v>
      </c>
      <c r="H10" s="8">
        <f>G10*J10</f>
        <v>470.45454545454544</v>
      </c>
      <c r="I10" s="8">
        <v>9.8454545454545457</v>
      </c>
      <c r="J10" s="8">
        <v>4.7045454545454541</v>
      </c>
      <c r="K10" s="8">
        <v>35</v>
      </c>
      <c r="L10" s="8">
        <v>25.454545454545453</v>
      </c>
      <c r="M10" s="8">
        <v>24.09090909090909</v>
      </c>
      <c r="N10" s="8">
        <v>5.9090909090909092</v>
      </c>
      <c r="O10" s="8">
        <v>4.0909090909090908</v>
      </c>
      <c r="P10" s="8">
        <v>5.4545454545454541</v>
      </c>
      <c r="Q10" s="1" t="s">
        <v>62</v>
      </c>
      <c r="R10" s="20" t="s">
        <v>62</v>
      </c>
      <c r="S10" s="1">
        <v>16</v>
      </c>
      <c r="T10" s="8">
        <v>11.9724687125</v>
      </c>
      <c r="U10" s="8">
        <v>2.5448725765700484</v>
      </c>
      <c r="V10" s="6">
        <v>11.9724687125</v>
      </c>
      <c r="W10" s="19">
        <v>7</v>
      </c>
      <c r="X10" s="52">
        <v>111.81599999999999</v>
      </c>
      <c r="Y10" s="8">
        <v>23.767652173913042</v>
      </c>
      <c r="AA10" s="8">
        <v>78.11363636363636</v>
      </c>
      <c r="AB10" s="8">
        <v>4.9979541268948697</v>
      </c>
      <c r="AC10" s="6">
        <v>21.88636363636364</v>
      </c>
      <c r="AD10" s="52">
        <v>2.65</v>
      </c>
    </row>
    <row r="11" spans="1:31" x14ac:dyDescent="0.2">
      <c r="A11" s="2" t="s">
        <v>68</v>
      </c>
      <c r="B11" s="2">
        <v>11</v>
      </c>
      <c r="C11" s="2">
        <v>1</v>
      </c>
      <c r="D11" s="2" t="s">
        <v>46</v>
      </c>
      <c r="E11" s="2">
        <v>1</v>
      </c>
      <c r="F11" s="11">
        <v>41849</v>
      </c>
      <c r="G11" s="1">
        <v>100</v>
      </c>
      <c r="H11" s="8">
        <f>G11*J11</f>
        <v>490.72727272727275</v>
      </c>
      <c r="I11" s="6">
        <v>9.8481818181818159</v>
      </c>
      <c r="J11" s="6">
        <v>4.9072727272727272</v>
      </c>
      <c r="K11" s="6">
        <v>0</v>
      </c>
      <c r="L11" s="6">
        <v>60.909090909090907</v>
      </c>
      <c r="M11" s="6">
        <v>25</v>
      </c>
      <c r="N11" s="6">
        <v>8.1818181818181817</v>
      </c>
      <c r="O11" s="6">
        <v>4.0909090909090908</v>
      </c>
      <c r="P11" s="6">
        <v>1.8181818181818181</v>
      </c>
      <c r="Q11" s="6">
        <v>2.8636363636363638</v>
      </c>
      <c r="R11" s="6">
        <v>11.227272727272727</v>
      </c>
      <c r="S11" s="2">
        <v>24</v>
      </c>
      <c r="T11" s="36">
        <v>26.905371618749999</v>
      </c>
      <c r="U11" s="8">
        <v>5.4827544980779912</v>
      </c>
      <c r="V11" s="6">
        <v>26.905371618749999</v>
      </c>
      <c r="W11" s="9">
        <v>12</v>
      </c>
      <c r="X11" s="56">
        <v>197.04736</v>
      </c>
      <c r="Y11" s="8">
        <v>40.154148944053354</v>
      </c>
      <c r="Z11" s="8">
        <v>77.16339829333333</v>
      </c>
      <c r="AA11" s="6">
        <v>79.840909090909093</v>
      </c>
      <c r="AB11" s="6">
        <v>5.9647639593624397</v>
      </c>
      <c r="AC11" s="6">
        <v>20.159090909090907</v>
      </c>
      <c r="AD11" s="52">
        <v>7.0750000000000002</v>
      </c>
    </row>
    <row r="12" spans="1:31" x14ac:dyDescent="0.2">
      <c r="A12" s="2" t="s">
        <v>68</v>
      </c>
      <c r="B12" s="2">
        <v>11</v>
      </c>
      <c r="C12" s="2">
        <v>2</v>
      </c>
      <c r="D12" s="2" t="s">
        <v>51</v>
      </c>
      <c r="E12" s="2">
        <v>2</v>
      </c>
      <c r="F12" s="11">
        <v>41858</v>
      </c>
      <c r="G12" s="1">
        <v>100</v>
      </c>
      <c r="H12" s="8">
        <f>G12*J12</f>
        <v>560.90909090909099</v>
      </c>
      <c r="I12" s="6">
        <v>9.0363636363636353</v>
      </c>
      <c r="J12" s="6">
        <v>5.6090909090909093</v>
      </c>
      <c r="K12" s="6">
        <v>0</v>
      </c>
      <c r="L12" s="6">
        <v>45</v>
      </c>
      <c r="M12" s="6">
        <v>25</v>
      </c>
      <c r="N12" s="6">
        <v>11.363636363636363</v>
      </c>
      <c r="O12" s="6">
        <v>10</v>
      </c>
      <c r="P12" s="6">
        <v>8.6363636363636367</v>
      </c>
      <c r="Q12" s="6">
        <v>2.4545454545454546</v>
      </c>
      <c r="R12" s="6">
        <v>5.7727272727272725</v>
      </c>
      <c r="S12" s="2">
        <v>11</v>
      </c>
      <c r="T12" s="36">
        <v>8.5181429375000004</v>
      </c>
      <c r="U12" s="8">
        <v>1.5186316420178281</v>
      </c>
      <c r="V12" s="6">
        <v>8.5181429375000004</v>
      </c>
      <c r="W12" s="9">
        <v>16</v>
      </c>
      <c r="X12" s="56">
        <v>237.86200000000002</v>
      </c>
      <c r="Y12" s="8">
        <v>42.406515397082657</v>
      </c>
      <c r="Z12" s="8">
        <v>68.622554333333341</v>
      </c>
      <c r="AA12" s="6">
        <v>89.545454545454547</v>
      </c>
      <c r="AB12" s="6">
        <v>5.1171503078107126</v>
      </c>
      <c r="AC12" s="6">
        <v>10.454545454545453</v>
      </c>
      <c r="AD12" s="52">
        <v>6.03</v>
      </c>
    </row>
    <row r="13" spans="1:31" x14ac:dyDescent="0.2">
      <c r="A13" s="2" t="s">
        <v>74</v>
      </c>
      <c r="B13" s="2">
        <v>10</v>
      </c>
      <c r="C13" s="2">
        <v>1</v>
      </c>
      <c r="D13" s="2" t="s">
        <v>46</v>
      </c>
      <c r="E13" s="2">
        <v>1</v>
      </c>
      <c r="F13" s="11">
        <v>41838</v>
      </c>
      <c r="G13" s="1">
        <v>90</v>
      </c>
      <c r="H13" s="8">
        <f>G13*J13</f>
        <v>378</v>
      </c>
      <c r="I13" s="6">
        <v>7.82</v>
      </c>
      <c r="J13" s="6">
        <v>4.2</v>
      </c>
      <c r="K13" s="6">
        <v>0</v>
      </c>
      <c r="L13" s="6">
        <v>54.5</v>
      </c>
      <c r="M13" s="6">
        <v>32.5</v>
      </c>
      <c r="N13" s="6">
        <v>8.5</v>
      </c>
      <c r="O13" s="6">
        <v>4.5</v>
      </c>
      <c r="P13" s="6">
        <v>0</v>
      </c>
      <c r="Q13" s="6">
        <v>3.25</v>
      </c>
      <c r="R13" s="6">
        <v>10.3</v>
      </c>
      <c r="S13" s="2">
        <v>16</v>
      </c>
      <c r="T13" s="6">
        <v>14.1270150375</v>
      </c>
      <c r="U13" s="8">
        <v>3.7373055654761909</v>
      </c>
      <c r="V13" s="6">
        <v>15.696683374999999</v>
      </c>
      <c r="W13" s="9">
        <v>8</v>
      </c>
      <c r="X13" s="56">
        <v>63.647999999999989</v>
      </c>
      <c r="Y13" s="8">
        <v>16.838095238095235</v>
      </c>
      <c r="Z13" s="8">
        <v>18.813571666666668</v>
      </c>
      <c r="AA13" s="6">
        <v>66</v>
      </c>
      <c r="AB13" s="6">
        <v>9.5444864828979785</v>
      </c>
      <c r="AC13" s="6">
        <v>34</v>
      </c>
      <c r="AD13" s="52">
        <v>6.416666666666667</v>
      </c>
    </row>
    <row r="14" spans="1:31" x14ac:dyDescent="0.2">
      <c r="A14" s="2" t="s">
        <v>74</v>
      </c>
      <c r="B14" s="2">
        <v>10</v>
      </c>
      <c r="C14" s="2">
        <v>2</v>
      </c>
      <c r="D14" s="2" t="s">
        <v>51</v>
      </c>
      <c r="E14" s="2">
        <v>2</v>
      </c>
      <c r="F14" s="11">
        <v>41838</v>
      </c>
      <c r="G14" s="1">
        <v>90</v>
      </c>
      <c r="H14" s="8">
        <f>G14*J14</f>
        <v>399.27272727272731</v>
      </c>
      <c r="I14" s="6">
        <v>7.3909090909090915</v>
      </c>
      <c r="J14" s="6">
        <v>4.4363636363636365</v>
      </c>
      <c r="K14" s="6">
        <v>0</v>
      </c>
      <c r="L14" s="6">
        <v>53.18181818181818</v>
      </c>
      <c r="M14" s="6">
        <v>34.090909090909093</v>
      </c>
      <c r="N14" s="6">
        <v>8.1818181818181817</v>
      </c>
      <c r="O14" s="6">
        <v>4.5454545454545459</v>
      </c>
      <c r="P14" s="6">
        <v>0</v>
      </c>
      <c r="Q14" s="6">
        <v>2.6818181818181817</v>
      </c>
      <c r="R14" s="6">
        <v>11.636363636363637</v>
      </c>
      <c r="S14" s="2">
        <v>4</v>
      </c>
      <c r="T14" s="6">
        <v>4.9013987000000006</v>
      </c>
      <c r="U14" s="8">
        <v>1.2275816416211294</v>
      </c>
      <c r="V14" s="6">
        <v>5.4459985555555557</v>
      </c>
      <c r="W14" s="9">
        <v>7</v>
      </c>
      <c r="X14" s="56">
        <v>61.471999999999994</v>
      </c>
      <c r="Y14" s="8">
        <v>15.395992714025496</v>
      </c>
      <c r="Z14" s="8">
        <v>19.103550666666663</v>
      </c>
      <c r="AA14" s="6">
        <v>46.227272727272727</v>
      </c>
      <c r="AB14" s="6">
        <v>16.756138630907241</v>
      </c>
      <c r="AC14" s="6">
        <v>53.772727272727273</v>
      </c>
      <c r="AD14" s="52">
        <v>6.3800000000000008</v>
      </c>
    </row>
    <row r="15" spans="1:31" x14ac:dyDescent="0.2">
      <c r="A15" s="2" t="s">
        <v>66</v>
      </c>
      <c r="B15" s="2">
        <v>5</v>
      </c>
      <c r="C15" s="2">
        <v>1</v>
      </c>
      <c r="D15" s="2" t="s">
        <v>53</v>
      </c>
      <c r="E15" s="2">
        <v>3</v>
      </c>
      <c r="F15" s="31">
        <v>41856</v>
      </c>
      <c r="G15" s="1">
        <v>80</v>
      </c>
      <c r="H15" s="8">
        <f>G15*J15</f>
        <v>187.99999999999997</v>
      </c>
      <c r="I15" s="6">
        <v>6.1333333333333329</v>
      </c>
      <c r="J15" s="6">
        <v>2.3499999999999996</v>
      </c>
      <c r="K15" s="6">
        <v>0</v>
      </c>
      <c r="L15" s="6">
        <v>58.888888888888886</v>
      </c>
      <c r="M15" s="6">
        <v>25.555555555555557</v>
      </c>
      <c r="N15" s="6">
        <v>8.3333333333333339</v>
      </c>
      <c r="O15" s="6">
        <v>5.5555555555555554</v>
      </c>
      <c r="P15" s="6">
        <v>1.6666666666666667</v>
      </c>
      <c r="Q15" s="6">
        <v>4.2777777777777777</v>
      </c>
      <c r="R15" s="6" t="s">
        <v>126</v>
      </c>
      <c r="S15" s="1">
        <v>3</v>
      </c>
      <c r="T15" s="8">
        <v>3.2820349562500004</v>
      </c>
      <c r="U15" s="8">
        <v>1.7457632746010643</v>
      </c>
      <c r="V15" s="6">
        <v>4.1025436953124998</v>
      </c>
      <c r="W15" s="9">
        <v>15</v>
      </c>
      <c r="X15" s="56">
        <v>68.142400000000009</v>
      </c>
      <c r="Y15" s="8">
        <v>36.245957446808518</v>
      </c>
      <c r="Z15" s="8">
        <v>14.833577183333333</v>
      </c>
      <c r="AA15" s="6">
        <v>94.805555555555557</v>
      </c>
      <c r="AB15" s="6">
        <v>1.4129854131510975</v>
      </c>
      <c r="AC15" s="6">
        <v>5.1944444444444429</v>
      </c>
      <c r="AD15" s="52">
        <v>12.5</v>
      </c>
    </row>
    <row r="16" spans="1:31" x14ac:dyDescent="0.2">
      <c r="A16" s="2" t="s">
        <v>66</v>
      </c>
      <c r="B16" s="2">
        <v>5</v>
      </c>
      <c r="C16" s="2">
        <v>2</v>
      </c>
      <c r="D16" s="2" t="s">
        <v>55</v>
      </c>
      <c r="E16" s="2">
        <v>4</v>
      </c>
      <c r="F16" s="31">
        <v>41856</v>
      </c>
      <c r="G16" s="1">
        <v>90</v>
      </c>
      <c r="H16" s="8">
        <f>G16*J16</f>
        <v>160.02000000000001</v>
      </c>
      <c r="I16" s="6">
        <v>6.4599999999999991</v>
      </c>
      <c r="J16" s="6">
        <v>1.778</v>
      </c>
      <c r="K16" s="6">
        <v>0</v>
      </c>
      <c r="L16" s="6">
        <v>46.5</v>
      </c>
      <c r="M16" s="6">
        <v>36</v>
      </c>
      <c r="N16" s="6">
        <v>10</v>
      </c>
      <c r="O16" s="6">
        <v>5.5</v>
      </c>
      <c r="P16" s="6">
        <v>2</v>
      </c>
      <c r="Q16" s="6">
        <v>3.6</v>
      </c>
      <c r="R16" s="6" t="s">
        <v>126</v>
      </c>
      <c r="S16" s="2">
        <v>11</v>
      </c>
      <c r="T16" s="6">
        <v>2.1457013375000002</v>
      </c>
      <c r="U16" s="8">
        <v>1.3408957239720036</v>
      </c>
      <c r="V16" s="6">
        <v>2.3841125972222224</v>
      </c>
      <c r="W16" s="9">
        <v>11</v>
      </c>
      <c r="X16" s="56">
        <v>45.995200000000004</v>
      </c>
      <c r="Y16" s="8">
        <v>28.743407074115733</v>
      </c>
      <c r="Z16" s="8">
        <v>10.041254233333333</v>
      </c>
      <c r="AA16" s="6">
        <v>95</v>
      </c>
      <c r="AB16" s="6">
        <v>1.2692955176439846</v>
      </c>
      <c r="AC16" s="6">
        <v>5</v>
      </c>
      <c r="AD16" s="52">
        <v>9.3333333333333339</v>
      </c>
    </row>
    <row r="17" spans="1:30" x14ac:dyDescent="0.2">
      <c r="A17" s="2" t="s">
        <v>69</v>
      </c>
      <c r="B17" s="2">
        <v>9</v>
      </c>
      <c r="C17" s="2">
        <v>1</v>
      </c>
      <c r="D17" s="2" t="s">
        <v>46</v>
      </c>
      <c r="E17" s="2">
        <v>1</v>
      </c>
      <c r="F17" s="3">
        <v>41919</v>
      </c>
      <c r="G17" s="1">
        <v>150</v>
      </c>
      <c r="H17" s="8">
        <f>G17*J17</f>
        <v>626.24999999999989</v>
      </c>
      <c r="I17" s="6">
        <v>9.7750000000000004</v>
      </c>
      <c r="J17" s="6">
        <v>4.1749999999999989</v>
      </c>
      <c r="K17" s="6">
        <v>2.5</v>
      </c>
      <c r="L17" s="6">
        <v>45</v>
      </c>
      <c r="M17" s="6">
        <v>25.9375</v>
      </c>
      <c r="N17" s="6">
        <v>12.8125</v>
      </c>
      <c r="O17" s="6">
        <v>10.3125</v>
      </c>
      <c r="P17" s="6">
        <v>1.25</v>
      </c>
      <c r="Q17" s="6">
        <v>2.65</v>
      </c>
      <c r="R17" s="6">
        <v>12.5</v>
      </c>
      <c r="S17" s="2">
        <v>90</v>
      </c>
      <c r="T17" s="6">
        <v>87.482831537500033</v>
      </c>
      <c r="U17" s="8">
        <v>13.969314417165677</v>
      </c>
      <c r="V17" s="6">
        <v>58.321887691666689</v>
      </c>
      <c r="W17" s="9">
        <v>19</v>
      </c>
      <c r="X17" s="56">
        <v>169.22400000000002</v>
      </c>
      <c r="Y17" s="8">
        <v>27.02179640718564</v>
      </c>
      <c r="Z17" s="8">
        <v>44.602365499999998</v>
      </c>
      <c r="AA17" s="6">
        <v>76.075000000000003</v>
      </c>
      <c r="AB17" s="6">
        <v>12.529437559426018</v>
      </c>
      <c r="AC17" s="6">
        <v>23.924999999999997</v>
      </c>
      <c r="AD17" s="52">
        <v>9.5</v>
      </c>
    </row>
    <row r="18" spans="1:30" x14ac:dyDescent="0.2">
      <c r="A18" s="2" t="s">
        <v>69</v>
      </c>
      <c r="B18" s="2">
        <v>9</v>
      </c>
      <c r="C18" s="2">
        <v>2</v>
      </c>
      <c r="D18" s="2" t="s">
        <v>51</v>
      </c>
      <c r="E18" s="2">
        <v>2</v>
      </c>
      <c r="F18" s="3">
        <v>41858</v>
      </c>
      <c r="G18" s="1">
        <v>150</v>
      </c>
      <c r="H18" s="8">
        <f>G18*J18</f>
        <v>592.96875</v>
      </c>
      <c r="I18" s="6">
        <v>9.3218750000000021</v>
      </c>
      <c r="J18" s="6">
        <v>3.953125</v>
      </c>
      <c r="K18" s="6">
        <v>0</v>
      </c>
      <c r="L18" s="6">
        <v>51.5625</v>
      </c>
      <c r="M18" s="6">
        <v>24.6875</v>
      </c>
      <c r="N18" s="6">
        <v>14.6875</v>
      </c>
      <c r="O18" s="6">
        <v>7.96875</v>
      </c>
      <c r="P18" s="6">
        <v>1.09375</v>
      </c>
      <c r="Q18" s="6">
        <v>2.34375</v>
      </c>
      <c r="R18" s="6">
        <v>9.21875</v>
      </c>
      <c r="S18" s="2">
        <v>25</v>
      </c>
      <c r="T18" s="6">
        <v>20.859118124999998</v>
      </c>
      <c r="U18" s="8">
        <v>3.5177432411067189</v>
      </c>
      <c r="V18" s="6">
        <v>13.906078749999999</v>
      </c>
      <c r="W18" s="9">
        <v>20</v>
      </c>
      <c r="X18" s="56">
        <v>127.148</v>
      </c>
      <c r="Y18" s="8">
        <v>21.4426139657444</v>
      </c>
      <c r="Z18" s="8">
        <v>33.508876333333333</v>
      </c>
      <c r="AA18" s="6">
        <v>67.775000000000006</v>
      </c>
      <c r="AB18" s="6">
        <v>10.574766874236264</v>
      </c>
      <c r="AC18" s="6">
        <v>32.224999999999994</v>
      </c>
      <c r="AD18" s="52">
        <v>9.9250000000000007</v>
      </c>
    </row>
    <row r="19" spans="1:30" x14ac:dyDescent="0.2">
      <c r="A19" s="2" t="s">
        <v>57</v>
      </c>
      <c r="B19" s="2">
        <v>3</v>
      </c>
      <c r="C19" s="2">
        <v>1</v>
      </c>
      <c r="D19" s="2" t="s">
        <v>46</v>
      </c>
      <c r="E19" s="2">
        <v>1</v>
      </c>
      <c r="F19" s="11">
        <v>41828</v>
      </c>
      <c r="G19" s="1">
        <v>80</v>
      </c>
      <c r="H19" s="8">
        <f>G19*J19</f>
        <v>84.444444444444443</v>
      </c>
      <c r="I19" s="6">
        <v>3.4555555555555562</v>
      </c>
      <c r="J19" s="6">
        <v>1.0555555555555556</v>
      </c>
      <c r="K19" s="6">
        <v>0</v>
      </c>
      <c r="L19" s="6">
        <v>23.333333333333332</v>
      </c>
      <c r="M19" s="6">
        <v>22.777777777777779</v>
      </c>
      <c r="N19" s="6">
        <v>26.111111111111111</v>
      </c>
      <c r="O19" s="6">
        <v>17.222222222222221</v>
      </c>
      <c r="P19" s="6">
        <v>10.555555555555555</v>
      </c>
      <c r="Q19" s="6" t="s">
        <v>126</v>
      </c>
      <c r="R19" s="6" t="s">
        <v>126</v>
      </c>
      <c r="S19" s="2">
        <v>52</v>
      </c>
      <c r="T19" s="6">
        <v>16.591980781249998</v>
      </c>
      <c r="U19" s="8">
        <v>19.648398293585522</v>
      </c>
      <c r="V19" s="6">
        <v>20.739975976562494</v>
      </c>
      <c r="W19" s="9">
        <v>9</v>
      </c>
      <c r="X19" s="56">
        <v>24.713999999999995</v>
      </c>
      <c r="Y19" s="8">
        <v>29.266578947368416</v>
      </c>
      <c r="Z19" s="8">
        <v>7.4742597499999999</v>
      </c>
      <c r="AA19" s="36">
        <v>88.825000000000003</v>
      </c>
      <c r="AB19" s="36">
        <v>5.9020359010919083</v>
      </c>
      <c r="AC19" s="6">
        <v>11.174999999999997</v>
      </c>
      <c r="AD19" s="52">
        <v>6.7774999999999999</v>
      </c>
    </row>
    <row r="20" spans="1:30" x14ac:dyDescent="0.2">
      <c r="A20" s="2" t="s">
        <v>57</v>
      </c>
      <c r="B20" s="2">
        <v>3</v>
      </c>
      <c r="C20" s="2">
        <v>2</v>
      </c>
      <c r="D20" s="2" t="s">
        <v>128</v>
      </c>
      <c r="E20" s="2">
        <v>5</v>
      </c>
      <c r="F20" s="11">
        <v>41828</v>
      </c>
      <c r="G20" s="1">
        <v>70</v>
      </c>
      <c r="H20" s="8">
        <v>76.212499999999991</v>
      </c>
      <c r="I20" s="8">
        <v>2.4812500000000002</v>
      </c>
      <c r="J20" s="8">
        <v>1.0887499999999999</v>
      </c>
      <c r="K20" s="8">
        <v>0</v>
      </c>
      <c r="L20" s="8">
        <v>40.375</v>
      </c>
      <c r="M20" s="8">
        <v>33.125</v>
      </c>
      <c r="N20" s="8">
        <v>19.600000000000001</v>
      </c>
      <c r="O20" s="8">
        <v>4.55</v>
      </c>
      <c r="P20" s="8">
        <v>1.1000000000000001</v>
      </c>
      <c r="Q20" s="8" t="e">
        <v>#DIV/0!</v>
      </c>
      <c r="R20" s="8" t="e">
        <v>#DIV/0!</v>
      </c>
      <c r="S20" s="8">
        <v>11</v>
      </c>
      <c r="T20" s="8">
        <v>1.8550040625000004</v>
      </c>
      <c r="U20" s="8">
        <v>5.1375469386083958</v>
      </c>
      <c r="V20" s="8">
        <v>5.3000116071428582</v>
      </c>
      <c r="W20" s="19">
        <v>9</v>
      </c>
      <c r="X20" s="56">
        <v>23.268000000000001</v>
      </c>
      <c r="Y20" s="8">
        <v>30.530424799081519</v>
      </c>
      <c r="Z20" s="8">
        <v>2.6039496666666664</v>
      </c>
      <c r="AA20" s="36"/>
      <c r="AB20" s="36"/>
      <c r="AC20" s="6"/>
      <c r="AD20" s="52">
        <v>8.0714285714285712</v>
      </c>
    </row>
    <row r="21" spans="1:30" x14ac:dyDescent="0.2">
      <c r="A21" s="2" t="s">
        <v>57</v>
      </c>
      <c r="B21" s="2">
        <v>3</v>
      </c>
      <c r="C21" s="2">
        <v>4</v>
      </c>
      <c r="D21" s="2" t="s">
        <v>51</v>
      </c>
      <c r="E21" s="2">
        <v>2</v>
      </c>
      <c r="F21" s="11">
        <v>41828</v>
      </c>
      <c r="G21" s="1">
        <v>100</v>
      </c>
      <c r="H21" s="8">
        <f>G21*J21</f>
        <v>118.63636363636365</v>
      </c>
      <c r="I21" s="6">
        <v>3.0590909090909095</v>
      </c>
      <c r="J21" s="6">
        <v>1.1863636363636365</v>
      </c>
      <c r="K21" s="6">
        <v>0</v>
      </c>
      <c r="L21" s="6">
        <v>39.090909090909093</v>
      </c>
      <c r="M21" s="6">
        <v>32.272727272727273</v>
      </c>
      <c r="N21" s="6">
        <v>24.727272727272727</v>
      </c>
      <c r="O21" s="6">
        <v>4.1818181818181817</v>
      </c>
      <c r="P21" s="6">
        <v>1.5454545454545454</v>
      </c>
      <c r="Q21" s="6" t="s">
        <v>126</v>
      </c>
      <c r="R21" s="6" t="s">
        <v>126</v>
      </c>
      <c r="S21" s="2">
        <v>42</v>
      </c>
      <c r="T21" s="6">
        <v>4.3911182812500016</v>
      </c>
      <c r="U21" s="8">
        <v>3.7013257543103459</v>
      </c>
      <c r="V21" s="6">
        <v>4.3911182812500016</v>
      </c>
      <c r="W21" s="9">
        <v>5</v>
      </c>
      <c r="X21" s="56">
        <v>12.247999999999999</v>
      </c>
      <c r="Y21" s="8">
        <v>10.323984674329498</v>
      </c>
      <c r="Z21" s="8">
        <v>1.5313780000000001</v>
      </c>
      <c r="AA21" s="36">
        <v>94.88636363636364</v>
      </c>
      <c r="AB21" s="36">
        <v>1.8040358795061295</v>
      </c>
      <c r="AC21" s="6">
        <v>5.1136363636363598</v>
      </c>
      <c r="AD21" s="52">
        <v>7</v>
      </c>
    </row>
    <row r="22" spans="1:30" x14ac:dyDescent="0.2">
      <c r="A22" s="2" t="s">
        <v>70</v>
      </c>
      <c r="B22" s="2">
        <v>1</v>
      </c>
      <c r="C22" s="2">
        <v>1</v>
      </c>
      <c r="D22" s="2" t="s">
        <v>46</v>
      </c>
      <c r="E22" s="2">
        <v>2</v>
      </c>
      <c r="F22" s="1">
        <v>2013</v>
      </c>
      <c r="G22" s="1">
        <v>100</v>
      </c>
      <c r="H22" s="8">
        <f>G22*J22</f>
        <v>177.4545454545455</v>
      </c>
      <c r="I22" s="6">
        <v>4.0681818181818192</v>
      </c>
      <c r="J22" s="6">
        <v>1.7745454545454549</v>
      </c>
      <c r="K22" s="6">
        <v>0</v>
      </c>
      <c r="L22" s="6">
        <v>16</v>
      </c>
      <c r="M22" s="6">
        <v>25.5</v>
      </c>
      <c r="N22" s="6">
        <v>20.5</v>
      </c>
      <c r="O22" s="6">
        <v>32.166666666666664</v>
      </c>
      <c r="P22" s="6">
        <v>5.833333333333333</v>
      </c>
      <c r="Q22" s="6">
        <v>2.7727272727272729</v>
      </c>
      <c r="R22" s="6" t="s">
        <v>126</v>
      </c>
      <c r="S22" s="9">
        <v>60</v>
      </c>
      <c r="T22" s="6">
        <v>44.048810189999998</v>
      </c>
      <c r="U22" s="6">
        <v>28.670823200591698</v>
      </c>
      <c r="V22" s="6">
        <v>44.048810189999998</v>
      </c>
      <c r="W22" s="19">
        <v>11</v>
      </c>
      <c r="X22" s="52">
        <v>43.455999999999996</v>
      </c>
      <c r="Y22" s="8">
        <v>24.488524590163927</v>
      </c>
      <c r="Z22" s="8">
        <v>10.927199999999999</v>
      </c>
      <c r="AA22" s="6">
        <v>91.424999999999997</v>
      </c>
      <c r="AB22" s="6"/>
      <c r="AC22" s="6">
        <v>8.5750000000000028</v>
      </c>
      <c r="AD22" s="65">
        <v>6.7333333333333325</v>
      </c>
    </row>
    <row r="23" spans="1:30" x14ac:dyDescent="0.2">
      <c r="A23" s="2" t="s">
        <v>70</v>
      </c>
      <c r="B23" s="2">
        <v>1</v>
      </c>
      <c r="C23" s="2">
        <v>2</v>
      </c>
      <c r="D23" s="2" t="s">
        <v>51</v>
      </c>
      <c r="E23" s="2">
        <v>1</v>
      </c>
      <c r="F23" s="1">
        <v>2013</v>
      </c>
      <c r="G23" s="1">
        <v>100</v>
      </c>
      <c r="H23" s="8">
        <f>G23*J23</f>
        <v>153.63636363636365</v>
      </c>
      <c r="I23" s="6">
        <v>3.3681818181818177</v>
      </c>
      <c r="J23" s="6">
        <v>1.5363636363636366</v>
      </c>
      <c r="K23" s="6">
        <v>0</v>
      </c>
      <c r="L23" s="6">
        <v>15.909090909090908</v>
      </c>
      <c r="M23" s="6">
        <v>19.545454545454547</v>
      </c>
      <c r="N23" s="6">
        <v>29.545454545454547</v>
      </c>
      <c r="O23" s="6">
        <v>21.90909090909091</v>
      </c>
      <c r="P23" s="6">
        <v>13.090909090909092</v>
      </c>
      <c r="Q23" s="6">
        <v>2</v>
      </c>
      <c r="R23" s="6" t="s">
        <v>126</v>
      </c>
      <c r="S23" s="9">
        <v>24</v>
      </c>
      <c r="T23" s="6">
        <v>3.9423583125000001</v>
      </c>
      <c r="U23" s="6">
        <v>2.2216158523309422</v>
      </c>
      <c r="V23" s="6">
        <v>3.9423583125000001</v>
      </c>
      <c r="W23" s="19">
        <v>5</v>
      </c>
      <c r="X23" s="52">
        <v>20.128</v>
      </c>
      <c r="Y23" s="8">
        <v>13.101065088757395</v>
      </c>
      <c r="Z23" s="8">
        <v>3.324004</v>
      </c>
      <c r="AA23" s="6">
        <v>93.954545454545453</v>
      </c>
      <c r="AB23" s="6"/>
      <c r="AC23" s="6">
        <v>6.0454545454545467</v>
      </c>
      <c r="AD23" s="65">
        <v>4.3229166666666661</v>
      </c>
    </row>
    <row r="24" spans="1:30" x14ac:dyDescent="0.2">
      <c r="A24" s="2" t="s">
        <v>73</v>
      </c>
      <c r="B24" s="2">
        <v>8</v>
      </c>
      <c r="C24" s="2">
        <v>1</v>
      </c>
      <c r="D24" s="2" t="s">
        <v>46</v>
      </c>
      <c r="E24" s="2">
        <v>1</v>
      </c>
      <c r="F24" s="11">
        <v>41837</v>
      </c>
      <c r="G24" s="1">
        <v>90</v>
      </c>
      <c r="H24" s="8">
        <f>G24*J24</f>
        <v>361.80000000000007</v>
      </c>
      <c r="I24" s="6">
        <v>10.430000000000001</v>
      </c>
      <c r="J24" s="6">
        <v>4.0200000000000005</v>
      </c>
      <c r="K24" s="6">
        <v>0</v>
      </c>
      <c r="L24" s="6">
        <v>49.5</v>
      </c>
      <c r="M24" s="6">
        <v>25.5</v>
      </c>
      <c r="N24" s="6">
        <v>14</v>
      </c>
      <c r="O24" s="6">
        <v>8.5</v>
      </c>
      <c r="P24" s="6">
        <v>2.5</v>
      </c>
      <c r="Q24" s="6">
        <v>3.38</v>
      </c>
      <c r="R24" s="6">
        <v>15.6</v>
      </c>
      <c r="S24" s="2">
        <v>12</v>
      </c>
      <c r="T24" s="6">
        <v>64.102385650000002</v>
      </c>
      <c r="U24" s="8">
        <v>17.717630085682696</v>
      </c>
      <c r="V24" s="6">
        <v>71.224872944444442</v>
      </c>
      <c r="W24" s="9">
        <v>8</v>
      </c>
      <c r="X24" s="56">
        <v>148.28800000000001</v>
      </c>
      <c r="Y24" s="8">
        <v>40.986180210060802</v>
      </c>
      <c r="Z24" s="8">
        <v>65.573614333333339</v>
      </c>
      <c r="AA24" s="6">
        <v>71.025000000000006</v>
      </c>
      <c r="AB24" s="6">
        <v>8.3478623344875373</v>
      </c>
      <c r="AC24" s="6">
        <v>28.974999999999994</v>
      </c>
      <c r="AD24" s="52">
        <v>7.6124999999999998</v>
      </c>
    </row>
    <row r="25" spans="1:30" x14ac:dyDescent="0.2">
      <c r="A25" s="2" t="s">
        <v>73</v>
      </c>
      <c r="B25" s="2">
        <v>8</v>
      </c>
      <c r="C25" s="2">
        <v>2</v>
      </c>
      <c r="D25" s="2" t="s">
        <v>51</v>
      </c>
      <c r="E25" s="2">
        <v>2</v>
      </c>
      <c r="F25" s="11">
        <v>41837</v>
      </c>
      <c r="G25" s="1">
        <v>90</v>
      </c>
      <c r="H25" s="8">
        <f>G25*J25</f>
        <v>338.40000000000003</v>
      </c>
      <c r="I25" s="6">
        <v>8.61</v>
      </c>
      <c r="J25" s="6">
        <v>3.7600000000000002</v>
      </c>
      <c r="K25" s="6">
        <v>0</v>
      </c>
      <c r="L25" s="6">
        <v>46.5</v>
      </c>
      <c r="M25" s="6">
        <v>30</v>
      </c>
      <c r="N25" s="6">
        <v>13.5</v>
      </c>
      <c r="O25" s="6">
        <v>7.5</v>
      </c>
      <c r="P25" s="6">
        <v>2.5</v>
      </c>
      <c r="Q25" s="6">
        <v>2.8</v>
      </c>
      <c r="R25" s="6">
        <v>10.9</v>
      </c>
      <c r="S25" s="2">
        <v>3</v>
      </c>
      <c r="T25" s="6">
        <v>2.1160440375000005</v>
      </c>
      <c r="U25" s="8">
        <v>0.62530852171985818</v>
      </c>
      <c r="V25" s="6">
        <v>2.3511600416666671</v>
      </c>
      <c r="W25" s="9">
        <v>12</v>
      </c>
      <c r="X25" s="56">
        <v>64.863999999999976</v>
      </c>
      <c r="Y25" s="8">
        <v>19.167848699763585</v>
      </c>
      <c r="Z25" s="8">
        <v>14.2242</v>
      </c>
      <c r="AA25" s="6">
        <v>67.3</v>
      </c>
      <c r="AB25" s="6">
        <v>12.230880771409895</v>
      </c>
      <c r="AC25" s="6">
        <v>32.700000000000003</v>
      </c>
      <c r="AD25" s="52">
        <v>4</v>
      </c>
    </row>
    <row r="26" spans="1:30" x14ac:dyDescent="0.2">
      <c r="A26" s="2" t="s">
        <v>72</v>
      </c>
      <c r="B26" s="2">
        <v>2</v>
      </c>
      <c r="C26" s="2">
        <v>2</v>
      </c>
      <c r="D26" s="2" t="s">
        <v>51</v>
      </c>
      <c r="E26" s="2">
        <v>2</v>
      </c>
      <c r="F26" s="11">
        <v>41848</v>
      </c>
      <c r="G26" s="1">
        <v>80</v>
      </c>
      <c r="H26" s="8">
        <f>G26*J26</f>
        <v>244.71111111111105</v>
      </c>
      <c r="I26" s="6">
        <v>6.293333333333333</v>
      </c>
      <c r="J26" s="6">
        <v>3.0588888888888883</v>
      </c>
      <c r="K26" s="6">
        <v>0</v>
      </c>
      <c r="L26" s="6">
        <v>41.111111111111114</v>
      </c>
      <c r="M26" s="6">
        <v>25</v>
      </c>
      <c r="N26" s="6">
        <v>16.666666666666668</v>
      </c>
      <c r="O26" s="6">
        <v>10.555555555555555</v>
      </c>
      <c r="P26" s="6">
        <v>6.666666666666667</v>
      </c>
      <c r="Q26" s="6">
        <v>2.5555555555555554</v>
      </c>
      <c r="R26" s="6">
        <v>12.333333333333334</v>
      </c>
      <c r="S26" s="2">
        <v>14</v>
      </c>
      <c r="T26" s="6">
        <v>15.610498225000002</v>
      </c>
      <c r="U26" s="8">
        <v>6.3791538333182007</v>
      </c>
      <c r="V26" s="6">
        <v>19.513122781250001</v>
      </c>
      <c r="W26" s="9">
        <v>7</v>
      </c>
      <c r="X26" s="56">
        <v>75.411200000000008</v>
      </c>
      <c r="Y26" s="8">
        <v>30.816418452597176</v>
      </c>
      <c r="Z26" s="8">
        <v>27.854118366666661</v>
      </c>
      <c r="AA26" s="6">
        <v>91.555555555555557</v>
      </c>
      <c r="AB26" s="6">
        <v>5.5449551646318813</v>
      </c>
      <c r="AC26" s="6">
        <v>8.4444444444444429</v>
      </c>
      <c r="AD26" s="52">
        <v>6.7874999999999996</v>
      </c>
    </row>
    <row r="27" spans="1:30" x14ac:dyDescent="0.2">
      <c r="A27" s="2" t="s">
        <v>71</v>
      </c>
      <c r="B27" s="2">
        <v>2</v>
      </c>
      <c r="C27" s="2">
        <v>1</v>
      </c>
      <c r="D27" s="2" t="s">
        <v>46</v>
      </c>
      <c r="E27" s="2">
        <v>1</v>
      </c>
      <c r="F27" s="11">
        <v>41848</v>
      </c>
      <c r="G27" s="1">
        <v>80</v>
      </c>
      <c r="H27" s="8">
        <f>G27*J27</f>
        <v>232.44444444444443</v>
      </c>
      <c r="I27" s="6">
        <v>6.8588888888888881</v>
      </c>
      <c r="J27" s="6">
        <v>2.9055555555555554</v>
      </c>
      <c r="K27" s="6">
        <v>0</v>
      </c>
      <c r="L27" s="6">
        <v>50</v>
      </c>
      <c r="M27" s="6">
        <v>26.666666666666668</v>
      </c>
      <c r="N27" s="6">
        <v>12.222222222222221</v>
      </c>
      <c r="O27" s="6">
        <v>6.666666666666667</v>
      </c>
      <c r="P27" s="6">
        <v>4.4444444444444446</v>
      </c>
      <c r="Q27" s="6">
        <v>2.8333333333333335</v>
      </c>
      <c r="R27" s="6">
        <v>12.777777777777779</v>
      </c>
      <c r="S27" s="2">
        <v>27</v>
      </c>
      <c r="T27" s="6">
        <v>14.164959386250001</v>
      </c>
      <c r="U27" s="8">
        <v>6.093911781847515</v>
      </c>
      <c r="V27" s="6">
        <v>17.706199232812498</v>
      </c>
      <c r="W27" s="9">
        <v>6</v>
      </c>
      <c r="X27" s="56">
        <v>88.231839999999991</v>
      </c>
      <c r="Y27" s="8">
        <v>37.958248565965583</v>
      </c>
      <c r="Z27" s="8">
        <v>31.758973173333334</v>
      </c>
      <c r="AA27" s="6">
        <v>77.775000000000006</v>
      </c>
      <c r="AB27" s="6">
        <v>10.324895748733853</v>
      </c>
      <c r="AC27" s="6">
        <v>22.224999999999994</v>
      </c>
      <c r="AD27" s="52">
        <v>6.7774999999999999</v>
      </c>
    </row>
  </sheetData>
  <sortState ref="A2:AE27">
    <sortCondition ref="A1"/>
  </sortState>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22" workbookViewId="0">
      <selection activeCell="A2" sqref="A2:B9"/>
    </sheetView>
  </sheetViews>
  <sheetFormatPr baseColWidth="10" defaultColWidth="8.83203125" defaultRowHeight="16" x14ac:dyDescent="0.2"/>
  <cols>
    <col min="1" max="1" width="15.33203125" style="45" customWidth="1"/>
    <col min="2" max="2" width="106.33203125" customWidth="1"/>
  </cols>
  <sheetData>
    <row r="1" spans="1:2" x14ac:dyDescent="0.2">
      <c r="A1" s="43" t="s">
        <v>93</v>
      </c>
      <c r="B1" s="38" t="s">
        <v>94</v>
      </c>
    </row>
    <row r="2" spans="1:2" x14ac:dyDescent="0.2">
      <c r="A2" s="44" t="s">
        <v>3</v>
      </c>
      <c r="B2" t="s">
        <v>95</v>
      </c>
    </row>
    <row r="3" spans="1:2" x14ac:dyDescent="0.2">
      <c r="A3" s="44" t="s">
        <v>4</v>
      </c>
      <c r="B3" t="s">
        <v>96</v>
      </c>
    </row>
    <row r="4" spans="1:2" x14ac:dyDescent="0.2">
      <c r="A4" s="44" t="s">
        <v>0</v>
      </c>
      <c r="B4" t="s">
        <v>97</v>
      </c>
    </row>
    <row r="5" spans="1:2" x14ac:dyDescent="0.2">
      <c r="A5" s="44" t="s">
        <v>1</v>
      </c>
      <c r="B5" t="s">
        <v>98</v>
      </c>
    </row>
    <row r="6" spans="1:2" x14ac:dyDescent="0.2">
      <c r="A6" s="44" t="s">
        <v>5</v>
      </c>
      <c r="B6" t="s">
        <v>99</v>
      </c>
    </row>
    <row r="7" spans="1:2" x14ac:dyDescent="0.2">
      <c r="A7" s="45" t="s">
        <v>2</v>
      </c>
      <c r="B7" t="s">
        <v>100</v>
      </c>
    </row>
    <row r="8" spans="1:2" x14ac:dyDescent="0.2">
      <c r="A8" s="45" t="s">
        <v>26</v>
      </c>
      <c r="B8" t="s">
        <v>101</v>
      </c>
    </row>
    <row r="9" spans="1:2" x14ac:dyDescent="0.2">
      <c r="A9" s="46" t="s">
        <v>63</v>
      </c>
      <c r="B9" t="s">
        <v>102</v>
      </c>
    </row>
    <row r="10" spans="1:2" ht="32" x14ac:dyDescent="0.2">
      <c r="A10" s="47" t="s">
        <v>16</v>
      </c>
      <c r="B10" t="s">
        <v>103</v>
      </c>
    </row>
    <row r="11" spans="1:2" ht="32" x14ac:dyDescent="0.2">
      <c r="A11" s="47" t="s">
        <v>17</v>
      </c>
      <c r="B11" t="s">
        <v>104</v>
      </c>
    </row>
    <row r="12" spans="1:2" x14ac:dyDescent="0.2">
      <c r="A12" s="47" t="s">
        <v>61</v>
      </c>
      <c r="B12" t="s">
        <v>108</v>
      </c>
    </row>
    <row r="13" spans="1:2" x14ac:dyDescent="0.2">
      <c r="A13" s="47" t="s">
        <v>18</v>
      </c>
      <c r="B13" t="s">
        <v>107</v>
      </c>
    </row>
    <row r="14" spans="1:2" x14ac:dyDescent="0.2">
      <c r="A14" s="47" t="s">
        <v>19</v>
      </c>
      <c r="B14" t="s">
        <v>106</v>
      </c>
    </row>
    <row r="15" spans="1:2" x14ac:dyDescent="0.2">
      <c r="A15" s="47" t="s">
        <v>20</v>
      </c>
      <c r="B15" t="s">
        <v>105</v>
      </c>
    </row>
    <row r="16" spans="1:2" x14ac:dyDescent="0.2">
      <c r="A16" s="47" t="s">
        <v>21</v>
      </c>
      <c r="B16" t="s">
        <v>109</v>
      </c>
    </row>
    <row r="17" spans="1:2" x14ac:dyDescent="0.2">
      <c r="A17" s="47" t="s">
        <v>22</v>
      </c>
      <c r="B17" t="s">
        <v>110</v>
      </c>
    </row>
    <row r="18" spans="1:2" x14ac:dyDescent="0.2">
      <c r="A18" s="44" t="s">
        <v>23</v>
      </c>
      <c r="B18" t="s">
        <v>122</v>
      </c>
    </row>
    <row r="19" spans="1:2" x14ac:dyDescent="0.2">
      <c r="A19" s="44" t="s">
        <v>24</v>
      </c>
      <c r="B19" t="s">
        <v>121</v>
      </c>
    </row>
    <row r="20" spans="1:2" ht="32" x14ac:dyDescent="0.2">
      <c r="A20" s="44" t="s">
        <v>25</v>
      </c>
      <c r="B20" t="s">
        <v>111</v>
      </c>
    </row>
    <row r="21" spans="1:2" ht="35" x14ac:dyDescent="0.2">
      <c r="A21" s="47" t="s">
        <v>90</v>
      </c>
      <c r="B21" t="s">
        <v>112</v>
      </c>
    </row>
    <row r="22" spans="1:2" ht="32" x14ac:dyDescent="0.2">
      <c r="A22" s="47" t="s">
        <v>27</v>
      </c>
      <c r="B22" t="s">
        <v>124</v>
      </c>
    </row>
    <row r="23" spans="1:2" ht="35" x14ac:dyDescent="0.2">
      <c r="A23" s="47" t="s">
        <v>91</v>
      </c>
      <c r="B23" t="s">
        <v>114</v>
      </c>
    </row>
    <row r="24" spans="1:2" x14ac:dyDescent="0.2">
      <c r="A24" s="48" t="s">
        <v>29</v>
      </c>
      <c r="B24" t="s">
        <v>113</v>
      </c>
    </row>
    <row r="25" spans="1:2" x14ac:dyDescent="0.2">
      <c r="A25" s="47" t="s">
        <v>28</v>
      </c>
      <c r="B25" t="s">
        <v>115</v>
      </c>
    </row>
    <row r="26" spans="1:2" x14ac:dyDescent="0.2">
      <c r="A26" s="47" t="s">
        <v>64</v>
      </c>
      <c r="B26" t="s">
        <v>116</v>
      </c>
    </row>
    <row r="27" spans="1:2" x14ac:dyDescent="0.2">
      <c r="A27" s="47" t="s">
        <v>30</v>
      </c>
      <c r="B27" t="s">
        <v>117</v>
      </c>
    </row>
    <row r="28" spans="1:2" x14ac:dyDescent="0.2">
      <c r="A28" s="47" t="s">
        <v>77</v>
      </c>
      <c r="B28" t="s">
        <v>118</v>
      </c>
    </row>
    <row r="29" spans="1:2" ht="32" x14ac:dyDescent="0.2">
      <c r="A29" s="47" t="s">
        <v>92</v>
      </c>
      <c r="B29" t="s">
        <v>119</v>
      </c>
    </row>
    <row r="30" spans="1:2" x14ac:dyDescent="0.2">
      <c r="A30" s="47" t="s">
        <v>65</v>
      </c>
      <c r="B30" t="s">
        <v>120</v>
      </c>
    </row>
    <row r="31" spans="1:2" x14ac:dyDescent="0.2">
      <c r="A31" s="47" t="s">
        <v>79</v>
      </c>
      <c r="B31"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ySplit="1" topLeftCell="A2" activePane="bottomLeft" state="frozen"/>
      <selection pane="bottomLeft" sqref="A1:D3"/>
    </sheetView>
  </sheetViews>
  <sheetFormatPr baseColWidth="10" defaultColWidth="8.83203125" defaultRowHeight="16" x14ac:dyDescent="0.2"/>
  <cols>
    <col min="1" max="4" width="8.83203125" style="1"/>
    <col min="5" max="5" width="85" customWidth="1"/>
    <col min="6" max="6" width="103" style="45" customWidth="1"/>
  </cols>
  <sheetData>
    <row r="1" spans="1:8" ht="48" x14ac:dyDescent="0.2">
      <c r="A1" s="2" t="s">
        <v>3</v>
      </c>
      <c r="B1" s="2" t="s">
        <v>4</v>
      </c>
      <c r="C1" s="2" t="s">
        <v>0</v>
      </c>
      <c r="D1" s="2" t="s">
        <v>1</v>
      </c>
      <c r="E1" s="2" t="s">
        <v>79</v>
      </c>
      <c r="F1" s="17" t="s">
        <v>145</v>
      </c>
      <c r="G1" s="2" t="s">
        <v>123</v>
      </c>
      <c r="H1" s="2" t="s">
        <v>125</v>
      </c>
    </row>
    <row r="2" spans="1:8" x14ac:dyDescent="0.2">
      <c r="A2" s="2" t="s">
        <v>70</v>
      </c>
      <c r="B2" s="2">
        <v>1</v>
      </c>
      <c r="C2" s="2">
        <v>1</v>
      </c>
      <c r="D2" s="2" t="s">
        <v>46</v>
      </c>
      <c r="F2" s="57"/>
      <c r="G2" t="s">
        <v>75</v>
      </c>
    </row>
    <row r="3" spans="1:8" x14ac:dyDescent="0.2">
      <c r="A3" s="2" t="s">
        <v>70</v>
      </c>
      <c r="B3" s="2">
        <v>1</v>
      </c>
      <c r="C3" s="2">
        <v>2</v>
      </c>
      <c r="D3" s="2" t="s">
        <v>51</v>
      </c>
      <c r="F3" s="57"/>
      <c r="G3" t="s">
        <v>75</v>
      </c>
    </row>
    <row r="4" spans="1:8" x14ac:dyDescent="0.2">
      <c r="A4" s="2" t="s">
        <v>71</v>
      </c>
      <c r="B4" s="2">
        <v>2</v>
      </c>
      <c r="C4" s="2">
        <v>1</v>
      </c>
      <c r="D4" s="2" t="s">
        <v>46</v>
      </c>
      <c r="F4" s="57"/>
    </row>
    <row r="5" spans="1:8" x14ac:dyDescent="0.2">
      <c r="A5" s="2" t="s">
        <v>72</v>
      </c>
      <c r="B5" s="2">
        <v>2</v>
      </c>
      <c r="C5" s="2">
        <v>2</v>
      </c>
      <c r="D5" s="2" t="s">
        <v>51</v>
      </c>
      <c r="F5" s="57"/>
    </row>
    <row r="6" spans="1:8" x14ac:dyDescent="0.2">
      <c r="A6" s="2" t="s">
        <v>57</v>
      </c>
      <c r="B6" s="2">
        <v>3</v>
      </c>
      <c r="C6" s="2">
        <v>1</v>
      </c>
      <c r="D6" s="2" t="s">
        <v>46</v>
      </c>
      <c r="F6" s="57"/>
    </row>
    <row r="7" spans="1:8" x14ac:dyDescent="0.2">
      <c r="A7" s="2" t="s">
        <v>57</v>
      </c>
      <c r="B7" s="2">
        <v>3</v>
      </c>
      <c r="C7" s="2">
        <v>2</v>
      </c>
      <c r="D7" s="2" t="s">
        <v>53</v>
      </c>
      <c r="F7" s="57"/>
    </row>
    <row r="8" spans="1:8" x14ac:dyDescent="0.2">
      <c r="A8" s="2" t="s">
        <v>57</v>
      </c>
      <c r="B8" s="2">
        <v>3</v>
      </c>
      <c r="C8" s="2">
        <v>3</v>
      </c>
      <c r="D8" s="2" t="s">
        <v>55</v>
      </c>
      <c r="F8" s="57"/>
    </row>
    <row r="9" spans="1:8" x14ac:dyDescent="0.2">
      <c r="A9" s="2" t="s">
        <v>57</v>
      </c>
      <c r="B9" s="2">
        <v>3</v>
      </c>
      <c r="C9" s="2">
        <v>4</v>
      </c>
      <c r="D9" s="2" t="s">
        <v>51</v>
      </c>
      <c r="F9" s="57"/>
    </row>
    <row r="10" spans="1:8" x14ac:dyDescent="0.2">
      <c r="A10" s="2" t="s">
        <v>67</v>
      </c>
      <c r="B10" s="2">
        <v>4</v>
      </c>
      <c r="C10" s="2">
        <v>1</v>
      </c>
      <c r="D10" s="2" t="s">
        <v>55</v>
      </c>
      <c r="F10" s="57"/>
    </row>
    <row r="11" spans="1:8" x14ac:dyDescent="0.2">
      <c r="A11" s="2" t="s">
        <v>67</v>
      </c>
      <c r="B11" s="2">
        <v>4</v>
      </c>
      <c r="C11" s="2">
        <v>2</v>
      </c>
      <c r="D11" s="2" t="s">
        <v>53</v>
      </c>
      <c r="F11" s="57"/>
    </row>
    <row r="12" spans="1:8" x14ac:dyDescent="0.2">
      <c r="A12" s="2" t="s">
        <v>66</v>
      </c>
      <c r="B12" s="2">
        <v>5</v>
      </c>
      <c r="C12" s="2">
        <v>1</v>
      </c>
      <c r="D12" s="2" t="s">
        <v>53</v>
      </c>
      <c r="F12" s="57"/>
    </row>
    <row r="13" spans="1:8" x14ac:dyDescent="0.2">
      <c r="A13" s="2" t="s">
        <v>66</v>
      </c>
      <c r="B13" s="2">
        <v>5</v>
      </c>
      <c r="C13" s="2">
        <v>2</v>
      </c>
      <c r="D13" s="2" t="s">
        <v>55</v>
      </c>
      <c r="F13" s="57"/>
    </row>
    <row r="14" spans="1:8" x14ac:dyDescent="0.2">
      <c r="A14" s="2" t="s">
        <v>45</v>
      </c>
      <c r="B14" s="2">
        <v>6</v>
      </c>
      <c r="C14" s="2">
        <v>1</v>
      </c>
      <c r="D14" s="2" t="s">
        <v>46</v>
      </c>
      <c r="E14" t="s">
        <v>148</v>
      </c>
      <c r="H14" t="s">
        <v>78</v>
      </c>
    </row>
    <row r="15" spans="1:8" x14ac:dyDescent="0.2">
      <c r="A15" s="2" t="s">
        <v>45</v>
      </c>
      <c r="B15" s="2">
        <v>6</v>
      </c>
      <c r="C15" s="2">
        <v>2</v>
      </c>
      <c r="D15" s="2" t="s">
        <v>51</v>
      </c>
      <c r="E15" t="s">
        <v>147</v>
      </c>
      <c r="F15" s="57" t="s">
        <v>146</v>
      </c>
    </row>
    <row r="16" spans="1:8" x14ac:dyDescent="0.2">
      <c r="A16" s="2" t="s">
        <v>56</v>
      </c>
      <c r="B16" s="2">
        <v>7</v>
      </c>
      <c r="C16" s="2">
        <v>1</v>
      </c>
      <c r="D16" s="2" t="s">
        <v>46</v>
      </c>
      <c r="E16" t="s">
        <v>151</v>
      </c>
      <c r="F16" s="57"/>
    </row>
    <row r="17" spans="1:6" x14ac:dyDescent="0.2">
      <c r="A17" s="2" t="s">
        <v>56</v>
      </c>
      <c r="B17" s="2">
        <v>7</v>
      </c>
      <c r="C17" s="2">
        <v>2</v>
      </c>
      <c r="D17" s="2" t="s">
        <v>51</v>
      </c>
      <c r="E17" t="s">
        <v>150</v>
      </c>
      <c r="F17" s="57" t="s">
        <v>149</v>
      </c>
    </row>
    <row r="18" spans="1:6" x14ac:dyDescent="0.2">
      <c r="A18" s="2" t="s">
        <v>73</v>
      </c>
      <c r="B18" s="2">
        <v>8</v>
      </c>
      <c r="C18" s="2">
        <v>1</v>
      </c>
      <c r="D18" s="2" t="s">
        <v>46</v>
      </c>
      <c r="E18" t="s">
        <v>142</v>
      </c>
      <c r="F18" s="57"/>
    </row>
    <row r="19" spans="1:6" x14ac:dyDescent="0.2">
      <c r="A19" s="2" t="s">
        <v>73</v>
      </c>
      <c r="B19" s="2">
        <v>8</v>
      </c>
      <c r="C19" s="2">
        <v>2</v>
      </c>
      <c r="D19" s="2" t="s">
        <v>51</v>
      </c>
      <c r="E19" t="s">
        <v>143</v>
      </c>
      <c r="F19" s="57" t="s">
        <v>152</v>
      </c>
    </row>
    <row r="20" spans="1:6" x14ac:dyDescent="0.2">
      <c r="A20" s="2" t="s">
        <v>69</v>
      </c>
      <c r="B20" s="2">
        <v>9</v>
      </c>
      <c r="C20" s="2">
        <v>1</v>
      </c>
      <c r="D20" s="2" t="s">
        <v>46</v>
      </c>
      <c r="F20" s="57"/>
    </row>
    <row r="21" spans="1:6" x14ac:dyDescent="0.2">
      <c r="A21" s="2" t="s">
        <v>69</v>
      </c>
      <c r="B21" s="2">
        <v>9</v>
      </c>
      <c r="C21" s="2">
        <v>2</v>
      </c>
      <c r="D21" s="2" t="s">
        <v>51</v>
      </c>
      <c r="F21" s="57"/>
    </row>
    <row r="22" spans="1:6" x14ac:dyDescent="0.2">
      <c r="A22" s="2" t="s">
        <v>74</v>
      </c>
      <c r="B22" s="2">
        <v>10</v>
      </c>
      <c r="C22" s="2">
        <v>1</v>
      </c>
      <c r="D22" s="2" t="s">
        <v>46</v>
      </c>
      <c r="E22" t="s">
        <v>140</v>
      </c>
      <c r="F22" s="57"/>
    </row>
    <row r="23" spans="1:6" x14ac:dyDescent="0.2">
      <c r="A23" s="2" t="s">
        <v>74</v>
      </c>
      <c r="B23" s="2">
        <v>10</v>
      </c>
      <c r="C23" s="2">
        <v>2</v>
      </c>
      <c r="D23" s="2" t="s">
        <v>51</v>
      </c>
      <c r="E23" t="s">
        <v>141</v>
      </c>
      <c r="F23" s="57" t="s">
        <v>153</v>
      </c>
    </row>
    <row r="24" spans="1:6" x14ac:dyDescent="0.2">
      <c r="A24" s="2" t="s">
        <v>68</v>
      </c>
      <c r="B24" s="2">
        <v>11</v>
      </c>
      <c r="C24" s="2">
        <v>1</v>
      </c>
      <c r="D24" s="2" t="s">
        <v>46</v>
      </c>
      <c r="E24" t="s">
        <v>144</v>
      </c>
      <c r="F24" s="57"/>
    </row>
    <row r="25" spans="1:6" x14ac:dyDescent="0.2">
      <c r="A25" s="2" t="s">
        <v>68</v>
      </c>
      <c r="B25" s="2">
        <v>11</v>
      </c>
      <c r="C25" s="2">
        <v>2</v>
      </c>
      <c r="D25" s="2" t="s">
        <v>51</v>
      </c>
      <c r="E25" t="s">
        <v>155</v>
      </c>
      <c r="F25" s="45" t="s">
        <v>154</v>
      </c>
    </row>
    <row r="26" spans="1:6" x14ac:dyDescent="0.2">
      <c r="A26" s="1" t="s">
        <v>52</v>
      </c>
      <c r="B26" s="1">
        <v>12</v>
      </c>
      <c r="C26" s="1">
        <v>1</v>
      </c>
      <c r="D26" s="1" t="s">
        <v>53</v>
      </c>
    </row>
    <row r="27" spans="1:6" x14ac:dyDescent="0.2">
      <c r="A27" s="1" t="s">
        <v>52</v>
      </c>
      <c r="B27" s="1">
        <v>12</v>
      </c>
      <c r="C27" s="1">
        <v>2</v>
      </c>
      <c r="D27" s="1" t="s">
        <v>55</v>
      </c>
    </row>
    <row r="28" spans="1:6" x14ac:dyDescent="0.2">
      <c r="A28" s="1" t="s">
        <v>52</v>
      </c>
      <c r="B28" s="1">
        <v>12</v>
      </c>
      <c r="C28" s="1">
        <v>3</v>
      </c>
      <c r="D28" s="1"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topLeftCell="G1" workbookViewId="0">
      <pane ySplit="1" topLeftCell="A20" activePane="bottomLeft" state="frozen"/>
      <selection pane="bottomLeft" activeCell="P33" sqref="P33:P34"/>
    </sheetView>
  </sheetViews>
  <sheetFormatPr baseColWidth="10" defaultColWidth="8.83203125" defaultRowHeight="16" x14ac:dyDescent="0.2"/>
  <cols>
    <col min="6" max="6" width="11.5" customWidth="1"/>
    <col min="7" max="11" width="8.83203125" style="1"/>
    <col min="15" max="15" width="12.1640625" bestFit="1" customWidth="1"/>
    <col min="16" max="16" width="22.6640625" customWidth="1"/>
  </cols>
  <sheetData>
    <row r="1" spans="1:16" ht="48" x14ac:dyDescent="0.2">
      <c r="A1" s="16" t="s">
        <v>3</v>
      </c>
      <c r="B1" s="16" t="s">
        <v>4</v>
      </c>
      <c r="C1" s="16" t="s">
        <v>0</v>
      </c>
      <c r="D1" s="16" t="s">
        <v>1</v>
      </c>
      <c r="E1" s="16" t="s">
        <v>5</v>
      </c>
      <c r="F1" s="24" t="s">
        <v>2</v>
      </c>
      <c r="G1" s="16" t="s">
        <v>129</v>
      </c>
      <c r="H1" s="16" t="s">
        <v>132</v>
      </c>
      <c r="I1" s="16" t="s">
        <v>130</v>
      </c>
      <c r="J1" s="16" t="s">
        <v>127</v>
      </c>
      <c r="K1" s="16" t="s">
        <v>131</v>
      </c>
    </row>
    <row r="2" spans="1:16" x14ac:dyDescent="0.2">
      <c r="A2" s="24" t="s">
        <v>70</v>
      </c>
      <c r="B2" s="24">
        <v>1</v>
      </c>
      <c r="C2" s="24">
        <v>1</v>
      </c>
      <c r="D2" s="24" t="s">
        <v>51</v>
      </c>
      <c r="E2" s="22">
        <v>2</v>
      </c>
      <c r="F2" s="49">
        <v>2013</v>
      </c>
      <c r="G2" s="1">
        <v>10</v>
      </c>
      <c r="H2" s="1">
        <v>96</v>
      </c>
      <c r="J2" s="1">
        <v>5.5</v>
      </c>
      <c r="K2" s="8">
        <f>(J2*G2)/H2</f>
        <v>0.57291666666666663</v>
      </c>
      <c r="O2" s="53" t="s">
        <v>133</v>
      </c>
      <c r="P2" t="s">
        <v>136</v>
      </c>
    </row>
    <row r="3" spans="1:16" x14ac:dyDescent="0.2">
      <c r="A3" s="24" t="s">
        <v>70</v>
      </c>
      <c r="B3" s="24">
        <v>1</v>
      </c>
      <c r="C3" s="24">
        <v>1</v>
      </c>
      <c r="D3" s="24" t="s">
        <v>51</v>
      </c>
      <c r="E3" s="22">
        <v>2</v>
      </c>
      <c r="F3" s="49">
        <v>2013</v>
      </c>
      <c r="G3" s="1">
        <v>10</v>
      </c>
      <c r="H3" s="1">
        <v>96</v>
      </c>
      <c r="J3" s="1">
        <v>2.5</v>
      </c>
      <c r="K3" s="8">
        <f t="shared" ref="K3:K66" si="0">(J3*G3)/H3</f>
        <v>0.26041666666666669</v>
      </c>
      <c r="O3" s="45" t="s">
        <v>67</v>
      </c>
      <c r="P3" s="10">
        <v>27.866666666666667</v>
      </c>
    </row>
    <row r="4" spans="1:16" x14ac:dyDescent="0.2">
      <c r="A4" s="24" t="s">
        <v>70</v>
      </c>
      <c r="B4" s="24">
        <v>1</v>
      </c>
      <c r="C4" s="24">
        <v>1</v>
      </c>
      <c r="D4" s="24" t="s">
        <v>51</v>
      </c>
      <c r="E4" s="22">
        <v>2</v>
      </c>
      <c r="F4" s="49">
        <v>2013</v>
      </c>
      <c r="G4" s="1">
        <v>10</v>
      </c>
      <c r="H4" s="1">
        <v>96</v>
      </c>
      <c r="J4" s="1">
        <v>2.5</v>
      </c>
      <c r="K4" s="8">
        <f t="shared" si="0"/>
        <v>0.26041666666666669</v>
      </c>
      <c r="O4" s="54" t="s">
        <v>53</v>
      </c>
      <c r="P4" s="10">
        <v>11.5</v>
      </c>
    </row>
    <row r="5" spans="1:16" x14ac:dyDescent="0.2">
      <c r="A5" s="24" t="s">
        <v>70</v>
      </c>
      <c r="B5" s="24">
        <v>1</v>
      </c>
      <c r="C5" s="24">
        <v>1</v>
      </c>
      <c r="D5" s="24" t="s">
        <v>51</v>
      </c>
      <c r="E5" s="22">
        <v>2</v>
      </c>
      <c r="F5" s="49">
        <v>2013</v>
      </c>
      <c r="G5" s="1">
        <v>10</v>
      </c>
      <c r="H5" s="1">
        <v>96</v>
      </c>
      <c r="J5" s="1">
        <v>5</v>
      </c>
      <c r="K5" s="8">
        <f t="shared" si="0"/>
        <v>0.52083333333333337</v>
      </c>
      <c r="O5" s="54" t="s">
        <v>55</v>
      </c>
      <c r="P5" s="10">
        <v>16.366666666666667</v>
      </c>
    </row>
    <row r="6" spans="1:16" x14ac:dyDescent="0.2">
      <c r="A6" s="24" t="s">
        <v>70</v>
      </c>
      <c r="B6" s="24">
        <v>1</v>
      </c>
      <c r="C6" s="24">
        <v>1</v>
      </c>
      <c r="D6" s="24" t="s">
        <v>51</v>
      </c>
      <c r="E6" s="22">
        <v>2</v>
      </c>
      <c r="F6" s="49">
        <v>2013</v>
      </c>
      <c r="G6" s="1">
        <v>10</v>
      </c>
      <c r="H6" s="1">
        <v>96</v>
      </c>
      <c r="J6" s="1">
        <v>4.5</v>
      </c>
      <c r="K6" s="8">
        <f t="shared" si="0"/>
        <v>0.46875</v>
      </c>
      <c r="O6" s="45" t="s">
        <v>45</v>
      </c>
      <c r="P6" s="10">
        <v>8.6</v>
      </c>
    </row>
    <row r="7" spans="1:16" x14ac:dyDescent="0.2">
      <c r="A7" s="24" t="s">
        <v>70</v>
      </c>
      <c r="B7" s="24">
        <v>1</v>
      </c>
      <c r="C7" s="24">
        <v>1</v>
      </c>
      <c r="D7" s="24" t="s">
        <v>51</v>
      </c>
      <c r="E7" s="22">
        <v>2</v>
      </c>
      <c r="F7" s="49">
        <v>2013</v>
      </c>
      <c r="G7" s="1">
        <v>10</v>
      </c>
      <c r="H7" s="1">
        <v>96</v>
      </c>
      <c r="J7" s="1">
        <v>4</v>
      </c>
      <c r="K7" s="8">
        <f t="shared" si="0"/>
        <v>0.41666666666666669</v>
      </c>
      <c r="O7" s="54" t="s">
        <v>51</v>
      </c>
      <c r="P7" s="10">
        <v>4</v>
      </c>
    </row>
    <row r="8" spans="1:16" x14ac:dyDescent="0.2">
      <c r="A8" s="24" t="s">
        <v>70</v>
      </c>
      <c r="B8" s="24">
        <v>1</v>
      </c>
      <c r="C8" s="24">
        <v>1</v>
      </c>
      <c r="D8" s="24" t="s">
        <v>51</v>
      </c>
      <c r="E8" s="22">
        <v>2</v>
      </c>
      <c r="F8" s="49">
        <v>2013</v>
      </c>
      <c r="G8" s="1">
        <v>10</v>
      </c>
      <c r="H8" s="1">
        <v>96</v>
      </c>
      <c r="J8" s="1">
        <v>7</v>
      </c>
      <c r="K8" s="8">
        <f t="shared" si="0"/>
        <v>0.72916666666666663</v>
      </c>
      <c r="O8" s="54" t="s">
        <v>46</v>
      </c>
      <c r="P8" s="10">
        <v>4.5999999999999996</v>
      </c>
    </row>
    <row r="9" spans="1:16" x14ac:dyDescent="0.2">
      <c r="A9" s="24" t="s">
        <v>70</v>
      </c>
      <c r="B9" s="24">
        <v>1</v>
      </c>
      <c r="C9" s="24">
        <v>1</v>
      </c>
      <c r="D9" s="24" t="s">
        <v>51</v>
      </c>
      <c r="E9" s="22">
        <v>2</v>
      </c>
      <c r="F9" s="49">
        <v>2013</v>
      </c>
      <c r="G9" s="1">
        <v>10</v>
      </c>
      <c r="H9" s="1">
        <v>96</v>
      </c>
      <c r="J9" s="1">
        <v>5.5</v>
      </c>
      <c r="K9" s="8">
        <f t="shared" si="0"/>
        <v>0.57291666666666663</v>
      </c>
      <c r="O9" s="45" t="s">
        <v>56</v>
      </c>
      <c r="P9" s="10">
        <v>29.777777777777779</v>
      </c>
    </row>
    <row r="10" spans="1:16" x14ac:dyDescent="0.2">
      <c r="A10" s="24" t="s">
        <v>70</v>
      </c>
      <c r="B10" s="24">
        <v>1</v>
      </c>
      <c r="C10" s="24">
        <v>1</v>
      </c>
      <c r="D10" s="24" t="s">
        <v>51</v>
      </c>
      <c r="E10" s="22">
        <v>2</v>
      </c>
      <c r="F10" s="49">
        <v>2013</v>
      </c>
      <c r="G10" s="1">
        <v>10</v>
      </c>
      <c r="H10" s="1">
        <v>96</v>
      </c>
      <c r="J10" s="1">
        <v>2</v>
      </c>
      <c r="K10" s="8">
        <f t="shared" si="0"/>
        <v>0.20833333333333334</v>
      </c>
      <c r="O10" s="54" t="s">
        <v>51</v>
      </c>
      <c r="P10" s="10">
        <v>13.777777777777779</v>
      </c>
    </row>
    <row r="11" spans="1:16" x14ac:dyDescent="0.2">
      <c r="A11" s="24" t="s">
        <v>70</v>
      </c>
      <c r="B11" s="24">
        <v>1</v>
      </c>
      <c r="C11" s="24">
        <v>1</v>
      </c>
      <c r="D11" s="24" t="s">
        <v>51</v>
      </c>
      <c r="E11" s="22">
        <v>2</v>
      </c>
      <c r="F11" s="49">
        <v>2013</v>
      </c>
      <c r="G11" s="1">
        <v>6</v>
      </c>
      <c r="H11" s="1">
        <v>96</v>
      </c>
      <c r="J11" s="1">
        <v>5</v>
      </c>
      <c r="K11" s="8">
        <f t="shared" si="0"/>
        <v>0.3125</v>
      </c>
      <c r="O11" s="54" t="s">
        <v>46</v>
      </c>
      <c r="P11" s="10">
        <v>16</v>
      </c>
    </row>
    <row r="12" spans="1:16" s="22" customFormat="1" x14ac:dyDescent="0.2">
      <c r="A12" s="24" t="s">
        <v>70</v>
      </c>
      <c r="B12" s="24">
        <v>1</v>
      </c>
      <c r="C12" s="24">
        <v>2</v>
      </c>
      <c r="D12" s="24" t="s">
        <v>46</v>
      </c>
      <c r="E12" s="22">
        <v>1</v>
      </c>
      <c r="F12" s="49">
        <v>2013</v>
      </c>
      <c r="G12" s="22">
        <v>10</v>
      </c>
      <c r="H12" s="24">
        <v>105</v>
      </c>
      <c r="I12" s="24"/>
      <c r="J12" s="22">
        <v>11.5</v>
      </c>
      <c r="K12" s="58">
        <f t="shared" si="0"/>
        <v>1.0952380952380953</v>
      </c>
      <c r="O12" s="59" t="s">
        <v>52</v>
      </c>
      <c r="P12" s="60">
        <v>6.75</v>
      </c>
    </row>
    <row r="13" spans="1:16" s="22" customFormat="1" x14ac:dyDescent="0.2">
      <c r="A13" s="24" t="s">
        <v>70</v>
      </c>
      <c r="B13" s="24">
        <v>1</v>
      </c>
      <c r="C13" s="24">
        <v>2</v>
      </c>
      <c r="D13" s="24" t="s">
        <v>46</v>
      </c>
      <c r="E13" s="22">
        <v>1</v>
      </c>
      <c r="F13" s="49">
        <v>2013</v>
      </c>
      <c r="G13" s="22">
        <v>7</v>
      </c>
      <c r="H13" s="24">
        <v>105</v>
      </c>
      <c r="I13" s="24"/>
      <c r="J13" s="22">
        <v>8</v>
      </c>
      <c r="K13" s="58">
        <f t="shared" si="0"/>
        <v>0.53333333333333333</v>
      </c>
      <c r="O13" s="61" t="s">
        <v>53</v>
      </c>
      <c r="P13" s="60">
        <v>2.75</v>
      </c>
    </row>
    <row r="14" spans="1:16" s="22" customFormat="1" x14ac:dyDescent="0.2">
      <c r="A14" s="24" t="s">
        <v>70</v>
      </c>
      <c r="B14" s="24">
        <v>1</v>
      </c>
      <c r="C14" s="24">
        <v>2</v>
      </c>
      <c r="D14" s="24" t="s">
        <v>46</v>
      </c>
      <c r="E14" s="22">
        <v>1</v>
      </c>
      <c r="F14" s="49">
        <v>2013</v>
      </c>
      <c r="G14" s="22">
        <v>10</v>
      </c>
      <c r="H14" s="24">
        <v>105</v>
      </c>
      <c r="I14" s="24"/>
      <c r="J14" s="22">
        <v>9</v>
      </c>
      <c r="K14" s="58">
        <f t="shared" si="0"/>
        <v>0.8571428571428571</v>
      </c>
      <c r="O14" s="61" t="s">
        <v>137</v>
      </c>
      <c r="P14" s="60">
        <v>1.35</v>
      </c>
    </row>
    <row r="15" spans="1:16" s="22" customFormat="1" x14ac:dyDescent="0.2">
      <c r="A15" s="24" t="s">
        <v>70</v>
      </c>
      <c r="B15" s="24">
        <v>1</v>
      </c>
      <c r="C15" s="24">
        <v>2</v>
      </c>
      <c r="D15" s="24" t="s">
        <v>46</v>
      </c>
      <c r="E15" s="22">
        <v>1</v>
      </c>
      <c r="F15" s="49">
        <v>2013</v>
      </c>
      <c r="G15" s="22">
        <v>20</v>
      </c>
      <c r="H15" s="24">
        <v>105</v>
      </c>
      <c r="I15" s="24"/>
      <c r="J15" s="22">
        <v>5.5</v>
      </c>
      <c r="K15" s="58">
        <f t="shared" si="0"/>
        <v>1.0476190476190477</v>
      </c>
      <c r="O15" s="61" t="s">
        <v>138</v>
      </c>
      <c r="P15" s="60">
        <v>2.65</v>
      </c>
    </row>
    <row r="16" spans="1:16" s="22" customFormat="1" x14ac:dyDescent="0.2">
      <c r="A16" s="24" t="s">
        <v>70</v>
      </c>
      <c r="B16" s="24">
        <v>1</v>
      </c>
      <c r="C16" s="24">
        <v>2</v>
      </c>
      <c r="D16" s="24" t="s">
        <v>46</v>
      </c>
      <c r="E16" s="22">
        <v>1</v>
      </c>
      <c r="F16" s="49">
        <v>2013</v>
      </c>
      <c r="G16" s="22">
        <v>10</v>
      </c>
      <c r="H16" s="24">
        <v>105</v>
      </c>
      <c r="I16" s="24"/>
      <c r="J16" s="22">
        <v>6</v>
      </c>
      <c r="K16" s="58">
        <f t="shared" si="0"/>
        <v>0.5714285714285714</v>
      </c>
      <c r="O16" s="59" t="s">
        <v>68</v>
      </c>
      <c r="P16" s="60">
        <v>13.105</v>
      </c>
    </row>
    <row r="17" spans="1:16" s="22" customFormat="1" x14ac:dyDescent="0.2">
      <c r="A17" s="24" t="s">
        <v>70</v>
      </c>
      <c r="B17" s="24">
        <v>1</v>
      </c>
      <c r="C17" s="24">
        <v>2</v>
      </c>
      <c r="D17" s="24" t="s">
        <v>46</v>
      </c>
      <c r="E17" s="22">
        <v>1</v>
      </c>
      <c r="F17" s="49">
        <v>2013</v>
      </c>
      <c r="G17" s="22">
        <v>10</v>
      </c>
      <c r="H17" s="24">
        <v>105</v>
      </c>
      <c r="I17" s="24"/>
      <c r="J17" s="22">
        <v>2.5</v>
      </c>
      <c r="K17" s="58">
        <f t="shared" si="0"/>
        <v>0.23809523809523808</v>
      </c>
      <c r="O17" s="54" t="s">
        <v>51</v>
      </c>
      <c r="P17" s="60">
        <v>6.03</v>
      </c>
    </row>
    <row r="18" spans="1:16" s="22" customFormat="1" x14ac:dyDescent="0.2">
      <c r="A18" s="24" t="s">
        <v>70</v>
      </c>
      <c r="B18" s="24">
        <v>1</v>
      </c>
      <c r="C18" s="24">
        <v>2</v>
      </c>
      <c r="D18" s="24" t="s">
        <v>46</v>
      </c>
      <c r="E18" s="22">
        <v>1</v>
      </c>
      <c r="F18" s="49">
        <v>2013</v>
      </c>
      <c r="G18" s="22">
        <v>10</v>
      </c>
      <c r="H18" s="24">
        <v>105</v>
      </c>
      <c r="I18" s="24"/>
      <c r="J18" s="22">
        <v>5</v>
      </c>
      <c r="K18" s="58">
        <f t="shared" si="0"/>
        <v>0.47619047619047616</v>
      </c>
      <c r="O18" s="54" t="s">
        <v>46</v>
      </c>
      <c r="P18" s="60">
        <v>7.0750000000000002</v>
      </c>
    </row>
    <row r="19" spans="1:16" s="22" customFormat="1" x14ac:dyDescent="0.2">
      <c r="A19" s="24" t="s">
        <v>70</v>
      </c>
      <c r="B19" s="24">
        <v>1</v>
      </c>
      <c r="C19" s="24">
        <v>2</v>
      </c>
      <c r="D19" s="24" t="s">
        <v>46</v>
      </c>
      <c r="E19" s="22">
        <v>1</v>
      </c>
      <c r="F19" s="49">
        <v>2013</v>
      </c>
      <c r="G19" s="22">
        <v>10</v>
      </c>
      <c r="H19" s="24">
        <v>105</v>
      </c>
      <c r="I19" s="24"/>
      <c r="J19" s="22">
        <v>6</v>
      </c>
      <c r="K19" s="58">
        <f t="shared" si="0"/>
        <v>0.5714285714285714</v>
      </c>
      <c r="O19" s="59" t="s">
        <v>74</v>
      </c>
      <c r="P19" s="60">
        <v>12.796666666666667</v>
      </c>
    </row>
    <row r="20" spans="1:16" s="22" customFormat="1" x14ac:dyDescent="0.2">
      <c r="A20" s="24" t="s">
        <v>70</v>
      </c>
      <c r="B20" s="24">
        <v>1</v>
      </c>
      <c r="C20" s="24">
        <v>2</v>
      </c>
      <c r="D20" s="24" t="s">
        <v>46</v>
      </c>
      <c r="E20" s="22">
        <v>1</v>
      </c>
      <c r="F20" s="49">
        <v>2013</v>
      </c>
      <c r="G20" s="22">
        <v>8</v>
      </c>
      <c r="H20" s="24">
        <v>105</v>
      </c>
      <c r="I20" s="24"/>
      <c r="J20" s="22">
        <v>7</v>
      </c>
      <c r="K20" s="58">
        <f t="shared" si="0"/>
        <v>0.53333333333333333</v>
      </c>
      <c r="O20" s="54" t="s">
        <v>51</v>
      </c>
      <c r="P20" s="60">
        <v>6.3800000000000008</v>
      </c>
    </row>
    <row r="21" spans="1:16" s="22" customFormat="1" x14ac:dyDescent="0.2">
      <c r="A21" s="24" t="s">
        <v>70</v>
      </c>
      <c r="B21" s="24">
        <v>1</v>
      </c>
      <c r="C21" s="24">
        <v>2</v>
      </c>
      <c r="D21" s="24" t="s">
        <v>46</v>
      </c>
      <c r="E21" s="22">
        <v>1</v>
      </c>
      <c r="F21" s="49">
        <v>2013</v>
      </c>
      <c r="G21" s="22">
        <v>10</v>
      </c>
      <c r="H21" s="24">
        <v>105</v>
      </c>
      <c r="I21" s="24"/>
      <c r="J21" s="22">
        <v>8.5</v>
      </c>
      <c r="K21" s="58">
        <f t="shared" si="0"/>
        <v>0.80952380952380953</v>
      </c>
      <c r="O21" s="54" t="s">
        <v>46</v>
      </c>
      <c r="P21" s="60">
        <v>6.416666666666667</v>
      </c>
    </row>
    <row r="22" spans="1:16" x14ac:dyDescent="0.2">
      <c r="A22" s="2" t="s">
        <v>71</v>
      </c>
      <c r="B22" s="2">
        <v>2</v>
      </c>
      <c r="C22" s="2">
        <v>1</v>
      </c>
      <c r="D22" s="2" t="s">
        <v>46</v>
      </c>
      <c r="E22" s="2">
        <v>1</v>
      </c>
      <c r="F22" s="11">
        <v>41848</v>
      </c>
      <c r="G22" s="2">
        <v>20</v>
      </c>
      <c r="H22" s="2">
        <v>80</v>
      </c>
      <c r="I22" s="2">
        <v>5</v>
      </c>
      <c r="J22" s="1">
        <v>8.75</v>
      </c>
      <c r="K22" s="8">
        <f t="shared" si="0"/>
        <v>2.1875</v>
      </c>
      <c r="O22" s="45" t="s">
        <v>66</v>
      </c>
      <c r="P22" s="10">
        <v>21.833333333333336</v>
      </c>
    </row>
    <row r="23" spans="1:16" x14ac:dyDescent="0.2">
      <c r="A23" s="2" t="s">
        <v>71</v>
      </c>
      <c r="B23" s="2">
        <v>2</v>
      </c>
      <c r="C23" s="2">
        <v>1</v>
      </c>
      <c r="D23" s="2" t="s">
        <v>46</v>
      </c>
      <c r="E23" s="2">
        <v>1</v>
      </c>
      <c r="F23" s="11">
        <v>41848</v>
      </c>
      <c r="G23" s="2">
        <v>20</v>
      </c>
      <c r="H23" s="2">
        <v>80</v>
      </c>
      <c r="I23" s="2">
        <v>5</v>
      </c>
      <c r="J23" s="1">
        <v>8.75</v>
      </c>
      <c r="K23" s="8">
        <f t="shared" si="0"/>
        <v>2.1875</v>
      </c>
      <c r="O23" s="54" t="s">
        <v>53</v>
      </c>
      <c r="P23" s="10">
        <v>12.5</v>
      </c>
    </row>
    <row r="24" spans="1:16" x14ac:dyDescent="0.2">
      <c r="A24" s="2" t="s">
        <v>71</v>
      </c>
      <c r="B24" s="2">
        <v>2</v>
      </c>
      <c r="C24" s="2">
        <v>1</v>
      </c>
      <c r="D24" s="2" t="s">
        <v>46</v>
      </c>
      <c r="E24" s="2">
        <v>1</v>
      </c>
      <c r="F24" s="11">
        <v>41848</v>
      </c>
      <c r="G24" s="2">
        <v>20</v>
      </c>
      <c r="H24" s="2">
        <v>80</v>
      </c>
      <c r="I24" s="2">
        <v>2.5</v>
      </c>
      <c r="J24" s="1">
        <v>4.3600000000000003</v>
      </c>
      <c r="K24" s="8">
        <f t="shared" si="0"/>
        <v>1.0900000000000001</v>
      </c>
      <c r="O24" s="54" t="s">
        <v>55</v>
      </c>
      <c r="P24" s="10">
        <v>9.3333333333333339</v>
      </c>
    </row>
    <row r="25" spans="1:16" x14ac:dyDescent="0.2">
      <c r="A25" s="2" t="s">
        <v>71</v>
      </c>
      <c r="B25" s="2">
        <v>2</v>
      </c>
      <c r="C25" s="2">
        <v>1</v>
      </c>
      <c r="D25" s="2" t="s">
        <v>46</v>
      </c>
      <c r="E25" s="2">
        <v>1</v>
      </c>
      <c r="F25" s="11">
        <v>41848</v>
      </c>
      <c r="G25" s="2">
        <v>20</v>
      </c>
      <c r="H25" s="2">
        <v>80</v>
      </c>
      <c r="I25" s="2">
        <v>3</v>
      </c>
      <c r="J25" s="1">
        <v>5.25</v>
      </c>
      <c r="K25" s="8">
        <f t="shared" si="0"/>
        <v>1.3125</v>
      </c>
      <c r="O25" s="45" t="s">
        <v>69</v>
      </c>
      <c r="P25" s="10">
        <v>19.425000000000001</v>
      </c>
    </row>
    <row r="26" spans="1:16" x14ac:dyDescent="0.2">
      <c r="A26" s="2" t="s">
        <v>72</v>
      </c>
      <c r="B26" s="2">
        <v>2</v>
      </c>
      <c r="C26" s="2">
        <v>2</v>
      </c>
      <c r="D26" s="2" t="s">
        <v>51</v>
      </c>
      <c r="E26" s="2">
        <v>2</v>
      </c>
      <c r="F26" s="11">
        <v>41848</v>
      </c>
      <c r="G26" s="2">
        <v>20</v>
      </c>
      <c r="H26" s="2">
        <v>80</v>
      </c>
      <c r="I26" s="2">
        <v>3</v>
      </c>
      <c r="J26" s="1">
        <v>5.25</v>
      </c>
      <c r="K26" s="8">
        <f t="shared" si="0"/>
        <v>1.3125</v>
      </c>
      <c r="O26" s="54" t="s">
        <v>51</v>
      </c>
      <c r="P26" s="10">
        <v>9.9250000000000007</v>
      </c>
    </row>
    <row r="27" spans="1:16" x14ac:dyDescent="0.2">
      <c r="A27" s="2" t="s">
        <v>72</v>
      </c>
      <c r="B27" s="2">
        <v>2</v>
      </c>
      <c r="C27" s="2">
        <v>2</v>
      </c>
      <c r="D27" s="2" t="s">
        <v>51</v>
      </c>
      <c r="E27" s="2">
        <v>2</v>
      </c>
      <c r="F27" s="11">
        <v>41848</v>
      </c>
      <c r="G27" s="2">
        <v>10</v>
      </c>
      <c r="H27" s="2">
        <v>80</v>
      </c>
      <c r="I27" s="2">
        <v>7</v>
      </c>
      <c r="J27" s="1">
        <v>12.3</v>
      </c>
      <c r="K27" s="8">
        <f t="shared" si="0"/>
        <v>1.5375000000000001</v>
      </c>
      <c r="O27" s="54" t="s">
        <v>46</v>
      </c>
      <c r="P27" s="10">
        <v>9.5</v>
      </c>
    </row>
    <row r="28" spans="1:16" x14ac:dyDescent="0.2">
      <c r="A28" s="2" t="s">
        <v>72</v>
      </c>
      <c r="B28" s="2">
        <v>2</v>
      </c>
      <c r="C28" s="2">
        <v>2</v>
      </c>
      <c r="D28" s="2" t="s">
        <v>51</v>
      </c>
      <c r="E28" s="2">
        <v>2</v>
      </c>
      <c r="F28" s="11">
        <v>41848</v>
      </c>
      <c r="G28" s="2">
        <v>20</v>
      </c>
      <c r="H28" s="2">
        <v>80</v>
      </c>
      <c r="I28" s="2">
        <v>3</v>
      </c>
      <c r="J28" s="1">
        <v>5.25</v>
      </c>
      <c r="K28" s="8">
        <f t="shared" si="0"/>
        <v>1.3125</v>
      </c>
      <c r="O28" s="45" t="s">
        <v>57</v>
      </c>
      <c r="P28" s="10">
        <v>21.848928571428573</v>
      </c>
    </row>
    <row r="29" spans="1:16" x14ac:dyDescent="0.2">
      <c r="A29" s="2" t="s">
        <v>72</v>
      </c>
      <c r="B29" s="2">
        <v>2</v>
      </c>
      <c r="C29" s="2">
        <v>2</v>
      </c>
      <c r="D29" s="2" t="s">
        <v>51</v>
      </c>
      <c r="E29" s="2">
        <v>2</v>
      </c>
      <c r="F29" s="11">
        <v>41848</v>
      </c>
      <c r="G29" s="2">
        <v>30</v>
      </c>
      <c r="H29" s="2">
        <v>80</v>
      </c>
      <c r="I29" s="2">
        <v>4</v>
      </c>
      <c r="J29" s="1">
        <v>7</v>
      </c>
      <c r="K29" s="8">
        <f t="shared" si="0"/>
        <v>2.625</v>
      </c>
      <c r="O29" s="54" t="s">
        <v>51</v>
      </c>
      <c r="P29" s="10">
        <v>7</v>
      </c>
    </row>
    <row r="30" spans="1:16" x14ac:dyDescent="0.2">
      <c r="A30" s="16" t="s">
        <v>57</v>
      </c>
      <c r="B30" s="16">
        <v>3</v>
      </c>
      <c r="C30" s="16">
        <v>1</v>
      </c>
      <c r="D30" s="16" t="s">
        <v>46</v>
      </c>
      <c r="E30" s="16">
        <v>1</v>
      </c>
      <c r="F30" s="31">
        <v>41848</v>
      </c>
      <c r="G30" s="16">
        <v>20</v>
      </c>
      <c r="H30" s="2">
        <v>80</v>
      </c>
      <c r="I30" s="16">
        <v>5</v>
      </c>
      <c r="J30" s="1">
        <v>8.75</v>
      </c>
      <c r="K30" s="8">
        <f t="shared" si="0"/>
        <v>2.1875</v>
      </c>
      <c r="O30" s="54" t="s">
        <v>46</v>
      </c>
      <c r="P30" s="10">
        <v>6.7774999999999999</v>
      </c>
    </row>
    <row r="31" spans="1:16" x14ac:dyDescent="0.2">
      <c r="A31" s="16" t="s">
        <v>57</v>
      </c>
      <c r="B31" s="16">
        <v>3</v>
      </c>
      <c r="C31" s="16">
        <v>1</v>
      </c>
      <c r="D31" s="16" t="s">
        <v>46</v>
      </c>
      <c r="E31" s="16">
        <v>1</v>
      </c>
      <c r="F31" s="31">
        <v>41848</v>
      </c>
      <c r="G31" s="16">
        <v>20</v>
      </c>
      <c r="H31" s="2">
        <v>80</v>
      </c>
      <c r="I31" s="16">
        <v>5</v>
      </c>
      <c r="J31" s="1">
        <v>8.75</v>
      </c>
      <c r="K31" s="8">
        <f t="shared" si="0"/>
        <v>2.1875</v>
      </c>
      <c r="O31" s="54" t="s">
        <v>128</v>
      </c>
      <c r="P31" s="10">
        <v>8.0714285714285712</v>
      </c>
    </row>
    <row r="32" spans="1:16" x14ac:dyDescent="0.2">
      <c r="A32" s="16" t="s">
        <v>57</v>
      </c>
      <c r="B32" s="16">
        <v>3</v>
      </c>
      <c r="C32" s="16">
        <v>1</v>
      </c>
      <c r="D32" s="16" t="s">
        <v>46</v>
      </c>
      <c r="E32" s="16">
        <v>1</v>
      </c>
      <c r="F32" s="31">
        <v>41848</v>
      </c>
      <c r="G32" s="16">
        <v>20</v>
      </c>
      <c r="H32" s="2">
        <v>80</v>
      </c>
      <c r="I32" s="16">
        <v>2.5</v>
      </c>
      <c r="J32" s="1">
        <v>4.3600000000000003</v>
      </c>
      <c r="K32" s="8">
        <f t="shared" si="0"/>
        <v>1.0900000000000001</v>
      </c>
      <c r="O32" s="45" t="s">
        <v>70</v>
      </c>
      <c r="P32" s="10">
        <v>11.056249999999999</v>
      </c>
    </row>
    <row r="33" spans="1:16" x14ac:dyDescent="0.2">
      <c r="A33" s="16" t="s">
        <v>57</v>
      </c>
      <c r="B33" s="16">
        <v>3</v>
      </c>
      <c r="C33" s="16">
        <v>1</v>
      </c>
      <c r="D33" s="16" t="s">
        <v>46</v>
      </c>
      <c r="E33" s="16">
        <v>1</v>
      </c>
      <c r="F33" s="31">
        <v>41848</v>
      </c>
      <c r="G33" s="16">
        <v>20</v>
      </c>
      <c r="H33" s="2">
        <v>80</v>
      </c>
      <c r="I33" s="16">
        <v>3</v>
      </c>
      <c r="J33" s="1">
        <v>5.25</v>
      </c>
      <c r="K33" s="8">
        <f t="shared" si="0"/>
        <v>1.3125</v>
      </c>
      <c r="O33" s="54" t="s">
        <v>51</v>
      </c>
      <c r="P33" s="10">
        <v>4.3229166666666661</v>
      </c>
    </row>
    <row r="34" spans="1:16" x14ac:dyDescent="0.2">
      <c r="A34" s="16" t="s">
        <v>57</v>
      </c>
      <c r="B34" s="16">
        <v>3</v>
      </c>
      <c r="C34" s="16">
        <v>2</v>
      </c>
      <c r="D34" s="16" t="s">
        <v>128</v>
      </c>
      <c r="E34" s="16">
        <v>5</v>
      </c>
      <c r="F34" s="31">
        <v>41828</v>
      </c>
      <c r="G34" s="16">
        <v>15</v>
      </c>
      <c r="H34" s="16">
        <v>70</v>
      </c>
      <c r="J34" s="16">
        <v>6</v>
      </c>
      <c r="K34" s="8">
        <f t="shared" si="0"/>
        <v>1.2857142857142858</v>
      </c>
      <c r="O34" s="54" t="s">
        <v>46</v>
      </c>
      <c r="P34" s="10">
        <v>6.7333333333333325</v>
      </c>
    </row>
    <row r="35" spans="1:16" x14ac:dyDescent="0.2">
      <c r="A35" s="16" t="s">
        <v>57</v>
      </c>
      <c r="B35" s="16">
        <v>3</v>
      </c>
      <c r="C35" s="16">
        <v>2</v>
      </c>
      <c r="D35" s="16" t="s">
        <v>128</v>
      </c>
      <c r="E35" s="16">
        <v>5</v>
      </c>
      <c r="F35" s="31">
        <v>41828</v>
      </c>
      <c r="G35" s="16">
        <v>10</v>
      </c>
      <c r="H35" s="16">
        <v>70</v>
      </c>
      <c r="J35" s="16">
        <v>4</v>
      </c>
      <c r="K35" s="8">
        <f t="shared" si="0"/>
        <v>0.5714285714285714</v>
      </c>
      <c r="O35" s="45" t="s">
        <v>73</v>
      </c>
      <c r="P35" s="10">
        <v>11.612500000000001</v>
      </c>
    </row>
    <row r="36" spans="1:16" x14ac:dyDescent="0.2">
      <c r="A36" s="16" t="s">
        <v>57</v>
      </c>
      <c r="B36" s="16">
        <v>3</v>
      </c>
      <c r="C36" s="16">
        <v>2</v>
      </c>
      <c r="D36" s="16" t="s">
        <v>128</v>
      </c>
      <c r="E36" s="16">
        <v>5</v>
      </c>
      <c r="F36" s="31">
        <v>41828</v>
      </c>
      <c r="G36" s="16">
        <v>10</v>
      </c>
      <c r="H36" s="16">
        <v>70</v>
      </c>
      <c r="J36" s="16">
        <v>7</v>
      </c>
      <c r="K36" s="8">
        <f t="shared" si="0"/>
        <v>1</v>
      </c>
      <c r="O36" s="54" t="s">
        <v>51</v>
      </c>
      <c r="P36" s="10">
        <v>4</v>
      </c>
    </row>
    <row r="37" spans="1:16" x14ac:dyDescent="0.2">
      <c r="A37" s="16" t="s">
        <v>57</v>
      </c>
      <c r="B37" s="16">
        <v>3</v>
      </c>
      <c r="C37" s="16">
        <v>2</v>
      </c>
      <c r="D37" s="16" t="s">
        <v>128</v>
      </c>
      <c r="E37" s="16">
        <v>5</v>
      </c>
      <c r="F37" s="31">
        <v>41828</v>
      </c>
      <c r="G37" s="16">
        <v>20</v>
      </c>
      <c r="H37" s="16">
        <v>70</v>
      </c>
      <c r="J37" s="16">
        <v>10</v>
      </c>
      <c r="K37" s="8">
        <f t="shared" si="0"/>
        <v>2.8571428571428572</v>
      </c>
      <c r="O37" s="54" t="s">
        <v>46</v>
      </c>
      <c r="P37" s="10">
        <v>7.6124999999999998</v>
      </c>
    </row>
    <row r="38" spans="1:16" x14ac:dyDescent="0.2">
      <c r="A38" s="16" t="s">
        <v>57</v>
      </c>
      <c r="B38" s="16">
        <v>3</v>
      </c>
      <c r="C38" s="16">
        <v>2</v>
      </c>
      <c r="D38" s="16" t="s">
        <v>128</v>
      </c>
      <c r="E38" s="16">
        <v>5</v>
      </c>
      <c r="F38" s="31">
        <v>41828</v>
      </c>
      <c r="G38" s="16">
        <v>15</v>
      </c>
      <c r="H38" s="16">
        <v>70</v>
      </c>
      <c r="J38" s="16">
        <v>11</v>
      </c>
      <c r="K38" s="8">
        <f t="shared" si="0"/>
        <v>2.3571428571428572</v>
      </c>
      <c r="O38" s="45" t="s">
        <v>72</v>
      </c>
      <c r="P38" s="10">
        <v>6.7874999999999996</v>
      </c>
    </row>
    <row r="39" spans="1:16" x14ac:dyDescent="0.2">
      <c r="A39" s="16" t="s">
        <v>57</v>
      </c>
      <c r="B39" s="16">
        <v>3</v>
      </c>
      <c r="C39" s="16">
        <v>3</v>
      </c>
      <c r="D39" s="16" t="s">
        <v>51</v>
      </c>
      <c r="E39" s="16">
        <v>2</v>
      </c>
      <c r="F39" s="31">
        <v>41828</v>
      </c>
      <c r="G39" s="16">
        <v>20</v>
      </c>
      <c r="H39" s="16">
        <v>100</v>
      </c>
      <c r="J39" s="16">
        <v>5</v>
      </c>
      <c r="K39" s="8">
        <f t="shared" si="0"/>
        <v>1</v>
      </c>
      <c r="O39" s="54" t="s">
        <v>51</v>
      </c>
      <c r="P39" s="10">
        <v>6.7874999999999996</v>
      </c>
    </row>
    <row r="40" spans="1:16" x14ac:dyDescent="0.2">
      <c r="A40" s="16" t="s">
        <v>57</v>
      </c>
      <c r="B40" s="16">
        <v>3</v>
      </c>
      <c r="C40" s="16">
        <v>3</v>
      </c>
      <c r="D40" s="16" t="s">
        <v>51</v>
      </c>
      <c r="E40" s="16">
        <v>2</v>
      </c>
      <c r="F40" s="31">
        <v>41828</v>
      </c>
      <c r="G40" s="16">
        <v>10</v>
      </c>
      <c r="H40" s="16">
        <v>100</v>
      </c>
      <c r="J40" s="16">
        <v>6</v>
      </c>
      <c r="K40" s="8">
        <f t="shared" si="0"/>
        <v>0.6</v>
      </c>
      <c r="O40" s="45" t="s">
        <v>71</v>
      </c>
      <c r="P40" s="10">
        <v>6.7774999999999999</v>
      </c>
    </row>
    <row r="41" spans="1:16" x14ac:dyDescent="0.2">
      <c r="A41" s="16" t="s">
        <v>57</v>
      </c>
      <c r="B41" s="16">
        <v>3</v>
      </c>
      <c r="C41" s="16">
        <v>3</v>
      </c>
      <c r="D41" s="16" t="s">
        <v>51</v>
      </c>
      <c r="E41" s="16">
        <v>2</v>
      </c>
      <c r="F41" s="31">
        <v>41828</v>
      </c>
      <c r="G41" s="16">
        <v>20</v>
      </c>
      <c r="H41" s="16">
        <v>100</v>
      </c>
      <c r="J41" s="16">
        <v>12</v>
      </c>
      <c r="K41" s="8">
        <f t="shared" si="0"/>
        <v>2.4</v>
      </c>
      <c r="O41" s="54" t="s">
        <v>46</v>
      </c>
      <c r="P41" s="10">
        <v>6.7774999999999999</v>
      </c>
    </row>
    <row r="42" spans="1:16" x14ac:dyDescent="0.2">
      <c r="A42" s="16" t="s">
        <v>57</v>
      </c>
      <c r="B42" s="16">
        <v>3</v>
      </c>
      <c r="C42" s="16">
        <v>3</v>
      </c>
      <c r="D42" s="16" t="s">
        <v>51</v>
      </c>
      <c r="E42" s="16">
        <v>2</v>
      </c>
      <c r="F42" s="31">
        <v>41828</v>
      </c>
      <c r="G42" s="16">
        <v>20</v>
      </c>
      <c r="H42" s="16">
        <v>100</v>
      </c>
      <c r="J42" s="16">
        <v>6</v>
      </c>
      <c r="K42" s="8">
        <f t="shared" si="0"/>
        <v>1.2</v>
      </c>
      <c r="O42" s="45" t="s">
        <v>134</v>
      </c>
      <c r="P42" s="10"/>
    </row>
    <row r="43" spans="1:16" x14ac:dyDescent="0.2">
      <c r="A43" s="16" t="s">
        <v>57</v>
      </c>
      <c r="B43" s="16">
        <v>3</v>
      </c>
      <c r="C43" s="16">
        <v>3</v>
      </c>
      <c r="D43" s="16" t="s">
        <v>51</v>
      </c>
      <c r="E43" s="16">
        <v>2</v>
      </c>
      <c r="F43" s="31">
        <v>41828</v>
      </c>
      <c r="G43" s="16">
        <v>20</v>
      </c>
      <c r="H43" s="16">
        <v>100</v>
      </c>
      <c r="J43" s="16">
        <v>6</v>
      </c>
      <c r="K43" s="8">
        <f t="shared" si="0"/>
        <v>1.2</v>
      </c>
      <c r="O43" s="54" t="s">
        <v>134</v>
      </c>
      <c r="P43" s="10"/>
    </row>
    <row r="44" spans="1:16" x14ac:dyDescent="0.2">
      <c r="A44" s="16" t="s">
        <v>57</v>
      </c>
      <c r="B44" s="16">
        <v>3</v>
      </c>
      <c r="C44" s="16">
        <v>3</v>
      </c>
      <c r="D44" s="16" t="s">
        <v>51</v>
      </c>
      <c r="E44" s="16">
        <v>2</v>
      </c>
      <c r="F44" s="31">
        <v>41828</v>
      </c>
      <c r="G44" s="16">
        <v>10</v>
      </c>
      <c r="H44" s="16">
        <v>100</v>
      </c>
      <c r="J44" s="16">
        <v>6</v>
      </c>
      <c r="K44" s="8">
        <f t="shared" si="0"/>
        <v>0.6</v>
      </c>
      <c r="O44" s="45" t="s">
        <v>135</v>
      </c>
      <c r="P44" s="10">
        <v>198.23712301587301</v>
      </c>
    </row>
    <row r="45" spans="1:16" x14ac:dyDescent="0.2">
      <c r="A45" s="1" t="s">
        <v>67</v>
      </c>
      <c r="B45" s="1">
        <v>4</v>
      </c>
      <c r="C45" s="1">
        <v>2</v>
      </c>
      <c r="D45" s="1" t="s">
        <v>53</v>
      </c>
      <c r="E45" s="1">
        <v>3</v>
      </c>
      <c r="F45" s="11">
        <v>41856</v>
      </c>
      <c r="G45" s="1">
        <v>10</v>
      </c>
      <c r="H45" s="1">
        <v>90</v>
      </c>
      <c r="J45" s="1">
        <v>15</v>
      </c>
      <c r="K45" s="8">
        <f t="shared" si="0"/>
        <v>1.6666666666666667</v>
      </c>
    </row>
    <row r="46" spans="1:16" x14ac:dyDescent="0.2">
      <c r="A46" s="1" t="s">
        <v>67</v>
      </c>
      <c r="B46" s="1">
        <v>4</v>
      </c>
      <c r="C46" s="1">
        <v>2</v>
      </c>
      <c r="D46" s="1" t="s">
        <v>53</v>
      </c>
      <c r="E46" s="1">
        <v>3</v>
      </c>
      <c r="F46" s="11">
        <v>41856</v>
      </c>
      <c r="G46" s="1">
        <v>10</v>
      </c>
      <c r="H46" s="1">
        <v>90</v>
      </c>
      <c r="J46" s="1">
        <v>12</v>
      </c>
      <c r="K46" s="8">
        <f t="shared" si="0"/>
        <v>1.3333333333333333</v>
      </c>
    </row>
    <row r="47" spans="1:16" x14ac:dyDescent="0.2">
      <c r="A47" s="1" t="s">
        <v>67</v>
      </c>
      <c r="B47" s="1">
        <v>4</v>
      </c>
      <c r="C47" s="1">
        <v>2</v>
      </c>
      <c r="D47" s="1" t="s">
        <v>53</v>
      </c>
      <c r="E47" s="1">
        <v>3</v>
      </c>
      <c r="F47" s="11">
        <v>41856</v>
      </c>
      <c r="G47" s="1">
        <v>20</v>
      </c>
      <c r="H47" s="1">
        <v>90</v>
      </c>
      <c r="J47" s="1">
        <v>8</v>
      </c>
      <c r="K47" s="8">
        <f t="shared" si="0"/>
        <v>1.7777777777777777</v>
      </c>
    </row>
    <row r="48" spans="1:16" x14ac:dyDescent="0.2">
      <c r="A48" s="1" t="s">
        <v>67</v>
      </c>
      <c r="B48" s="1">
        <v>4</v>
      </c>
      <c r="C48" s="1">
        <v>2</v>
      </c>
      <c r="D48" s="1" t="s">
        <v>53</v>
      </c>
      <c r="E48" s="1">
        <v>3</v>
      </c>
      <c r="F48" s="11">
        <v>41856</v>
      </c>
      <c r="G48" s="1">
        <v>30</v>
      </c>
      <c r="H48" s="1">
        <v>90</v>
      </c>
      <c r="J48" s="1">
        <v>13</v>
      </c>
      <c r="K48" s="8">
        <f t="shared" si="0"/>
        <v>4.333333333333333</v>
      </c>
    </row>
    <row r="49" spans="1:11" x14ac:dyDescent="0.2">
      <c r="A49" s="1" t="s">
        <v>67</v>
      </c>
      <c r="B49" s="1">
        <v>4</v>
      </c>
      <c r="C49" s="1">
        <v>2</v>
      </c>
      <c r="D49" s="1" t="s">
        <v>53</v>
      </c>
      <c r="E49" s="1">
        <v>3</v>
      </c>
      <c r="F49" s="11">
        <v>41856</v>
      </c>
      <c r="G49" s="1">
        <v>10</v>
      </c>
      <c r="H49" s="1">
        <v>90</v>
      </c>
      <c r="J49" s="1">
        <v>8.5</v>
      </c>
      <c r="K49" s="8">
        <f t="shared" si="0"/>
        <v>0.94444444444444442</v>
      </c>
    </row>
    <row r="50" spans="1:11" x14ac:dyDescent="0.2">
      <c r="A50" s="1" t="s">
        <v>67</v>
      </c>
      <c r="B50" s="1">
        <v>4</v>
      </c>
      <c r="C50" s="1">
        <v>2</v>
      </c>
      <c r="D50" s="1" t="s">
        <v>53</v>
      </c>
      <c r="E50" s="1">
        <v>3</v>
      </c>
      <c r="F50" s="11">
        <v>41856</v>
      </c>
      <c r="G50" s="1">
        <v>10</v>
      </c>
      <c r="H50" s="1">
        <v>90</v>
      </c>
      <c r="J50" s="1">
        <v>13</v>
      </c>
      <c r="K50" s="8">
        <f t="shared" si="0"/>
        <v>1.4444444444444444</v>
      </c>
    </row>
    <row r="51" spans="1:11" x14ac:dyDescent="0.2">
      <c r="A51" s="1" t="s">
        <v>67</v>
      </c>
      <c r="B51" s="1">
        <v>4</v>
      </c>
      <c r="C51" s="1">
        <v>1</v>
      </c>
      <c r="D51" s="1" t="s">
        <v>55</v>
      </c>
      <c r="E51" s="1">
        <v>4</v>
      </c>
      <c r="F51" s="11">
        <v>41856</v>
      </c>
      <c r="G51" s="1">
        <v>30</v>
      </c>
      <c r="H51" s="1">
        <v>90</v>
      </c>
      <c r="J51" s="1">
        <v>14.5</v>
      </c>
      <c r="K51" s="8">
        <f t="shared" si="0"/>
        <v>4.833333333333333</v>
      </c>
    </row>
    <row r="52" spans="1:11" x14ac:dyDescent="0.2">
      <c r="A52" s="1" t="s">
        <v>67</v>
      </c>
      <c r="B52" s="1">
        <v>4</v>
      </c>
      <c r="C52" s="1">
        <v>1</v>
      </c>
      <c r="D52" s="1" t="s">
        <v>55</v>
      </c>
      <c r="E52" s="1">
        <v>4</v>
      </c>
      <c r="F52" s="11">
        <v>41856</v>
      </c>
      <c r="G52" s="1">
        <v>30</v>
      </c>
      <c r="H52" s="1">
        <v>90</v>
      </c>
      <c r="J52" s="1">
        <v>15.5</v>
      </c>
      <c r="K52" s="8">
        <f t="shared" si="0"/>
        <v>5.166666666666667</v>
      </c>
    </row>
    <row r="53" spans="1:11" x14ac:dyDescent="0.2">
      <c r="A53" s="1" t="s">
        <v>67</v>
      </c>
      <c r="B53" s="1">
        <v>4</v>
      </c>
      <c r="C53" s="1">
        <v>1</v>
      </c>
      <c r="D53" s="1" t="s">
        <v>55</v>
      </c>
      <c r="E53" s="1">
        <v>4</v>
      </c>
      <c r="F53" s="11">
        <v>41856</v>
      </c>
      <c r="G53" s="1">
        <v>6</v>
      </c>
      <c r="H53" s="1">
        <v>90</v>
      </c>
      <c r="J53" s="1">
        <v>9.5</v>
      </c>
      <c r="K53" s="8">
        <f t="shared" si="0"/>
        <v>0.6333333333333333</v>
      </c>
    </row>
    <row r="54" spans="1:11" x14ac:dyDescent="0.2">
      <c r="A54" s="1" t="s">
        <v>67</v>
      </c>
      <c r="B54" s="1">
        <v>4</v>
      </c>
      <c r="C54" s="1">
        <v>1</v>
      </c>
      <c r="D54" s="1" t="s">
        <v>55</v>
      </c>
      <c r="E54" s="1">
        <v>4</v>
      </c>
      <c r="F54" s="11">
        <v>41856</v>
      </c>
      <c r="G54" s="1">
        <v>4</v>
      </c>
      <c r="H54" s="1">
        <v>90</v>
      </c>
      <c r="J54" s="1">
        <v>24</v>
      </c>
      <c r="K54" s="8">
        <f t="shared" si="0"/>
        <v>1.0666666666666667</v>
      </c>
    </row>
    <row r="55" spans="1:11" x14ac:dyDescent="0.2">
      <c r="A55" s="1" t="s">
        <v>67</v>
      </c>
      <c r="B55" s="1">
        <v>4</v>
      </c>
      <c r="C55" s="1">
        <v>1</v>
      </c>
      <c r="D55" s="1" t="s">
        <v>55</v>
      </c>
      <c r="E55" s="1">
        <v>4</v>
      </c>
      <c r="F55" s="11">
        <v>41856</v>
      </c>
      <c r="G55" s="1">
        <v>20</v>
      </c>
      <c r="H55" s="1">
        <v>90</v>
      </c>
      <c r="J55" s="1">
        <v>21</v>
      </c>
      <c r="K55" s="8">
        <f t="shared" si="0"/>
        <v>4.666666666666667</v>
      </c>
    </row>
    <row r="56" spans="1:11" x14ac:dyDescent="0.2">
      <c r="A56" s="1" t="s">
        <v>66</v>
      </c>
      <c r="B56" s="1">
        <v>5</v>
      </c>
      <c r="C56" s="1">
        <v>1</v>
      </c>
      <c r="D56" s="1" t="s">
        <v>53</v>
      </c>
      <c r="E56" s="1">
        <v>3</v>
      </c>
      <c r="F56" s="11">
        <v>41856</v>
      </c>
      <c r="G56" s="1">
        <v>30</v>
      </c>
      <c r="H56" s="1">
        <v>80</v>
      </c>
      <c r="J56" s="1">
        <v>13</v>
      </c>
      <c r="K56" s="8">
        <f t="shared" si="0"/>
        <v>4.875</v>
      </c>
    </row>
    <row r="57" spans="1:11" x14ac:dyDescent="0.2">
      <c r="A57" s="1" t="s">
        <v>66</v>
      </c>
      <c r="B57" s="1">
        <v>5</v>
      </c>
      <c r="C57" s="1">
        <v>1</v>
      </c>
      <c r="D57" s="1" t="s">
        <v>53</v>
      </c>
      <c r="E57" s="1">
        <v>3</v>
      </c>
      <c r="F57" s="11">
        <v>41856</v>
      </c>
      <c r="G57" s="1">
        <v>30</v>
      </c>
      <c r="H57" s="1">
        <v>80</v>
      </c>
      <c r="J57" s="1">
        <v>13</v>
      </c>
      <c r="K57" s="8">
        <f t="shared" si="0"/>
        <v>4.875</v>
      </c>
    </row>
    <row r="58" spans="1:11" x14ac:dyDescent="0.2">
      <c r="A58" s="1" t="s">
        <v>66</v>
      </c>
      <c r="B58" s="1">
        <v>5</v>
      </c>
      <c r="C58" s="1">
        <v>1</v>
      </c>
      <c r="D58" s="1" t="s">
        <v>53</v>
      </c>
      <c r="E58" s="1">
        <v>3</v>
      </c>
      <c r="F58" s="11">
        <v>41856</v>
      </c>
      <c r="G58" s="1">
        <v>20</v>
      </c>
      <c r="H58" s="1">
        <v>80</v>
      </c>
      <c r="J58" s="1">
        <v>11</v>
      </c>
      <c r="K58" s="8">
        <f t="shared" si="0"/>
        <v>2.75</v>
      </c>
    </row>
    <row r="59" spans="1:11" x14ac:dyDescent="0.2">
      <c r="A59" s="1" t="s">
        <v>66</v>
      </c>
      <c r="B59" s="1">
        <v>5</v>
      </c>
      <c r="C59" s="1">
        <v>2</v>
      </c>
      <c r="D59" s="1" t="s">
        <v>55</v>
      </c>
      <c r="E59" s="1">
        <v>4</v>
      </c>
      <c r="F59" s="11">
        <v>41856</v>
      </c>
      <c r="G59" s="1">
        <v>10</v>
      </c>
      <c r="H59" s="1">
        <v>90</v>
      </c>
      <c r="J59" s="1">
        <v>6</v>
      </c>
      <c r="K59" s="8">
        <f t="shared" si="0"/>
        <v>0.66666666666666663</v>
      </c>
    </row>
    <row r="60" spans="1:11" x14ac:dyDescent="0.2">
      <c r="A60" s="1" t="s">
        <v>66</v>
      </c>
      <c r="B60" s="1">
        <v>5</v>
      </c>
      <c r="C60" s="1">
        <v>2</v>
      </c>
      <c r="D60" s="1" t="s">
        <v>55</v>
      </c>
      <c r="E60" s="1">
        <v>4</v>
      </c>
      <c r="F60" s="11">
        <v>41856</v>
      </c>
      <c r="G60" s="1">
        <v>40</v>
      </c>
      <c r="H60" s="1">
        <v>90</v>
      </c>
      <c r="J60" s="1">
        <v>11</v>
      </c>
      <c r="K60" s="8">
        <f t="shared" si="0"/>
        <v>4.8888888888888893</v>
      </c>
    </row>
    <row r="61" spans="1:11" x14ac:dyDescent="0.2">
      <c r="A61" s="1" t="s">
        <v>66</v>
      </c>
      <c r="B61" s="1">
        <v>5</v>
      </c>
      <c r="C61" s="1">
        <v>2</v>
      </c>
      <c r="D61" s="1" t="s">
        <v>55</v>
      </c>
      <c r="E61" s="1">
        <v>4</v>
      </c>
      <c r="F61" s="11">
        <v>41856</v>
      </c>
      <c r="G61" s="1">
        <v>20</v>
      </c>
      <c r="H61" s="1">
        <v>90</v>
      </c>
      <c r="J61" s="1">
        <v>8</v>
      </c>
      <c r="K61" s="8">
        <f t="shared" si="0"/>
        <v>1.7777777777777777</v>
      </c>
    </row>
    <row r="62" spans="1:11" x14ac:dyDescent="0.2">
      <c r="A62" s="1" t="s">
        <v>66</v>
      </c>
      <c r="B62" s="1">
        <v>5</v>
      </c>
      <c r="C62" s="1">
        <v>2</v>
      </c>
      <c r="D62" s="1" t="s">
        <v>55</v>
      </c>
      <c r="E62" s="1">
        <v>4</v>
      </c>
      <c r="F62" s="11">
        <v>41856</v>
      </c>
      <c r="G62" s="1">
        <v>20</v>
      </c>
      <c r="H62" s="1">
        <v>90</v>
      </c>
      <c r="J62" s="1">
        <v>9</v>
      </c>
      <c r="K62" s="8">
        <f t="shared" si="0"/>
        <v>2</v>
      </c>
    </row>
    <row r="63" spans="1:11" x14ac:dyDescent="0.2">
      <c r="A63" s="1" t="s">
        <v>45</v>
      </c>
      <c r="B63" s="1">
        <v>6</v>
      </c>
      <c r="C63" s="1">
        <v>1</v>
      </c>
      <c r="D63" s="1" t="s">
        <v>46</v>
      </c>
      <c r="E63" s="1">
        <v>1</v>
      </c>
      <c r="F63" s="11">
        <v>41835</v>
      </c>
      <c r="G63" s="1">
        <v>30</v>
      </c>
      <c r="H63" s="1">
        <v>100</v>
      </c>
      <c r="I63" s="1">
        <v>3</v>
      </c>
      <c r="J63" s="1">
        <v>5</v>
      </c>
      <c r="K63" s="8">
        <f t="shared" si="0"/>
        <v>1.5</v>
      </c>
    </row>
    <row r="64" spans="1:11" x14ac:dyDescent="0.2">
      <c r="A64" s="1" t="s">
        <v>45</v>
      </c>
      <c r="B64" s="1">
        <v>6</v>
      </c>
      <c r="C64" s="1">
        <v>1</v>
      </c>
      <c r="D64" s="1" t="s">
        <v>46</v>
      </c>
      <c r="E64" s="1">
        <v>1</v>
      </c>
      <c r="F64" s="11">
        <v>41835</v>
      </c>
      <c r="G64" s="1">
        <v>30</v>
      </c>
      <c r="H64" s="1">
        <v>100</v>
      </c>
      <c r="I64" s="1">
        <v>2.5</v>
      </c>
      <c r="J64" s="1">
        <v>5</v>
      </c>
      <c r="K64" s="8">
        <f t="shared" si="0"/>
        <v>1.5</v>
      </c>
    </row>
    <row r="65" spans="1:11" x14ac:dyDescent="0.2">
      <c r="A65" s="1" t="s">
        <v>45</v>
      </c>
      <c r="B65" s="1">
        <v>6</v>
      </c>
      <c r="C65" s="1">
        <v>1</v>
      </c>
      <c r="D65" s="1" t="s">
        <v>46</v>
      </c>
      <c r="E65" s="1">
        <v>1</v>
      </c>
      <c r="F65" s="11">
        <v>41835</v>
      </c>
      <c r="G65" s="1">
        <v>40</v>
      </c>
      <c r="H65" s="1">
        <v>100</v>
      </c>
      <c r="I65" s="1">
        <v>2</v>
      </c>
      <c r="J65" s="1">
        <v>4</v>
      </c>
      <c r="K65" s="8">
        <f t="shared" si="0"/>
        <v>1.6</v>
      </c>
    </row>
    <row r="66" spans="1:11" x14ac:dyDescent="0.2">
      <c r="A66" s="1" t="s">
        <v>45</v>
      </c>
      <c r="B66" s="1">
        <v>6</v>
      </c>
      <c r="C66" s="1">
        <v>2</v>
      </c>
      <c r="D66" s="1" t="s">
        <v>51</v>
      </c>
      <c r="E66" s="1">
        <v>2</v>
      </c>
      <c r="F66" s="11">
        <v>41835</v>
      </c>
      <c r="G66" s="1">
        <v>50</v>
      </c>
      <c r="H66" s="1">
        <v>100</v>
      </c>
      <c r="I66" s="1">
        <v>2</v>
      </c>
      <c r="J66" s="1">
        <v>4</v>
      </c>
      <c r="K66" s="8">
        <f t="shared" si="0"/>
        <v>2</v>
      </c>
    </row>
    <row r="67" spans="1:11" x14ac:dyDescent="0.2">
      <c r="A67" s="1" t="s">
        <v>45</v>
      </c>
      <c r="B67" s="1">
        <v>6</v>
      </c>
      <c r="C67" s="1">
        <v>2</v>
      </c>
      <c r="D67" s="1" t="s">
        <v>51</v>
      </c>
      <c r="E67" s="1">
        <v>2</v>
      </c>
      <c r="F67" s="11">
        <v>41835</v>
      </c>
      <c r="G67" s="1">
        <v>50</v>
      </c>
      <c r="H67" s="1">
        <v>100</v>
      </c>
      <c r="I67" s="1">
        <v>2</v>
      </c>
      <c r="J67" s="1">
        <v>4</v>
      </c>
      <c r="K67" s="8">
        <f t="shared" ref="K67:K112" si="1">(J67*G67)/H67</f>
        <v>2</v>
      </c>
    </row>
    <row r="68" spans="1:11" x14ac:dyDescent="0.2">
      <c r="A68" s="2" t="s">
        <v>56</v>
      </c>
      <c r="B68" s="2">
        <v>7</v>
      </c>
      <c r="C68" s="2">
        <v>1</v>
      </c>
      <c r="D68" s="2" t="s">
        <v>46</v>
      </c>
      <c r="E68" s="2">
        <v>1</v>
      </c>
      <c r="F68" s="11">
        <v>41835</v>
      </c>
      <c r="G68" s="2">
        <v>20</v>
      </c>
      <c r="H68" s="2">
        <v>90</v>
      </c>
      <c r="I68" s="2">
        <v>8</v>
      </c>
      <c r="J68" s="1">
        <v>13</v>
      </c>
      <c r="K68" s="8">
        <f t="shared" si="1"/>
        <v>2.8888888888888888</v>
      </c>
    </row>
    <row r="69" spans="1:11" x14ac:dyDescent="0.2">
      <c r="A69" s="2" t="s">
        <v>56</v>
      </c>
      <c r="B69" s="2">
        <v>7</v>
      </c>
      <c r="C69" s="2">
        <v>1</v>
      </c>
      <c r="D69" s="2" t="s">
        <v>46</v>
      </c>
      <c r="E69" s="2">
        <v>1</v>
      </c>
      <c r="F69" s="11">
        <v>41835</v>
      </c>
      <c r="G69" s="2">
        <v>20</v>
      </c>
      <c r="H69" s="2">
        <v>90</v>
      </c>
      <c r="I69" s="2">
        <v>13</v>
      </c>
      <c r="J69" s="1">
        <v>23</v>
      </c>
      <c r="K69" s="8">
        <f t="shared" si="1"/>
        <v>5.1111111111111107</v>
      </c>
    </row>
    <row r="70" spans="1:11" x14ac:dyDescent="0.2">
      <c r="A70" s="2" t="s">
        <v>56</v>
      </c>
      <c r="B70" s="2">
        <v>7</v>
      </c>
      <c r="C70" s="2">
        <v>1</v>
      </c>
      <c r="D70" s="2" t="s">
        <v>46</v>
      </c>
      <c r="E70" s="2">
        <v>1</v>
      </c>
      <c r="F70" s="11">
        <v>41835</v>
      </c>
      <c r="G70" s="2">
        <v>30</v>
      </c>
      <c r="H70" s="2">
        <v>90</v>
      </c>
      <c r="I70" s="2">
        <v>8</v>
      </c>
      <c r="J70" s="1">
        <v>14</v>
      </c>
      <c r="K70" s="8">
        <f t="shared" si="1"/>
        <v>4.666666666666667</v>
      </c>
    </row>
    <row r="71" spans="1:11" x14ac:dyDescent="0.2">
      <c r="A71" s="2" t="s">
        <v>56</v>
      </c>
      <c r="B71" s="2">
        <v>7</v>
      </c>
      <c r="C71" s="2">
        <v>1</v>
      </c>
      <c r="D71" s="2" t="s">
        <v>46</v>
      </c>
      <c r="E71" s="2">
        <v>1</v>
      </c>
      <c r="F71" s="11">
        <v>41835</v>
      </c>
      <c r="G71" s="2">
        <v>20</v>
      </c>
      <c r="H71" s="2">
        <v>90</v>
      </c>
      <c r="I71" s="2">
        <v>9</v>
      </c>
      <c r="J71" s="1">
        <v>15</v>
      </c>
      <c r="K71" s="8">
        <f t="shared" si="1"/>
        <v>3.3333333333333335</v>
      </c>
    </row>
    <row r="72" spans="1:11" x14ac:dyDescent="0.2">
      <c r="A72" s="2" t="s">
        <v>56</v>
      </c>
      <c r="B72" s="2">
        <v>7</v>
      </c>
      <c r="C72" s="2">
        <v>2</v>
      </c>
      <c r="D72" s="2" t="s">
        <v>51</v>
      </c>
      <c r="E72" s="2">
        <v>2</v>
      </c>
      <c r="F72" s="11">
        <v>41835</v>
      </c>
      <c r="G72" s="2">
        <v>30</v>
      </c>
      <c r="H72" s="2">
        <v>90</v>
      </c>
      <c r="I72" s="50">
        <v>8</v>
      </c>
      <c r="J72" s="1">
        <v>14</v>
      </c>
      <c r="K72" s="8">
        <f t="shared" si="1"/>
        <v>4.666666666666667</v>
      </c>
    </row>
    <row r="73" spans="1:11" x14ac:dyDescent="0.2">
      <c r="A73" s="2" t="s">
        <v>56</v>
      </c>
      <c r="B73" s="2">
        <v>7</v>
      </c>
      <c r="C73" s="2">
        <v>2</v>
      </c>
      <c r="D73" s="2" t="s">
        <v>51</v>
      </c>
      <c r="E73" s="2">
        <v>2</v>
      </c>
      <c r="F73" s="11">
        <v>41835</v>
      </c>
      <c r="G73" s="2">
        <v>40</v>
      </c>
      <c r="H73" s="2">
        <v>90</v>
      </c>
      <c r="I73" s="51">
        <v>8</v>
      </c>
      <c r="J73" s="1">
        <v>14</v>
      </c>
      <c r="K73" s="8">
        <f t="shared" si="1"/>
        <v>6.2222222222222223</v>
      </c>
    </row>
    <row r="74" spans="1:11" x14ac:dyDescent="0.2">
      <c r="A74" s="2" t="s">
        <v>56</v>
      </c>
      <c r="B74" s="2">
        <v>7</v>
      </c>
      <c r="C74" s="2">
        <v>2</v>
      </c>
      <c r="D74" s="2" t="s">
        <v>51</v>
      </c>
      <c r="E74" s="2">
        <v>2</v>
      </c>
      <c r="F74" s="11">
        <v>41835</v>
      </c>
      <c r="G74" s="2">
        <v>20</v>
      </c>
      <c r="H74" s="2">
        <v>90</v>
      </c>
      <c r="I74" s="51">
        <v>7</v>
      </c>
      <c r="J74" s="1">
        <v>13</v>
      </c>
      <c r="K74" s="8">
        <f t="shared" si="1"/>
        <v>2.8888888888888888</v>
      </c>
    </row>
    <row r="75" spans="1:11" x14ac:dyDescent="0.2">
      <c r="A75" s="16" t="s">
        <v>73</v>
      </c>
      <c r="B75" s="16">
        <v>8</v>
      </c>
      <c r="C75" s="16">
        <v>1</v>
      </c>
      <c r="D75" s="16" t="s">
        <v>46</v>
      </c>
      <c r="E75" s="16">
        <v>1</v>
      </c>
      <c r="F75" s="3">
        <v>41911</v>
      </c>
      <c r="G75" s="1">
        <v>35</v>
      </c>
      <c r="H75" s="1">
        <v>100</v>
      </c>
      <c r="I75" s="1">
        <v>5</v>
      </c>
      <c r="J75" s="1">
        <v>8.75</v>
      </c>
      <c r="K75" s="8">
        <f t="shared" si="1"/>
        <v>3.0625</v>
      </c>
    </row>
    <row r="76" spans="1:11" x14ac:dyDescent="0.2">
      <c r="A76" s="16" t="s">
        <v>73</v>
      </c>
      <c r="B76" s="16">
        <v>8</v>
      </c>
      <c r="C76" s="16">
        <v>1</v>
      </c>
      <c r="D76" s="16" t="s">
        <v>46</v>
      </c>
      <c r="E76" s="16">
        <v>1</v>
      </c>
      <c r="F76" s="3">
        <v>41911</v>
      </c>
      <c r="G76" s="1">
        <v>15</v>
      </c>
      <c r="H76" s="1">
        <v>100</v>
      </c>
      <c r="I76" s="1">
        <v>4</v>
      </c>
      <c r="J76" s="1">
        <v>7</v>
      </c>
      <c r="K76" s="8">
        <f t="shared" si="1"/>
        <v>1.05</v>
      </c>
    </row>
    <row r="77" spans="1:11" x14ac:dyDescent="0.2">
      <c r="A77" s="16" t="s">
        <v>73</v>
      </c>
      <c r="B77" s="16">
        <v>8</v>
      </c>
      <c r="C77" s="16">
        <v>1</v>
      </c>
      <c r="D77" s="16" t="s">
        <v>46</v>
      </c>
      <c r="E77" s="16">
        <v>1</v>
      </c>
      <c r="F77" s="3">
        <v>41911</v>
      </c>
      <c r="G77" s="1">
        <v>50</v>
      </c>
      <c r="H77" s="1">
        <v>100</v>
      </c>
      <c r="I77" s="1">
        <v>4</v>
      </c>
      <c r="J77" s="1">
        <v>7</v>
      </c>
      <c r="K77" s="8">
        <f t="shared" si="1"/>
        <v>3.5</v>
      </c>
    </row>
    <row r="78" spans="1:11" x14ac:dyDescent="0.2">
      <c r="A78" s="16" t="s">
        <v>73</v>
      </c>
      <c r="B78" s="16">
        <v>8</v>
      </c>
      <c r="C78" s="16">
        <v>2</v>
      </c>
      <c r="D78" s="16" t="s">
        <v>51</v>
      </c>
      <c r="E78" s="16">
        <v>2</v>
      </c>
      <c r="F78" s="3">
        <v>41911</v>
      </c>
      <c r="G78" s="1">
        <v>60</v>
      </c>
      <c r="H78" s="1">
        <v>90</v>
      </c>
      <c r="I78" s="1">
        <v>1.5</v>
      </c>
      <c r="J78" s="1">
        <v>2.5</v>
      </c>
      <c r="K78" s="8">
        <f t="shared" si="1"/>
        <v>1.6666666666666667</v>
      </c>
    </row>
    <row r="79" spans="1:11" x14ac:dyDescent="0.2">
      <c r="A79" s="16" t="s">
        <v>73</v>
      </c>
      <c r="B79" s="16">
        <v>8</v>
      </c>
      <c r="C79" s="16">
        <v>2</v>
      </c>
      <c r="D79" s="16" t="s">
        <v>51</v>
      </c>
      <c r="E79" s="16">
        <v>2</v>
      </c>
      <c r="F79" s="3">
        <v>41911</v>
      </c>
      <c r="G79" s="1">
        <v>30</v>
      </c>
      <c r="H79" s="1">
        <v>90</v>
      </c>
      <c r="I79" s="1">
        <v>7</v>
      </c>
      <c r="J79" s="1">
        <v>7</v>
      </c>
      <c r="K79" s="8">
        <f t="shared" si="1"/>
        <v>2.3333333333333335</v>
      </c>
    </row>
    <row r="80" spans="1:11" s="22" customFormat="1" x14ac:dyDescent="0.2">
      <c r="A80" s="16" t="s">
        <v>69</v>
      </c>
      <c r="B80" s="16">
        <v>9</v>
      </c>
      <c r="C80" s="16">
        <v>1</v>
      </c>
      <c r="D80" s="16" t="s">
        <v>46</v>
      </c>
      <c r="E80" s="16">
        <v>1</v>
      </c>
      <c r="F80" s="23">
        <v>41919</v>
      </c>
      <c r="G80" s="24">
        <v>40</v>
      </c>
      <c r="H80" s="24">
        <v>150</v>
      </c>
      <c r="I80" s="24">
        <v>3</v>
      </c>
      <c r="J80" s="24">
        <v>6</v>
      </c>
      <c r="K80" s="8">
        <f t="shared" si="1"/>
        <v>1.6</v>
      </c>
    </row>
    <row r="81" spans="1:11" s="22" customFormat="1" x14ac:dyDescent="0.2">
      <c r="A81" s="16" t="s">
        <v>69</v>
      </c>
      <c r="B81" s="16">
        <v>9</v>
      </c>
      <c r="C81" s="16">
        <v>1</v>
      </c>
      <c r="D81" s="16" t="s">
        <v>46</v>
      </c>
      <c r="E81" s="16">
        <v>1</v>
      </c>
      <c r="F81" s="23">
        <v>41919</v>
      </c>
      <c r="G81" s="24">
        <v>10</v>
      </c>
      <c r="H81" s="24">
        <v>150</v>
      </c>
      <c r="I81" s="24">
        <v>8</v>
      </c>
      <c r="J81" s="24">
        <v>14.5</v>
      </c>
      <c r="K81" s="8">
        <f t="shared" si="1"/>
        <v>0.96666666666666667</v>
      </c>
    </row>
    <row r="82" spans="1:11" s="22" customFormat="1" x14ac:dyDescent="0.2">
      <c r="A82" s="16" t="s">
        <v>69</v>
      </c>
      <c r="B82" s="16">
        <v>9</v>
      </c>
      <c r="C82" s="16">
        <v>1</v>
      </c>
      <c r="D82" s="16" t="s">
        <v>46</v>
      </c>
      <c r="E82" s="16">
        <v>1</v>
      </c>
      <c r="F82" s="23">
        <v>41919</v>
      </c>
      <c r="G82" s="24">
        <v>30</v>
      </c>
      <c r="H82" s="24">
        <v>150</v>
      </c>
      <c r="I82" s="24">
        <v>5</v>
      </c>
      <c r="J82" s="24">
        <v>9</v>
      </c>
      <c r="K82" s="8">
        <f t="shared" si="1"/>
        <v>1.8</v>
      </c>
    </row>
    <row r="83" spans="1:11" s="22" customFormat="1" x14ac:dyDescent="0.2">
      <c r="A83" s="16" t="s">
        <v>69</v>
      </c>
      <c r="B83" s="16">
        <v>9</v>
      </c>
      <c r="C83" s="16">
        <v>1</v>
      </c>
      <c r="D83" s="16" t="s">
        <v>46</v>
      </c>
      <c r="E83" s="16">
        <v>1</v>
      </c>
      <c r="F83" s="23">
        <v>41919</v>
      </c>
      <c r="G83" s="24">
        <v>40</v>
      </c>
      <c r="H83" s="24">
        <v>150</v>
      </c>
      <c r="I83" s="24">
        <v>5</v>
      </c>
      <c r="J83" s="24">
        <v>8</v>
      </c>
      <c r="K83" s="8">
        <f t="shared" si="1"/>
        <v>2.1333333333333333</v>
      </c>
    </row>
    <row r="84" spans="1:11" s="22" customFormat="1" x14ac:dyDescent="0.2">
      <c r="A84" s="16" t="s">
        <v>69</v>
      </c>
      <c r="B84" s="16">
        <v>9</v>
      </c>
      <c r="C84" s="16">
        <v>1</v>
      </c>
      <c r="D84" s="16" t="s">
        <v>46</v>
      </c>
      <c r="E84" s="16">
        <v>1</v>
      </c>
      <c r="F84" s="23">
        <v>41919</v>
      </c>
      <c r="G84" s="24">
        <v>30</v>
      </c>
      <c r="H84" s="24">
        <v>150</v>
      </c>
      <c r="I84" s="24">
        <v>8.5</v>
      </c>
      <c r="J84" s="24">
        <v>15</v>
      </c>
      <c r="K84" s="8">
        <f t="shared" si="1"/>
        <v>3</v>
      </c>
    </row>
    <row r="85" spans="1:11" x14ac:dyDescent="0.2">
      <c r="A85" s="2" t="s">
        <v>69</v>
      </c>
      <c r="B85" s="2">
        <v>9</v>
      </c>
      <c r="C85" s="2">
        <v>2</v>
      </c>
      <c r="D85" s="2" t="s">
        <v>51</v>
      </c>
      <c r="E85" s="2">
        <v>2</v>
      </c>
      <c r="F85" s="11">
        <v>41858</v>
      </c>
      <c r="G85" s="1">
        <v>25</v>
      </c>
      <c r="H85" s="24">
        <v>150</v>
      </c>
      <c r="I85" s="1">
        <v>7.5</v>
      </c>
      <c r="J85" s="1">
        <v>13</v>
      </c>
      <c r="K85" s="8">
        <f t="shared" si="1"/>
        <v>2.1666666666666665</v>
      </c>
    </row>
    <row r="86" spans="1:11" x14ac:dyDescent="0.2">
      <c r="A86" s="2" t="s">
        <v>69</v>
      </c>
      <c r="B86" s="2">
        <v>9</v>
      </c>
      <c r="C86" s="2">
        <v>2</v>
      </c>
      <c r="D86" s="2" t="s">
        <v>51</v>
      </c>
      <c r="E86" s="2">
        <v>2</v>
      </c>
      <c r="F86" s="11">
        <v>41858</v>
      </c>
      <c r="G86" s="1">
        <v>25</v>
      </c>
      <c r="H86" s="24">
        <v>150</v>
      </c>
      <c r="I86" s="1">
        <v>5</v>
      </c>
      <c r="J86" s="1">
        <v>8.75</v>
      </c>
      <c r="K86" s="8">
        <f t="shared" si="1"/>
        <v>1.4583333333333333</v>
      </c>
    </row>
    <row r="87" spans="1:11" x14ac:dyDescent="0.2">
      <c r="A87" s="2" t="s">
        <v>69</v>
      </c>
      <c r="B87" s="2">
        <v>9</v>
      </c>
      <c r="C87" s="2">
        <v>2</v>
      </c>
      <c r="D87" s="2" t="s">
        <v>51</v>
      </c>
      <c r="E87" s="2">
        <v>2</v>
      </c>
      <c r="F87" s="11">
        <v>41858</v>
      </c>
      <c r="G87" s="1">
        <v>20</v>
      </c>
      <c r="H87" s="24">
        <v>150</v>
      </c>
      <c r="I87" s="1">
        <v>5</v>
      </c>
      <c r="J87" s="1">
        <v>8.75</v>
      </c>
      <c r="K87" s="8">
        <f t="shared" si="1"/>
        <v>1.1666666666666667</v>
      </c>
    </row>
    <row r="88" spans="1:11" x14ac:dyDescent="0.2">
      <c r="A88" s="2" t="s">
        <v>69</v>
      </c>
      <c r="B88" s="2">
        <v>9</v>
      </c>
      <c r="C88" s="2">
        <v>2</v>
      </c>
      <c r="D88" s="2" t="s">
        <v>51</v>
      </c>
      <c r="E88" s="2">
        <v>2</v>
      </c>
      <c r="F88" s="11">
        <v>41858</v>
      </c>
      <c r="G88" s="1">
        <v>30</v>
      </c>
      <c r="H88" s="24">
        <v>150</v>
      </c>
      <c r="I88" s="1">
        <v>6</v>
      </c>
      <c r="J88" s="1">
        <v>10.5</v>
      </c>
      <c r="K88" s="8">
        <f t="shared" si="1"/>
        <v>2.1</v>
      </c>
    </row>
    <row r="89" spans="1:11" x14ac:dyDescent="0.2">
      <c r="A89" s="2" t="s">
        <v>69</v>
      </c>
      <c r="B89" s="2">
        <v>9</v>
      </c>
      <c r="C89" s="2">
        <v>2</v>
      </c>
      <c r="D89" s="2" t="s">
        <v>51</v>
      </c>
      <c r="E89" s="2">
        <v>2</v>
      </c>
      <c r="F89" s="11">
        <v>41858</v>
      </c>
      <c r="G89" s="1">
        <v>20</v>
      </c>
      <c r="H89" s="24">
        <v>150</v>
      </c>
      <c r="I89" s="1">
        <v>4</v>
      </c>
      <c r="J89" s="1">
        <v>7</v>
      </c>
      <c r="K89" s="8">
        <f t="shared" si="1"/>
        <v>0.93333333333333335</v>
      </c>
    </row>
    <row r="90" spans="1:11" x14ac:dyDescent="0.2">
      <c r="A90" s="2" t="s">
        <v>69</v>
      </c>
      <c r="B90" s="2">
        <v>9</v>
      </c>
      <c r="C90" s="2">
        <v>2</v>
      </c>
      <c r="D90" s="2" t="s">
        <v>51</v>
      </c>
      <c r="E90" s="2">
        <v>2</v>
      </c>
      <c r="F90" s="11">
        <v>41858</v>
      </c>
      <c r="G90" s="1">
        <v>30</v>
      </c>
      <c r="H90" s="24">
        <v>150</v>
      </c>
      <c r="I90" s="1">
        <v>6</v>
      </c>
      <c r="J90" s="1">
        <v>10.5</v>
      </c>
      <c r="K90" s="8">
        <f t="shared" si="1"/>
        <v>2.1</v>
      </c>
    </row>
    <row r="91" spans="1:11" x14ac:dyDescent="0.2">
      <c r="A91" s="2" t="s">
        <v>74</v>
      </c>
      <c r="B91" s="2">
        <v>10</v>
      </c>
      <c r="C91" s="2">
        <v>1</v>
      </c>
      <c r="D91" s="2" t="s">
        <v>46</v>
      </c>
      <c r="E91" s="2">
        <v>1</v>
      </c>
      <c r="F91" s="11">
        <v>41838</v>
      </c>
      <c r="G91" s="2">
        <v>20</v>
      </c>
      <c r="H91" s="2">
        <v>90</v>
      </c>
      <c r="I91" s="2">
        <v>4</v>
      </c>
      <c r="J91" s="1">
        <v>7</v>
      </c>
      <c r="K91" s="8">
        <f t="shared" si="1"/>
        <v>1.5555555555555556</v>
      </c>
    </row>
    <row r="92" spans="1:11" x14ac:dyDescent="0.2">
      <c r="A92" s="2" t="s">
        <v>74</v>
      </c>
      <c r="B92" s="2">
        <v>10</v>
      </c>
      <c r="C92" s="2">
        <v>1</v>
      </c>
      <c r="D92" s="2" t="s">
        <v>46</v>
      </c>
      <c r="E92" s="2">
        <v>1</v>
      </c>
      <c r="F92" s="11">
        <v>41838</v>
      </c>
      <c r="G92" s="2">
        <v>20</v>
      </c>
      <c r="H92" s="2">
        <v>90</v>
      </c>
      <c r="I92" s="2">
        <v>4</v>
      </c>
      <c r="J92" s="1">
        <v>7</v>
      </c>
      <c r="K92" s="8">
        <f t="shared" si="1"/>
        <v>1.5555555555555556</v>
      </c>
    </row>
    <row r="93" spans="1:11" x14ac:dyDescent="0.2">
      <c r="A93" s="2" t="s">
        <v>74</v>
      </c>
      <c r="B93" s="2">
        <v>10</v>
      </c>
      <c r="C93" s="2">
        <v>1</v>
      </c>
      <c r="D93" s="2" t="s">
        <v>46</v>
      </c>
      <c r="E93" s="2">
        <v>1</v>
      </c>
      <c r="F93" s="11">
        <v>41838</v>
      </c>
      <c r="G93" s="2">
        <v>20</v>
      </c>
      <c r="H93" s="2">
        <v>90</v>
      </c>
      <c r="I93" s="2">
        <v>4</v>
      </c>
      <c r="J93" s="1">
        <v>7</v>
      </c>
      <c r="K93" s="8">
        <f t="shared" si="1"/>
        <v>1.5555555555555556</v>
      </c>
    </row>
    <row r="94" spans="1:11" x14ac:dyDescent="0.2">
      <c r="A94" s="2" t="s">
        <v>74</v>
      </c>
      <c r="B94" s="2">
        <v>10</v>
      </c>
      <c r="C94" s="2">
        <v>1</v>
      </c>
      <c r="D94" s="2" t="s">
        <v>46</v>
      </c>
      <c r="E94" s="2">
        <v>1</v>
      </c>
      <c r="F94" s="11">
        <v>41838</v>
      </c>
      <c r="G94" s="2">
        <v>20</v>
      </c>
      <c r="H94" s="2">
        <v>90</v>
      </c>
      <c r="I94" s="2">
        <v>3</v>
      </c>
      <c r="J94" s="1">
        <v>5.25</v>
      </c>
      <c r="K94" s="8">
        <f t="shared" si="1"/>
        <v>1.1666666666666667</v>
      </c>
    </row>
    <row r="95" spans="1:11" x14ac:dyDescent="0.2">
      <c r="A95" s="2" t="s">
        <v>74</v>
      </c>
      <c r="B95" s="2">
        <v>10</v>
      </c>
      <c r="C95" s="2">
        <v>1</v>
      </c>
      <c r="D95" s="2" t="s">
        <v>46</v>
      </c>
      <c r="E95" s="2">
        <v>1</v>
      </c>
      <c r="F95" s="11">
        <v>41838</v>
      </c>
      <c r="G95" s="2">
        <v>10</v>
      </c>
      <c r="H95" s="2">
        <v>90</v>
      </c>
      <c r="I95" s="2">
        <v>3</v>
      </c>
      <c r="J95" s="1">
        <v>5.25</v>
      </c>
      <c r="K95" s="8">
        <f t="shared" si="1"/>
        <v>0.58333333333333337</v>
      </c>
    </row>
    <row r="96" spans="1:11" x14ac:dyDescent="0.2">
      <c r="A96" s="2" t="s">
        <v>74</v>
      </c>
      <c r="B96" s="2">
        <v>10</v>
      </c>
      <c r="C96" s="2">
        <v>2</v>
      </c>
      <c r="D96" s="2" t="s">
        <v>51</v>
      </c>
      <c r="E96" s="2">
        <v>2</v>
      </c>
      <c r="F96" s="11">
        <v>41838</v>
      </c>
      <c r="G96" s="2">
        <v>50</v>
      </c>
      <c r="H96" s="2">
        <v>100</v>
      </c>
      <c r="I96" s="2">
        <v>3</v>
      </c>
      <c r="J96" s="1">
        <v>5.25</v>
      </c>
      <c r="K96" s="8">
        <f t="shared" si="1"/>
        <v>2.625</v>
      </c>
    </row>
    <row r="97" spans="1:11" x14ac:dyDescent="0.2">
      <c r="A97" s="2" t="s">
        <v>74</v>
      </c>
      <c r="B97" s="2">
        <v>10</v>
      </c>
      <c r="C97" s="2">
        <v>2</v>
      </c>
      <c r="D97" s="2" t="s">
        <v>51</v>
      </c>
      <c r="E97" s="2">
        <v>2</v>
      </c>
      <c r="F97" s="11">
        <v>41838</v>
      </c>
      <c r="G97" s="2">
        <v>30</v>
      </c>
      <c r="H97" s="2">
        <v>100</v>
      </c>
      <c r="I97" s="2">
        <v>4.5</v>
      </c>
      <c r="J97" s="1">
        <v>7.85</v>
      </c>
      <c r="K97" s="8">
        <f t="shared" si="1"/>
        <v>2.355</v>
      </c>
    </row>
    <row r="98" spans="1:11" x14ac:dyDescent="0.2">
      <c r="A98" s="2" t="s">
        <v>74</v>
      </c>
      <c r="B98" s="2">
        <v>10</v>
      </c>
      <c r="C98" s="2">
        <v>2</v>
      </c>
      <c r="D98" s="2" t="s">
        <v>51</v>
      </c>
      <c r="E98" s="2">
        <v>2</v>
      </c>
      <c r="F98" s="11">
        <v>41838</v>
      </c>
      <c r="G98" s="2">
        <v>20</v>
      </c>
      <c r="H98" s="2">
        <v>100</v>
      </c>
      <c r="I98" s="2">
        <v>4</v>
      </c>
      <c r="J98" s="1">
        <v>7</v>
      </c>
      <c r="K98" s="8">
        <f t="shared" si="1"/>
        <v>1.4</v>
      </c>
    </row>
    <row r="99" spans="1:11" x14ac:dyDescent="0.2">
      <c r="A99" s="1" t="s">
        <v>68</v>
      </c>
      <c r="B99" s="1">
        <v>11</v>
      </c>
      <c r="C99" s="1">
        <v>1</v>
      </c>
      <c r="D99" s="1" t="s">
        <v>46</v>
      </c>
      <c r="E99" s="1">
        <v>1</v>
      </c>
      <c r="F99" s="11">
        <v>41849</v>
      </c>
      <c r="G99" s="1">
        <v>20</v>
      </c>
      <c r="H99" s="1">
        <v>100</v>
      </c>
      <c r="I99" s="1">
        <v>3.5</v>
      </c>
      <c r="J99" s="1">
        <v>6.1</v>
      </c>
      <c r="K99" s="8">
        <f t="shared" si="1"/>
        <v>1.22</v>
      </c>
    </row>
    <row r="100" spans="1:11" x14ac:dyDescent="0.2">
      <c r="A100" s="1" t="s">
        <v>68</v>
      </c>
      <c r="B100" s="1">
        <v>11</v>
      </c>
      <c r="C100" s="1">
        <v>1</v>
      </c>
      <c r="D100" s="1" t="s">
        <v>46</v>
      </c>
      <c r="E100" s="1">
        <v>1</v>
      </c>
      <c r="F100" s="11">
        <v>41849</v>
      </c>
      <c r="G100" s="1">
        <v>30</v>
      </c>
      <c r="H100" s="1">
        <v>100</v>
      </c>
      <c r="I100" s="1">
        <v>4.5</v>
      </c>
      <c r="J100" s="1">
        <v>7.85</v>
      </c>
      <c r="K100" s="8">
        <f t="shared" si="1"/>
        <v>2.355</v>
      </c>
    </row>
    <row r="101" spans="1:11" x14ac:dyDescent="0.2">
      <c r="A101" s="1" t="s">
        <v>68</v>
      </c>
      <c r="B101" s="1">
        <v>11</v>
      </c>
      <c r="C101" s="1">
        <v>1</v>
      </c>
      <c r="D101" s="1" t="s">
        <v>46</v>
      </c>
      <c r="E101" s="1">
        <v>1</v>
      </c>
      <c r="F101" s="11">
        <v>41849</v>
      </c>
      <c r="G101" s="1">
        <v>40</v>
      </c>
      <c r="H101" s="1">
        <v>100</v>
      </c>
      <c r="I101" s="1">
        <v>4</v>
      </c>
      <c r="J101" s="1">
        <v>7</v>
      </c>
      <c r="K101" s="8">
        <f t="shared" si="1"/>
        <v>2.8</v>
      </c>
    </row>
    <row r="102" spans="1:11" x14ac:dyDescent="0.2">
      <c r="A102" s="1" t="s">
        <v>68</v>
      </c>
      <c r="B102" s="1">
        <v>11</v>
      </c>
      <c r="C102" s="1">
        <v>1</v>
      </c>
      <c r="D102" s="1" t="s">
        <v>46</v>
      </c>
      <c r="E102" s="1">
        <v>1</v>
      </c>
      <c r="F102" s="11">
        <v>41849</v>
      </c>
      <c r="G102" s="1">
        <v>10</v>
      </c>
      <c r="H102" s="1">
        <v>100</v>
      </c>
      <c r="I102" s="1">
        <v>4</v>
      </c>
      <c r="J102" s="1">
        <v>7</v>
      </c>
      <c r="K102" s="8">
        <f t="shared" si="1"/>
        <v>0.7</v>
      </c>
    </row>
    <row r="103" spans="1:11" x14ac:dyDescent="0.2">
      <c r="A103" s="1" t="s">
        <v>68</v>
      </c>
      <c r="B103" s="1">
        <v>11</v>
      </c>
      <c r="C103" s="1">
        <v>2</v>
      </c>
      <c r="D103" s="1" t="s">
        <v>51</v>
      </c>
      <c r="E103" s="1">
        <v>2</v>
      </c>
      <c r="F103" s="11">
        <v>41858</v>
      </c>
      <c r="G103" s="1">
        <v>50</v>
      </c>
      <c r="H103" s="1">
        <v>100</v>
      </c>
      <c r="I103" s="1">
        <v>3</v>
      </c>
      <c r="J103" s="1">
        <v>5.25</v>
      </c>
      <c r="K103" s="8">
        <f t="shared" si="1"/>
        <v>2.625</v>
      </c>
    </row>
    <row r="104" spans="1:11" x14ac:dyDescent="0.2">
      <c r="A104" s="1" t="s">
        <v>68</v>
      </c>
      <c r="B104" s="1">
        <v>11</v>
      </c>
      <c r="C104" s="1">
        <v>2</v>
      </c>
      <c r="D104" s="1" t="s">
        <v>51</v>
      </c>
      <c r="E104" s="1">
        <v>2</v>
      </c>
      <c r="F104" s="11">
        <v>41858</v>
      </c>
      <c r="G104" s="1">
        <v>30</v>
      </c>
      <c r="H104" s="1">
        <v>100</v>
      </c>
      <c r="I104" s="1">
        <v>4.5</v>
      </c>
      <c r="J104" s="1">
        <v>7.85</v>
      </c>
      <c r="K104" s="8">
        <f t="shared" si="1"/>
        <v>2.355</v>
      </c>
    </row>
    <row r="105" spans="1:11" x14ac:dyDescent="0.2">
      <c r="A105" s="1" t="s">
        <v>68</v>
      </c>
      <c r="B105" s="1">
        <v>11</v>
      </c>
      <c r="C105" s="1">
        <v>2</v>
      </c>
      <c r="D105" s="1" t="s">
        <v>51</v>
      </c>
      <c r="E105" s="1">
        <v>2</v>
      </c>
      <c r="F105" s="11">
        <v>41858</v>
      </c>
      <c r="G105" s="1">
        <v>20</v>
      </c>
      <c r="H105" s="1">
        <v>100</v>
      </c>
      <c r="I105" s="1">
        <v>3</v>
      </c>
      <c r="J105" s="1">
        <v>5.25</v>
      </c>
      <c r="K105" s="8">
        <f t="shared" si="1"/>
        <v>1.05</v>
      </c>
    </row>
    <row r="106" spans="1:11" x14ac:dyDescent="0.2">
      <c r="A106" s="18" t="s">
        <v>52</v>
      </c>
      <c r="B106" s="18">
        <v>12</v>
      </c>
      <c r="C106" s="18">
        <v>1</v>
      </c>
      <c r="D106" s="18" t="s">
        <v>53</v>
      </c>
      <c r="E106" s="18">
        <v>3</v>
      </c>
      <c r="F106" s="29">
        <v>41901</v>
      </c>
      <c r="G106" s="18">
        <v>50</v>
      </c>
      <c r="H106" s="1">
        <v>100</v>
      </c>
      <c r="J106" s="18">
        <v>3.5</v>
      </c>
      <c r="K106" s="8">
        <f t="shared" si="1"/>
        <v>1.75</v>
      </c>
    </row>
    <row r="107" spans="1:11" x14ac:dyDescent="0.2">
      <c r="A107" s="18" t="s">
        <v>52</v>
      </c>
      <c r="B107" s="18">
        <v>12</v>
      </c>
      <c r="C107" s="18">
        <v>1</v>
      </c>
      <c r="D107" s="18" t="s">
        <v>53</v>
      </c>
      <c r="E107" s="18">
        <v>3</v>
      </c>
      <c r="F107" s="29">
        <v>41901</v>
      </c>
      <c r="G107" s="18">
        <v>50</v>
      </c>
      <c r="H107" s="1">
        <v>100</v>
      </c>
      <c r="J107" s="18">
        <v>2</v>
      </c>
      <c r="K107" s="8">
        <f t="shared" si="1"/>
        <v>1</v>
      </c>
    </row>
    <row r="108" spans="1:11" x14ac:dyDescent="0.2">
      <c r="A108" s="1" t="s">
        <v>52</v>
      </c>
      <c r="B108" s="1">
        <v>12</v>
      </c>
      <c r="C108" s="1">
        <v>2</v>
      </c>
      <c r="D108" s="1" t="s">
        <v>137</v>
      </c>
      <c r="E108" s="1">
        <v>4</v>
      </c>
      <c r="F108" s="11">
        <v>41841</v>
      </c>
      <c r="G108" s="51">
        <v>70</v>
      </c>
      <c r="H108" s="51">
        <v>100</v>
      </c>
      <c r="I108" s="51"/>
      <c r="J108" s="51">
        <v>1.5</v>
      </c>
      <c r="K108" s="8">
        <f t="shared" si="1"/>
        <v>1.05</v>
      </c>
    </row>
    <row r="109" spans="1:11" x14ac:dyDescent="0.2">
      <c r="A109" s="1" t="s">
        <v>52</v>
      </c>
      <c r="B109" s="1">
        <v>12</v>
      </c>
      <c r="C109" s="1">
        <v>2</v>
      </c>
      <c r="D109" s="1" t="s">
        <v>137</v>
      </c>
      <c r="E109" s="1">
        <v>4</v>
      </c>
      <c r="F109" s="11">
        <v>41841</v>
      </c>
      <c r="G109" s="1">
        <v>30</v>
      </c>
      <c r="H109" s="1">
        <v>100</v>
      </c>
      <c r="J109" s="1">
        <v>1</v>
      </c>
      <c r="K109" s="8">
        <f t="shared" si="1"/>
        <v>0.3</v>
      </c>
    </row>
    <row r="110" spans="1:11" x14ac:dyDescent="0.2">
      <c r="A110" s="1" t="s">
        <v>52</v>
      </c>
      <c r="B110" s="1">
        <v>12</v>
      </c>
      <c r="C110" s="1">
        <v>3</v>
      </c>
      <c r="D110" s="1" t="s">
        <v>138</v>
      </c>
      <c r="E110" s="1">
        <v>4</v>
      </c>
      <c r="F110" s="11">
        <v>41841</v>
      </c>
      <c r="G110" s="1">
        <v>60</v>
      </c>
      <c r="H110" s="1">
        <v>100</v>
      </c>
      <c r="J110" s="1">
        <v>3</v>
      </c>
      <c r="K110" s="8">
        <f t="shared" si="1"/>
        <v>1.8</v>
      </c>
    </row>
    <row r="111" spans="1:11" x14ac:dyDescent="0.2">
      <c r="A111" s="1" t="s">
        <v>52</v>
      </c>
      <c r="B111" s="1">
        <v>12</v>
      </c>
      <c r="C111" s="1">
        <v>3</v>
      </c>
      <c r="D111" s="1" t="s">
        <v>138</v>
      </c>
      <c r="E111" s="1">
        <v>4</v>
      </c>
      <c r="F111" s="11">
        <v>41841</v>
      </c>
      <c r="G111" s="1">
        <v>30</v>
      </c>
      <c r="H111" s="1">
        <v>100</v>
      </c>
      <c r="J111" s="1">
        <v>2.5</v>
      </c>
      <c r="K111" s="8">
        <f t="shared" si="1"/>
        <v>0.75</v>
      </c>
    </row>
    <row r="112" spans="1:11" x14ac:dyDescent="0.2">
      <c r="A112" s="1" t="s">
        <v>52</v>
      </c>
      <c r="B112" s="1">
        <v>12</v>
      </c>
      <c r="C112" s="1">
        <v>3</v>
      </c>
      <c r="D112" s="1" t="s">
        <v>138</v>
      </c>
      <c r="E112" s="1">
        <v>4</v>
      </c>
      <c r="F112" s="11">
        <v>41841</v>
      </c>
      <c r="G112" s="1">
        <v>10</v>
      </c>
      <c r="H112" s="1">
        <v>100</v>
      </c>
      <c r="J112" s="1">
        <v>1</v>
      </c>
      <c r="K112" s="8">
        <f t="shared" si="1"/>
        <v>0.1</v>
      </c>
    </row>
  </sheetData>
  <dataConsolidate/>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0"/>
  <sheetViews>
    <sheetView workbookViewId="0">
      <pane xSplit="1" ySplit="1" topLeftCell="F263" activePane="bottomRight" state="frozen"/>
      <selection pane="topRight" activeCell="B1" sqref="B1"/>
      <selection pane="bottomLeft" activeCell="A2" sqref="A2"/>
      <selection pane="bottomRight" activeCell="R270" sqref="R270"/>
    </sheetView>
  </sheetViews>
  <sheetFormatPr baseColWidth="10" defaultColWidth="11" defaultRowHeight="16" x14ac:dyDescent="0.2"/>
  <cols>
    <col min="18" max="18" width="22.5" bestFit="1" customWidth="1"/>
  </cols>
  <sheetData>
    <row r="1" spans="1:21" ht="32" x14ac:dyDescent="0.2">
      <c r="A1" s="2" t="s">
        <v>41</v>
      </c>
      <c r="B1" s="2" t="s">
        <v>4</v>
      </c>
      <c r="C1" s="2" t="s">
        <v>0</v>
      </c>
      <c r="D1" s="2" t="s">
        <v>1</v>
      </c>
      <c r="E1" s="2" t="s">
        <v>5</v>
      </c>
      <c r="F1" s="1" t="s">
        <v>80</v>
      </c>
      <c r="G1" s="2" t="s">
        <v>6</v>
      </c>
      <c r="H1" s="2" t="s">
        <v>7</v>
      </c>
      <c r="I1" s="2" t="s">
        <v>8</v>
      </c>
      <c r="J1" s="2" t="s">
        <v>54</v>
      </c>
      <c r="K1" s="2" t="s">
        <v>9</v>
      </c>
      <c r="L1" s="2" t="s">
        <v>10</v>
      </c>
      <c r="M1" s="2" t="s">
        <v>11</v>
      </c>
      <c r="N1" s="2" t="s">
        <v>12</v>
      </c>
      <c r="O1" s="2" t="s">
        <v>13</v>
      </c>
      <c r="P1" s="2" t="s">
        <v>14</v>
      </c>
      <c r="Q1" s="2" t="s">
        <v>15</v>
      </c>
      <c r="R1" s="2" t="s">
        <v>58</v>
      </c>
      <c r="U1" s="2" t="s">
        <v>76</v>
      </c>
    </row>
    <row r="2" spans="1:21" s="12" customFormat="1" x14ac:dyDescent="0.2">
      <c r="A2" s="12" t="s">
        <v>45</v>
      </c>
      <c r="B2" s="12">
        <v>6</v>
      </c>
      <c r="C2" s="12">
        <v>1</v>
      </c>
      <c r="D2" s="12" t="s">
        <v>46</v>
      </c>
      <c r="E2" s="12">
        <v>1</v>
      </c>
      <c r="F2" s="13">
        <v>41834</v>
      </c>
      <c r="G2" s="12">
        <v>0</v>
      </c>
      <c r="H2" s="12">
        <v>7.7</v>
      </c>
      <c r="I2" s="12">
        <v>3.5</v>
      </c>
      <c r="J2" s="12">
        <v>0</v>
      </c>
      <c r="K2" s="12">
        <v>45</v>
      </c>
      <c r="L2" s="12">
        <v>30</v>
      </c>
      <c r="M2" s="12">
        <v>20</v>
      </c>
      <c r="N2" s="12">
        <v>5</v>
      </c>
      <c r="O2" s="12">
        <v>0</v>
      </c>
      <c r="Q2" s="12">
        <v>0</v>
      </c>
      <c r="T2" s="15" t="s">
        <v>70</v>
      </c>
    </row>
    <row r="3" spans="1:21" s="12" customFormat="1" x14ac:dyDescent="0.2">
      <c r="A3" s="12" t="s">
        <v>45</v>
      </c>
      <c r="B3" s="12">
        <v>6</v>
      </c>
      <c r="C3" s="12">
        <v>1</v>
      </c>
      <c r="D3" s="12" t="s">
        <v>46</v>
      </c>
      <c r="E3" s="12">
        <v>1</v>
      </c>
      <c r="F3" s="13">
        <v>41834</v>
      </c>
      <c r="G3" s="12">
        <v>10</v>
      </c>
      <c r="H3" s="12">
        <v>10.6</v>
      </c>
      <c r="I3" s="12">
        <v>4.5999999999999996</v>
      </c>
      <c r="J3" s="12">
        <v>0</v>
      </c>
      <c r="K3" s="12">
        <v>20</v>
      </c>
      <c r="L3" s="12">
        <v>15</v>
      </c>
      <c r="M3" s="12">
        <v>15</v>
      </c>
      <c r="N3" s="12">
        <v>20</v>
      </c>
      <c r="O3" s="12">
        <v>30</v>
      </c>
      <c r="Q3" s="12">
        <v>10</v>
      </c>
      <c r="T3" s="15" t="s">
        <v>71</v>
      </c>
      <c r="U3" s="12" t="s">
        <v>78</v>
      </c>
    </row>
    <row r="4" spans="1:21" s="12" customFormat="1" x14ac:dyDescent="0.2">
      <c r="A4" s="12" t="s">
        <v>45</v>
      </c>
      <c r="B4" s="12">
        <v>6</v>
      </c>
      <c r="C4" s="12">
        <v>1</v>
      </c>
      <c r="D4" s="12" t="s">
        <v>46</v>
      </c>
      <c r="E4" s="12">
        <v>1</v>
      </c>
      <c r="F4" s="13">
        <v>41834</v>
      </c>
      <c r="G4" s="12">
        <v>20</v>
      </c>
      <c r="H4" s="12">
        <v>8.8000000000000007</v>
      </c>
      <c r="I4" s="12">
        <v>5.2</v>
      </c>
      <c r="J4" s="12">
        <v>0</v>
      </c>
      <c r="K4" s="12">
        <v>30</v>
      </c>
      <c r="L4" s="12">
        <v>30</v>
      </c>
      <c r="M4" s="12">
        <v>25</v>
      </c>
      <c r="N4" s="12">
        <v>15</v>
      </c>
      <c r="O4" s="12">
        <v>0</v>
      </c>
      <c r="Q4" s="12">
        <v>15</v>
      </c>
      <c r="T4" s="15" t="s">
        <v>57</v>
      </c>
      <c r="U4" s="12" t="s">
        <v>78</v>
      </c>
    </row>
    <row r="5" spans="1:21" s="12" customFormat="1" x14ac:dyDescent="0.2">
      <c r="A5" s="12" t="s">
        <v>45</v>
      </c>
      <c r="B5" s="12">
        <v>6</v>
      </c>
      <c r="C5" s="12">
        <v>1</v>
      </c>
      <c r="D5" s="12" t="s">
        <v>46</v>
      </c>
      <c r="E5" s="12">
        <v>1</v>
      </c>
      <c r="F5" s="13">
        <v>41834</v>
      </c>
      <c r="G5" s="12">
        <v>30</v>
      </c>
      <c r="H5" s="12">
        <v>7.7</v>
      </c>
      <c r="I5" s="12">
        <v>5.2</v>
      </c>
      <c r="J5" s="12">
        <v>0</v>
      </c>
      <c r="K5" s="12">
        <v>20</v>
      </c>
      <c r="L5" s="12">
        <v>20</v>
      </c>
      <c r="M5" s="12">
        <v>20</v>
      </c>
      <c r="N5" s="12">
        <v>20</v>
      </c>
      <c r="O5" s="12">
        <v>20</v>
      </c>
      <c r="Q5" s="12">
        <v>30</v>
      </c>
      <c r="T5" s="15" t="s">
        <v>67</v>
      </c>
      <c r="U5" s="12" t="s">
        <v>75</v>
      </c>
    </row>
    <row r="6" spans="1:21" s="12" customFormat="1" x14ac:dyDescent="0.2">
      <c r="A6" s="12" t="s">
        <v>45</v>
      </c>
      <c r="B6" s="12">
        <v>6</v>
      </c>
      <c r="C6" s="12">
        <v>1</v>
      </c>
      <c r="D6" s="12" t="s">
        <v>46</v>
      </c>
      <c r="E6" s="12">
        <v>1</v>
      </c>
      <c r="F6" s="13">
        <v>41834</v>
      </c>
      <c r="G6" s="12">
        <v>40</v>
      </c>
      <c r="H6" s="12">
        <v>11.5</v>
      </c>
      <c r="I6" s="12">
        <v>4.8</v>
      </c>
      <c r="J6" s="12">
        <v>0</v>
      </c>
      <c r="K6" s="12">
        <v>20</v>
      </c>
      <c r="L6" s="12">
        <v>20</v>
      </c>
      <c r="M6" s="12">
        <v>20</v>
      </c>
      <c r="N6" s="12">
        <v>20</v>
      </c>
      <c r="O6" s="12">
        <v>20</v>
      </c>
      <c r="Q6" s="12">
        <v>30</v>
      </c>
      <c r="T6" s="15" t="s">
        <v>66</v>
      </c>
      <c r="U6" s="12" t="s">
        <v>75</v>
      </c>
    </row>
    <row r="7" spans="1:21" s="12" customFormat="1" x14ac:dyDescent="0.2">
      <c r="A7" s="12" t="s">
        <v>45</v>
      </c>
      <c r="B7" s="12">
        <v>6</v>
      </c>
      <c r="C7" s="12">
        <v>1</v>
      </c>
      <c r="D7" s="12" t="s">
        <v>46</v>
      </c>
      <c r="E7" s="12">
        <v>1</v>
      </c>
      <c r="F7" s="13">
        <v>41834</v>
      </c>
      <c r="G7" s="12">
        <v>50</v>
      </c>
      <c r="H7" s="12">
        <v>13.6</v>
      </c>
      <c r="I7" s="12">
        <v>5.3</v>
      </c>
      <c r="J7" s="12">
        <v>0</v>
      </c>
      <c r="K7" s="12">
        <v>25</v>
      </c>
      <c r="L7" s="12">
        <v>25</v>
      </c>
      <c r="M7" s="12">
        <v>20</v>
      </c>
      <c r="N7" s="12">
        <v>20</v>
      </c>
      <c r="O7" s="12">
        <v>10</v>
      </c>
      <c r="Q7" s="12">
        <v>15</v>
      </c>
      <c r="T7" s="15" t="s">
        <v>45</v>
      </c>
      <c r="U7" s="12" t="s">
        <v>75</v>
      </c>
    </row>
    <row r="8" spans="1:21" s="12" customFormat="1" x14ac:dyDescent="0.2">
      <c r="A8" s="12" t="s">
        <v>45</v>
      </c>
      <c r="B8" s="12">
        <v>6</v>
      </c>
      <c r="C8" s="12">
        <v>1</v>
      </c>
      <c r="D8" s="12" t="s">
        <v>46</v>
      </c>
      <c r="E8" s="12">
        <v>1</v>
      </c>
      <c r="F8" s="13">
        <v>41834</v>
      </c>
      <c r="G8" s="12">
        <v>60</v>
      </c>
      <c r="H8" s="12">
        <v>15</v>
      </c>
      <c r="I8" s="12">
        <v>9.6</v>
      </c>
      <c r="J8" s="12">
        <v>0</v>
      </c>
      <c r="K8" s="12">
        <v>10</v>
      </c>
      <c r="L8" s="12">
        <v>25</v>
      </c>
      <c r="M8" s="12">
        <v>25</v>
      </c>
      <c r="N8" s="12">
        <v>20</v>
      </c>
      <c r="O8" s="12">
        <v>20</v>
      </c>
      <c r="Q8" s="12">
        <v>30</v>
      </c>
      <c r="T8" s="15" t="s">
        <v>56</v>
      </c>
      <c r="U8" s="12" t="s">
        <v>75</v>
      </c>
    </row>
    <row r="9" spans="1:21" s="12" customFormat="1" x14ac:dyDescent="0.2">
      <c r="A9" s="12" t="s">
        <v>45</v>
      </c>
      <c r="B9" s="12">
        <v>6</v>
      </c>
      <c r="C9" s="12">
        <v>1</v>
      </c>
      <c r="D9" s="12" t="s">
        <v>46</v>
      </c>
      <c r="E9" s="12">
        <v>1</v>
      </c>
      <c r="F9" s="13">
        <v>41834</v>
      </c>
      <c r="G9" s="12">
        <v>70</v>
      </c>
      <c r="H9" s="12">
        <v>10.6</v>
      </c>
      <c r="I9" s="12">
        <v>5.4</v>
      </c>
      <c r="J9" s="12">
        <v>0</v>
      </c>
      <c r="K9" s="12">
        <v>25</v>
      </c>
      <c r="L9" s="12">
        <v>20</v>
      </c>
      <c r="M9" s="12">
        <v>20</v>
      </c>
      <c r="N9" s="12">
        <v>20</v>
      </c>
      <c r="O9" s="12">
        <v>5</v>
      </c>
      <c r="Q9" s="12">
        <v>40</v>
      </c>
      <c r="T9" s="15" t="s">
        <v>73</v>
      </c>
      <c r="U9" s="12" t="s">
        <v>75</v>
      </c>
    </row>
    <row r="10" spans="1:21" s="12" customFormat="1" x14ac:dyDescent="0.2">
      <c r="A10" s="12" t="s">
        <v>45</v>
      </c>
      <c r="B10" s="12">
        <v>6</v>
      </c>
      <c r="C10" s="12">
        <v>1</v>
      </c>
      <c r="D10" s="12" t="s">
        <v>46</v>
      </c>
      <c r="E10" s="12">
        <v>1</v>
      </c>
      <c r="F10" s="13">
        <v>41834</v>
      </c>
      <c r="G10" s="12">
        <v>80</v>
      </c>
      <c r="H10" s="12">
        <v>10.8</v>
      </c>
      <c r="I10" s="12">
        <v>4.0999999999999996</v>
      </c>
      <c r="J10" s="12">
        <v>0</v>
      </c>
      <c r="K10" s="12">
        <v>25</v>
      </c>
      <c r="L10" s="12">
        <v>40</v>
      </c>
      <c r="M10" s="12">
        <v>25</v>
      </c>
      <c r="N10" s="12">
        <v>10</v>
      </c>
      <c r="O10" s="12">
        <v>0</v>
      </c>
      <c r="Q10" s="12">
        <v>30</v>
      </c>
      <c r="T10" s="15" t="s">
        <v>69</v>
      </c>
      <c r="U10" s="12" t="s">
        <v>85</v>
      </c>
    </row>
    <row r="11" spans="1:21" s="12" customFormat="1" x14ac:dyDescent="0.2">
      <c r="A11" s="12" t="s">
        <v>45</v>
      </c>
      <c r="B11" s="12">
        <v>6</v>
      </c>
      <c r="C11" s="12">
        <v>1</v>
      </c>
      <c r="D11" s="12" t="s">
        <v>46</v>
      </c>
      <c r="E11" s="12">
        <v>1</v>
      </c>
      <c r="F11" s="13">
        <v>41834</v>
      </c>
      <c r="G11" s="12">
        <v>90</v>
      </c>
      <c r="H11" s="12">
        <v>9.8000000000000007</v>
      </c>
      <c r="I11" s="12">
        <v>4.8</v>
      </c>
      <c r="J11" s="12">
        <v>0</v>
      </c>
      <c r="K11" s="12">
        <v>15</v>
      </c>
      <c r="L11" s="12">
        <v>20</v>
      </c>
      <c r="M11" s="12">
        <v>20</v>
      </c>
      <c r="N11" s="12">
        <v>25</v>
      </c>
      <c r="O11" s="12">
        <v>20</v>
      </c>
      <c r="Q11" s="12">
        <v>50</v>
      </c>
      <c r="T11" s="15" t="s">
        <v>74</v>
      </c>
      <c r="U11" s="12" t="s">
        <v>78</v>
      </c>
    </row>
    <row r="12" spans="1:21" s="12" customFormat="1" x14ac:dyDescent="0.2">
      <c r="A12" s="12" t="s">
        <v>45</v>
      </c>
      <c r="B12" s="12">
        <v>6</v>
      </c>
      <c r="C12" s="12">
        <v>1</v>
      </c>
      <c r="D12" s="12" t="s">
        <v>46</v>
      </c>
      <c r="E12" s="12">
        <v>1</v>
      </c>
      <c r="F12" s="13">
        <v>41834</v>
      </c>
      <c r="G12" s="12">
        <v>100</v>
      </c>
      <c r="H12" s="12">
        <v>9.9</v>
      </c>
      <c r="I12" s="12">
        <v>4.7</v>
      </c>
      <c r="J12" s="12">
        <v>0</v>
      </c>
      <c r="K12" s="12">
        <v>10</v>
      </c>
      <c r="L12" s="12">
        <v>30</v>
      </c>
      <c r="M12" s="12">
        <v>30</v>
      </c>
      <c r="N12" s="12">
        <v>20</v>
      </c>
      <c r="O12" s="12">
        <v>10</v>
      </c>
      <c r="Q12" s="12">
        <v>15</v>
      </c>
      <c r="T12" s="15" t="s">
        <v>68</v>
      </c>
      <c r="U12" s="12" t="s">
        <v>78</v>
      </c>
    </row>
    <row r="13" spans="1:21" x14ac:dyDescent="0.2">
      <c r="A13" t="s">
        <v>45</v>
      </c>
      <c r="B13">
        <v>6</v>
      </c>
      <c r="C13">
        <v>2</v>
      </c>
      <c r="D13" t="s">
        <v>51</v>
      </c>
      <c r="E13">
        <v>2</v>
      </c>
      <c r="F13" s="23">
        <v>41834</v>
      </c>
      <c r="G13">
        <v>10</v>
      </c>
      <c r="H13">
        <v>10</v>
      </c>
      <c r="I13">
        <v>3.5</v>
      </c>
      <c r="J13">
        <v>0</v>
      </c>
      <c r="K13">
        <v>20</v>
      </c>
      <c r="L13">
        <v>40</v>
      </c>
      <c r="M13">
        <v>25</v>
      </c>
      <c r="N13">
        <v>10</v>
      </c>
      <c r="O13">
        <v>5</v>
      </c>
      <c r="Q13">
        <v>10</v>
      </c>
      <c r="T13" s="1" t="s">
        <v>52</v>
      </c>
      <c r="U13" t="s">
        <v>75</v>
      </c>
    </row>
    <row r="14" spans="1:21" x14ac:dyDescent="0.2">
      <c r="A14" t="s">
        <v>45</v>
      </c>
      <c r="B14">
        <v>6</v>
      </c>
      <c r="C14">
        <v>2</v>
      </c>
      <c r="D14" t="s">
        <v>51</v>
      </c>
      <c r="E14">
        <v>2</v>
      </c>
      <c r="F14" s="23">
        <v>41834</v>
      </c>
      <c r="G14">
        <v>20</v>
      </c>
      <c r="H14">
        <v>8.6999999999999993</v>
      </c>
      <c r="I14">
        <v>2.8</v>
      </c>
      <c r="J14">
        <v>0</v>
      </c>
      <c r="K14">
        <v>20</v>
      </c>
      <c r="L14">
        <v>30</v>
      </c>
      <c r="M14">
        <v>20</v>
      </c>
      <c r="N14">
        <v>25</v>
      </c>
      <c r="O14">
        <v>5</v>
      </c>
      <c r="Q14">
        <v>15</v>
      </c>
    </row>
    <row r="15" spans="1:21" x14ac:dyDescent="0.2">
      <c r="A15" t="s">
        <v>45</v>
      </c>
      <c r="B15">
        <v>6</v>
      </c>
      <c r="C15">
        <v>2</v>
      </c>
      <c r="D15" t="s">
        <v>51</v>
      </c>
      <c r="E15">
        <v>2</v>
      </c>
      <c r="F15" s="23">
        <v>41834</v>
      </c>
      <c r="G15">
        <v>30</v>
      </c>
      <c r="H15">
        <v>8.5</v>
      </c>
      <c r="I15">
        <v>2.9</v>
      </c>
      <c r="J15">
        <v>0</v>
      </c>
      <c r="K15">
        <v>65</v>
      </c>
      <c r="L15">
        <v>25</v>
      </c>
      <c r="M15">
        <v>5</v>
      </c>
      <c r="N15">
        <v>5</v>
      </c>
      <c r="O15">
        <v>0</v>
      </c>
      <c r="Q15">
        <v>8</v>
      </c>
    </row>
    <row r="16" spans="1:21" x14ac:dyDescent="0.2">
      <c r="A16" t="s">
        <v>45</v>
      </c>
      <c r="B16">
        <v>6</v>
      </c>
      <c r="C16">
        <v>2</v>
      </c>
      <c r="D16" t="s">
        <v>51</v>
      </c>
      <c r="E16">
        <v>2</v>
      </c>
      <c r="F16" s="23">
        <v>41834</v>
      </c>
      <c r="G16">
        <v>40</v>
      </c>
      <c r="H16">
        <v>9.6999999999999993</v>
      </c>
      <c r="I16">
        <v>2.8</v>
      </c>
      <c r="J16">
        <v>0</v>
      </c>
      <c r="K16">
        <v>60</v>
      </c>
      <c r="L16">
        <v>10</v>
      </c>
      <c r="M16">
        <v>10</v>
      </c>
      <c r="N16">
        <v>10</v>
      </c>
      <c r="O16">
        <v>10</v>
      </c>
      <c r="Q16">
        <v>25</v>
      </c>
    </row>
    <row r="17" spans="1:18" x14ac:dyDescent="0.2">
      <c r="A17" t="s">
        <v>45</v>
      </c>
      <c r="B17">
        <v>6</v>
      </c>
      <c r="C17">
        <v>2</v>
      </c>
      <c r="D17" t="s">
        <v>51</v>
      </c>
      <c r="E17">
        <v>2</v>
      </c>
      <c r="F17" s="23">
        <v>41834</v>
      </c>
      <c r="G17">
        <v>50</v>
      </c>
      <c r="H17">
        <v>6.7</v>
      </c>
      <c r="I17">
        <v>4.8</v>
      </c>
      <c r="J17">
        <v>0</v>
      </c>
      <c r="K17">
        <v>70</v>
      </c>
      <c r="L17">
        <v>15</v>
      </c>
      <c r="M17">
        <v>5</v>
      </c>
      <c r="N17">
        <v>5</v>
      </c>
      <c r="O17">
        <v>5</v>
      </c>
      <c r="Q17">
        <v>15</v>
      </c>
    </row>
    <row r="18" spans="1:18" x14ac:dyDescent="0.2">
      <c r="A18" t="s">
        <v>45</v>
      </c>
      <c r="B18">
        <v>6</v>
      </c>
      <c r="C18">
        <v>2</v>
      </c>
      <c r="D18" t="s">
        <v>51</v>
      </c>
      <c r="E18">
        <v>2</v>
      </c>
      <c r="F18" s="23">
        <v>41834</v>
      </c>
      <c r="G18">
        <v>60</v>
      </c>
      <c r="H18">
        <v>6.8</v>
      </c>
      <c r="I18">
        <v>5.7</v>
      </c>
      <c r="J18">
        <v>0</v>
      </c>
      <c r="K18">
        <v>35</v>
      </c>
      <c r="L18">
        <v>20</v>
      </c>
      <c r="M18">
        <v>20</v>
      </c>
      <c r="N18">
        <v>15</v>
      </c>
      <c r="O18">
        <v>10</v>
      </c>
      <c r="Q18">
        <v>30</v>
      </c>
    </row>
    <row r="19" spans="1:18" x14ac:dyDescent="0.2">
      <c r="A19" t="s">
        <v>45</v>
      </c>
      <c r="B19">
        <v>6</v>
      </c>
      <c r="C19">
        <v>2</v>
      </c>
      <c r="D19" t="s">
        <v>51</v>
      </c>
      <c r="E19">
        <v>2</v>
      </c>
      <c r="F19" s="23">
        <v>41834</v>
      </c>
      <c r="G19">
        <v>70</v>
      </c>
      <c r="H19">
        <v>9.8000000000000007</v>
      </c>
      <c r="I19">
        <v>2.2999999999999998</v>
      </c>
      <c r="J19">
        <v>0</v>
      </c>
      <c r="K19">
        <v>30</v>
      </c>
      <c r="L19">
        <v>30</v>
      </c>
      <c r="M19">
        <v>20</v>
      </c>
      <c r="N19">
        <v>15</v>
      </c>
      <c r="O19">
        <v>5</v>
      </c>
      <c r="Q19">
        <v>40</v>
      </c>
    </row>
    <row r="20" spans="1:18" x14ac:dyDescent="0.2">
      <c r="A20" t="s">
        <v>45</v>
      </c>
      <c r="B20">
        <v>6</v>
      </c>
      <c r="C20">
        <v>2</v>
      </c>
      <c r="D20" t="s">
        <v>51</v>
      </c>
      <c r="E20">
        <v>2</v>
      </c>
      <c r="F20" s="23">
        <v>41834</v>
      </c>
      <c r="G20">
        <v>80</v>
      </c>
      <c r="H20">
        <v>8.3000000000000007</v>
      </c>
      <c r="I20">
        <v>4.0999999999999996</v>
      </c>
      <c r="J20">
        <v>0</v>
      </c>
      <c r="K20">
        <v>25</v>
      </c>
      <c r="L20">
        <v>30</v>
      </c>
      <c r="M20">
        <v>25</v>
      </c>
      <c r="N20">
        <v>15</v>
      </c>
      <c r="O20">
        <v>5</v>
      </c>
      <c r="Q20">
        <v>50</v>
      </c>
    </row>
    <row r="21" spans="1:18" x14ac:dyDescent="0.2">
      <c r="A21" t="s">
        <v>45</v>
      </c>
      <c r="B21">
        <v>6</v>
      </c>
      <c r="C21">
        <v>2</v>
      </c>
      <c r="D21" t="s">
        <v>51</v>
      </c>
      <c r="E21">
        <v>2</v>
      </c>
      <c r="F21" s="23">
        <v>41834</v>
      </c>
      <c r="G21">
        <v>90</v>
      </c>
      <c r="H21">
        <v>9.1</v>
      </c>
      <c r="I21">
        <v>2.6</v>
      </c>
      <c r="J21">
        <v>0</v>
      </c>
      <c r="K21">
        <v>25</v>
      </c>
      <c r="L21">
        <v>20</v>
      </c>
      <c r="M21">
        <v>30</v>
      </c>
      <c r="N21">
        <v>15</v>
      </c>
      <c r="O21">
        <v>10</v>
      </c>
      <c r="Q21">
        <v>30</v>
      </c>
    </row>
    <row r="22" spans="1:18" x14ac:dyDescent="0.2">
      <c r="A22" t="s">
        <v>45</v>
      </c>
      <c r="B22">
        <v>6</v>
      </c>
      <c r="C22">
        <v>2</v>
      </c>
      <c r="D22" t="s">
        <v>51</v>
      </c>
      <c r="E22">
        <v>2</v>
      </c>
      <c r="F22" s="23">
        <v>41834</v>
      </c>
      <c r="G22">
        <v>100</v>
      </c>
      <c r="H22">
        <v>8.1</v>
      </c>
      <c r="I22">
        <v>3.4</v>
      </c>
      <c r="J22">
        <v>0</v>
      </c>
      <c r="K22">
        <v>30</v>
      </c>
      <c r="L22">
        <v>25</v>
      </c>
      <c r="M22">
        <v>25</v>
      </c>
      <c r="N22">
        <v>15</v>
      </c>
      <c r="O22">
        <v>5</v>
      </c>
      <c r="Q22">
        <v>5</v>
      </c>
    </row>
    <row r="23" spans="1:18" x14ac:dyDescent="0.2">
      <c r="A23" s="4" t="s">
        <v>52</v>
      </c>
      <c r="B23" s="4">
        <v>12</v>
      </c>
      <c r="C23" s="4">
        <v>1</v>
      </c>
      <c r="D23" s="4" t="s">
        <v>53</v>
      </c>
      <c r="E23" s="4">
        <v>3</v>
      </c>
      <c r="F23" s="5">
        <v>41841</v>
      </c>
      <c r="G23" s="4">
        <v>0</v>
      </c>
      <c r="H23" s="4">
        <v>20.8</v>
      </c>
      <c r="I23" s="4">
        <v>5.0999999999999996</v>
      </c>
      <c r="J23" s="4">
        <v>65</v>
      </c>
      <c r="K23" s="4">
        <v>15</v>
      </c>
      <c r="L23" s="4">
        <v>15</v>
      </c>
      <c r="M23" s="4">
        <v>0</v>
      </c>
      <c r="N23" s="4">
        <v>0</v>
      </c>
      <c r="O23" s="4">
        <v>5</v>
      </c>
      <c r="P23" s="4"/>
      <c r="Q23" s="4"/>
      <c r="R23" s="4"/>
    </row>
    <row r="24" spans="1:18" s="4" customFormat="1" x14ac:dyDescent="0.2">
      <c r="A24" s="4" t="s">
        <v>52</v>
      </c>
      <c r="B24" s="4">
        <v>12</v>
      </c>
      <c r="C24" s="4">
        <v>1</v>
      </c>
      <c r="D24" s="4" t="s">
        <v>53</v>
      </c>
      <c r="E24" s="4">
        <v>3</v>
      </c>
      <c r="F24" s="5">
        <v>41841</v>
      </c>
      <c r="G24" s="4">
        <v>10</v>
      </c>
      <c r="H24" s="4">
        <v>11.3</v>
      </c>
      <c r="I24" s="4">
        <v>5.6</v>
      </c>
      <c r="J24" s="4">
        <v>15</v>
      </c>
      <c r="K24" s="4">
        <v>25</v>
      </c>
      <c r="L24" s="4">
        <v>35</v>
      </c>
      <c r="M24" s="4">
        <v>10</v>
      </c>
      <c r="N24" s="4">
        <v>10</v>
      </c>
      <c r="O24" s="4">
        <v>5</v>
      </c>
    </row>
    <row r="25" spans="1:18" s="4" customFormat="1" x14ac:dyDescent="0.2">
      <c r="A25" s="4" t="s">
        <v>52</v>
      </c>
      <c r="B25" s="4">
        <v>12</v>
      </c>
      <c r="C25" s="4">
        <v>1</v>
      </c>
      <c r="D25" s="4" t="s">
        <v>53</v>
      </c>
      <c r="E25" s="4">
        <v>3</v>
      </c>
      <c r="F25" s="5">
        <v>41841</v>
      </c>
      <c r="G25" s="4">
        <v>20</v>
      </c>
      <c r="H25" s="4">
        <v>12.1</v>
      </c>
      <c r="I25" s="4">
        <v>7.3</v>
      </c>
      <c r="J25" s="4">
        <v>95</v>
      </c>
      <c r="K25" s="4">
        <v>0</v>
      </c>
      <c r="L25" s="4">
        <v>0</v>
      </c>
      <c r="M25" s="4">
        <v>0</v>
      </c>
      <c r="N25" s="4">
        <v>0</v>
      </c>
      <c r="O25" s="4">
        <v>5</v>
      </c>
    </row>
    <row r="26" spans="1:18" s="4" customFormat="1" x14ac:dyDescent="0.2">
      <c r="A26" s="4" t="s">
        <v>52</v>
      </c>
      <c r="B26" s="4">
        <v>12</v>
      </c>
      <c r="C26" s="4">
        <v>1</v>
      </c>
      <c r="D26" s="4" t="s">
        <v>53</v>
      </c>
      <c r="E26" s="4">
        <v>3</v>
      </c>
      <c r="F26" s="5">
        <v>41841</v>
      </c>
      <c r="G26" s="4">
        <v>30</v>
      </c>
      <c r="H26" s="4">
        <v>10.1</v>
      </c>
      <c r="I26" s="4">
        <v>1.45</v>
      </c>
      <c r="J26" s="4">
        <v>90</v>
      </c>
      <c r="K26" s="4">
        <v>0</v>
      </c>
      <c r="L26" s="4">
        <v>0</v>
      </c>
      <c r="M26" s="4">
        <v>0</v>
      </c>
      <c r="N26" s="4">
        <v>5</v>
      </c>
      <c r="O26" s="4">
        <v>5</v>
      </c>
    </row>
    <row r="27" spans="1:18" s="4" customFormat="1" x14ac:dyDescent="0.2">
      <c r="A27" s="4" t="s">
        <v>52</v>
      </c>
      <c r="B27" s="4">
        <v>12</v>
      </c>
      <c r="C27" s="4">
        <v>1</v>
      </c>
      <c r="D27" s="4" t="s">
        <v>53</v>
      </c>
      <c r="E27" s="4">
        <v>3</v>
      </c>
      <c r="F27" s="5">
        <v>41841</v>
      </c>
      <c r="G27" s="4">
        <v>40</v>
      </c>
      <c r="H27" s="4">
        <v>12.1</v>
      </c>
      <c r="I27" s="4">
        <v>9.35</v>
      </c>
      <c r="J27" s="4">
        <v>75</v>
      </c>
      <c r="K27" s="4">
        <v>5</v>
      </c>
      <c r="L27" s="4">
        <v>5</v>
      </c>
      <c r="M27" s="4">
        <v>0</v>
      </c>
      <c r="N27" s="4">
        <v>0</v>
      </c>
      <c r="O27" s="4">
        <v>15</v>
      </c>
    </row>
    <row r="28" spans="1:18" s="4" customFormat="1" x14ac:dyDescent="0.2">
      <c r="A28" s="4" t="s">
        <v>52</v>
      </c>
      <c r="B28" s="4">
        <v>12</v>
      </c>
      <c r="C28" s="4">
        <v>1</v>
      </c>
      <c r="D28" s="4" t="s">
        <v>53</v>
      </c>
      <c r="E28" s="4">
        <v>3</v>
      </c>
      <c r="F28" s="5">
        <v>41841</v>
      </c>
      <c r="G28" s="4">
        <v>50</v>
      </c>
      <c r="H28" s="4">
        <v>10.5</v>
      </c>
      <c r="I28" s="4">
        <v>4.55</v>
      </c>
      <c r="J28" s="4">
        <v>90</v>
      </c>
      <c r="K28" s="4">
        <v>5</v>
      </c>
      <c r="L28" s="4">
        <v>0</v>
      </c>
      <c r="M28" s="4">
        <v>0</v>
      </c>
      <c r="N28" s="4">
        <v>0</v>
      </c>
      <c r="O28" s="4">
        <v>5</v>
      </c>
    </row>
    <row r="29" spans="1:18" s="4" customFormat="1" x14ac:dyDescent="0.2">
      <c r="A29" s="4" t="s">
        <v>52</v>
      </c>
      <c r="B29" s="4">
        <v>12</v>
      </c>
      <c r="C29" s="4">
        <v>1</v>
      </c>
      <c r="D29" s="4" t="s">
        <v>53</v>
      </c>
      <c r="E29" s="4">
        <v>3</v>
      </c>
      <c r="F29" s="5">
        <v>41841</v>
      </c>
      <c r="G29" s="4">
        <v>60</v>
      </c>
      <c r="H29" s="4">
        <v>10</v>
      </c>
      <c r="I29" s="4">
        <v>3.5</v>
      </c>
      <c r="J29" s="4">
        <v>90</v>
      </c>
      <c r="K29" s="4">
        <v>0</v>
      </c>
      <c r="L29" s="4">
        <v>5</v>
      </c>
      <c r="M29" s="4">
        <v>0</v>
      </c>
      <c r="N29" s="4">
        <v>0</v>
      </c>
      <c r="O29" s="4">
        <v>5</v>
      </c>
    </row>
    <row r="30" spans="1:18" s="4" customFormat="1" x14ac:dyDescent="0.2">
      <c r="A30" s="4" t="s">
        <v>52</v>
      </c>
      <c r="B30" s="4">
        <v>12</v>
      </c>
      <c r="C30" s="4">
        <v>1</v>
      </c>
      <c r="D30" s="4" t="s">
        <v>53</v>
      </c>
      <c r="E30" s="4">
        <v>3</v>
      </c>
      <c r="F30" s="5">
        <v>41841</v>
      </c>
      <c r="G30" s="4">
        <v>70</v>
      </c>
      <c r="H30" s="4">
        <v>9.1999999999999993</v>
      </c>
      <c r="I30" s="4">
        <v>5</v>
      </c>
      <c r="J30" s="4">
        <v>85</v>
      </c>
      <c r="K30" s="4">
        <v>0</v>
      </c>
      <c r="L30" s="4">
        <v>5</v>
      </c>
      <c r="M30" s="4">
        <v>0</v>
      </c>
      <c r="N30" s="4">
        <v>5</v>
      </c>
      <c r="O30" s="4">
        <v>5</v>
      </c>
    </row>
    <row r="31" spans="1:18" s="4" customFormat="1" x14ac:dyDescent="0.2">
      <c r="A31" s="4" t="s">
        <v>52</v>
      </c>
      <c r="B31" s="4">
        <v>12</v>
      </c>
      <c r="C31" s="4">
        <v>1</v>
      </c>
      <c r="D31" s="4" t="s">
        <v>53</v>
      </c>
      <c r="E31" s="4">
        <v>3</v>
      </c>
      <c r="F31" s="5">
        <v>41841</v>
      </c>
      <c r="G31" s="4">
        <v>80</v>
      </c>
      <c r="H31" s="4">
        <v>10.8</v>
      </c>
      <c r="I31" s="4">
        <v>7.1</v>
      </c>
      <c r="J31" s="4">
        <v>65</v>
      </c>
      <c r="K31" s="4">
        <v>5</v>
      </c>
      <c r="L31" s="4">
        <v>5</v>
      </c>
      <c r="M31" s="4">
        <v>5</v>
      </c>
      <c r="N31" s="4">
        <v>5</v>
      </c>
      <c r="O31" s="4">
        <v>15</v>
      </c>
    </row>
    <row r="32" spans="1:18" s="4" customFormat="1" x14ac:dyDescent="0.2">
      <c r="A32" s="4" t="s">
        <v>52</v>
      </c>
      <c r="B32" s="4">
        <v>12</v>
      </c>
      <c r="C32" s="4">
        <v>1</v>
      </c>
      <c r="D32" s="4" t="s">
        <v>53</v>
      </c>
      <c r="E32" s="4">
        <v>3</v>
      </c>
      <c r="F32" s="5">
        <v>41841</v>
      </c>
      <c r="G32" s="4">
        <v>90</v>
      </c>
      <c r="H32" s="4">
        <v>9</v>
      </c>
      <c r="I32" s="4">
        <v>4.5999999999999996</v>
      </c>
      <c r="J32" s="4">
        <v>65</v>
      </c>
      <c r="K32" s="4">
        <v>5</v>
      </c>
      <c r="L32" s="4">
        <v>5</v>
      </c>
      <c r="M32" s="4">
        <v>10</v>
      </c>
      <c r="N32" s="4">
        <v>5</v>
      </c>
      <c r="O32" s="4">
        <v>10</v>
      </c>
    </row>
    <row r="33" spans="1:18" s="4" customFormat="1" x14ac:dyDescent="0.2">
      <c r="A33" s="4" t="s">
        <v>52</v>
      </c>
      <c r="B33" s="4">
        <v>12</v>
      </c>
      <c r="C33" s="4">
        <v>1</v>
      </c>
      <c r="D33" s="4" t="s">
        <v>53</v>
      </c>
      <c r="E33" s="4">
        <v>3</v>
      </c>
      <c r="F33" s="5">
        <v>41841</v>
      </c>
      <c r="G33" s="4">
        <v>100</v>
      </c>
      <c r="H33" s="4">
        <v>8</v>
      </c>
      <c r="I33" s="4">
        <v>5.5</v>
      </c>
      <c r="J33" s="4">
        <v>80</v>
      </c>
      <c r="K33" s="4">
        <v>5</v>
      </c>
      <c r="L33" s="4">
        <v>5</v>
      </c>
      <c r="M33" s="4">
        <v>5</v>
      </c>
      <c r="N33" s="4">
        <v>2</v>
      </c>
      <c r="O33" s="4">
        <v>3</v>
      </c>
    </row>
    <row r="34" spans="1:18" s="4" customFormat="1" x14ac:dyDescent="0.2">
      <c r="A34" t="s">
        <v>52</v>
      </c>
      <c r="B34">
        <v>12</v>
      </c>
      <c r="C34">
        <v>2</v>
      </c>
      <c r="D34" t="s">
        <v>55</v>
      </c>
      <c r="E34">
        <v>4</v>
      </c>
      <c r="F34" s="3">
        <v>41841</v>
      </c>
      <c r="G34">
        <v>0</v>
      </c>
      <c r="H34">
        <v>7.4</v>
      </c>
      <c r="I34">
        <v>4.3</v>
      </c>
      <c r="J34">
        <v>75</v>
      </c>
      <c r="K34">
        <v>10</v>
      </c>
      <c r="L34">
        <v>10</v>
      </c>
      <c r="M34">
        <v>5</v>
      </c>
      <c r="N34">
        <v>0</v>
      </c>
      <c r="O34">
        <v>0</v>
      </c>
      <c r="P34"/>
      <c r="Q34"/>
      <c r="R34"/>
    </row>
    <row r="35" spans="1:18" x14ac:dyDescent="0.2">
      <c r="A35" t="s">
        <v>52</v>
      </c>
      <c r="B35">
        <v>12</v>
      </c>
      <c r="C35">
        <v>2</v>
      </c>
      <c r="D35" t="s">
        <v>55</v>
      </c>
      <c r="E35">
        <v>4</v>
      </c>
      <c r="F35" s="3">
        <v>41841</v>
      </c>
      <c r="G35">
        <v>10</v>
      </c>
      <c r="H35">
        <v>8.15</v>
      </c>
      <c r="I35">
        <v>4.7</v>
      </c>
      <c r="J35">
        <v>40</v>
      </c>
      <c r="K35">
        <v>10</v>
      </c>
      <c r="L35">
        <v>30</v>
      </c>
      <c r="M35">
        <v>5</v>
      </c>
      <c r="N35">
        <v>5</v>
      </c>
      <c r="O35">
        <v>10</v>
      </c>
    </row>
    <row r="36" spans="1:18" x14ac:dyDescent="0.2">
      <c r="A36" t="s">
        <v>52</v>
      </c>
      <c r="B36">
        <v>12</v>
      </c>
      <c r="C36">
        <v>2</v>
      </c>
      <c r="D36" t="s">
        <v>55</v>
      </c>
      <c r="E36">
        <v>4</v>
      </c>
      <c r="F36" s="3">
        <v>41841</v>
      </c>
      <c r="G36">
        <v>20</v>
      </c>
      <c r="H36">
        <v>7.9</v>
      </c>
      <c r="I36">
        <v>4.2</v>
      </c>
      <c r="J36">
        <v>25</v>
      </c>
      <c r="K36">
        <v>20</v>
      </c>
      <c r="L36">
        <v>35</v>
      </c>
      <c r="M36">
        <v>10</v>
      </c>
      <c r="N36">
        <v>5</v>
      </c>
      <c r="O36">
        <v>5</v>
      </c>
    </row>
    <row r="37" spans="1:18" x14ac:dyDescent="0.2">
      <c r="A37" t="s">
        <v>52</v>
      </c>
      <c r="B37">
        <v>12</v>
      </c>
      <c r="C37">
        <v>2</v>
      </c>
      <c r="D37" t="s">
        <v>55</v>
      </c>
      <c r="E37">
        <v>4</v>
      </c>
      <c r="F37" s="3">
        <v>41841</v>
      </c>
      <c r="G37">
        <v>30</v>
      </c>
      <c r="H37">
        <v>7.8</v>
      </c>
      <c r="I37">
        <v>4.75</v>
      </c>
      <c r="J37">
        <v>30</v>
      </c>
      <c r="K37">
        <v>20</v>
      </c>
      <c r="L37">
        <v>35</v>
      </c>
      <c r="M37">
        <v>5</v>
      </c>
      <c r="N37">
        <v>5</v>
      </c>
      <c r="O37">
        <v>5</v>
      </c>
    </row>
    <row r="38" spans="1:18" x14ac:dyDescent="0.2">
      <c r="A38" t="s">
        <v>52</v>
      </c>
      <c r="B38">
        <v>12</v>
      </c>
      <c r="C38">
        <v>2</v>
      </c>
      <c r="D38" t="s">
        <v>55</v>
      </c>
      <c r="E38">
        <v>4</v>
      </c>
      <c r="F38" s="3">
        <v>41841</v>
      </c>
      <c r="G38">
        <v>40</v>
      </c>
      <c r="H38">
        <v>7.8</v>
      </c>
      <c r="I38">
        <v>4.5999999999999996</v>
      </c>
      <c r="J38">
        <v>55</v>
      </c>
      <c r="K38">
        <v>20</v>
      </c>
      <c r="L38">
        <v>10</v>
      </c>
      <c r="M38">
        <v>5</v>
      </c>
      <c r="N38">
        <v>5</v>
      </c>
      <c r="O38">
        <v>5</v>
      </c>
    </row>
    <row r="39" spans="1:18" x14ac:dyDescent="0.2">
      <c r="A39" t="s">
        <v>52</v>
      </c>
      <c r="B39">
        <v>12</v>
      </c>
      <c r="C39">
        <v>2</v>
      </c>
      <c r="D39" t="s">
        <v>55</v>
      </c>
      <c r="E39">
        <v>4</v>
      </c>
      <c r="F39" s="3">
        <v>41841</v>
      </c>
      <c r="G39">
        <v>50</v>
      </c>
      <c r="H39">
        <v>7.4</v>
      </c>
      <c r="I39">
        <v>6</v>
      </c>
      <c r="J39">
        <v>85</v>
      </c>
      <c r="K39">
        <v>5</v>
      </c>
      <c r="L39">
        <v>5</v>
      </c>
      <c r="M39">
        <v>5</v>
      </c>
      <c r="N39">
        <v>0</v>
      </c>
      <c r="O39">
        <v>0</v>
      </c>
    </row>
    <row r="40" spans="1:18" x14ac:dyDescent="0.2">
      <c r="A40" t="s">
        <v>52</v>
      </c>
      <c r="B40">
        <v>12</v>
      </c>
      <c r="C40">
        <v>2</v>
      </c>
      <c r="D40" t="s">
        <v>55</v>
      </c>
      <c r="E40">
        <v>4</v>
      </c>
      <c r="F40" s="3">
        <v>41841</v>
      </c>
      <c r="G40">
        <v>60</v>
      </c>
      <c r="H40">
        <v>8.4</v>
      </c>
      <c r="I40">
        <v>6.3</v>
      </c>
      <c r="J40">
        <v>60</v>
      </c>
      <c r="K40">
        <v>5</v>
      </c>
      <c r="L40">
        <v>5</v>
      </c>
      <c r="M40">
        <v>5</v>
      </c>
      <c r="N40">
        <v>10</v>
      </c>
      <c r="O40">
        <v>15</v>
      </c>
    </row>
    <row r="41" spans="1:18" x14ac:dyDescent="0.2">
      <c r="A41" t="s">
        <v>52</v>
      </c>
      <c r="B41">
        <v>12</v>
      </c>
      <c r="C41">
        <v>2</v>
      </c>
      <c r="D41" t="s">
        <v>55</v>
      </c>
      <c r="E41">
        <v>4</v>
      </c>
      <c r="F41" s="3">
        <v>41841</v>
      </c>
      <c r="G41">
        <v>70</v>
      </c>
      <c r="H41">
        <v>13</v>
      </c>
      <c r="I41">
        <v>5.4</v>
      </c>
      <c r="J41">
        <v>0</v>
      </c>
      <c r="K41">
        <v>15</v>
      </c>
      <c r="L41">
        <v>55</v>
      </c>
      <c r="M41">
        <v>10</v>
      </c>
      <c r="N41">
        <v>5</v>
      </c>
      <c r="O41">
        <v>15</v>
      </c>
    </row>
    <row r="42" spans="1:18" x14ac:dyDescent="0.2">
      <c r="A42" t="s">
        <v>52</v>
      </c>
      <c r="B42">
        <v>12</v>
      </c>
      <c r="C42">
        <v>2</v>
      </c>
      <c r="D42" t="s">
        <v>55</v>
      </c>
      <c r="E42">
        <v>4</v>
      </c>
      <c r="F42" s="3">
        <v>41841</v>
      </c>
      <c r="G42">
        <v>80</v>
      </c>
      <c r="H42">
        <v>9.5</v>
      </c>
      <c r="I42">
        <v>8.15</v>
      </c>
      <c r="J42">
        <v>0</v>
      </c>
      <c r="K42">
        <v>20</v>
      </c>
      <c r="L42">
        <v>40</v>
      </c>
      <c r="M42">
        <v>5</v>
      </c>
      <c r="N42">
        <v>10</v>
      </c>
      <c r="O42">
        <v>25</v>
      </c>
    </row>
    <row r="43" spans="1:18" x14ac:dyDescent="0.2">
      <c r="A43" t="s">
        <v>52</v>
      </c>
      <c r="B43">
        <v>12</v>
      </c>
      <c r="C43">
        <v>2</v>
      </c>
      <c r="D43" t="s">
        <v>55</v>
      </c>
      <c r="E43">
        <v>4</v>
      </c>
      <c r="F43" s="3">
        <v>41841</v>
      </c>
      <c r="G43">
        <v>90</v>
      </c>
      <c r="H43">
        <v>9.4</v>
      </c>
      <c r="I43">
        <v>9.1</v>
      </c>
      <c r="J43">
        <v>0</v>
      </c>
      <c r="K43">
        <v>15</v>
      </c>
      <c r="L43">
        <v>60</v>
      </c>
      <c r="M43">
        <v>10</v>
      </c>
      <c r="N43">
        <v>5</v>
      </c>
      <c r="O43">
        <v>10</v>
      </c>
    </row>
    <row r="44" spans="1:18" x14ac:dyDescent="0.2">
      <c r="A44" t="s">
        <v>52</v>
      </c>
      <c r="B44">
        <v>12</v>
      </c>
      <c r="C44">
        <v>2</v>
      </c>
      <c r="D44" t="s">
        <v>55</v>
      </c>
      <c r="E44">
        <v>4</v>
      </c>
      <c r="F44" s="3">
        <v>41841</v>
      </c>
      <c r="G44">
        <v>100</v>
      </c>
      <c r="H44">
        <v>9.6</v>
      </c>
      <c r="I44">
        <v>6.3</v>
      </c>
      <c r="J44">
        <v>0</v>
      </c>
      <c r="K44">
        <v>30</v>
      </c>
      <c r="L44">
        <v>40</v>
      </c>
      <c r="M44">
        <v>10</v>
      </c>
      <c r="N44">
        <v>10</v>
      </c>
      <c r="O44">
        <v>10</v>
      </c>
    </row>
    <row r="45" spans="1:18" ht="22" customHeight="1" x14ac:dyDescent="0.25">
      <c r="A45" s="12" t="s">
        <v>52</v>
      </c>
      <c r="B45" s="12">
        <v>12</v>
      </c>
      <c r="C45" s="12">
        <v>3</v>
      </c>
      <c r="D45" s="12" t="s">
        <v>55</v>
      </c>
      <c r="E45" s="12">
        <v>4</v>
      </c>
      <c r="F45" s="13">
        <v>41841</v>
      </c>
      <c r="G45" s="12">
        <v>0</v>
      </c>
      <c r="H45" s="12">
        <v>6.9</v>
      </c>
      <c r="I45" s="12">
        <v>3.8</v>
      </c>
      <c r="J45" s="12">
        <v>80</v>
      </c>
      <c r="K45" s="12">
        <v>5</v>
      </c>
      <c r="L45" s="12">
        <v>0</v>
      </c>
      <c r="M45" s="12">
        <v>5</v>
      </c>
      <c r="N45" s="12">
        <v>5</v>
      </c>
      <c r="O45" s="12">
        <v>5</v>
      </c>
      <c r="P45" s="12"/>
      <c r="Q45" s="12"/>
      <c r="R45" s="12"/>
    </row>
    <row r="46" spans="1:18" s="12" customFormat="1" x14ac:dyDescent="0.2">
      <c r="A46" s="12" t="s">
        <v>52</v>
      </c>
      <c r="B46" s="12">
        <v>12</v>
      </c>
      <c r="C46" s="12">
        <v>3</v>
      </c>
      <c r="D46" s="12" t="s">
        <v>55</v>
      </c>
      <c r="E46" s="12">
        <v>4</v>
      </c>
      <c r="F46" s="13">
        <v>41841</v>
      </c>
      <c r="G46" s="12">
        <v>10</v>
      </c>
      <c r="H46" s="12">
        <v>10.6</v>
      </c>
      <c r="I46" s="12">
        <v>3.45</v>
      </c>
      <c r="J46" s="12">
        <v>65</v>
      </c>
      <c r="K46" s="12">
        <v>15</v>
      </c>
      <c r="L46" s="12">
        <v>10</v>
      </c>
      <c r="M46" s="12">
        <v>5</v>
      </c>
      <c r="N46" s="12">
        <v>5</v>
      </c>
      <c r="O46" s="12">
        <v>5</v>
      </c>
    </row>
    <row r="47" spans="1:18" s="12" customFormat="1" x14ac:dyDescent="0.2">
      <c r="A47" s="12" t="s">
        <v>52</v>
      </c>
      <c r="B47" s="12">
        <v>12</v>
      </c>
      <c r="C47" s="12">
        <v>3</v>
      </c>
      <c r="D47" s="12" t="s">
        <v>55</v>
      </c>
      <c r="E47" s="12">
        <v>4</v>
      </c>
      <c r="F47" s="13">
        <v>41841</v>
      </c>
      <c r="G47" s="12">
        <v>20</v>
      </c>
      <c r="H47" s="12">
        <v>7.2</v>
      </c>
      <c r="I47" s="12">
        <v>4.3</v>
      </c>
      <c r="J47" s="12">
        <v>60</v>
      </c>
      <c r="K47" s="12">
        <v>5</v>
      </c>
      <c r="L47" s="12">
        <v>10</v>
      </c>
      <c r="M47" s="12">
        <v>10</v>
      </c>
      <c r="N47" s="12">
        <v>5</v>
      </c>
      <c r="O47" s="12">
        <v>10</v>
      </c>
    </row>
    <row r="48" spans="1:18" s="12" customFormat="1" x14ac:dyDescent="0.2">
      <c r="A48" s="12" t="s">
        <v>52</v>
      </c>
      <c r="B48" s="12">
        <v>12</v>
      </c>
      <c r="C48" s="12">
        <v>3</v>
      </c>
      <c r="D48" s="12" t="s">
        <v>55</v>
      </c>
      <c r="E48" s="12">
        <v>4</v>
      </c>
      <c r="F48" s="13">
        <v>41841</v>
      </c>
      <c r="G48" s="12">
        <v>30</v>
      </c>
      <c r="H48" s="12">
        <v>10.8</v>
      </c>
      <c r="I48" s="12">
        <v>8.6</v>
      </c>
      <c r="J48" s="12">
        <v>80</v>
      </c>
      <c r="K48" s="12">
        <v>10</v>
      </c>
      <c r="L48" s="12">
        <v>10</v>
      </c>
      <c r="M48" s="12">
        <v>0</v>
      </c>
      <c r="N48" s="12">
        <v>0</v>
      </c>
      <c r="O48" s="12">
        <v>0</v>
      </c>
    </row>
    <row r="49" spans="1:18" s="12" customFormat="1" x14ac:dyDescent="0.2">
      <c r="A49" s="12" t="s">
        <v>52</v>
      </c>
      <c r="B49" s="12">
        <v>12</v>
      </c>
      <c r="C49" s="12">
        <v>3</v>
      </c>
      <c r="D49" s="12" t="s">
        <v>55</v>
      </c>
      <c r="E49" s="12">
        <v>4</v>
      </c>
      <c r="F49" s="13">
        <v>41841</v>
      </c>
      <c r="G49" s="12">
        <v>40</v>
      </c>
      <c r="H49" s="12">
        <v>11.9</v>
      </c>
      <c r="I49" s="12">
        <v>5.4</v>
      </c>
      <c r="J49" s="12">
        <v>10</v>
      </c>
      <c r="K49" s="12">
        <v>20</v>
      </c>
      <c r="L49" s="12">
        <v>50</v>
      </c>
      <c r="M49" s="12">
        <v>10</v>
      </c>
      <c r="N49" s="12">
        <v>5</v>
      </c>
      <c r="O49" s="12">
        <v>5</v>
      </c>
    </row>
    <row r="50" spans="1:18" s="12" customFormat="1" x14ac:dyDescent="0.2">
      <c r="A50" s="12" t="s">
        <v>52</v>
      </c>
      <c r="B50" s="12">
        <v>12</v>
      </c>
      <c r="C50" s="12">
        <v>3</v>
      </c>
      <c r="D50" s="12" t="s">
        <v>55</v>
      </c>
      <c r="E50" s="12">
        <v>4</v>
      </c>
      <c r="F50" s="13">
        <v>41841</v>
      </c>
      <c r="G50" s="12">
        <v>50</v>
      </c>
      <c r="H50" s="12">
        <v>7.7</v>
      </c>
      <c r="I50" s="12">
        <v>2.65</v>
      </c>
      <c r="J50" s="12">
        <v>35</v>
      </c>
      <c r="K50" s="12">
        <v>35</v>
      </c>
      <c r="L50" s="12">
        <v>15</v>
      </c>
      <c r="M50" s="12">
        <v>5</v>
      </c>
      <c r="N50" s="12">
        <v>5</v>
      </c>
      <c r="O50" s="12">
        <v>5</v>
      </c>
    </row>
    <row r="51" spans="1:18" s="12" customFormat="1" x14ac:dyDescent="0.2">
      <c r="A51" s="12" t="s">
        <v>52</v>
      </c>
      <c r="B51" s="12">
        <v>12</v>
      </c>
      <c r="C51" s="12">
        <v>3</v>
      </c>
      <c r="D51" s="12" t="s">
        <v>55</v>
      </c>
      <c r="E51" s="12">
        <v>4</v>
      </c>
      <c r="F51" s="13">
        <v>41841</v>
      </c>
      <c r="G51" s="12">
        <v>60</v>
      </c>
      <c r="H51" s="12">
        <v>8</v>
      </c>
      <c r="I51" s="12">
        <v>3.9</v>
      </c>
      <c r="J51" s="12">
        <v>25</v>
      </c>
      <c r="K51" s="12">
        <v>20</v>
      </c>
      <c r="L51" s="12">
        <v>45</v>
      </c>
      <c r="M51" s="12">
        <v>5</v>
      </c>
      <c r="N51" s="12">
        <v>5</v>
      </c>
      <c r="O51" s="12">
        <v>0</v>
      </c>
    </row>
    <row r="52" spans="1:18" s="12" customFormat="1" x14ac:dyDescent="0.2">
      <c r="A52" s="12" t="s">
        <v>52</v>
      </c>
      <c r="B52" s="12">
        <v>12</v>
      </c>
      <c r="C52" s="12">
        <v>3</v>
      </c>
      <c r="D52" s="12" t="s">
        <v>55</v>
      </c>
      <c r="E52" s="12">
        <v>4</v>
      </c>
      <c r="F52" s="13">
        <v>41841</v>
      </c>
      <c r="G52" s="12">
        <v>70</v>
      </c>
      <c r="H52" s="12">
        <v>9.4</v>
      </c>
      <c r="I52" s="12">
        <v>6.7</v>
      </c>
      <c r="J52" s="12">
        <v>15</v>
      </c>
      <c r="K52" s="12">
        <v>25</v>
      </c>
      <c r="L52" s="12">
        <v>45</v>
      </c>
      <c r="M52" s="12">
        <v>5</v>
      </c>
      <c r="N52" s="12">
        <v>5</v>
      </c>
      <c r="O52" s="12">
        <v>5</v>
      </c>
    </row>
    <row r="53" spans="1:18" s="12" customFormat="1" x14ac:dyDescent="0.2">
      <c r="A53" s="12" t="s">
        <v>52</v>
      </c>
      <c r="B53" s="12">
        <v>12</v>
      </c>
      <c r="C53" s="12">
        <v>3</v>
      </c>
      <c r="D53" s="12" t="s">
        <v>55</v>
      </c>
      <c r="E53" s="12">
        <v>4</v>
      </c>
      <c r="F53" s="13">
        <v>41841</v>
      </c>
      <c r="G53" s="12">
        <v>80</v>
      </c>
      <c r="H53" s="12">
        <v>9.5</v>
      </c>
      <c r="I53" s="12">
        <v>5.15</v>
      </c>
      <c r="J53" s="12">
        <v>0</v>
      </c>
      <c r="K53" s="12">
        <v>40</v>
      </c>
      <c r="L53" s="12">
        <v>40</v>
      </c>
      <c r="M53" s="12">
        <v>5</v>
      </c>
      <c r="N53" s="12">
        <v>5</v>
      </c>
      <c r="O53" s="12">
        <v>10</v>
      </c>
    </row>
    <row r="54" spans="1:18" s="12" customFormat="1" x14ac:dyDescent="0.2">
      <c r="A54" s="12" t="s">
        <v>52</v>
      </c>
      <c r="B54" s="12">
        <v>12</v>
      </c>
      <c r="C54" s="12">
        <v>3</v>
      </c>
      <c r="D54" s="12" t="s">
        <v>55</v>
      </c>
      <c r="E54" s="12">
        <v>4</v>
      </c>
      <c r="F54" s="13">
        <v>41841</v>
      </c>
      <c r="G54" s="12">
        <v>90</v>
      </c>
      <c r="H54" s="12">
        <v>14.2</v>
      </c>
      <c r="I54" s="12">
        <v>3.4</v>
      </c>
      <c r="J54" s="12">
        <v>0</v>
      </c>
      <c r="K54" s="12">
        <v>80</v>
      </c>
      <c r="L54" s="12">
        <v>10</v>
      </c>
      <c r="M54" s="12">
        <v>5</v>
      </c>
      <c r="N54" s="12">
        <v>0</v>
      </c>
      <c r="O54" s="12">
        <v>5</v>
      </c>
    </row>
    <row r="55" spans="1:18" s="12" customFormat="1" x14ac:dyDescent="0.2">
      <c r="A55" s="12" t="s">
        <v>52</v>
      </c>
      <c r="B55" s="12">
        <v>12</v>
      </c>
      <c r="C55" s="12">
        <v>3</v>
      </c>
      <c r="D55" s="12" t="s">
        <v>55</v>
      </c>
      <c r="E55" s="12">
        <v>4</v>
      </c>
      <c r="F55" s="13">
        <v>41841</v>
      </c>
      <c r="G55" s="12">
        <v>100</v>
      </c>
      <c r="H55" s="12">
        <v>12.1</v>
      </c>
      <c r="I55" s="12">
        <v>4.4000000000000004</v>
      </c>
      <c r="J55" s="12">
        <v>15</v>
      </c>
      <c r="K55" s="12">
        <v>25</v>
      </c>
      <c r="L55" s="12">
        <v>30</v>
      </c>
      <c r="M55" s="12">
        <v>10</v>
      </c>
      <c r="N55" s="12">
        <v>5</v>
      </c>
      <c r="O55" s="12">
        <v>10</v>
      </c>
    </row>
    <row r="56" spans="1:18" s="12" customFormat="1" x14ac:dyDescent="0.2">
      <c r="A56" t="s">
        <v>56</v>
      </c>
      <c r="B56">
        <v>7</v>
      </c>
      <c r="C56">
        <v>1</v>
      </c>
      <c r="D56" t="s">
        <v>46</v>
      </c>
      <c r="E56">
        <v>1</v>
      </c>
      <c r="F56" s="3">
        <v>41835</v>
      </c>
      <c r="G56">
        <v>0</v>
      </c>
      <c r="H56">
        <v>8.4</v>
      </c>
      <c r="I56">
        <v>2.5</v>
      </c>
      <c r="J56">
        <v>0</v>
      </c>
      <c r="K56">
        <v>60</v>
      </c>
      <c r="L56">
        <v>20</v>
      </c>
      <c r="M56">
        <v>5</v>
      </c>
      <c r="N56">
        <v>5</v>
      </c>
      <c r="O56">
        <v>0</v>
      </c>
      <c r="P56"/>
      <c r="Q56">
        <v>15</v>
      </c>
      <c r="R56"/>
    </row>
    <row r="57" spans="1:18" x14ac:dyDescent="0.2">
      <c r="A57" t="s">
        <v>56</v>
      </c>
      <c r="B57">
        <v>7</v>
      </c>
      <c r="C57">
        <v>1</v>
      </c>
      <c r="D57" t="s">
        <v>46</v>
      </c>
      <c r="E57">
        <v>1</v>
      </c>
      <c r="F57" s="3">
        <v>41835</v>
      </c>
      <c r="G57">
        <v>10</v>
      </c>
      <c r="H57">
        <v>13.1</v>
      </c>
      <c r="I57">
        <v>1.9</v>
      </c>
      <c r="J57">
        <v>0</v>
      </c>
      <c r="K57">
        <v>20</v>
      </c>
      <c r="L57">
        <v>60</v>
      </c>
      <c r="M57">
        <v>15</v>
      </c>
      <c r="N57">
        <v>5</v>
      </c>
      <c r="O57">
        <v>0</v>
      </c>
      <c r="Q57">
        <v>30</v>
      </c>
    </row>
    <row r="58" spans="1:18" x14ac:dyDescent="0.2">
      <c r="A58" t="s">
        <v>56</v>
      </c>
      <c r="B58">
        <v>7</v>
      </c>
      <c r="C58">
        <v>1</v>
      </c>
      <c r="D58" t="s">
        <v>46</v>
      </c>
      <c r="E58">
        <v>1</v>
      </c>
      <c r="F58" s="3">
        <v>41835</v>
      </c>
      <c r="G58">
        <v>20</v>
      </c>
      <c r="H58">
        <v>13</v>
      </c>
      <c r="I58">
        <v>2.5</v>
      </c>
      <c r="J58">
        <v>0</v>
      </c>
      <c r="K58">
        <v>75</v>
      </c>
      <c r="L58">
        <v>15</v>
      </c>
      <c r="M58">
        <v>10</v>
      </c>
      <c r="N58">
        <v>0</v>
      </c>
      <c r="O58">
        <v>0</v>
      </c>
      <c r="Q58">
        <v>10</v>
      </c>
    </row>
    <row r="59" spans="1:18" x14ac:dyDescent="0.2">
      <c r="A59" t="s">
        <v>56</v>
      </c>
      <c r="B59">
        <v>7</v>
      </c>
      <c r="C59">
        <v>1</v>
      </c>
      <c r="D59" t="s">
        <v>46</v>
      </c>
      <c r="E59">
        <v>1</v>
      </c>
      <c r="F59" s="3">
        <v>41835</v>
      </c>
      <c r="G59">
        <v>30</v>
      </c>
      <c r="H59">
        <v>5.8</v>
      </c>
      <c r="I59">
        <v>3.5</v>
      </c>
      <c r="J59">
        <v>0</v>
      </c>
      <c r="K59">
        <v>60</v>
      </c>
      <c r="L59">
        <v>30</v>
      </c>
      <c r="M59">
        <v>10</v>
      </c>
      <c r="N59">
        <v>0</v>
      </c>
      <c r="O59">
        <v>0</v>
      </c>
      <c r="Q59">
        <v>15</v>
      </c>
    </row>
    <row r="60" spans="1:18" x14ac:dyDescent="0.2">
      <c r="A60" t="s">
        <v>56</v>
      </c>
      <c r="B60">
        <v>7</v>
      </c>
      <c r="C60">
        <v>1</v>
      </c>
      <c r="D60" t="s">
        <v>46</v>
      </c>
      <c r="E60">
        <v>1</v>
      </c>
      <c r="F60" s="3">
        <v>41835</v>
      </c>
      <c r="G60">
        <v>40</v>
      </c>
      <c r="H60">
        <v>8.1</v>
      </c>
      <c r="I60">
        <v>4</v>
      </c>
      <c r="J60">
        <v>0</v>
      </c>
      <c r="K60">
        <v>75</v>
      </c>
      <c r="L60">
        <v>15</v>
      </c>
      <c r="M60">
        <v>5</v>
      </c>
      <c r="N60">
        <v>5</v>
      </c>
      <c r="O60">
        <v>0</v>
      </c>
      <c r="Q60">
        <v>25</v>
      </c>
    </row>
    <row r="61" spans="1:18" x14ac:dyDescent="0.2">
      <c r="A61" t="s">
        <v>56</v>
      </c>
      <c r="B61">
        <v>7</v>
      </c>
      <c r="C61">
        <v>1</v>
      </c>
      <c r="D61" t="s">
        <v>46</v>
      </c>
      <c r="E61">
        <v>1</v>
      </c>
      <c r="F61" s="3">
        <v>41835</v>
      </c>
      <c r="G61">
        <v>50</v>
      </c>
      <c r="H61">
        <v>11.3</v>
      </c>
      <c r="I61">
        <v>3.1</v>
      </c>
      <c r="J61">
        <v>0</v>
      </c>
      <c r="K61">
        <v>80</v>
      </c>
      <c r="L61">
        <v>10</v>
      </c>
      <c r="M61">
        <v>10</v>
      </c>
      <c r="N61">
        <v>0</v>
      </c>
      <c r="O61">
        <v>0</v>
      </c>
      <c r="Q61">
        <v>10</v>
      </c>
    </row>
    <row r="62" spans="1:18" x14ac:dyDescent="0.2">
      <c r="A62" t="s">
        <v>56</v>
      </c>
      <c r="B62">
        <v>7</v>
      </c>
      <c r="C62">
        <v>1</v>
      </c>
      <c r="D62" t="s">
        <v>46</v>
      </c>
      <c r="E62">
        <v>1</v>
      </c>
      <c r="F62" s="3">
        <v>41835</v>
      </c>
      <c r="G62">
        <v>60</v>
      </c>
      <c r="H62">
        <v>9.5</v>
      </c>
      <c r="I62">
        <v>4.0999999999999996</v>
      </c>
      <c r="J62">
        <v>0</v>
      </c>
      <c r="K62">
        <v>50</v>
      </c>
      <c r="L62">
        <v>25</v>
      </c>
      <c r="M62">
        <v>15</v>
      </c>
      <c r="N62">
        <v>10</v>
      </c>
      <c r="O62">
        <v>0</v>
      </c>
      <c r="Q62">
        <v>25</v>
      </c>
    </row>
    <row r="63" spans="1:18" x14ac:dyDescent="0.2">
      <c r="A63" t="s">
        <v>56</v>
      </c>
      <c r="B63">
        <v>7</v>
      </c>
      <c r="C63">
        <v>1</v>
      </c>
      <c r="D63" t="s">
        <v>46</v>
      </c>
      <c r="E63">
        <v>1</v>
      </c>
      <c r="F63" s="3">
        <v>41835</v>
      </c>
      <c r="G63">
        <v>70</v>
      </c>
      <c r="H63">
        <v>9.1999999999999993</v>
      </c>
      <c r="I63">
        <v>4.0999999999999996</v>
      </c>
      <c r="J63">
        <v>0</v>
      </c>
      <c r="K63">
        <v>60</v>
      </c>
      <c r="L63">
        <v>30</v>
      </c>
      <c r="M63">
        <v>10</v>
      </c>
      <c r="N63">
        <v>0</v>
      </c>
      <c r="O63">
        <v>0</v>
      </c>
      <c r="Q63">
        <v>15</v>
      </c>
    </row>
    <row r="64" spans="1:18" x14ac:dyDescent="0.2">
      <c r="A64" t="s">
        <v>56</v>
      </c>
      <c r="B64">
        <v>7</v>
      </c>
      <c r="C64">
        <v>1</v>
      </c>
      <c r="D64" t="s">
        <v>46</v>
      </c>
      <c r="E64">
        <v>1</v>
      </c>
      <c r="F64" s="3">
        <v>41835</v>
      </c>
      <c r="G64">
        <v>80</v>
      </c>
      <c r="H64">
        <v>12</v>
      </c>
      <c r="I64">
        <v>4.0999999999999996</v>
      </c>
      <c r="J64">
        <v>0</v>
      </c>
      <c r="K64">
        <v>55</v>
      </c>
      <c r="L64">
        <v>25</v>
      </c>
      <c r="M64">
        <v>10</v>
      </c>
      <c r="N64">
        <v>10</v>
      </c>
      <c r="O64">
        <v>0</v>
      </c>
      <c r="Q64">
        <v>30</v>
      </c>
    </row>
    <row r="65" spans="1:18" x14ac:dyDescent="0.2">
      <c r="A65" t="s">
        <v>56</v>
      </c>
      <c r="B65">
        <v>7</v>
      </c>
      <c r="C65">
        <v>1</v>
      </c>
      <c r="D65" t="s">
        <v>46</v>
      </c>
      <c r="E65">
        <v>1</v>
      </c>
      <c r="F65" s="3">
        <v>41835</v>
      </c>
      <c r="G65">
        <v>90</v>
      </c>
      <c r="H65">
        <v>6.4</v>
      </c>
      <c r="I65">
        <v>3.3</v>
      </c>
      <c r="J65">
        <v>0</v>
      </c>
      <c r="K65">
        <v>55</v>
      </c>
      <c r="L65">
        <v>30</v>
      </c>
      <c r="M65">
        <v>10</v>
      </c>
      <c r="N65">
        <v>5</v>
      </c>
      <c r="O65">
        <v>0</v>
      </c>
      <c r="Q65">
        <v>10</v>
      </c>
    </row>
    <row r="66" spans="1:18" x14ac:dyDescent="0.2">
      <c r="A66" s="12" t="s">
        <v>56</v>
      </c>
      <c r="B66" s="12">
        <v>7</v>
      </c>
      <c r="C66" s="12">
        <v>2</v>
      </c>
      <c r="D66" s="12" t="s">
        <v>51</v>
      </c>
      <c r="E66" s="12">
        <v>2</v>
      </c>
      <c r="F66" s="13">
        <v>41835</v>
      </c>
      <c r="G66" s="12">
        <v>0</v>
      </c>
      <c r="H66" s="12">
        <v>11.1</v>
      </c>
      <c r="I66" s="12">
        <v>1.6</v>
      </c>
      <c r="J66" s="12">
        <v>0</v>
      </c>
      <c r="K66" s="12">
        <v>70</v>
      </c>
      <c r="L66" s="12">
        <v>20</v>
      </c>
      <c r="M66" s="12">
        <v>10</v>
      </c>
      <c r="N66" s="12">
        <v>0</v>
      </c>
      <c r="O66" s="12">
        <v>0</v>
      </c>
      <c r="P66" s="12"/>
      <c r="Q66" s="12">
        <v>5</v>
      </c>
      <c r="R66" s="12"/>
    </row>
    <row r="67" spans="1:18" s="12" customFormat="1" x14ac:dyDescent="0.2">
      <c r="A67" s="12" t="s">
        <v>56</v>
      </c>
      <c r="B67" s="12">
        <v>7</v>
      </c>
      <c r="C67" s="12">
        <v>2</v>
      </c>
      <c r="D67" s="12" t="s">
        <v>51</v>
      </c>
      <c r="E67" s="12">
        <v>2</v>
      </c>
      <c r="F67" s="13">
        <v>41835</v>
      </c>
      <c r="G67" s="12">
        <v>10</v>
      </c>
      <c r="H67" s="12">
        <v>6.2</v>
      </c>
      <c r="I67" s="12">
        <v>2.5</v>
      </c>
      <c r="J67" s="12">
        <v>0</v>
      </c>
      <c r="K67" s="12">
        <v>70</v>
      </c>
      <c r="L67" s="12">
        <v>20</v>
      </c>
      <c r="M67" s="12">
        <v>5</v>
      </c>
      <c r="N67" s="12">
        <v>5</v>
      </c>
      <c r="O67" s="12">
        <v>0</v>
      </c>
      <c r="Q67" s="12">
        <v>30</v>
      </c>
    </row>
    <row r="68" spans="1:18" s="12" customFormat="1" x14ac:dyDescent="0.2">
      <c r="A68" s="12" t="s">
        <v>56</v>
      </c>
      <c r="B68" s="12">
        <v>7</v>
      </c>
      <c r="C68" s="12">
        <v>2</v>
      </c>
      <c r="D68" s="12" t="s">
        <v>51</v>
      </c>
      <c r="E68" s="12">
        <v>2</v>
      </c>
      <c r="F68" s="13">
        <v>41835</v>
      </c>
      <c r="G68" s="12">
        <v>20</v>
      </c>
      <c r="H68" s="12">
        <v>8.9</v>
      </c>
      <c r="I68" s="12">
        <v>3.6</v>
      </c>
      <c r="J68" s="12">
        <v>0</v>
      </c>
      <c r="K68" s="12">
        <v>70</v>
      </c>
      <c r="L68" s="12">
        <v>20</v>
      </c>
      <c r="M68" s="12">
        <v>10</v>
      </c>
      <c r="N68" s="12">
        <v>0</v>
      </c>
      <c r="O68" s="12">
        <v>0</v>
      </c>
      <c r="Q68" s="12">
        <v>25</v>
      </c>
    </row>
    <row r="69" spans="1:18" s="12" customFormat="1" x14ac:dyDescent="0.2">
      <c r="A69" s="12" t="s">
        <v>56</v>
      </c>
      <c r="B69" s="12">
        <v>7</v>
      </c>
      <c r="C69" s="12">
        <v>2</v>
      </c>
      <c r="D69" s="12" t="s">
        <v>51</v>
      </c>
      <c r="E69" s="12">
        <v>2</v>
      </c>
      <c r="F69" s="13">
        <v>41835</v>
      </c>
      <c r="G69" s="12">
        <v>30</v>
      </c>
      <c r="H69" s="12">
        <v>6.8</v>
      </c>
      <c r="I69" s="12">
        <v>1.7</v>
      </c>
      <c r="J69" s="12">
        <v>0</v>
      </c>
      <c r="K69" s="12">
        <v>70</v>
      </c>
      <c r="L69" s="12">
        <v>25</v>
      </c>
      <c r="M69" s="12">
        <v>5</v>
      </c>
      <c r="N69" s="12">
        <v>0</v>
      </c>
      <c r="O69" s="12">
        <v>0</v>
      </c>
      <c r="Q69" s="12">
        <v>5</v>
      </c>
    </row>
    <row r="70" spans="1:18" s="12" customFormat="1" x14ac:dyDescent="0.2">
      <c r="A70" s="12" t="s">
        <v>56</v>
      </c>
      <c r="B70" s="12">
        <v>7</v>
      </c>
      <c r="C70" s="12">
        <v>2</v>
      </c>
      <c r="D70" s="12" t="s">
        <v>51</v>
      </c>
      <c r="E70" s="12">
        <v>2</v>
      </c>
      <c r="F70" s="13">
        <v>41835</v>
      </c>
      <c r="G70" s="12">
        <v>40</v>
      </c>
      <c r="H70" s="12">
        <v>9.5</v>
      </c>
      <c r="I70" s="12">
        <v>1.7</v>
      </c>
      <c r="J70" s="12">
        <v>0</v>
      </c>
      <c r="K70" s="12">
        <v>60</v>
      </c>
      <c r="L70" s="12">
        <v>20</v>
      </c>
      <c r="M70" s="12">
        <v>15</v>
      </c>
      <c r="N70" s="12">
        <v>5</v>
      </c>
      <c r="O70" s="12">
        <v>0</v>
      </c>
      <c r="Q70" s="12">
        <v>30</v>
      </c>
    </row>
    <row r="71" spans="1:18" s="12" customFormat="1" x14ac:dyDescent="0.2">
      <c r="A71" s="12" t="s">
        <v>56</v>
      </c>
      <c r="B71" s="12">
        <v>7</v>
      </c>
      <c r="C71" s="12">
        <v>2</v>
      </c>
      <c r="D71" s="12" t="s">
        <v>51</v>
      </c>
      <c r="E71" s="12">
        <v>2</v>
      </c>
      <c r="F71" s="13">
        <v>41835</v>
      </c>
      <c r="G71" s="12">
        <v>50</v>
      </c>
      <c r="H71" s="12">
        <v>7.4</v>
      </c>
      <c r="I71" s="12">
        <v>3.4</v>
      </c>
      <c r="J71" s="12">
        <v>0</v>
      </c>
      <c r="K71" s="12">
        <v>40</v>
      </c>
      <c r="L71" s="12">
        <v>35</v>
      </c>
      <c r="M71" s="12">
        <v>20</v>
      </c>
      <c r="N71" s="12">
        <v>5</v>
      </c>
      <c r="O71" s="12">
        <v>0</v>
      </c>
      <c r="Q71" s="12">
        <v>20</v>
      </c>
    </row>
    <row r="72" spans="1:18" s="12" customFormat="1" x14ac:dyDescent="0.2">
      <c r="A72" s="12" t="s">
        <v>56</v>
      </c>
      <c r="B72" s="12">
        <v>7</v>
      </c>
      <c r="C72" s="12">
        <v>2</v>
      </c>
      <c r="D72" s="12" t="s">
        <v>51</v>
      </c>
      <c r="E72" s="12">
        <v>2</v>
      </c>
      <c r="F72" s="13">
        <v>41835</v>
      </c>
      <c r="G72" s="12">
        <v>60</v>
      </c>
      <c r="H72" s="12">
        <v>5.9</v>
      </c>
      <c r="I72" s="12">
        <v>1.6</v>
      </c>
      <c r="J72" s="12">
        <v>0</v>
      </c>
      <c r="K72" s="12">
        <v>60</v>
      </c>
      <c r="L72" s="12">
        <v>20</v>
      </c>
      <c r="M72" s="12">
        <v>20</v>
      </c>
      <c r="N72" s="12">
        <v>0</v>
      </c>
      <c r="O72" s="12">
        <v>0</v>
      </c>
      <c r="Q72" s="12">
        <v>10</v>
      </c>
    </row>
    <row r="73" spans="1:18" s="12" customFormat="1" x14ac:dyDescent="0.2">
      <c r="A73" s="12" t="s">
        <v>56</v>
      </c>
      <c r="B73" s="12">
        <v>7</v>
      </c>
      <c r="C73" s="12">
        <v>2</v>
      </c>
      <c r="D73" s="12" t="s">
        <v>51</v>
      </c>
      <c r="E73" s="12">
        <v>2</v>
      </c>
      <c r="F73" s="13">
        <v>41835</v>
      </c>
      <c r="G73" s="12">
        <v>70</v>
      </c>
      <c r="H73" s="12">
        <v>6.1</v>
      </c>
      <c r="I73" s="12">
        <v>1.1000000000000001</v>
      </c>
      <c r="J73" s="12">
        <v>0</v>
      </c>
      <c r="K73" s="12">
        <v>50</v>
      </c>
      <c r="L73" s="12">
        <v>30</v>
      </c>
      <c r="M73" s="12">
        <v>15</v>
      </c>
      <c r="N73" s="12">
        <v>5</v>
      </c>
      <c r="O73" s="12">
        <v>0</v>
      </c>
      <c r="Q73" s="12">
        <v>15</v>
      </c>
    </row>
    <row r="74" spans="1:18" s="12" customFormat="1" x14ac:dyDescent="0.2">
      <c r="A74" s="12" t="s">
        <v>56</v>
      </c>
      <c r="B74" s="12">
        <v>7</v>
      </c>
      <c r="C74" s="12">
        <v>2</v>
      </c>
      <c r="D74" s="12" t="s">
        <v>51</v>
      </c>
      <c r="E74" s="12">
        <v>2</v>
      </c>
      <c r="F74" s="13">
        <v>41835</v>
      </c>
      <c r="G74" s="12">
        <v>80</v>
      </c>
      <c r="H74" s="12">
        <v>6.7</v>
      </c>
      <c r="I74" s="12">
        <v>2.4</v>
      </c>
      <c r="J74" s="12">
        <v>0</v>
      </c>
      <c r="K74" s="12">
        <v>50</v>
      </c>
      <c r="L74" s="12">
        <v>30</v>
      </c>
      <c r="M74" s="12">
        <v>20</v>
      </c>
      <c r="N74" s="12">
        <v>0</v>
      </c>
      <c r="O74" s="12">
        <v>0</v>
      </c>
      <c r="Q74" s="12">
        <v>20</v>
      </c>
    </row>
    <row r="75" spans="1:18" s="12" customFormat="1" x14ac:dyDescent="0.2">
      <c r="A75" s="12" t="s">
        <v>56</v>
      </c>
      <c r="B75" s="12">
        <v>7</v>
      </c>
      <c r="C75" s="12">
        <v>2</v>
      </c>
      <c r="D75" s="12" t="s">
        <v>51</v>
      </c>
      <c r="E75" s="12">
        <v>2</v>
      </c>
      <c r="F75" s="13">
        <v>41835</v>
      </c>
      <c r="G75" s="12">
        <v>90</v>
      </c>
      <c r="H75" s="12">
        <v>9.1</v>
      </c>
      <c r="I75" s="12">
        <v>4.9000000000000004</v>
      </c>
      <c r="J75" s="12">
        <v>0</v>
      </c>
      <c r="K75" s="12">
        <v>40</v>
      </c>
      <c r="L75" s="12">
        <v>30</v>
      </c>
      <c r="M75" s="12">
        <v>25</v>
      </c>
      <c r="N75" s="12">
        <v>5</v>
      </c>
      <c r="O75" s="12">
        <v>0</v>
      </c>
      <c r="Q75" s="12">
        <v>15</v>
      </c>
    </row>
    <row r="76" spans="1:18" s="12" customFormat="1" x14ac:dyDescent="0.2">
      <c r="A76" t="s">
        <v>57</v>
      </c>
      <c r="B76">
        <v>3</v>
      </c>
      <c r="C76">
        <v>1</v>
      </c>
      <c r="D76" t="s">
        <v>46</v>
      </c>
      <c r="E76">
        <v>1</v>
      </c>
      <c r="F76" s="3">
        <v>41821</v>
      </c>
      <c r="G76">
        <v>0</v>
      </c>
      <c r="H76">
        <v>3.7</v>
      </c>
      <c r="I76">
        <v>1.6</v>
      </c>
      <c r="J76">
        <v>0</v>
      </c>
      <c r="K76">
        <v>0</v>
      </c>
      <c r="L76">
        <v>20</v>
      </c>
      <c r="M76">
        <v>40</v>
      </c>
      <c r="N76">
        <v>30</v>
      </c>
      <c r="O76">
        <v>10</v>
      </c>
      <c r="P76"/>
      <c r="Q76"/>
      <c r="R76" t="s">
        <v>59</v>
      </c>
    </row>
    <row r="77" spans="1:18" x14ac:dyDescent="0.2">
      <c r="A77" t="s">
        <v>57</v>
      </c>
      <c r="B77">
        <v>3</v>
      </c>
      <c r="C77">
        <v>1</v>
      </c>
      <c r="D77" t="s">
        <v>46</v>
      </c>
      <c r="E77">
        <v>1</v>
      </c>
      <c r="F77" s="3">
        <v>41821</v>
      </c>
      <c r="G77">
        <v>10</v>
      </c>
      <c r="H77">
        <v>2.7</v>
      </c>
      <c r="I77">
        <v>1.5</v>
      </c>
      <c r="J77">
        <v>0</v>
      </c>
      <c r="K77">
        <v>60</v>
      </c>
      <c r="L77">
        <v>5</v>
      </c>
      <c r="M77">
        <v>10</v>
      </c>
      <c r="N77">
        <v>15</v>
      </c>
      <c r="O77">
        <v>10</v>
      </c>
      <c r="R77" t="s">
        <v>59</v>
      </c>
    </row>
    <row r="78" spans="1:18" x14ac:dyDescent="0.2">
      <c r="A78" t="s">
        <v>57</v>
      </c>
      <c r="B78">
        <v>3</v>
      </c>
      <c r="C78">
        <v>1</v>
      </c>
      <c r="D78" t="s">
        <v>46</v>
      </c>
      <c r="E78">
        <v>1</v>
      </c>
      <c r="F78" s="3">
        <v>41821</v>
      </c>
      <c r="G78">
        <v>20</v>
      </c>
      <c r="H78">
        <v>3.7</v>
      </c>
      <c r="I78">
        <v>1.3</v>
      </c>
      <c r="J78">
        <v>0</v>
      </c>
      <c r="K78">
        <v>35</v>
      </c>
      <c r="L78">
        <v>20</v>
      </c>
      <c r="M78">
        <v>20</v>
      </c>
      <c r="N78">
        <v>15</v>
      </c>
      <c r="O78">
        <v>10</v>
      </c>
      <c r="R78" t="s">
        <v>59</v>
      </c>
    </row>
    <row r="79" spans="1:18" x14ac:dyDescent="0.2">
      <c r="A79" t="s">
        <v>57</v>
      </c>
      <c r="B79">
        <v>3</v>
      </c>
      <c r="C79">
        <v>1</v>
      </c>
      <c r="D79" t="s">
        <v>46</v>
      </c>
      <c r="E79">
        <v>1</v>
      </c>
      <c r="F79" s="3">
        <v>41821</v>
      </c>
      <c r="G79">
        <v>30</v>
      </c>
      <c r="H79">
        <v>3.6</v>
      </c>
      <c r="I79">
        <v>0.5</v>
      </c>
      <c r="J79">
        <v>0</v>
      </c>
      <c r="K79">
        <v>5</v>
      </c>
      <c r="L79">
        <v>40</v>
      </c>
      <c r="M79">
        <v>35</v>
      </c>
      <c r="N79">
        <v>15</v>
      </c>
      <c r="O79">
        <v>5</v>
      </c>
      <c r="R79" t="s">
        <v>59</v>
      </c>
    </row>
    <row r="80" spans="1:18" x14ac:dyDescent="0.2">
      <c r="A80" t="s">
        <v>57</v>
      </c>
      <c r="B80">
        <v>3</v>
      </c>
      <c r="C80">
        <v>1</v>
      </c>
      <c r="D80" t="s">
        <v>46</v>
      </c>
      <c r="E80">
        <v>1</v>
      </c>
      <c r="F80" s="3">
        <v>41821</v>
      </c>
      <c r="G80">
        <v>40</v>
      </c>
      <c r="H80">
        <v>2.95</v>
      </c>
      <c r="I80">
        <v>0.85</v>
      </c>
      <c r="J80">
        <v>0</v>
      </c>
      <c r="K80">
        <v>5</v>
      </c>
      <c r="L80">
        <v>40</v>
      </c>
      <c r="M80">
        <v>40</v>
      </c>
      <c r="N80">
        <v>10</v>
      </c>
      <c r="O80">
        <v>5</v>
      </c>
      <c r="R80" t="s">
        <v>59</v>
      </c>
    </row>
    <row r="81" spans="1:18" x14ac:dyDescent="0.2">
      <c r="A81" t="s">
        <v>57</v>
      </c>
      <c r="B81">
        <v>3</v>
      </c>
      <c r="C81">
        <v>1</v>
      </c>
      <c r="D81" t="s">
        <v>46</v>
      </c>
      <c r="E81">
        <v>1</v>
      </c>
      <c r="F81" s="3">
        <v>41821</v>
      </c>
      <c r="G81">
        <v>50</v>
      </c>
      <c r="H81">
        <v>3.7</v>
      </c>
      <c r="I81">
        <v>1.3</v>
      </c>
      <c r="J81">
        <v>0</v>
      </c>
      <c r="K81">
        <v>20</v>
      </c>
      <c r="L81">
        <v>40</v>
      </c>
      <c r="M81">
        <v>20</v>
      </c>
      <c r="N81">
        <v>10</v>
      </c>
      <c r="O81">
        <v>10</v>
      </c>
      <c r="R81" t="s">
        <v>59</v>
      </c>
    </row>
    <row r="82" spans="1:18" x14ac:dyDescent="0.2">
      <c r="A82" t="s">
        <v>57</v>
      </c>
      <c r="B82">
        <v>3</v>
      </c>
      <c r="C82">
        <v>1</v>
      </c>
      <c r="D82" t="s">
        <v>46</v>
      </c>
      <c r="E82">
        <v>1</v>
      </c>
      <c r="F82" s="3">
        <v>41821</v>
      </c>
      <c r="G82">
        <v>60</v>
      </c>
      <c r="H82">
        <v>3.6</v>
      </c>
      <c r="I82">
        <v>0.65</v>
      </c>
      <c r="J82">
        <v>0</v>
      </c>
      <c r="K82">
        <v>60</v>
      </c>
      <c r="L82">
        <v>20</v>
      </c>
      <c r="M82">
        <v>10</v>
      </c>
      <c r="N82">
        <v>10</v>
      </c>
      <c r="O82">
        <v>0</v>
      </c>
      <c r="R82" t="s">
        <v>59</v>
      </c>
    </row>
    <row r="83" spans="1:18" x14ac:dyDescent="0.2">
      <c r="A83" t="s">
        <v>57</v>
      </c>
      <c r="B83">
        <v>3</v>
      </c>
      <c r="C83">
        <v>1</v>
      </c>
      <c r="D83" t="s">
        <v>46</v>
      </c>
      <c r="E83">
        <v>1</v>
      </c>
      <c r="F83" s="3">
        <v>41821</v>
      </c>
      <c r="G83">
        <v>70</v>
      </c>
      <c r="H83">
        <v>3.8</v>
      </c>
      <c r="I83">
        <v>0.9</v>
      </c>
      <c r="J83">
        <v>0</v>
      </c>
      <c r="K83">
        <v>0</v>
      </c>
      <c r="L83">
        <v>5</v>
      </c>
      <c r="M83">
        <v>20</v>
      </c>
      <c r="N83">
        <v>40</v>
      </c>
      <c r="O83">
        <v>35</v>
      </c>
      <c r="R83" t="s">
        <v>59</v>
      </c>
    </row>
    <row r="84" spans="1:18" x14ac:dyDescent="0.2">
      <c r="A84" t="s">
        <v>57</v>
      </c>
      <c r="B84">
        <v>3</v>
      </c>
      <c r="C84">
        <v>1</v>
      </c>
      <c r="D84" t="s">
        <v>46</v>
      </c>
      <c r="E84">
        <v>1</v>
      </c>
      <c r="F84" s="3">
        <v>41821</v>
      </c>
      <c r="G84">
        <v>80</v>
      </c>
      <c r="H84">
        <v>3.35</v>
      </c>
      <c r="I84">
        <v>0.9</v>
      </c>
      <c r="J84">
        <v>0</v>
      </c>
      <c r="K84">
        <v>25</v>
      </c>
      <c r="L84">
        <v>15</v>
      </c>
      <c r="M84">
        <v>40</v>
      </c>
      <c r="N84">
        <v>10</v>
      </c>
      <c r="O84">
        <v>10</v>
      </c>
      <c r="R84" t="s">
        <v>59</v>
      </c>
    </row>
    <row r="85" spans="1:18" x14ac:dyDescent="0.2">
      <c r="A85" t="s">
        <v>57</v>
      </c>
      <c r="B85">
        <v>3</v>
      </c>
      <c r="C85">
        <v>1</v>
      </c>
      <c r="D85" t="s">
        <v>46</v>
      </c>
      <c r="E85">
        <v>1</v>
      </c>
      <c r="F85" s="3">
        <v>41821</v>
      </c>
      <c r="G85">
        <v>90</v>
      </c>
      <c r="H85">
        <v>5.3</v>
      </c>
      <c r="I85">
        <v>1.85</v>
      </c>
      <c r="R85" t="s">
        <v>60</v>
      </c>
    </row>
    <row r="86" spans="1:18" x14ac:dyDescent="0.2">
      <c r="A86" t="s">
        <v>57</v>
      </c>
      <c r="B86">
        <v>3</v>
      </c>
      <c r="C86">
        <v>1</v>
      </c>
      <c r="D86" t="s">
        <v>46</v>
      </c>
      <c r="E86">
        <v>1</v>
      </c>
      <c r="F86" s="3">
        <v>41821</v>
      </c>
      <c r="G86">
        <v>100</v>
      </c>
      <c r="H86">
        <v>4.2</v>
      </c>
      <c r="I86">
        <v>1.85</v>
      </c>
      <c r="R86" t="s">
        <v>60</v>
      </c>
    </row>
    <row r="87" spans="1:18" x14ac:dyDescent="0.2">
      <c r="A87" s="12" t="s">
        <v>57</v>
      </c>
      <c r="B87" s="12">
        <v>3</v>
      </c>
      <c r="C87" s="12">
        <v>2</v>
      </c>
      <c r="D87" s="12" t="s">
        <v>55</v>
      </c>
      <c r="E87" s="12">
        <v>4</v>
      </c>
      <c r="F87" s="13">
        <v>41828</v>
      </c>
      <c r="G87" s="12">
        <v>135</v>
      </c>
      <c r="H87" s="12">
        <v>1.7</v>
      </c>
      <c r="I87" s="12">
        <v>1.1499999999999999</v>
      </c>
      <c r="J87" s="12">
        <v>0</v>
      </c>
      <c r="K87" s="12">
        <v>65</v>
      </c>
      <c r="L87" s="12">
        <v>25</v>
      </c>
      <c r="M87" s="12">
        <v>8</v>
      </c>
      <c r="N87" s="12">
        <v>1</v>
      </c>
      <c r="O87" s="12">
        <v>1</v>
      </c>
      <c r="P87" s="12"/>
      <c r="Q87" s="12"/>
      <c r="R87" s="12"/>
    </row>
    <row r="88" spans="1:18" s="12" customFormat="1" x14ac:dyDescent="0.2">
      <c r="A88" s="12" t="s">
        <v>57</v>
      </c>
      <c r="B88" s="12">
        <v>3</v>
      </c>
      <c r="C88" s="12">
        <v>2</v>
      </c>
      <c r="D88" s="12" t="s">
        <v>55</v>
      </c>
      <c r="E88" s="12">
        <v>4</v>
      </c>
      <c r="F88" s="13">
        <v>41828</v>
      </c>
      <c r="G88" s="12">
        <v>140</v>
      </c>
      <c r="H88" s="12">
        <v>2.6</v>
      </c>
      <c r="I88" s="12">
        <v>1.4</v>
      </c>
      <c r="J88" s="12">
        <v>0</v>
      </c>
      <c r="K88" s="12">
        <v>25</v>
      </c>
      <c r="L88" s="12">
        <v>25</v>
      </c>
      <c r="M88" s="12">
        <v>40</v>
      </c>
      <c r="N88" s="12">
        <v>8</v>
      </c>
      <c r="O88" s="12">
        <v>2</v>
      </c>
    </row>
    <row r="89" spans="1:18" s="12" customFormat="1" x14ac:dyDescent="0.2">
      <c r="A89" s="12" t="s">
        <v>57</v>
      </c>
      <c r="B89" s="12">
        <v>3</v>
      </c>
      <c r="C89" s="12">
        <v>2</v>
      </c>
      <c r="D89" s="12" t="s">
        <v>55</v>
      </c>
      <c r="E89" s="12">
        <v>4</v>
      </c>
      <c r="F89" s="13">
        <v>41828</v>
      </c>
      <c r="G89" s="12">
        <v>150</v>
      </c>
      <c r="H89" s="12">
        <v>2.2000000000000002</v>
      </c>
      <c r="I89" s="12">
        <v>0.7</v>
      </c>
      <c r="J89" s="12">
        <v>0</v>
      </c>
      <c r="K89" s="12">
        <v>35</v>
      </c>
      <c r="L89" s="12">
        <v>45</v>
      </c>
      <c r="M89" s="12">
        <v>18</v>
      </c>
      <c r="N89" s="12">
        <v>2</v>
      </c>
      <c r="O89" s="12">
        <v>0</v>
      </c>
    </row>
    <row r="90" spans="1:18" s="12" customFormat="1" x14ac:dyDescent="0.2">
      <c r="A90" s="12" t="s">
        <v>57</v>
      </c>
      <c r="B90" s="12">
        <v>3</v>
      </c>
      <c r="C90" s="12">
        <v>2</v>
      </c>
      <c r="D90" s="12" t="s">
        <v>55</v>
      </c>
      <c r="E90" s="12">
        <v>4</v>
      </c>
      <c r="F90" s="13">
        <v>41828</v>
      </c>
      <c r="G90" s="12">
        <v>160</v>
      </c>
      <c r="H90" s="12">
        <v>3.6</v>
      </c>
      <c r="I90" s="12">
        <v>1.6</v>
      </c>
      <c r="J90" s="12">
        <v>0</v>
      </c>
      <c r="K90" s="12">
        <v>20</v>
      </c>
      <c r="L90" s="12">
        <v>25</v>
      </c>
      <c r="M90" s="12">
        <v>50</v>
      </c>
      <c r="N90" s="12">
        <v>4</v>
      </c>
      <c r="O90" s="12">
        <v>1</v>
      </c>
    </row>
    <row r="91" spans="1:18" s="12" customFormat="1" x14ac:dyDescent="0.2">
      <c r="A91" s="12" t="s">
        <v>57</v>
      </c>
      <c r="B91" s="12">
        <v>3</v>
      </c>
      <c r="C91" s="12">
        <v>2</v>
      </c>
      <c r="D91" s="12" t="s">
        <v>55</v>
      </c>
      <c r="E91" s="12">
        <v>4</v>
      </c>
      <c r="F91" s="13">
        <v>41828</v>
      </c>
      <c r="G91" s="12">
        <v>170</v>
      </c>
      <c r="H91" s="12">
        <v>2.9</v>
      </c>
      <c r="I91" s="12">
        <v>1.6</v>
      </c>
      <c r="J91" s="12">
        <v>0</v>
      </c>
      <c r="K91" s="12">
        <v>40</v>
      </c>
      <c r="L91" s="12">
        <v>30</v>
      </c>
      <c r="M91" s="12">
        <v>20</v>
      </c>
      <c r="N91" s="12">
        <v>8</v>
      </c>
      <c r="O91" s="12">
        <v>2</v>
      </c>
    </row>
    <row r="92" spans="1:18" s="12" customFormat="1" x14ac:dyDescent="0.2">
      <c r="A92" t="s">
        <v>57</v>
      </c>
      <c r="B92">
        <v>3</v>
      </c>
      <c r="C92">
        <v>3</v>
      </c>
      <c r="D92" t="s">
        <v>53</v>
      </c>
      <c r="E92">
        <v>3</v>
      </c>
      <c r="F92" s="3">
        <v>41828</v>
      </c>
      <c r="G92">
        <v>180</v>
      </c>
      <c r="H92">
        <v>2</v>
      </c>
      <c r="I92">
        <v>0.95</v>
      </c>
      <c r="J92">
        <v>0</v>
      </c>
      <c r="K92">
        <v>45</v>
      </c>
      <c r="L92">
        <v>15</v>
      </c>
      <c r="M92">
        <v>30</v>
      </c>
      <c r="N92">
        <v>10</v>
      </c>
      <c r="O92">
        <v>0</v>
      </c>
      <c r="P92"/>
      <c r="Q92"/>
      <c r="R92"/>
    </row>
    <row r="93" spans="1:18" x14ac:dyDescent="0.2">
      <c r="A93" t="s">
        <v>57</v>
      </c>
      <c r="B93">
        <v>3</v>
      </c>
      <c r="C93">
        <v>3</v>
      </c>
      <c r="D93" t="s">
        <v>53</v>
      </c>
      <c r="E93">
        <v>3</v>
      </c>
      <c r="F93" s="3">
        <v>41828</v>
      </c>
      <c r="G93">
        <v>190</v>
      </c>
      <c r="H93">
        <v>2.5</v>
      </c>
      <c r="I93">
        <v>0.55000000000000004</v>
      </c>
      <c r="J93">
        <v>0</v>
      </c>
      <c r="K93">
        <v>30</v>
      </c>
      <c r="L93">
        <v>50</v>
      </c>
      <c r="M93">
        <v>8</v>
      </c>
      <c r="N93">
        <v>8</v>
      </c>
      <c r="O93">
        <v>4</v>
      </c>
    </row>
    <row r="94" spans="1:18" x14ac:dyDescent="0.2">
      <c r="A94" t="s">
        <v>57</v>
      </c>
      <c r="B94">
        <v>3</v>
      </c>
      <c r="C94">
        <v>3</v>
      </c>
      <c r="D94" t="s">
        <v>53</v>
      </c>
      <c r="E94">
        <v>3</v>
      </c>
      <c r="F94" s="3">
        <v>41828</v>
      </c>
      <c r="G94">
        <v>200</v>
      </c>
      <c r="H94">
        <v>2.15</v>
      </c>
      <c r="I94">
        <v>0.9</v>
      </c>
      <c r="J94">
        <v>0</v>
      </c>
      <c r="K94">
        <v>40</v>
      </c>
      <c r="L94">
        <v>45</v>
      </c>
      <c r="M94">
        <v>5</v>
      </c>
      <c r="N94">
        <v>0</v>
      </c>
      <c r="O94">
        <v>0</v>
      </c>
    </row>
    <row r="95" spans="1:18" x14ac:dyDescent="0.2">
      <c r="A95" t="s">
        <v>57</v>
      </c>
      <c r="B95">
        <v>3</v>
      </c>
      <c r="C95">
        <v>3</v>
      </c>
      <c r="D95" t="s">
        <v>53</v>
      </c>
      <c r="E95">
        <v>3</v>
      </c>
      <c r="F95" s="3">
        <v>41828</v>
      </c>
      <c r="G95">
        <v>205</v>
      </c>
      <c r="H95">
        <v>2.8</v>
      </c>
      <c r="I95">
        <v>1.1499999999999999</v>
      </c>
      <c r="J95">
        <v>0</v>
      </c>
      <c r="K95">
        <v>60</v>
      </c>
      <c r="L95">
        <v>35</v>
      </c>
      <c r="M95">
        <v>5</v>
      </c>
      <c r="N95">
        <v>0</v>
      </c>
      <c r="O95">
        <v>0</v>
      </c>
    </row>
    <row r="96" spans="1:18" x14ac:dyDescent="0.2">
      <c r="A96" s="12" t="s">
        <v>57</v>
      </c>
      <c r="B96" s="12">
        <v>3</v>
      </c>
      <c r="C96" s="12">
        <v>4</v>
      </c>
      <c r="D96" s="12" t="s">
        <v>51</v>
      </c>
      <c r="E96" s="12">
        <v>2</v>
      </c>
      <c r="F96" s="13">
        <v>41828</v>
      </c>
      <c r="G96" s="12">
        <v>330</v>
      </c>
      <c r="H96" s="12">
        <v>2.35</v>
      </c>
      <c r="I96" s="12">
        <v>0.85</v>
      </c>
      <c r="J96" s="12"/>
      <c r="K96" s="12">
        <v>60</v>
      </c>
      <c r="L96" s="12">
        <v>20</v>
      </c>
      <c r="M96" s="12">
        <v>15</v>
      </c>
      <c r="N96" s="12">
        <v>5</v>
      </c>
      <c r="O96" s="12">
        <v>0</v>
      </c>
      <c r="P96" s="12"/>
      <c r="Q96" s="12"/>
      <c r="R96" s="12"/>
    </row>
    <row r="97" spans="1:18" s="12" customFormat="1" x14ac:dyDescent="0.2">
      <c r="A97" s="12" t="s">
        <v>57</v>
      </c>
      <c r="B97" s="12">
        <v>3</v>
      </c>
      <c r="C97" s="12">
        <v>4</v>
      </c>
      <c r="D97" s="12" t="s">
        <v>51</v>
      </c>
      <c r="E97" s="12">
        <v>2</v>
      </c>
      <c r="F97" s="13">
        <v>41828</v>
      </c>
      <c r="G97" s="12">
        <v>340</v>
      </c>
      <c r="H97" s="12">
        <v>2.2999999999999998</v>
      </c>
      <c r="I97" s="12">
        <v>1.6</v>
      </c>
      <c r="K97" s="12">
        <v>50</v>
      </c>
      <c r="L97" s="12">
        <v>10</v>
      </c>
      <c r="M97" s="12">
        <v>35</v>
      </c>
      <c r="N97" s="12">
        <v>5</v>
      </c>
      <c r="O97" s="12">
        <v>0</v>
      </c>
    </row>
    <row r="98" spans="1:18" s="12" customFormat="1" x14ac:dyDescent="0.2">
      <c r="A98" s="12" t="s">
        <v>57</v>
      </c>
      <c r="B98" s="12">
        <v>3</v>
      </c>
      <c r="C98" s="12">
        <v>4</v>
      </c>
      <c r="D98" s="12" t="s">
        <v>51</v>
      </c>
      <c r="E98" s="12">
        <v>2</v>
      </c>
      <c r="F98" s="13">
        <v>41828</v>
      </c>
      <c r="G98" s="12">
        <v>350</v>
      </c>
      <c r="H98" s="12">
        <v>2.5</v>
      </c>
      <c r="I98" s="12">
        <v>1.05</v>
      </c>
      <c r="K98" s="12">
        <v>30</v>
      </c>
      <c r="L98" s="12">
        <v>40</v>
      </c>
      <c r="M98" s="12">
        <v>25</v>
      </c>
      <c r="N98" s="12">
        <v>4</v>
      </c>
      <c r="O98" s="12">
        <v>1</v>
      </c>
    </row>
    <row r="99" spans="1:18" s="12" customFormat="1" x14ac:dyDescent="0.2">
      <c r="A99" s="12" t="s">
        <v>57</v>
      </c>
      <c r="B99" s="12">
        <v>3</v>
      </c>
      <c r="C99" s="12">
        <v>4</v>
      </c>
      <c r="D99" s="12" t="s">
        <v>51</v>
      </c>
      <c r="E99" s="12">
        <v>2</v>
      </c>
      <c r="F99" s="13">
        <v>41828</v>
      </c>
      <c r="G99" s="12">
        <v>360</v>
      </c>
      <c r="H99" s="12">
        <v>2.9</v>
      </c>
      <c r="I99" s="12">
        <v>1.3</v>
      </c>
      <c r="K99" s="12">
        <v>55</v>
      </c>
      <c r="L99" s="12">
        <v>35</v>
      </c>
      <c r="M99" s="12">
        <v>25</v>
      </c>
      <c r="N99" s="12">
        <v>3</v>
      </c>
      <c r="O99" s="12">
        <v>2</v>
      </c>
    </row>
    <row r="100" spans="1:18" s="12" customFormat="1" x14ac:dyDescent="0.2">
      <c r="A100" s="12" t="s">
        <v>57</v>
      </c>
      <c r="B100" s="12">
        <v>3</v>
      </c>
      <c r="C100" s="12">
        <v>4</v>
      </c>
      <c r="D100" s="12" t="s">
        <v>51</v>
      </c>
      <c r="E100" s="12">
        <v>2</v>
      </c>
      <c r="F100" s="13">
        <v>41828</v>
      </c>
      <c r="G100" s="12">
        <v>370</v>
      </c>
      <c r="H100" s="12">
        <v>1.8</v>
      </c>
      <c r="I100" s="12">
        <v>1</v>
      </c>
      <c r="K100" s="12">
        <v>45</v>
      </c>
      <c r="L100" s="12">
        <v>30</v>
      </c>
      <c r="M100" s="12">
        <v>15</v>
      </c>
      <c r="N100" s="12">
        <v>4</v>
      </c>
      <c r="O100" s="12">
        <v>6</v>
      </c>
    </row>
    <row r="101" spans="1:18" s="12" customFormat="1" x14ac:dyDescent="0.2">
      <c r="A101" s="12" t="s">
        <v>57</v>
      </c>
      <c r="B101" s="12">
        <v>3</v>
      </c>
      <c r="C101" s="12">
        <v>4</v>
      </c>
      <c r="D101" s="12" t="s">
        <v>51</v>
      </c>
      <c r="E101" s="12">
        <v>2</v>
      </c>
      <c r="F101" s="13">
        <v>41828</v>
      </c>
      <c r="G101" s="12">
        <v>380</v>
      </c>
      <c r="H101" s="12">
        <v>3.6</v>
      </c>
      <c r="I101" s="12">
        <v>1.05</v>
      </c>
      <c r="K101" s="12">
        <v>65</v>
      </c>
      <c r="L101" s="12">
        <v>20</v>
      </c>
      <c r="M101" s="12">
        <v>13</v>
      </c>
      <c r="N101" s="12">
        <v>2</v>
      </c>
      <c r="O101" s="12">
        <v>0</v>
      </c>
    </row>
    <row r="102" spans="1:18" s="12" customFormat="1" x14ac:dyDescent="0.2">
      <c r="A102" s="12" t="s">
        <v>57</v>
      </c>
      <c r="B102" s="12">
        <v>3</v>
      </c>
      <c r="C102" s="12">
        <v>4</v>
      </c>
      <c r="D102" s="12" t="s">
        <v>51</v>
      </c>
      <c r="E102" s="12">
        <v>2</v>
      </c>
      <c r="F102" s="13">
        <v>41828</v>
      </c>
      <c r="G102" s="12">
        <v>390</v>
      </c>
      <c r="H102" s="12">
        <v>5.5</v>
      </c>
      <c r="I102" s="12">
        <v>1.3</v>
      </c>
      <c r="K102" s="12">
        <v>20</v>
      </c>
      <c r="L102" s="12">
        <v>50</v>
      </c>
      <c r="M102" s="12">
        <v>20</v>
      </c>
      <c r="N102" s="12">
        <v>8</v>
      </c>
      <c r="O102" s="12">
        <v>2</v>
      </c>
    </row>
    <row r="103" spans="1:18" s="12" customFormat="1" x14ac:dyDescent="0.2">
      <c r="A103" s="12" t="s">
        <v>57</v>
      </c>
      <c r="B103" s="12">
        <v>3</v>
      </c>
      <c r="C103" s="12">
        <v>4</v>
      </c>
      <c r="D103" s="12" t="s">
        <v>51</v>
      </c>
      <c r="E103" s="12">
        <v>2</v>
      </c>
      <c r="F103" s="13">
        <v>41828</v>
      </c>
      <c r="G103" s="12">
        <v>400</v>
      </c>
      <c r="H103" s="12">
        <v>2.6</v>
      </c>
      <c r="I103" s="12">
        <v>1.05</v>
      </c>
      <c r="K103" s="12">
        <v>30</v>
      </c>
      <c r="L103" s="12">
        <v>55</v>
      </c>
      <c r="M103" s="12">
        <v>14</v>
      </c>
      <c r="N103" s="12">
        <v>1</v>
      </c>
      <c r="O103" s="12">
        <v>0</v>
      </c>
    </row>
    <row r="104" spans="1:18" s="12" customFormat="1" x14ac:dyDescent="0.2">
      <c r="A104" s="12" t="s">
        <v>57</v>
      </c>
      <c r="B104" s="12">
        <v>3</v>
      </c>
      <c r="C104" s="12">
        <v>4</v>
      </c>
      <c r="D104" s="12" t="s">
        <v>51</v>
      </c>
      <c r="E104" s="12">
        <v>2</v>
      </c>
      <c r="F104" s="13">
        <v>41828</v>
      </c>
      <c r="G104" s="12">
        <v>410</v>
      </c>
      <c r="H104" s="12">
        <v>3.8</v>
      </c>
      <c r="I104" s="12">
        <v>1.55</v>
      </c>
      <c r="K104" s="12">
        <v>20</v>
      </c>
      <c r="L104" s="12">
        <v>35</v>
      </c>
      <c r="M104" s="12">
        <v>40</v>
      </c>
      <c r="N104" s="12">
        <v>4</v>
      </c>
      <c r="O104" s="12">
        <v>1</v>
      </c>
    </row>
    <row r="105" spans="1:18" s="12" customFormat="1" x14ac:dyDescent="0.2">
      <c r="A105" s="12" t="s">
        <v>57</v>
      </c>
      <c r="B105" s="12">
        <v>3</v>
      </c>
      <c r="C105" s="12">
        <v>4</v>
      </c>
      <c r="D105" s="12" t="s">
        <v>51</v>
      </c>
      <c r="E105" s="12">
        <v>2</v>
      </c>
      <c r="F105" s="13">
        <v>41828</v>
      </c>
      <c r="G105" s="12">
        <v>420</v>
      </c>
      <c r="H105" s="12">
        <v>3.6</v>
      </c>
      <c r="I105" s="12">
        <v>0.8</v>
      </c>
      <c r="K105" s="12">
        <v>40</v>
      </c>
      <c r="L105" s="12">
        <v>35</v>
      </c>
      <c r="M105" s="12">
        <v>25</v>
      </c>
      <c r="N105" s="12">
        <v>0</v>
      </c>
      <c r="O105" s="12">
        <v>0</v>
      </c>
    </row>
    <row r="106" spans="1:18" s="12" customFormat="1" x14ac:dyDescent="0.2">
      <c r="A106" s="12" t="s">
        <v>57</v>
      </c>
      <c r="B106" s="12">
        <v>3</v>
      </c>
      <c r="C106" s="12">
        <v>4</v>
      </c>
      <c r="D106" s="12" t="s">
        <v>51</v>
      </c>
      <c r="E106" s="12">
        <v>2</v>
      </c>
      <c r="F106" s="13">
        <v>41828</v>
      </c>
      <c r="G106" s="12">
        <v>430</v>
      </c>
      <c r="H106" s="12">
        <v>2.7</v>
      </c>
      <c r="I106" s="12">
        <v>1.5</v>
      </c>
      <c r="K106" s="12">
        <v>15</v>
      </c>
      <c r="L106" s="12">
        <v>25</v>
      </c>
      <c r="M106" s="12">
        <v>45</v>
      </c>
      <c r="N106" s="12">
        <v>10</v>
      </c>
      <c r="O106" s="12">
        <v>5</v>
      </c>
    </row>
    <row r="107" spans="1:18" s="12" customFormat="1" x14ac:dyDescent="0.2">
      <c r="A107" t="s">
        <v>66</v>
      </c>
      <c r="B107">
        <v>5</v>
      </c>
      <c r="C107">
        <v>2</v>
      </c>
      <c r="D107" t="s">
        <v>55</v>
      </c>
      <c r="E107">
        <v>4</v>
      </c>
      <c r="F107" s="3">
        <v>41856</v>
      </c>
      <c r="G107">
        <v>0</v>
      </c>
      <c r="H107">
        <v>6.3</v>
      </c>
      <c r="I107">
        <v>1.6</v>
      </c>
      <c r="J107">
        <v>0</v>
      </c>
      <c r="K107">
        <v>30</v>
      </c>
      <c r="L107">
        <v>40</v>
      </c>
      <c r="M107">
        <v>15</v>
      </c>
      <c r="N107">
        <v>10</v>
      </c>
      <c r="O107">
        <v>5</v>
      </c>
      <c r="P107">
        <v>5</v>
      </c>
      <c r="Q107"/>
      <c r="R107"/>
    </row>
    <row r="108" spans="1:18" x14ac:dyDescent="0.2">
      <c r="A108" t="s">
        <v>66</v>
      </c>
      <c r="B108">
        <v>5</v>
      </c>
      <c r="C108">
        <v>2</v>
      </c>
      <c r="D108" t="s">
        <v>55</v>
      </c>
      <c r="E108">
        <v>4</v>
      </c>
      <c r="F108" s="3">
        <v>41856</v>
      </c>
      <c r="G108">
        <v>10</v>
      </c>
      <c r="H108">
        <v>9.3000000000000007</v>
      </c>
      <c r="I108">
        <v>2.25</v>
      </c>
      <c r="J108">
        <v>0</v>
      </c>
      <c r="K108">
        <v>60</v>
      </c>
      <c r="L108">
        <v>30</v>
      </c>
      <c r="M108">
        <v>5</v>
      </c>
      <c r="N108">
        <v>5</v>
      </c>
      <c r="O108">
        <v>0</v>
      </c>
      <c r="P108">
        <v>3.5</v>
      </c>
    </row>
    <row r="109" spans="1:18" x14ac:dyDescent="0.2">
      <c r="A109" t="s">
        <v>66</v>
      </c>
      <c r="B109">
        <v>5</v>
      </c>
      <c r="C109">
        <v>2</v>
      </c>
      <c r="D109" t="s">
        <v>55</v>
      </c>
      <c r="E109">
        <v>4</v>
      </c>
      <c r="F109" s="3">
        <v>41856</v>
      </c>
      <c r="G109">
        <v>20</v>
      </c>
      <c r="H109">
        <v>5.0999999999999996</v>
      </c>
      <c r="I109">
        <v>1.9</v>
      </c>
      <c r="J109">
        <v>0</v>
      </c>
      <c r="K109">
        <v>35</v>
      </c>
      <c r="L109">
        <v>50</v>
      </c>
      <c r="M109">
        <v>10</v>
      </c>
      <c r="N109">
        <v>5</v>
      </c>
      <c r="O109">
        <v>0</v>
      </c>
      <c r="P109">
        <v>2.5</v>
      </c>
    </row>
    <row r="110" spans="1:18" x14ac:dyDescent="0.2">
      <c r="A110" t="s">
        <v>66</v>
      </c>
      <c r="B110">
        <v>5</v>
      </c>
      <c r="C110">
        <v>2</v>
      </c>
      <c r="D110" t="s">
        <v>55</v>
      </c>
      <c r="E110">
        <v>4</v>
      </c>
      <c r="F110" s="3">
        <v>41856</v>
      </c>
      <c r="G110">
        <v>30</v>
      </c>
      <c r="H110">
        <v>7.7</v>
      </c>
      <c r="I110">
        <v>2.1</v>
      </c>
      <c r="J110">
        <v>0</v>
      </c>
      <c r="K110">
        <v>50</v>
      </c>
      <c r="L110">
        <v>40</v>
      </c>
      <c r="M110">
        <v>5</v>
      </c>
      <c r="N110">
        <v>5</v>
      </c>
      <c r="O110">
        <v>0</v>
      </c>
      <c r="P110">
        <v>4.5</v>
      </c>
    </row>
    <row r="111" spans="1:18" x14ac:dyDescent="0.2">
      <c r="A111" t="s">
        <v>66</v>
      </c>
      <c r="B111">
        <v>5</v>
      </c>
      <c r="C111">
        <v>2</v>
      </c>
      <c r="D111" t="s">
        <v>55</v>
      </c>
      <c r="E111">
        <v>4</v>
      </c>
      <c r="F111" s="3">
        <v>41856</v>
      </c>
      <c r="G111">
        <v>40</v>
      </c>
      <c r="H111">
        <v>5.7</v>
      </c>
      <c r="I111">
        <v>1.9</v>
      </c>
      <c r="J111">
        <v>0</v>
      </c>
      <c r="K111">
        <v>70</v>
      </c>
      <c r="L111">
        <v>15</v>
      </c>
      <c r="M111">
        <v>10</v>
      </c>
      <c r="N111">
        <v>5</v>
      </c>
      <c r="O111">
        <v>0</v>
      </c>
      <c r="P111">
        <v>3</v>
      </c>
    </row>
    <row r="112" spans="1:18" x14ac:dyDescent="0.2">
      <c r="A112" t="s">
        <v>66</v>
      </c>
      <c r="B112">
        <v>5</v>
      </c>
      <c r="C112">
        <v>2</v>
      </c>
      <c r="D112" t="s">
        <v>55</v>
      </c>
      <c r="E112">
        <v>4</v>
      </c>
      <c r="F112" s="3">
        <v>41856</v>
      </c>
      <c r="G112">
        <v>50</v>
      </c>
      <c r="H112">
        <v>5.4</v>
      </c>
      <c r="I112">
        <v>1.45</v>
      </c>
      <c r="J112">
        <v>0</v>
      </c>
      <c r="K112">
        <v>40</v>
      </c>
      <c r="L112">
        <v>35</v>
      </c>
      <c r="M112">
        <v>10</v>
      </c>
      <c r="N112">
        <v>10</v>
      </c>
      <c r="O112">
        <v>5</v>
      </c>
      <c r="P112">
        <v>2.5</v>
      </c>
    </row>
    <row r="113" spans="1:18" x14ac:dyDescent="0.2">
      <c r="A113" t="s">
        <v>66</v>
      </c>
      <c r="B113">
        <v>5</v>
      </c>
      <c r="C113">
        <v>2</v>
      </c>
      <c r="D113" t="s">
        <v>55</v>
      </c>
      <c r="E113">
        <v>4</v>
      </c>
      <c r="F113" s="3">
        <v>41856</v>
      </c>
      <c r="G113">
        <v>60</v>
      </c>
      <c r="H113">
        <v>4.8</v>
      </c>
      <c r="I113">
        <v>1</v>
      </c>
      <c r="J113">
        <v>0</v>
      </c>
      <c r="K113">
        <v>55</v>
      </c>
      <c r="L113">
        <v>35</v>
      </c>
      <c r="M113">
        <v>10</v>
      </c>
      <c r="N113">
        <v>0</v>
      </c>
      <c r="O113">
        <v>0</v>
      </c>
      <c r="P113">
        <v>4.5</v>
      </c>
    </row>
    <row r="114" spans="1:18" x14ac:dyDescent="0.2">
      <c r="A114" t="s">
        <v>66</v>
      </c>
      <c r="B114">
        <v>5</v>
      </c>
      <c r="C114">
        <v>2</v>
      </c>
      <c r="D114" t="s">
        <v>55</v>
      </c>
      <c r="E114">
        <v>4</v>
      </c>
      <c r="F114" s="3">
        <v>41856</v>
      </c>
      <c r="G114">
        <v>70</v>
      </c>
      <c r="H114">
        <v>5</v>
      </c>
      <c r="I114">
        <v>1.68</v>
      </c>
      <c r="J114">
        <v>0</v>
      </c>
      <c r="K114">
        <v>45</v>
      </c>
      <c r="L114">
        <v>30</v>
      </c>
      <c r="M114">
        <v>15</v>
      </c>
      <c r="N114">
        <v>5</v>
      </c>
      <c r="O114">
        <v>5</v>
      </c>
      <c r="P114">
        <v>3.5</v>
      </c>
    </row>
    <row r="115" spans="1:18" x14ac:dyDescent="0.2">
      <c r="A115" t="s">
        <v>66</v>
      </c>
      <c r="B115">
        <v>5</v>
      </c>
      <c r="C115">
        <v>2</v>
      </c>
      <c r="D115" t="s">
        <v>55</v>
      </c>
      <c r="E115">
        <v>4</v>
      </c>
      <c r="F115" s="3">
        <v>41856</v>
      </c>
      <c r="G115">
        <v>80</v>
      </c>
      <c r="H115">
        <v>5.6</v>
      </c>
      <c r="I115">
        <v>1.8</v>
      </c>
      <c r="J115">
        <v>0</v>
      </c>
      <c r="K115">
        <v>30</v>
      </c>
      <c r="L115">
        <v>50</v>
      </c>
      <c r="M115">
        <v>10</v>
      </c>
      <c r="N115">
        <v>5</v>
      </c>
      <c r="O115">
        <v>5</v>
      </c>
      <c r="P115">
        <v>5</v>
      </c>
    </row>
    <row r="116" spans="1:18" x14ac:dyDescent="0.2">
      <c r="A116" t="s">
        <v>66</v>
      </c>
      <c r="B116">
        <v>5</v>
      </c>
      <c r="C116">
        <v>2</v>
      </c>
      <c r="D116" t="s">
        <v>55</v>
      </c>
      <c r="E116">
        <v>4</v>
      </c>
      <c r="F116" s="3">
        <v>41856</v>
      </c>
      <c r="G116">
        <v>90</v>
      </c>
      <c r="H116">
        <v>9.6999999999999993</v>
      </c>
      <c r="I116">
        <v>2.1</v>
      </c>
      <c r="J116">
        <v>0</v>
      </c>
      <c r="K116">
        <v>50</v>
      </c>
      <c r="L116">
        <v>35</v>
      </c>
      <c r="M116">
        <v>10</v>
      </c>
      <c r="N116">
        <v>5</v>
      </c>
      <c r="O116">
        <v>0</v>
      </c>
      <c r="P116">
        <v>2</v>
      </c>
    </row>
    <row r="117" spans="1:18" x14ac:dyDescent="0.2">
      <c r="A117" s="12" t="s">
        <v>66</v>
      </c>
      <c r="B117" s="12">
        <v>5</v>
      </c>
      <c r="C117" s="12">
        <v>1</v>
      </c>
      <c r="D117" s="12" t="s">
        <v>53</v>
      </c>
      <c r="E117" s="12">
        <v>3</v>
      </c>
      <c r="F117" s="13">
        <v>41856</v>
      </c>
      <c r="G117" s="12">
        <v>0</v>
      </c>
      <c r="H117" s="12">
        <v>8.8000000000000007</v>
      </c>
      <c r="I117" s="12">
        <v>3.25</v>
      </c>
      <c r="J117" s="12">
        <v>0</v>
      </c>
      <c r="K117" s="12">
        <v>60</v>
      </c>
      <c r="L117" s="12">
        <v>20</v>
      </c>
      <c r="M117" s="12">
        <v>10</v>
      </c>
      <c r="N117" s="12">
        <v>10</v>
      </c>
      <c r="O117" s="12">
        <v>0</v>
      </c>
      <c r="P117" s="12">
        <v>3.5</v>
      </c>
      <c r="Q117" s="12"/>
      <c r="R117" s="12"/>
    </row>
    <row r="118" spans="1:18" s="12" customFormat="1" x14ac:dyDescent="0.2">
      <c r="A118" s="12" t="s">
        <v>66</v>
      </c>
      <c r="B118" s="12">
        <v>5</v>
      </c>
      <c r="C118" s="12">
        <v>1</v>
      </c>
      <c r="D118" s="12" t="s">
        <v>53</v>
      </c>
      <c r="E118" s="12">
        <v>3</v>
      </c>
      <c r="F118" s="13">
        <v>41856</v>
      </c>
      <c r="G118" s="12">
        <v>10</v>
      </c>
      <c r="H118" s="12">
        <v>6.8</v>
      </c>
      <c r="I118" s="12">
        <v>1.35</v>
      </c>
      <c r="J118" s="12">
        <v>0</v>
      </c>
      <c r="K118" s="12">
        <v>80</v>
      </c>
      <c r="L118" s="12">
        <v>15</v>
      </c>
      <c r="M118" s="12">
        <v>5</v>
      </c>
      <c r="N118" s="12">
        <v>0</v>
      </c>
      <c r="O118" s="12">
        <v>0</v>
      </c>
      <c r="P118" s="12">
        <v>3</v>
      </c>
    </row>
    <row r="119" spans="1:18" s="12" customFormat="1" x14ac:dyDescent="0.2">
      <c r="A119" s="12" t="s">
        <v>66</v>
      </c>
      <c r="B119" s="12">
        <v>5</v>
      </c>
      <c r="C119" s="12">
        <v>1</v>
      </c>
      <c r="D119" s="12" t="s">
        <v>53</v>
      </c>
      <c r="E119" s="12">
        <v>3</v>
      </c>
      <c r="F119" s="13">
        <v>41856</v>
      </c>
      <c r="G119" s="12">
        <v>20</v>
      </c>
      <c r="H119" s="12">
        <v>6.7</v>
      </c>
      <c r="I119" s="12">
        <v>1.8</v>
      </c>
      <c r="J119" s="12">
        <v>0</v>
      </c>
      <c r="K119" s="12">
        <v>45</v>
      </c>
      <c r="L119" s="12">
        <v>40</v>
      </c>
      <c r="M119" s="12">
        <v>10</v>
      </c>
      <c r="N119" s="12">
        <v>5</v>
      </c>
      <c r="O119" s="12">
        <v>0</v>
      </c>
      <c r="P119" s="12">
        <v>5</v>
      </c>
    </row>
    <row r="120" spans="1:18" s="12" customFormat="1" x14ac:dyDescent="0.2">
      <c r="A120" s="12" t="s">
        <v>66</v>
      </c>
      <c r="B120" s="12">
        <v>5</v>
      </c>
      <c r="C120" s="12">
        <v>1</v>
      </c>
      <c r="D120" s="12" t="s">
        <v>53</v>
      </c>
      <c r="E120" s="12">
        <v>3</v>
      </c>
      <c r="F120" s="13">
        <v>41856</v>
      </c>
      <c r="G120" s="12">
        <v>30</v>
      </c>
      <c r="H120" s="12">
        <v>4.7</v>
      </c>
      <c r="I120" s="12">
        <v>1.8</v>
      </c>
      <c r="J120" s="12">
        <v>0</v>
      </c>
      <c r="K120" s="12">
        <v>75</v>
      </c>
      <c r="L120" s="12">
        <v>15</v>
      </c>
      <c r="M120" s="12">
        <v>5</v>
      </c>
      <c r="N120" s="12">
        <v>5</v>
      </c>
      <c r="O120" s="12">
        <v>0</v>
      </c>
      <c r="P120" s="12">
        <v>3</v>
      </c>
    </row>
    <row r="121" spans="1:18" s="12" customFormat="1" x14ac:dyDescent="0.2">
      <c r="A121" s="12" t="s">
        <v>66</v>
      </c>
      <c r="B121" s="12">
        <v>5</v>
      </c>
      <c r="C121" s="12">
        <v>1</v>
      </c>
      <c r="D121" s="12" t="s">
        <v>53</v>
      </c>
      <c r="E121" s="12">
        <v>3</v>
      </c>
      <c r="F121" s="13">
        <v>41856</v>
      </c>
      <c r="G121" s="12">
        <v>40</v>
      </c>
      <c r="H121" s="12">
        <v>6.3</v>
      </c>
      <c r="I121" s="12">
        <v>3.8</v>
      </c>
      <c r="J121" s="12">
        <v>0</v>
      </c>
      <c r="K121" s="12">
        <v>50</v>
      </c>
      <c r="L121" s="12">
        <v>25</v>
      </c>
      <c r="M121" s="12">
        <v>10</v>
      </c>
      <c r="N121" s="12">
        <v>10</v>
      </c>
      <c r="O121" s="12">
        <v>5</v>
      </c>
      <c r="P121" s="12">
        <v>5</v>
      </c>
    </row>
    <row r="122" spans="1:18" s="12" customFormat="1" x14ac:dyDescent="0.2">
      <c r="A122" s="12" t="s">
        <v>66</v>
      </c>
      <c r="B122" s="12">
        <v>5</v>
      </c>
      <c r="C122" s="12">
        <v>1</v>
      </c>
      <c r="D122" s="12" t="s">
        <v>53</v>
      </c>
      <c r="E122" s="12">
        <v>3</v>
      </c>
      <c r="F122" s="13">
        <v>41856</v>
      </c>
      <c r="G122" s="12">
        <v>50</v>
      </c>
      <c r="H122" s="12">
        <v>4.8</v>
      </c>
      <c r="I122" s="12">
        <v>0.85</v>
      </c>
      <c r="J122" s="12">
        <v>0</v>
      </c>
      <c r="K122" s="12">
        <v>70</v>
      </c>
      <c r="L122" s="12">
        <v>20</v>
      </c>
      <c r="M122" s="12">
        <v>5</v>
      </c>
      <c r="N122" s="12">
        <v>5</v>
      </c>
      <c r="O122" s="12">
        <v>0</v>
      </c>
      <c r="P122" s="12">
        <v>4.5</v>
      </c>
    </row>
    <row r="123" spans="1:18" s="12" customFormat="1" x14ac:dyDescent="0.2">
      <c r="A123" s="12" t="s">
        <v>66</v>
      </c>
      <c r="B123" s="12">
        <v>5</v>
      </c>
      <c r="C123" s="12">
        <v>1</v>
      </c>
      <c r="D123" s="12" t="s">
        <v>53</v>
      </c>
      <c r="E123" s="12">
        <v>3</v>
      </c>
      <c r="F123" s="13">
        <v>41856</v>
      </c>
      <c r="G123" s="12">
        <v>60</v>
      </c>
      <c r="H123" s="12">
        <v>5.6</v>
      </c>
      <c r="I123" s="12">
        <v>1.6</v>
      </c>
      <c r="J123" s="12">
        <v>0</v>
      </c>
      <c r="K123" s="12">
        <v>35</v>
      </c>
      <c r="L123" s="12">
        <v>30</v>
      </c>
      <c r="M123" s="12">
        <v>15</v>
      </c>
      <c r="N123" s="12">
        <v>10</v>
      </c>
      <c r="O123" s="12">
        <v>10</v>
      </c>
      <c r="P123" s="12">
        <v>5</v>
      </c>
    </row>
    <row r="124" spans="1:18" s="12" customFormat="1" x14ac:dyDescent="0.2">
      <c r="A124" s="12" t="s">
        <v>66</v>
      </c>
      <c r="B124" s="12">
        <v>5</v>
      </c>
      <c r="C124" s="12">
        <v>1</v>
      </c>
      <c r="D124" s="12" t="s">
        <v>53</v>
      </c>
      <c r="E124" s="12">
        <v>3</v>
      </c>
      <c r="F124" s="13">
        <v>41856</v>
      </c>
      <c r="G124" s="12">
        <v>70</v>
      </c>
      <c r="H124" s="12">
        <v>4.3</v>
      </c>
      <c r="I124" s="12">
        <v>2.15</v>
      </c>
      <c r="J124" s="12">
        <v>0</v>
      </c>
      <c r="K124" s="12">
        <v>70</v>
      </c>
      <c r="L124" s="12">
        <v>25</v>
      </c>
      <c r="M124" s="12">
        <v>5</v>
      </c>
      <c r="N124" s="12">
        <v>0</v>
      </c>
      <c r="O124" s="12">
        <v>0</v>
      </c>
      <c r="P124" s="12">
        <v>4.5</v>
      </c>
    </row>
    <row r="125" spans="1:18" s="12" customFormat="1" x14ac:dyDescent="0.2">
      <c r="A125" s="12" t="s">
        <v>66</v>
      </c>
      <c r="B125" s="12">
        <v>5</v>
      </c>
      <c r="C125" s="12">
        <v>1</v>
      </c>
      <c r="D125" s="12" t="s">
        <v>53</v>
      </c>
      <c r="E125" s="12">
        <v>3</v>
      </c>
      <c r="F125" s="13">
        <v>41856</v>
      </c>
      <c r="G125" s="12">
        <v>80</v>
      </c>
      <c r="H125" s="12">
        <v>7.2</v>
      </c>
      <c r="I125" s="12">
        <v>4.55</v>
      </c>
      <c r="J125" s="12">
        <v>0</v>
      </c>
      <c r="K125" s="12">
        <v>45</v>
      </c>
      <c r="L125" s="12">
        <v>40</v>
      </c>
      <c r="M125" s="12">
        <v>10</v>
      </c>
      <c r="N125" s="12">
        <v>5</v>
      </c>
      <c r="O125" s="12">
        <v>0</v>
      </c>
      <c r="P125" s="12">
        <v>5</v>
      </c>
    </row>
    <row r="126" spans="1:18" s="12" customFormat="1" x14ac:dyDescent="0.2">
      <c r="A126" t="s">
        <v>67</v>
      </c>
      <c r="B126">
        <v>4</v>
      </c>
      <c r="C126">
        <v>1</v>
      </c>
      <c r="D126" t="s">
        <v>55</v>
      </c>
      <c r="E126">
        <v>4</v>
      </c>
      <c r="F126" s="3">
        <v>41856</v>
      </c>
      <c r="G126">
        <v>0</v>
      </c>
      <c r="H126">
        <v>7.45</v>
      </c>
      <c r="I126">
        <v>2.2000000000000002</v>
      </c>
      <c r="J126">
        <v>0</v>
      </c>
      <c r="K126">
        <v>40</v>
      </c>
      <c r="L126">
        <v>20</v>
      </c>
      <c r="M126">
        <v>15</v>
      </c>
      <c r="N126">
        <v>15</v>
      </c>
      <c r="O126">
        <v>10</v>
      </c>
      <c r="P126">
        <v>3</v>
      </c>
      <c r="Q126"/>
      <c r="R126"/>
    </row>
    <row r="127" spans="1:18" x14ac:dyDescent="0.2">
      <c r="A127" t="s">
        <v>67</v>
      </c>
      <c r="B127">
        <v>4</v>
      </c>
      <c r="C127">
        <v>1</v>
      </c>
      <c r="D127" t="s">
        <v>55</v>
      </c>
      <c r="E127">
        <v>4</v>
      </c>
      <c r="F127" s="3">
        <v>41856</v>
      </c>
      <c r="G127">
        <v>10</v>
      </c>
      <c r="H127">
        <v>6.5</v>
      </c>
      <c r="I127">
        <v>2.6</v>
      </c>
      <c r="J127">
        <v>0</v>
      </c>
      <c r="K127">
        <v>50</v>
      </c>
      <c r="L127">
        <v>30</v>
      </c>
      <c r="M127">
        <v>10</v>
      </c>
      <c r="N127">
        <v>5</v>
      </c>
      <c r="O127">
        <v>5</v>
      </c>
      <c r="P127">
        <v>2</v>
      </c>
    </row>
    <row r="128" spans="1:18" x14ac:dyDescent="0.2">
      <c r="A128" t="s">
        <v>67</v>
      </c>
      <c r="B128">
        <v>4</v>
      </c>
      <c r="C128">
        <v>1</v>
      </c>
      <c r="D128" t="s">
        <v>55</v>
      </c>
      <c r="E128">
        <v>4</v>
      </c>
      <c r="F128" s="3">
        <v>41856</v>
      </c>
      <c r="G128">
        <v>20</v>
      </c>
      <c r="H128">
        <v>4.8099999999999996</v>
      </c>
      <c r="I128">
        <v>1.69</v>
      </c>
      <c r="J128">
        <v>0</v>
      </c>
      <c r="K128">
        <v>60</v>
      </c>
      <c r="L128">
        <v>20</v>
      </c>
      <c r="M128">
        <v>10</v>
      </c>
      <c r="N128">
        <v>5</v>
      </c>
      <c r="O128">
        <v>5</v>
      </c>
      <c r="P128">
        <v>3.5</v>
      </c>
    </row>
    <row r="129" spans="1:18" x14ac:dyDescent="0.2">
      <c r="A129" t="s">
        <v>67</v>
      </c>
      <c r="B129">
        <v>4</v>
      </c>
      <c r="C129">
        <v>1</v>
      </c>
      <c r="D129" t="s">
        <v>55</v>
      </c>
      <c r="E129">
        <v>4</v>
      </c>
      <c r="F129" s="3">
        <v>41856</v>
      </c>
      <c r="G129">
        <v>30</v>
      </c>
      <c r="H129">
        <v>5.0999999999999996</v>
      </c>
      <c r="I129">
        <v>1.55</v>
      </c>
      <c r="J129">
        <v>0</v>
      </c>
      <c r="K129">
        <v>45</v>
      </c>
      <c r="L129">
        <v>25</v>
      </c>
      <c r="M129">
        <v>15</v>
      </c>
      <c r="N129">
        <v>10</v>
      </c>
      <c r="O129">
        <v>5</v>
      </c>
      <c r="P129">
        <v>3</v>
      </c>
    </row>
    <row r="130" spans="1:18" x14ac:dyDescent="0.2">
      <c r="A130" t="s">
        <v>67</v>
      </c>
      <c r="B130">
        <v>4</v>
      </c>
      <c r="C130">
        <v>1</v>
      </c>
      <c r="D130" t="s">
        <v>55</v>
      </c>
      <c r="E130">
        <v>4</v>
      </c>
      <c r="F130" s="3">
        <v>41856</v>
      </c>
      <c r="G130">
        <v>40</v>
      </c>
      <c r="H130" s="10">
        <v>7.7</v>
      </c>
      <c r="I130">
        <v>2.4500000000000002</v>
      </c>
      <c r="J130">
        <v>0</v>
      </c>
      <c r="K130">
        <v>65</v>
      </c>
      <c r="L130">
        <v>20</v>
      </c>
      <c r="M130">
        <v>5</v>
      </c>
      <c r="N130">
        <v>5</v>
      </c>
      <c r="O130">
        <v>5</v>
      </c>
      <c r="P130">
        <v>3.5</v>
      </c>
    </row>
    <row r="131" spans="1:18" x14ac:dyDescent="0.2">
      <c r="A131" t="s">
        <v>67</v>
      </c>
      <c r="B131">
        <v>4</v>
      </c>
      <c r="C131">
        <v>1</v>
      </c>
      <c r="D131" t="s">
        <v>55</v>
      </c>
      <c r="E131">
        <v>4</v>
      </c>
      <c r="F131" s="3">
        <v>41856</v>
      </c>
      <c r="G131">
        <v>50</v>
      </c>
      <c r="H131" s="10">
        <v>3.8</v>
      </c>
      <c r="I131">
        <v>1.22</v>
      </c>
      <c r="J131">
        <v>0</v>
      </c>
      <c r="K131">
        <v>70</v>
      </c>
      <c r="L131">
        <v>20</v>
      </c>
      <c r="M131">
        <v>5</v>
      </c>
      <c r="N131">
        <v>5</v>
      </c>
      <c r="O131">
        <v>0</v>
      </c>
      <c r="P131">
        <v>4</v>
      </c>
    </row>
    <row r="132" spans="1:18" x14ac:dyDescent="0.2">
      <c r="A132" t="s">
        <v>67</v>
      </c>
      <c r="B132">
        <v>4</v>
      </c>
      <c r="C132">
        <v>1</v>
      </c>
      <c r="D132" t="s">
        <v>55</v>
      </c>
      <c r="E132">
        <v>4</v>
      </c>
      <c r="F132" s="3">
        <v>41856</v>
      </c>
      <c r="G132">
        <v>60</v>
      </c>
      <c r="H132" s="10">
        <v>6.1</v>
      </c>
      <c r="I132">
        <v>1.7</v>
      </c>
      <c r="J132">
        <v>0</v>
      </c>
      <c r="K132">
        <v>45</v>
      </c>
      <c r="L132">
        <v>30</v>
      </c>
      <c r="M132">
        <v>15</v>
      </c>
      <c r="N132">
        <v>10</v>
      </c>
      <c r="O132">
        <v>0</v>
      </c>
      <c r="P132">
        <v>3</v>
      </c>
    </row>
    <row r="133" spans="1:18" x14ac:dyDescent="0.2">
      <c r="A133" t="s">
        <v>67</v>
      </c>
      <c r="B133">
        <v>4</v>
      </c>
      <c r="C133">
        <v>1</v>
      </c>
      <c r="D133" t="s">
        <v>55</v>
      </c>
      <c r="E133">
        <v>4</v>
      </c>
      <c r="F133" s="3">
        <v>41856</v>
      </c>
      <c r="G133">
        <v>70</v>
      </c>
      <c r="H133" s="10">
        <v>6.5</v>
      </c>
      <c r="I133">
        <v>1.72</v>
      </c>
      <c r="J133">
        <v>0</v>
      </c>
      <c r="K133">
        <v>65</v>
      </c>
      <c r="L133">
        <v>20</v>
      </c>
      <c r="M133">
        <v>10</v>
      </c>
      <c r="N133">
        <v>5</v>
      </c>
      <c r="O133">
        <v>0</v>
      </c>
      <c r="P133">
        <v>2.5</v>
      </c>
    </row>
    <row r="134" spans="1:18" x14ac:dyDescent="0.2">
      <c r="A134" t="s">
        <v>67</v>
      </c>
      <c r="B134">
        <v>4</v>
      </c>
      <c r="C134">
        <v>1</v>
      </c>
      <c r="D134" t="s">
        <v>55</v>
      </c>
      <c r="E134">
        <v>4</v>
      </c>
      <c r="F134" s="3">
        <v>41856</v>
      </c>
      <c r="G134">
        <v>80</v>
      </c>
      <c r="H134" s="10">
        <v>8.1999999999999993</v>
      </c>
      <c r="I134">
        <v>2.9</v>
      </c>
      <c r="J134">
        <v>0</v>
      </c>
      <c r="K134">
        <v>45</v>
      </c>
      <c r="L134">
        <v>30</v>
      </c>
      <c r="M134">
        <v>15</v>
      </c>
      <c r="N134">
        <v>10</v>
      </c>
      <c r="O134">
        <v>0</v>
      </c>
      <c r="P134">
        <v>3.5</v>
      </c>
    </row>
    <row r="135" spans="1:18" x14ac:dyDescent="0.2">
      <c r="A135" t="s">
        <v>67</v>
      </c>
      <c r="B135">
        <v>4</v>
      </c>
      <c r="C135">
        <v>1</v>
      </c>
      <c r="D135" t="s">
        <v>55</v>
      </c>
      <c r="E135">
        <v>4</v>
      </c>
      <c r="F135" s="3">
        <v>41856</v>
      </c>
      <c r="G135">
        <v>90</v>
      </c>
      <c r="H135" s="10">
        <v>6.8</v>
      </c>
      <c r="I135">
        <v>1.28</v>
      </c>
      <c r="J135">
        <v>0</v>
      </c>
      <c r="K135">
        <v>40</v>
      </c>
      <c r="L135">
        <v>40</v>
      </c>
      <c r="M135">
        <v>10</v>
      </c>
      <c r="N135">
        <v>5</v>
      </c>
      <c r="O135">
        <v>5</v>
      </c>
      <c r="P135">
        <v>4</v>
      </c>
    </row>
    <row r="136" spans="1:18" x14ac:dyDescent="0.2">
      <c r="A136" s="12" t="s">
        <v>67</v>
      </c>
      <c r="B136" s="12">
        <v>4</v>
      </c>
      <c r="C136" s="12">
        <v>2</v>
      </c>
      <c r="D136" s="12" t="s">
        <v>53</v>
      </c>
      <c r="E136" s="12">
        <v>3</v>
      </c>
      <c r="F136" s="13">
        <v>41856</v>
      </c>
      <c r="G136" s="12">
        <v>0</v>
      </c>
      <c r="H136" s="21">
        <v>5.0999999999999996</v>
      </c>
      <c r="I136" s="21">
        <v>1.95</v>
      </c>
      <c r="J136" s="12">
        <v>0</v>
      </c>
      <c r="K136" s="12">
        <v>35</v>
      </c>
      <c r="L136" s="12">
        <v>40</v>
      </c>
      <c r="M136" s="12">
        <v>10</v>
      </c>
      <c r="N136" s="12">
        <v>10</v>
      </c>
      <c r="O136" s="12">
        <v>5</v>
      </c>
      <c r="P136" s="12">
        <v>5</v>
      </c>
      <c r="Q136" s="12"/>
      <c r="R136" s="12"/>
    </row>
    <row r="137" spans="1:18" s="12" customFormat="1" x14ac:dyDescent="0.2">
      <c r="A137" s="12" t="s">
        <v>67</v>
      </c>
      <c r="B137" s="12">
        <v>4</v>
      </c>
      <c r="C137" s="12">
        <v>2</v>
      </c>
      <c r="D137" s="12" t="s">
        <v>53</v>
      </c>
      <c r="E137" s="12">
        <v>3</v>
      </c>
      <c r="F137" s="13">
        <v>41856</v>
      </c>
      <c r="G137" s="12">
        <v>10</v>
      </c>
      <c r="H137" s="21">
        <v>3.15</v>
      </c>
      <c r="I137" s="21">
        <v>1.9</v>
      </c>
      <c r="J137" s="12">
        <v>0</v>
      </c>
      <c r="K137" s="12">
        <v>70</v>
      </c>
      <c r="L137" s="12">
        <v>20</v>
      </c>
      <c r="M137" s="12">
        <v>5</v>
      </c>
      <c r="N137" s="12">
        <v>5</v>
      </c>
      <c r="O137" s="12">
        <v>0</v>
      </c>
      <c r="P137" s="12">
        <v>3.5</v>
      </c>
    </row>
    <row r="138" spans="1:18" s="12" customFormat="1" x14ac:dyDescent="0.2">
      <c r="A138" s="12" t="s">
        <v>67</v>
      </c>
      <c r="B138" s="12">
        <v>4</v>
      </c>
      <c r="C138" s="12">
        <v>2</v>
      </c>
      <c r="D138" s="12" t="s">
        <v>53</v>
      </c>
      <c r="E138" s="12">
        <v>3</v>
      </c>
      <c r="F138" s="13">
        <v>41856</v>
      </c>
      <c r="G138" s="12">
        <v>20</v>
      </c>
      <c r="H138" s="21">
        <v>5</v>
      </c>
      <c r="I138" s="21">
        <v>1.8</v>
      </c>
      <c r="J138" s="12">
        <v>0</v>
      </c>
      <c r="K138" s="12">
        <v>40</v>
      </c>
      <c r="L138" s="12">
        <v>35</v>
      </c>
      <c r="M138" s="12">
        <v>15</v>
      </c>
      <c r="N138" s="12">
        <v>5</v>
      </c>
      <c r="O138" s="12">
        <v>5</v>
      </c>
      <c r="P138" s="12">
        <v>2</v>
      </c>
    </row>
    <row r="139" spans="1:18" s="12" customFormat="1" x14ac:dyDescent="0.2">
      <c r="A139" s="12" t="s">
        <v>67</v>
      </c>
      <c r="B139" s="12">
        <v>4</v>
      </c>
      <c r="C139" s="12">
        <v>2</v>
      </c>
      <c r="D139" s="12" t="s">
        <v>53</v>
      </c>
      <c r="E139" s="12">
        <v>3</v>
      </c>
      <c r="F139" s="13">
        <v>41856</v>
      </c>
      <c r="G139" s="12">
        <v>30</v>
      </c>
      <c r="H139" s="21">
        <v>3.4</v>
      </c>
      <c r="I139" s="21">
        <v>2</v>
      </c>
      <c r="J139" s="12">
        <v>0</v>
      </c>
      <c r="K139" s="12">
        <v>40</v>
      </c>
      <c r="L139" s="12">
        <v>30</v>
      </c>
      <c r="M139" s="12">
        <v>15</v>
      </c>
      <c r="N139" s="12">
        <v>10</v>
      </c>
      <c r="O139" s="12">
        <v>5</v>
      </c>
      <c r="P139" s="12">
        <v>5</v>
      </c>
    </row>
    <row r="140" spans="1:18" s="12" customFormat="1" x14ac:dyDescent="0.2">
      <c r="A140" s="12" t="s">
        <v>67</v>
      </c>
      <c r="B140" s="12">
        <v>4</v>
      </c>
      <c r="C140" s="12">
        <v>2</v>
      </c>
      <c r="D140" s="12" t="s">
        <v>53</v>
      </c>
      <c r="E140" s="12">
        <v>3</v>
      </c>
      <c r="F140" s="13">
        <v>41856</v>
      </c>
      <c r="G140" s="12">
        <v>40</v>
      </c>
      <c r="H140" s="21">
        <v>6.65</v>
      </c>
      <c r="I140" s="21">
        <v>2.95</v>
      </c>
      <c r="J140" s="12">
        <v>0</v>
      </c>
      <c r="K140" s="12">
        <v>30</v>
      </c>
      <c r="L140" s="12">
        <v>45</v>
      </c>
      <c r="M140" s="12">
        <v>10</v>
      </c>
      <c r="N140" s="12">
        <v>10</v>
      </c>
      <c r="O140" s="12">
        <v>5</v>
      </c>
      <c r="P140" s="12">
        <v>2.5</v>
      </c>
    </row>
    <row r="141" spans="1:18" s="12" customFormat="1" x14ac:dyDescent="0.2">
      <c r="A141" s="12" t="s">
        <v>67</v>
      </c>
      <c r="B141" s="12">
        <v>4</v>
      </c>
      <c r="C141" s="12">
        <v>2</v>
      </c>
      <c r="D141" s="12" t="s">
        <v>53</v>
      </c>
      <c r="E141" s="12">
        <v>3</v>
      </c>
      <c r="F141" s="13">
        <v>41856</v>
      </c>
      <c r="G141" s="12">
        <v>50</v>
      </c>
      <c r="H141" s="21">
        <v>4</v>
      </c>
      <c r="I141" s="21">
        <v>2</v>
      </c>
      <c r="J141" s="12">
        <v>0</v>
      </c>
      <c r="K141" s="12">
        <v>50</v>
      </c>
      <c r="L141" s="12">
        <v>30</v>
      </c>
      <c r="M141" s="12">
        <v>10</v>
      </c>
      <c r="N141" s="12">
        <v>5</v>
      </c>
      <c r="O141" s="12">
        <v>5</v>
      </c>
      <c r="P141" s="12">
        <v>2.5</v>
      </c>
    </row>
    <row r="142" spans="1:18" s="12" customFormat="1" x14ac:dyDescent="0.2">
      <c r="A142" s="12" t="s">
        <v>67</v>
      </c>
      <c r="B142" s="12">
        <v>4</v>
      </c>
      <c r="C142" s="12">
        <v>2</v>
      </c>
      <c r="D142" s="12" t="s">
        <v>53</v>
      </c>
      <c r="E142" s="12">
        <v>3</v>
      </c>
      <c r="F142" s="13">
        <v>41856</v>
      </c>
      <c r="G142" s="12">
        <v>60</v>
      </c>
      <c r="H142" s="21">
        <v>3.93</v>
      </c>
      <c r="I142" s="21">
        <v>1.2</v>
      </c>
      <c r="J142" s="12">
        <v>0</v>
      </c>
      <c r="K142" s="12">
        <v>60</v>
      </c>
      <c r="L142" s="12">
        <v>25</v>
      </c>
      <c r="M142" s="12">
        <v>10</v>
      </c>
      <c r="N142" s="12">
        <v>5</v>
      </c>
      <c r="O142" s="12">
        <v>0</v>
      </c>
      <c r="P142" s="12">
        <v>5</v>
      </c>
    </row>
    <row r="143" spans="1:18" s="12" customFormat="1" x14ac:dyDescent="0.2">
      <c r="A143" s="12" t="s">
        <v>67</v>
      </c>
      <c r="B143" s="12">
        <v>4</v>
      </c>
      <c r="C143" s="12">
        <v>2</v>
      </c>
      <c r="D143" s="12" t="s">
        <v>53</v>
      </c>
      <c r="E143" s="12">
        <v>3</v>
      </c>
      <c r="F143" s="13">
        <v>41856</v>
      </c>
      <c r="G143" s="12">
        <v>70</v>
      </c>
      <c r="H143" s="21">
        <v>3.8</v>
      </c>
      <c r="I143" s="21">
        <v>1.75</v>
      </c>
      <c r="J143" s="12">
        <v>0</v>
      </c>
      <c r="K143" s="12">
        <v>30</v>
      </c>
      <c r="L143" s="12">
        <v>50</v>
      </c>
      <c r="M143" s="12">
        <v>10</v>
      </c>
      <c r="N143" s="12">
        <v>5</v>
      </c>
      <c r="O143" s="12">
        <v>5</v>
      </c>
      <c r="P143" s="12">
        <v>3.5</v>
      </c>
    </row>
    <row r="144" spans="1:18" s="12" customFormat="1" x14ac:dyDescent="0.2">
      <c r="A144" s="12" t="s">
        <v>67</v>
      </c>
      <c r="B144" s="12">
        <v>4</v>
      </c>
      <c r="C144" s="12">
        <v>2</v>
      </c>
      <c r="D144" s="12" t="s">
        <v>53</v>
      </c>
      <c r="E144" s="12">
        <v>3</v>
      </c>
      <c r="F144" s="13">
        <v>41856</v>
      </c>
      <c r="G144" s="12">
        <v>80</v>
      </c>
      <c r="H144" s="21">
        <v>5.0999999999999996</v>
      </c>
      <c r="I144" s="21">
        <v>2.15</v>
      </c>
      <c r="J144" s="12">
        <v>0</v>
      </c>
      <c r="K144" s="12">
        <v>60</v>
      </c>
      <c r="L144" s="12">
        <v>25</v>
      </c>
      <c r="M144" s="12">
        <v>5</v>
      </c>
      <c r="N144" s="12">
        <v>5</v>
      </c>
      <c r="O144" s="12">
        <v>5</v>
      </c>
      <c r="P144" s="12">
        <v>2.5</v>
      </c>
    </row>
    <row r="145" spans="1:18" s="12" customFormat="1" x14ac:dyDescent="0.2">
      <c r="A145" s="12" t="s">
        <v>67</v>
      </c>
      <c r="B145" s="12">
        <v>4</v>
      </c>
      <c r="C145" s="12">
        <v>2</v>
      </c>
      <c r="D145" s="12" t="s">
        <v>53</v>
      </c>
      <c r="E145" s="12">
        <v>3</v>
      </c>
      <c r="F145" s="13">
        <v>41856</v>
      </c>
      <c r="G145" s="12">
        <v>90</v>
      </c>
      <c r="H145" s="21">
        <v>5.9</v>
      </c>
      <c r="I145" s="21">
        <v>1.4</v>
      </c>
      <c r="J145" s="12">
        <v>0</v>
      </c>
      <c r="K145" s="12">
        <v>70</v>
      </c>
      <c r="L145" s="12">
        <v>15</v>
      </c>
      <c r="M145" s="12">
        <v>5</v>
      </c>
      <c r="N145" s="12">
        <v>5</v>
      </c>
      <c r="O145" s="12">
        <v>0</v>
      </c>
      <c r="P145" s="12">
        <v>3</v>
      </c>
    </row>
    <row r="146" spans="1:18" s="12" customFormat="1" x14ac:dyDescent="0.2">
      <c r="A146" t="s">
        <v>68</v>
      </c>
      <c r="B146">
        <v>11</v>
      </c>
      <c r="C146">
        <v>1</v>
      </c>
      <c r="D146" t="s">
        <v>46</v>
      </c>
      <c r="E146">
        <v>1</v>
      </c>
      <c r="F146" s="3">
        <v>41849</v>
      </c>
      <c r="G146">
        <v>0</v>
      </c>
      <c r="H146" s="10">
        <v>8.68</v>
      </c>
      <c r="I146" s="10">
        <v>4.63</v>
      </c>
      <c r="J146">
        <v>0</v>
      </c>
      <c r="K146">
        <v>60</v>
      </c>
      <c r="L146">
        <v>30</v>
      </c>
      <c r="M146">
        <v>5</v>
      </c>
      <c r="N146">
        <v>5</v>
      </c>
      <c r="O146">
        <v>0</v>
      </c>
      <c r="P146">
        <v>3</v>
      </c>
      <c r="Q146">
        <v>8</v>
      </c>
      <c r="R146"/>
    </row>
    <row r="147" spans="1:18" x14ac:dyDescent="0.2">
      <c r="A147" t="s">
        <v>68</v>
      </c>
      <c r="B147">
        <v>11</v>
      </c>
      <c r="C147">
        <v>1</v>
      </c>
      <c r="D147" t="s">
        <v>46</v>
      </c>
      <c r="E147">
        <v>1</v>
      </c>
      <c r="F147" s="3">
        <v>41849</v>
      </c>
      <c r="G147">
        <v>10</v>
      </c>
      <c r="H147" s="10">
        <v>13.2</v>
      </c>
      <c r="I147" s="10">
        <v>5.05</v>
      </c>
      <c r="J147">
        <v>0</v>
      </c>
      <c r="K147">
        <v>55</v>
      </c>
      <c r="L147">
        <v>25</v>
      </c>
      <c r="M147">
        <v>10</v>
      </c>
      <c r="N147">
        <v>5</v>
      </c>
      <c r="O147">
        <v>5</v>
      </c>
      <c r="P147">
        <v>4</v>
      </c>
      <c r="Q147">
        <v>10</v>
      </c>
    </row>
    <row r="148" spans="1:18" x14ac:dyDescent="0.2">
      <c r="A148" t="s">
        <v>68</v>
      </c>
      <c r="B148">
        <v>11</v>
      </c>
      <c r="C148">
        <v>1</v>
      </c>
      <c r="D148" t="s">
        <v>46</v>
      </c>
      <c r="E148">
        <v>1</v>
      </c>
      <c r="F148" s="3">
        <v>41849</v>
      </c>
      <c r="G148">
        <v>20</v>
      </c>
      <c r="H148" s="10">
        <v>9.1999999999999993</v>
      </c>
      <c r="I148" s="10">
        <v>5.05</v>
      </c>
      <c r="J148">
        <v>0</v>
      </c>
      <c r="K148">
        <v>60</v>
      </c>
      <c r="L148">
        <v>25</v>
      </c>
      <c r="M148">
        <v>10</v>
      </c>
      <c r="N148">
        <v>5</v>
      </c>
      <c r="O148">
        <v>0</v>
      </c>
      <c r="P148">
        <v>4</v>
      </c>
      <c r="Q148">
        <v>10</v>
      </c>
    </row>
    <row r="149" spans="1:18" x14ac:dyDescent="0.2">
      <c r="A149" t="s">
        <v>68</v>
      </c>
      <c r="B149">
        <v>11</v>
      </c>
      <c r="C149">
        <v>1</v>
      </c>
      <c r="D149" t="s">
        <v>46</v>
      </c>
      <c r="E149">
        <v>1</v>
      </c>
      <c r="F149" s="3">
        <v>41849</v>
      </c>
      <c r="G149">
        <v>30</v>
      </c>
      <c r="H149" s="10">
        <v>9.4</v>
      </c>
      <c r="I149" s="10">
        <v>5.9</v>
      </c>
      <c r="J149">
        <v>0</v>
      </c>
      <c r="K149">
        <v>60</v>
      </c>
      <c r="L149">
        <v>20</v>
      </c>
      <c r="M149">
        <v>15</v>
      </c>
      <c r="N149">
        <v>2.5</v>
      </c>
      <c r="O149">
        <v>2.5</v>
      </c>
      <c r="P149">
        <v>3</v>
      </c>
      <c r="Q149">
        <v>20</v>
      </c>
    </row>
    <row r="150" spans="1:18" x14ac:dyDescent="0.2">
      <c r="A150" t="s">
        <v>68</v>
      </c>
      <c r="B150">
        <v>11</v>
      </c>
      <c r="C150">
        <v>1</v>
      </c>
      <c r="D150" t="s">
        <v>46</v>
      </c>
      <c r="E150">
        <v>1</v>
      </c>
      <c r="F150" s="3">
        <v>41849</v>
      </c>
      <c r="G150">
        <v>40</v>
      </c>
      <c r="H150" s="10">
        <v>11</v>
      </c>
      <c r="I150" s="10">
        <v>5.9</v>
      </c>
      <c r="J150">
        <v>0</v>
      </c>
      <c r="K150">
        <v>60</v>
      </c>
      <c r="L150">
        <v>20</v>
      </c>
      <c r="M150">
        <v>10</v>
      </c>
      <c r="N150">
        <v>5</v>
      </c>
      <c r="O150">
        <v>5</v>
      </c>
      <c r="P150">
        <v>3</v>
      </c>
      <c r="Q150">
        <v>20</v>
      </c>
    </row>
    <row r="151" spans="1:18" x14ac:dyDescent="0.2">
      <c r="A151" t="s">
        <v>68</v>
      </c>
      <c r="B151">
        <v>11</v>
      </c>
      <c r="C151">
        <v>1</v>
      </c>
      <c r="D151" t="s">
        <v>46</v>
      </c>
      <c r="E151">
        <v>1</v>
      </c>
      <c r="F151" s="3">
        <v>41849</v>
      </c>
      <c r="G151">
        <v>50</v>
      </c>
      <c r="H151" s="10">
        <v>10</v>
      </c>
      <c r="I151" s="10">
        <v>3.9</v>
      </c>
      <c r="J151">
        <v>0</v>
      </c>
      <c r="K151">
        <v>60</v>
      </c>
      <c r="L151">
        <v>25</v>
      </c>
      <c r="M151">
        <v>5</v>
      </c>
      <c r="N151">
        <v>5</v>
      </c>
      <c r="O151">
        <v>5</v>
      </c>
      <c r="P151">
        <v>3</v>
      </c>
      <c r="Q151">
        <v>15</v>
      </c>
    </row>
    <row r="152" spans="1:18" x14ac:dyDescent="0.2">
      <c r="A152" t="s">
        <v>68</v>
      </c>
      <c r="B152">
        <v>11</v>
      </c>
      <c r="C152">
        <v>1</v>
      </c>
      <c r="D152" t="s">
        <v>46</v>
      </c>
      <c r="E152">
        <v>1</v>
      </c>
      <c r="F152" s="3">
        <v>41849</v>
      </c>
      <c r="G152">
        <v>60</v>
      </c>
      <c r="H152" s="10">
        <v>7.92</v>
      </c>
      <c r="I152" s="10">
        <v>4.97</v>
      </c>
      <c r="J152">
        <v>0</v>
      </c>
      <c r="K152">
        <v>65</v>
      </c>
      <c r="L152">
        <v>25</v>
      </c>
      <c r="M152">
        <v>5</v>
      </c>
      <c r="N152">
        <v>5</v>
      </c>
      <c r="O152">
        <v>0</v>
      </c>
      <c r="P152">
        <v>2.5</v>
      </c>
      <c r="Q152">
        <v>5</v>
      </c>
    </row>
    <row r="153" spans="1:18" x14ac:dyDescent="0.2">
      <c r="A153" t="s">
        <v>68</v>
      </c>
      <c r="B153">
        <v>11</v>
      </c>
      <c r="C153">
        <v>1</v>
      </c>
      <c r="D153" t="s">
        <v>46</v>
      </c>
      <c r="E153">
        <v>1</v>
      </c>
      <c r="F153" s="3">
        <v>41849</v>
      </c>
      <c r="G153">
        <v>70</v>
      </c>
      <c r="H153" s="10">
        <v>9.0500000000000007</v>
      </c>
      <c r="I153" s="10">
        <v>3.6</v>
      </c>
      <c r="J153">
        <v>0</v>
      </c>
      <c r="K153">
        <v>60</v>
      </c>
      <c r="L153">
        <v>25</v>
      </c>
      <c r="M153">
        <v>12.5</v>
      </c>
      <c r="N153">
        <v>2.5</v>
      </c>
      <c r="O153">
        <v>0</v>
      </c>
      <c r="P153">
        <v>2</v>
      </c>
      <c r="Q153">
        <v>15</v>
      </c>
    </row>
    <row r="154" spans="1:18" x14ac:dyDescent="0.2">
      <c r="A154" t="s">
        <v>68</v>
      </c>
      <c r="B154">
        <v>11</v>
      </c>
      <c r="C154">
        <v>1</v>
      </c>
      <c r="D154" t="s">
        <v>46</v>
      </c>
      <c r="E154">
        <v>1</v>
      </c>
      <c r="F154" s="3">
        <v>41849</v>
      </c>
      <c r="G154">
        <v>80</v>
      </c>
      <c r="H154" s="10">
        <v>8.8800000000000008</v>
      </c>
      <c r="I154" s="10">
        <v>4.78</v>
      </c>
      <c r="J154">
        <v>0</v>
      </c>
      <c r="K154">
        <v>65</v>
      </c>
      <c r="L154">
        <v>30</v>
      </c>
      <c r="M154">
        <v>5</v>
      </c>
      <c r="N154">
        <v>0</v>
      </c>
      <c r="O154">
        <v>0</v>
      </c>
      <c r="P154">
        <v>2</v>
      </c>
      <c r="Q154">
        <v>2.5</v>
      </c>
    </row>
    <row r="155" spans="1:18" x14ac:dyDescent="0.2">
      <c r="A155" t="s">
        <v>68</v>
      </c>
      <c r="B155">
        <v>11</v>
      </c>
      <c r="C155">
        <v>1</v>
      </c>
      <c r="D155" t="s">
        <v>46</v>
      </c>
      <c r="E155">
        <v>1</v>
      </c>
      <c r="F155" s="3">
        <v>41849</v>
      </c>
      <c r="G155">
        <v>90</v>
      </c>
      <c r="H155" s="10">
        <v>10.1</v>
      </c>
      <c r="I155" s="10">
        <v>5.6</v>
      </c>
      <c r="J155">
        <v>0</v>
      </c>
      <c r="K155">
        <v>65</v>
      </c>
      <c r="L155">
        <v>25</v>
      </c>
      <c r="M155">
        <v>5</v>
      </c>
      <c r="N155">
        <v>5</v>
      </c>
      <c r="O155">
        <v>0</v>
      </c>
      <c r="P155">
        <v>2</v>
      </c>
      <c r="Q155">
        <v>10</v>
      </c>
    </row>
    <row r="156" spans="1:18" x14ac:dyDescent="0.2">
      <c r="A156" t="s">
        <v>68</v>
      </c>
      <c r="B156">
        <v>11</v>
      </c>
      <c r="C156">
        <v>1</v>
      </c>
      <c r="D156" t="s">
        <v>46</v>
      </c>
      <c r="E156">
        <v>1</v>
      </c>
      <c r="F156" s="3">
        <v>41849</v>
      </c>
      <c r="G156">
        <v>100</v>
      </c>
      <c r="H156" s="10">
        <v>10.9</v>
      </c>
      <c r="I156" s="10">
        <v>4.5999999999999996</v>
      </c>
      <c r="J156">
        <v>0</v>
      </c>
      <c r="K156">
        <v>60</v>
      </c>
      <c r="L156">
        <v>25</v>
      </c>
      <c r="M156">
        <v>7.5</v>
      </c>
      <c r="N156">
        <v>5</v>
      </c>
      <c r="O156">
        <v>2.5</v>
      </c>
      <c r="P156">
        <v>3</v>
      </c>
      <c r="Q156">
        <v>8</v>
      </c>
    </row>
    <row r="157" spans="1:18" x14ac:dyDescent="0.2">
      <c r="A157" s="12" t="s">
        <v>68</v>
      </c>
      <c r="B157" s="12">
        <v>11</v>
      </c>
      <c r="C157" s="12">
        <v>2</v>
      </c>
      <c r="D157" s="12" t="s">
        <v>51</v>
      </c>
      <c r="E157" s="12">
        <v>2</v>
      </c>
      <c r="F157" s="13">
        <v>41858</v>
      </c>
      <c r="G157" s="12">
        <v>0</v>
      </c>
      <c r="H157" s="21">
        <v>7.3</v>
      </c>
      <c r="I157" s="21">
        <v>3.05</v>
      </c>
      <c r="J157" s="12">
        <v>0</v>
      </c>
      <c r="K157" s="12">
        <v>40</v>
      </c>
      <c r="L157" s="12">
        <v>25</v>
      </c>
      <c r="M157" s="12">
        <v>15</v>
      </c>
      <c r="N157" s="12">
        <v>10</v>
      </c>
      <c r="O157" s="12">
        <v>10</v>
      </c>
      <c r="P157" s="12">
        <v>2</v>
      </c>
      <c r="Q157" s="12">
        <v>5</v>
      </c>
      <c r="R157" s="12"/>
    </row>
    <row r="158" spans="1:18" s="12" customFormat="1" x14ac:dyDescent="0.2">
      <c r="A158" s="12" t="s">
        <v>68</v>
      </c>
      <c r="B158" s="12">
        <v>11</v>
      </c>
      <c r="C158" s="12">
        <v>2</v>
      </c>
      <c r="D158" s="12" t="s">
        <v>51</v>
      </c>
      <c r="E158" s="12">
        <v>2</v>
      </c>
      <c r="F158" s="13">
        <v>41858</v>
      </c>
      <c r="G158" s="12">
        <v>10</v>
      </c>
      <c r="H158" s="21">
        <v>8.3000000000000007</v>
      </c>
      <c r="I158" s="21">
        <v>5.3</v>
      </c>
      <c r="J158" s="12">
        <v>0</v>
      </c>
      <c r="K158" s="12">
        <v>40</v>
      </c>
      <c r="L158" s="12">
        <v>25</v>
      </c>
      <c r="M158" s="12">
        <v>10</v>
      </c>
      <c r="N158" s="12">
        <v>15</v>
      </c>
      <c r="O158" s="12">
        <v>10</v>
      </c>
      <c r="P158" s="12">
        <v>1.5</v>
      </c>
      <c r="Q158" s="12">
        <v>8</v>
      </c>
    </row>
    <row r="159" spans="1:18" s="12" customFormat="1" x14ac:dyDescent="0.2">
      <c r="A159" s="12" t="s">
        <v>68</v>
      </c>
      <c r="B159" s="12">
        <v>11</v>
      </c>
      <c r="C159" s="12">
        <v>2</v>
      </c>
      <c r="D159" s="12" t="s">
        <v>51</v>
      </c>
      <c r="E159" s="12">
        <v>2</v>
      </c>
      <c r="F159" s="13">
        <v>41858</v>
      </c>
      <c r="G159" s="12">
        <v>20</v>
      </c>
      <c r="H159" s="21">
        <v>8.6999999999999993</v>
      </c>
      <c r="I159" s="21">
        <v>7.1</v>
      </c>
      <c r="J159" s="12">
        <v>0</v>
      </c>
      <c r="K159" s="12">
        <v>35</v>
      </c>
      <c r="L159" s="12">
        <v>35</v>
      </c>
      <c r="M159" s="12">
        <v>10</v>
      </c>
      <c r="N159" s="12">
        <v>10</v>
      </c>
      <c r="O159" s="12">
        <v>10</v>
      </c>
      <c r="P159" s="12">
        <v>1.5</v>
      </c>
      <c r="Q159" s="12">
        <v>5</v>
      </c>
    </row>
    <row r="160" spans="1:18" s="12" customFormat="1" x14ac:dyDescent="0.2">
      <c r="A160" s="12" t="s">
        <v>68</v>
      </c>
      <c r="B160" s="12">
        <v>11</v>
      </c>
      <c r="C160" s="12">
        <v>2</v>
      </c>
      <c r="D160" s="12" t="s">
        <v>51</v>
      </c>
      <c r="E160" s="12">
        <v>2</v>
      </c>
      <c r="F160" s="13">
        <v>41858</v>
      </c>
      <c r="G160" s="12">
        <v>30</v>
      </c>
      <c r="H160" s="21">
        <v>9.1999999999999993</v>
      </c>
      <c r="I160" s="21">
        <v>6</v>
      </c>
      <c r="J160" s="12">
        <v>0</v>
      </c>
      <c r="K160" s="12">
        <v>50</v>
      </c>
      <c r="L160" s="12">
        <v>30</v>
      </c>
      <c r="M160" s="12">
        <v>10</v>
      </c>
      <c r="N160" s="12">
        <v>5</v>
      </c>
      <c r="O160" s="12">
        <v>5</v>
      </c>
      <c r="P160" s="12">
        <v>1.5</v>
      </c>
      <c r="Q160" s="12">
        <v>5</v>
      </c>
    </row>
    <row r="161" spans="1:18" s="12" customFormat="1" x14ac:dyDescent="0.2">
      <c r="A161" s="12" t="s">
        <v>68</v>
      </c>
      <c r="B161" s="12">
        <v>11</v>
      </c>
      <c r="C161" s="12">
        <v>2</v>
      </c>
      <c r="D161" s="12" t="s">
        <v>51</v>
      </c>
      <c r="E161" s="12">
        <v>2</v>
      </c>
      <c r="F161" s="13">
        <v>41858</v>
      </c>
      <c r="G161" s="12">
        <v>40</v>
      </c>
      <c r="H161" s="21">
        <v>10.6</v>
      </c>
      <c r="I161" s="21">
        <v>6.85</v>
      </c>
      <c r="J161" s="12">
        <v>0</v>
      </c>
      <c r="K161" s="12">
        <v>50</v>
      </c>
      <c r="L161" s="12">
        <v>25</v>
      </c>
      <c r="M161" s="12">
        <v>10</v>
      </c>
      <c r="N161" s="12">
        <v>10</v>
      </c>
      <c r="O161" s="12">
        <v>5</v>
      </c>
      <c r="P161" s="12">
        <v>1.5</v>
      </c>
      <c r="Q161" s="12">
        <v>2.5</v>
      </c>
    </row>
    <row r="162" spans="1:18" s="12" customFormat="1" x14ac:dyDescent="0.2">
      <c r="A162" s="12" t="s">
        <v>68</v>
      </c>
      <c r="B162" s="12">
        <v>11</v>
      </c>
      <c r="C162" s="12">
        <v>2</v>
      </c>
      <c r="D162" s="12" t="s">
        <v>51</v>
      </c>
      <c r="E162" s="12">
        <v>2</v>
      </c>
      <c r="F162" s="13">
        <v>41858</v>
      </c>
      <c r="G162" s="12">
        <v>50</v>
      </c>
      <c r="H162" s="21">
        <v>10.4</v>
      </c>
      <c r="I162" s="21">
        <v>4.4000000000000004</v>
      </c>
      <c r="J162" s="12">
        <v>0</v>
      </c>
      <c r="K162" s="12">
        <v>45</v>
      </c>
      <c r="L162" s="12">
        <v>20</v>
      </c>
      <c r="M162" s="12">
        <v>10</v>
      </c>
      <c r="N162" s="12">
        <v>15</v>
      </c>
      <c r="O162" s="12">
        <v>10</v>
      </c>
      <c r="P162" s="12">
        <v>3.5</v>
      </c>
      <c r="Q162" s="12">
        <v>8</v>
      </c>
    </row>
    <row r="163" spans="1:18" s="12" customFormat="1" x14ac:dyDescent="0.2">
      <c r="A163" s="12" t="s">
        <v>68</v>
      </c>
      <c r="B163" s="12">
        <v>11</v>
      </c>
      <c r="C163" s="12">
        <v>2</v>
      </c>
      <c r="D163" s="12" t="s">
        <v>51</v>
      </c>
      <c r="E163" s="12">
        <v>2</v>
      </c>
      <c r="F163" s="13">
        <v>41858</v>
      </c>
      <c r="G163" s="12">
        <v>60</v>
      </c>
      <c r="H163" s="21">
        <v>10.3</v>
      </c>
      <c r="I163" s="21">
        <v>7.95</v>
      </c>
      <c r="J163" s="12">
        <v>0</v>
      </c>
      <c r="K163" s="12">
        <v>70</v>
      </c>
      <c r="L163" s="12">
        <v>20</v>
      </c>
      <c r="M163" s="12">
        <v>5</v>
      </c>
      <c r="N163" s="12">
        <v>2.5</v>
      </c>
      <c r="O163" s="12">
        <v>2.5</v>
      </c>
      <c r="P163" s="12">
        <v>4</v>
      </c>
      <c r="Q163" s="12">
        <v>5</v>
      </c>
    </row>
    <row r="164" spans="1:18" s="12" customFormat="1" x14ac:dyDescent="0.2">
      <c r="A164" s="12" t="s">
        <v>68</v>
      </c>
      <c r="B164" s="12">
        <v>11</v>
      </c>
      <c r="C164" s="12">
        <v>2</v>
      </c>
      <c r="D164" s="12" t="s">
        <v>51</v>
      </c>
      <c r="E164" s="12">
        <v>2</v>
      </c>
      <c r="F164" s="13">
        <v>41858</v>
      </c>
      <c r="G164" s="12">
        <v>70</v>
      </c>
      <c r="H164" s="21">
        <v>7.3</v>
      </c>
      <c r="I164" s="21">
        <v>5.6</v>
      </c>
      <c r="J164" s="12">
        <v>0</v>
      </c>
      <c r="K164" s="12">
        <v>40</v>
      </c>
      <c r="L164" s="12">
        <v>20</v>
      </c>
      <c r="M164" s="12">
        <v>20</v>
      </c>
      <c r="N164" s="12">
        <v>10</v>
      </c>
      <c r="O164" s="12">
        <v>10</v>
      </c>
      <c r="P164" s="12">
        <v>1.5</v>
      </c>
      <c r="Q164" s="12">
        <v>15</v>
      </c>
    </row>
    <row r="165" spans="1:18" s="12" customFormat="1" x14ac:dyDescent="0.2">
      <c r="A165" s="12" t="s">
        <v>68</v>
      </c>
      <c r="B165" s="12">
        <v>11</v>
      </c>
      <c r="C165" s="12">
        <v>2</v>
      </c>
      <c r="D165" s="12" t="s">
        <v>51</v>
      </c>
      <c r="E165" s="12">
        <v>2</v>
      </c>
      <c r="F165" s="13">
        <v>41858</v>
      </c>
      <c r="G165" s="12">
        <v>80</v>
      </c>
      <c r="H165" s="21">
        <v>7.8</v>
      </c>
      <c r="I165" s="21">
        <v>3.5</v>
      </c>
      <c r="J165" s="12">
        <v>0</v>
      </c>
      <c r="K165" s="12">
        <v>45</v>
      </c>
      <c r="L165" s="12">
        <v>30</v>
      </c>
      <c r="M165" s="12">
        <v>10</v>
      </c>
      <c r="N165" s="12">
        <v>7.5</v>
      </c>
      <c r="O165" s="12">
        <v>7.5</v>
      </c>
      <c r="P165" s="12">
        <v>2.5</v>
      </c>
      <c r="Q165" s="12">
        <v>2.5</v>
      </c>
    </row>
    <row r="166" spans="1:18" s="12" customFormat="1" x14ac:dyDescent="0.2">
      <c r="A166" s="12" t="s">
        <v>68</v>
      </c>
      <c r="B166" s="12">
        <v>11</v>
      </c>
      <c r="C166" s="12">
        <v>2</v>
      </c>
      <c r="D166" s="12" t="s">
        <v>51</v>
      </c>
      <c r="E166" s="12">
        <v>2</v>
      </c>
      <c r="F166" s="13">
        <v>41858</v>
      </c>
      <c r="G166" s="12">
        <v>90</v>
      </c>
      <c r="H166" s="21">
        <v>10.7</v>
      </c>
      <c r="I166" s="21">
        <v>5.75</v>
      </c>
      <c r="J166" s="12">
        <v>0</v>
      </c>
      <c r="K166" s="12">
        <v>40</v>
      </c>
      <c r="L166" s="12">
        <v>15</v>
      </c>
      <c r="M166" s="12">
        <v>15</v>
      </c>
      <c r="N166" s="12">
        <v>15</v>
      </c>
      <c r="O166" s="12">
        <v>15</v>
      </c>
      <c r="P166" s="12">
        <v>4</v>
      </c>
      <c r="Q166" s="12">
        <v>4</v>
      </c>
    </row>
    <row r="167" spans="1:18" s="12" customFormat="1" x14ac:dyDescent="0.2">
      <c r="A167" s="12" t="s">
        <v>68</v>
      </c>
      <c r="B167" s="12">
        <v>11</v>
      </c>
      <c r="C167" s="12">
        <v>2</v>
      </c>
      <c r="D167" s="12" t="s">
        <v>51</v>
      </c>
      <c r="E167" s="12">
        <v>2</v>
      </c>
      <c r="F167" s="13">
        <v>41858</v>
      </c>
      <c r="G167" s="12">
        <v>100</v>
      </c>
      <c r="H167" s="21">
        <v>8.8000000000000007</v>
      </c>
      <c r="I167" s="21">
        <v>6.2</v>
      </c>
      <c r="J167" s="12">
        <v>0</v>
      </c>
      <c r="K167" s="12">
        <v>40</v>
      </c>
      <c r="L167" s="12">
        <v>30</v>
      </c>
      <c r="M167" s="12">
        <v>10</v>
      </c>
      <c r="N167" s="12">
        <v>10</v>
      </c>
      <c r="O167" s="12">
        <v>10</v>
      </c>
      <c r="P167" s="12">
        <v>3.5</v>
      </c>
      <c r="Q167" s="12">
        <v>3.5</v>
      </c>
    </row>
    <row r="168" spans="1:18" s="12" customFormat="1" x14ac:dyDescent="0.2">
      <c r="A168" t="s">
        <v>69</v>
      </c>
      <c r="B168">
        <v>9</v>
      </c>
      <c r="C168">
        <v>1</v>
      </c>
      <c r="D168" t="s">
        <v>46</v>
      </c>
      <c r="E168">
        <v>1</v>
      </c>
      <c r="F168" s="3">
        <v>41919</v>
      </c>
      <c r="G168">
        <v>0</v>
      </c>
      <c r="H168">
        <v>10.8</v>
      </c>
      <c r="I168">
        <v>5.2</v>
      </c>
      <c r="J168">
        <v>0</v>
      </c>
      <c r="K168">
        <v>45</v>
      </c>
      <c r="L168">
        <v>30</v>
      </c>
      <c r="M168">
        <v>10</v>
      </c>
      <c r="N168">
        <v>10</v>
      </c>
      <c r="O168">
        <v>5</v>
      </c>
      <c r="P168"/>
      <c r="Q168"/>
      <c r="R168"/>
    </row>
    <row r="169" spans="1:18" x14ac:dyDescent="0.2">
      <c r="A169" t="s">
        <v>69</v>
      </c>
      <c r="B169">
        <v>9</v>
      </c>
      <c r="C169">
        <v>1</v>
      </c>
      <c r="D169" t="s">
        <v>46</v>
      </c>
      <c r="E169">
        <v>1</v>
      </c>
      <c r="F169" s="3">
        <v>41919</v>
      </c>
      <c r="G169">
        <v>10</v>
      </c>
      <c r="H169">
        <v>9.1</v>
      </c>
      <c r="I169">
        <v>6.2</v>
      </c>
      <c r="J169">
        <v>0</v>
      </c>
      <c r="K169">
        <v>45</v>
      </c>
      <c r="L169">
        <v>30</v>
      </c>
      <c r="M169">
        <v>20</v>
      </c>
      <c r="N169">
        <v>5</v>
      </c>
      <c r="O169">
        <v>0</v>
      </c>
      <c r="P169">
        <v>2.5</v>
      </c>
      <c r="Q169">
        <v>15</v>
      </c>
    </row>
    <row r="170" spans="1:18" x14ac:dyDescent="0.2">
      <c r="A170" t="s">
        <v>69</v>
      </c>
      <c r="B170">
        <v>9</v>
      </c>
      <c r="C170">
        <v>1</v>
      </c>
      <c r="D170" t="s">
        <v>46</v>
      </c>
      <c r="E170">
        <v>1</v>
      </c>
      <c r="F170" s="3">
        <v>41919</v>
      </c>
      <c r="G170">
        <v>20</v>
      </c>
      <c r="H170">
        <v>6.7</v>
      </c>
      <c r="I170">
        <v>5.5</v>
      </c>
      <c r="J170">
        <v>0</v>
      </c>
      <c r="K170">
        <v>55</v>
      </c>
      <c r="L170">
        <v>45</v>
      </c>
      <c r="M170">
        <v>10</v>
      </c>
      <c r="N170">
        <v>5</v>
      </c>
      <c r="O170">
        <v>0</v>
      </c>
      <c r="P170">
        <v>4.5</v>
      </c>
      <c r="Q170">
        <v>15</v>
      </c>
    </row>
    <row r="171" spans="1:18" x14ac:dyDescent="0.2">
      <c r="A171" t="s">
        <v>69</v>
      </c>
      <c r="B171">
        <v>9</v>
      </c>
      <c r="C171">
        <v>1</v>
      </c>
      <c r="D171" t="s">
        <v>46</v>
      </c>
      <c r="E171">
        <v>1</v>
      </c>
      <c r="F171" s="3">
        <v>41919</v>
      </c>
      <c r="G171">
        <v>30</v>
      </c>
      <c r="H171">
        <v>7</v>
      </c>
      <c r="I171">
        <v>5.7</v>
      </c>
      <c r="J171">
        <v>0</v>
      </c>
      <c r="K171">
        <v>65</v>
      </c>
      <c r="L171">
        <v>15</v>
      </c>
      <c r="M171">
        <v>10</v>
      </c>
      <c r="N171">
        <v>10</v>
      </c>
      <c r="O171">
        <v>0</v>
      </c>
      <c r="P171">
        <v>2.75</v>
      </c>
      <c r="Q171">
        <v>5</v>
      </c>
    </row>
    <row r="172" spans="1:18" x14ac:dyDescent="0.2">
      <c r="A172" t="s">
        <v>69</v>
      </c>
      <c r="B172">
        <v>9</v>
      </c>
      <c r="C172">
        <v>1</v>
      </c>
      <c r="D172" t="s">
        <v>46</v>
      </c>
      <c r="E172">
        <v>1</v>
      </c>
      <c r="F172" s="3">
        <v>41919</v>
      </c>
      <c r="G172">
        <v>40</v>
      </c>
      <c r="H172">
        <v>8.6</v>
      </c>
      <c r="I172">
        <v>2.25</v>
      </c>
      <c r="J172">
        <v>5</v>
      </c>
      <c r="K172">
        <v>25</v>
      </c>
      <c r="L172">
        <v>15</v>
      </c>
      <c r="M172">
        <v>5</v>
      </c>
      <c r="N172">
        <v>5</v>
      </c>
      <c r="O172">
        <v>0</v>
      </c>
      <c r="P172">
        <v>2</v>
      </c>
      <c r="Q172">
        <v>10</v>
      </c>
    </row>
    <row r="173" spans="1:18" x14ac:dyDescent="0.2">
      <c r="A173" t="s">
        <v>69</v>
      </c>
      <c r="B173">
        <v>9</v>
      </c>
      <c r="C173">
        <v>1</v>
      </c>
      <c r="D173" t="s">
        <v>46</v>
      </c>
      <c r="E173">
        <v>1</v>
      </c>
      <c r="F173" s="3">
        <v>41919</v>
      </c>
      <c r="G173">
        <v>50</v>
      </c>
      <c r="H173">
        <v>8.6</v>
      </c>
      <c r="I173">
        <v>2.5499999999999998</v>
      </c>
      <c r="J173">
        <v>0</v>
      </c>
      <c r="K173">
        <v>45</v>
      </c>
      <c r="L173">
        <v>20</v>
      </c>
      <c r="M173">
        <v>25</v>
      </c>
      <c r="N173">
        <v>10</v>
      </c>
      <c r="O173">
        <v>0</v>
      </c>
      <c r="P173">
        <v>3</v>
      </c>
      <c r="Q173">
        <v>5</v>
      </c>
    </row>
    <row r="174" spans="1:18" x14ac:dyDescent="0.2">
      <c r="A174" t="s">
        <v>69</v>
      </c>
      <c r="B174">
        <v>9</v>
      </c>
      <c r="C174">
        <v>1</v>
      </c>
      <c r="D174" t="s">
        <v>46</v>
      </c>
      <c r="E174">
        <v>1</v>
      </c>
      <c r="F174" s="3">
        <v>41919</v>
      </c>
      <c r="G174">
        <v>60</v>
      </c>
      <c r="H174">
        <v>11.3</v>
      </c>
      <c r="I174">
        <v>2.25</v>
      </c>
      <c r="J174">
        <v>0</v>
      </c>
      <c r="K174">
        <v>60</v>
      </c>
      <c r="L174">
        <v>20</v>
      </c>
      <c r="M174">
        <v>10</v>
      </c>
      <c r="N174">
        <v>10</v>
      </c>
      <c r="O174">
        <v>0</v>
      </c>
      <c r="P174">
        <v>3</v>
      </c>
      <c r="Q174">
        <v>15</v>
      </c>
    </row>
    <row r="175" spans="1:18" x14ac:dyDescent="0.2">
      <c r="A175" t="s">
        <v>69</v>
      </c>
      <c r="B175">
        <v>9</v>
      </c>
      <c r="C175">
        <v>1</v>
      </c>
      <c r="D175" t="s">
        <v>46</v>
      </c>
      <c r="E175">
        <v>1</v>
      </c>
      <c r="F175" s="3">
        <v>41919</v>
      </c>
      <c r="G175">
        <v>70</v>
      </c>
      <c r="H175">
        <v>8.8000000000000007</v>
      </c>
      <c r="I175">
        <v>3.5</v>
      </c>
      <c r="J175">
        <v>0</v>
      </c>
      <c r="K175">
        <v>35</v>
      </c>
      <c r="L175">
        <v>40</v>
      </c>
      <c r="M175">
        <v>10</v>
      </c>
      <c r="N175">
        <v>15</v>
      </c>
      <c r="O175">
        <v>0</v>
      </c>
      <c r="P175">
        <v>1.5</v>
      </c>
      <c r="Q175">
        <v>10</v>
      </c>
    </row>
    <row r="176" spans="1:18" x14ac:dyDescent="0.2">
      <c r="A176" t="s">
        <v>69</v>
      </c>
      <c r="B176">
        <v>9</v>
      </c>
      <c r="C176">
        <v>1</v>
      </c>
      <c r="D176" t="s">
        <v>46</v>
      </c>
      <c r="E176">
        <v>1</v>
      </c>
      <c r="F176" s="3">
        <v>41919</v>
      </c>
      <c r="G176">
        <v>80</v>
      </c>
      <c r="H176">
        <v>12.6</v>
      </c>
      <c r="I176">
        <v>2.1</v>
      </c>
      <c r="J176">
        <v>0</v>
      </c>
      <c r="K176">
        <v>20</v>
      </c>
      <c r="L176">
        <v>25</v>
      </c>
      <c r="M176">
        <v>25</v>
      </c>
      <c r="N176">
        <v>25</v>
      </c>
      <c r="O176">
        <v>5</v>
      </c>
      <c r="P176">
        <v>1.5</v>
      </c>
      <c r="Q176">
        <v>5</v>
      </c>
    </row>
    <row r="177" spans="1:17" x14ac:dyDescent="0.2">
      <c r="A177" t="s">
        <v>69</v>
      </c>
      <c r="B177">
        <v>9</v>
      </c>
      <c r="C177">
        <v>1</v>
      </c>
      <c r="D177" t="s">
        <v>46</v>
      </c>
      <c r="E177">
        <v>1</v>
      </c>
      <c r="F177" s="3">
        <v>41919</v>
      </c>
      <c r="G177">
        <v>90</v>
      </c>
      <c r="H177">
        <v>21.3</v>
      </c>
      <c r="I177">
        <v>6.8</v>
      </c>
      <c r="J177">
        <v>0</v>
      </c>
      <c r="K177">
        <v>80</v>
      </c>
      <c r="L177">
        <v>15</v>
      </c>
      <c r="M177">
        <v>5</v>
      </c>
      <c r="N177">
        <v>0</v>
      </c>
      <c r="O177">
        <v>0</v>
      </c>
      <c r="P177">
        <v>2.5</v>
      </c>
      <c r="Q177">
        <v>2.5</v>
      </c>
    </row>
    <row r="178" spans="1:17" x14ac:dyDescent="0.2">
      <c r="A178" t="s">
        <v>69</v>
      </c>
      <c r="B178">
        <v>9</v>
      </c>
      <c r="C178">
        <v>1</v>
      </c>
      <c r="D178" t="s">
        <v>46</v>
      </c>
      <c r="E178">
        <v>1</v>
      </c>
      <c r="F178" s="3">
        <v>41919</v>
      </c>
      <c r="G178">
        <v>100</v>
      </c>
      <c r="H178">
        <v>7.9</v>
      </c>
      <c r="I178">
        <v>3.3</v>
      </c>
      <c r="J178">
        <v>0</v>
      </c>
      <c r="K178">
        <v>55</v>
      </c>
      <c r="L178">
        <v>30</v>
      </c>
      <c r="M178">
        <v>10</v>
      </c>
      <c r="N178">
        <v>5</v>
      </c>
      <c r="O178">
        <v>0</v>
      </c>
      <c r="P178">
        <v>2</v>
      </c>
      <c r="Q178">
        <v>10</v>
      </c>
    </row>
    <row r="179" spans="1:17" x14ac:dyDescent="0.2">
      <c r="A179" t="s">
        <v>69</v>
      </c>
      <c r="B179">
        <v>9</v>
      </c>
      <c r="C179">
        <v>1</v>
      </c>
      <c r="D179" t="s">
        <v>46</v>
      </c>
      <c r="E179">
        <v>1</v>
      </c>
      <c r="F179" s="3">
        <v>41919</v>
      </c>
      <c r="G179">
        <v>110</v>
      </c>
      <c r="H179">
        <v>9.6999999999999993</v>
      </c>
      <c r="I179">
        <v>5</v>
      </c>
      <c r="J179">
        <v>0</v>
      </c>
      <c r="K179">
        <v>40</v>
      </c>
      <c r="L179">
        <v>20</v>
      </c>
      <c r="M179">
        <v>20</v>
      </c>
      <c r="N179">
        <v>15</v>
      </c>
      <c r="O179">
        <v>5</v>
      </c>
      <c r="P179">
        <v>4</v>
      </c>
      <c r="Q179">
        <v>10</v>
      </c>
    </row>
    <row r="180" spans="1:17" x14ac:dyDescent="0.2">
      <c r="A180" t="s">
        <v>69</v>
      </c>
      <c r="B180">
        <v>9</v>
      </c>
      <c r="C180">
        <v>1</v>
      </c>
      <c r="D180" t="s">
        <v>46</v>
      </c>
      <c r="E180">
        <v>1</v>
      </c>
      <c r="F180" s="3">
        <v>41919</v>
      </c>
      <c r="G180">
        <v>120</v>
      </c>
      <c r="H180">
        <v>9.6</v>
      </c>
      <c r="I180">
        <v>5.8</v>
      </c>
      <c r="J180">
        <v>0</v>
      </c>
      <c r="K180">
        <v>30</v>
      </c>
      <c r="L180">
        <v>20</v>
      </c>
      <c r="M180">
        <v>20</v>
      </c>
      <c r="N180">
        <v>30</v>
      </c>
      <c r="O180">
        <v>0</v>
      </c>
      <c r="P180">
        <v>3</v>
      </c>
      <c r="Q180">
        <v>40</v>
      </c>
    </row>
    <row r="181" spans="1:17" x14ac:dyDescent="0.2">
      <c r="A181" t="s">
        <v>69</v>
      </c>
      <c r="B181">
        <v>9</v>
      </c>
      <c r="C181">
        <v>1</v>
      </c>
      <c r="D181" t="s">
        <v>46</v>
      </c>
      <c r="E181">
        <v>1</v>
      </c>
      <c r="F181" s="3">
        <v>41919</v>
      </c>
      <c r="G181">
        <v>130</v>
      </c>
      <c r="H181">
        <v>9.4</v>
      </c>
      <c r="I181">
        <v>4.9000000000000004</v>
      </c>
      <c r="J181">
        <v>0</v>
      </c>
      <c r="K181">
        <v>25</v>
      </c>
      <c r="L181">
        <v>50</v>
      </c>
      <c r="M181">
        <v>15</v>
      </c>
      <c r="N181">
        <v>10</v>
      </c>
      <c r="O181">
        <v>0</v>
      </c>
      <c r="P181">
        <v>2</v>
      </c>
      <c r="Q181">
        <v>30</v>
      </c>
    </row>
    <row r="182" spans="1:17" x14ac:dyDescent="0.2">
      <c r="A182" t="s">
        <v>69</v>
      </c>
      <c r="B182">
        <v>9</v>
      </c>
      <c r="C182">
        <v>1</v>
      </c>
      <c r="D182" t="s">
        <v>46</v>
      </c>
      <c r="E182">
        <v>1</v>
      </c>
      <c r="F182" s="3">
        <v>41919</v>
      </c>
      <c r="G182">
        <v>140</v>
      </c>
      <c r="H182">
        <v>8.6</v>
      </c>
      <c r="I182">
        <v>2.4</v>
      </c>
      <c r="J182">
        <v>35</v>
      </c>
      <c r="K182">
        <v>35</v>
      </c>
      <c r="L182">
        <v>20</v>
      </c>
      <c r="M182">
        <v>5</v>
      </c>
      <c r="N182">
        <v>5</v>
      </c>
      <c r="O182">
        <v>0</v>
      </c>
      <c r="P182">
        <v>3</v>
      </c>
      <c r="Q182">
        <v>5</v>
      </c>
    </row>
    <row r="183" spans="1:17" x14ac:dyDescent="0.2">
      <c r="A183" t="s">
        <v>69</v>
      </c>
      <c r="B183">
        <v>9</v>
      </c>
      <c r="C183">
        <v>1</v>
      </c>
      <c r="D183" t="s">
        <v>46</v>
      </c>
      <c r="E183">
        <v>1</v>
      </c>
      <c r="F183" s="3">
        <v>41919</v>
      </c>
      <c r="G183">
        <v>150</v>
      </c>
      <c r="H183">
        <v>6.4</v>
      </c>
      <c r="I183">
        <v>3.35</v>
      </c>
      <c r="J183">
        <v>0</v>
      </c>
      <c r="K183">
        <v>60</v>
      </c>
      <c r="L183">
        <v>20</v>
      </c>
      <c r="M183">
        <v>5</v>
      </c>
      <c r="N183">
        <v>5</v>
      </c>
      <c r="O183">
        <v>5</v>
      </c>
      <c r="P183">
        <v>2.5</v>
      </c>
      <c r="Q183">
        <v>10</v>
      </c>
    </row>
    <row r="184" spans="1:17" x14ac:dyDescent="0.2">
      <c r="A184" t="s">
        <v>69</v>
      </c>
      <c r="B184">
        <v>9</v>
      </c>
      <c r="C184">
        <v>2</v>
      </c>
      <c r="D184" t="s">
        <v>51</v>
      </c>
      <c r="E184">
        <v>2</v>
      </c>
      <c r="F184" s="3">
        <v>41858</v>
      </c>
      <c r="G184">
        <v>0</v>
      </c>
      <c r="H184" s="10">
        <v>11.15</v>
      </c>
      <c r="I184" s="10">
        <v>3.05</v>
      </c>
      <c r="J184" s="10">
        <v>0</v>
      </c>
      <c r="K184" s="10">
        <v>50</v>
      </c>
      <c r="L184" s="10">
        <v>25</v>
      </c>
      <c r="M184" s="10">
        <v>15</v>
      </c>
      <c r="N184" s="10">
        <v>10</v>
      </c>
      <c r="O184" s="10">
        <v>0</v>
      </c>
      <c r="P184" s="10">
        <v>1.5</v>
      </c>
      <c r="Q184" s="10">
        <v>10</v>
      </c>
    </row>
    <row r="185" spans="1:17" x14ac:dyDescent="0.2">
      <c r="A185" t="s">
        <v>69</v>
      </c>
      <c r="B185">
        <v>9</v>
      </c>
      <c r="C185">
        <v>2</v>
      </c>
      <c r="D185" t="s">
        <v>51</v>
      </c>
      <c r="E185">
        <v>2</v>
      </c>
      <c r="F185" s="3">
        <v>41858</v>
      </c>
      <c r="G185">
        <v>10</v>
      </c>
      <c r="H185" s="10">
        <v>6.2</v>
      </c>
      <c r="I185" s="10">
        <v>2.0499999999999998</v>
      </c>
      <c r="J185" s="10">
        <v>0</v>
      </c>
      <c r="K185" s="10">
        <v>60</v>
      </c>
      <c r="L185" s="10">
        <v>15</v>
      </c>
      <c r="M185" s="10">
        <v>15</v>
      </c>
      <c r="N185" s="10">
        <v>10</v>
      </c>
      <c r="O185" s="10">
        <v>0</v>
      </c>
      <c r="P185" s="10">
        <v>2</v>
      </c>
      <c r="Q185" s="10">
        <v>10</v>
      </c>
    </row>
    <row r="186" spans="1:17" x14ac:dyDescent="0.2">
      <c r="A186" t="s">
        <v>69</v>
      </c>
      <c r="B186">
        <v>9</v>
      </c>
      <c r="C186">
        <v>2</v>
      </c>
      <c r="D186" t="s">
        <v>51</v>
      </c>
      <c r="E186">
        <v>2</v>
      </c>
      <c r="F186" s="3">
        <v>41858</v>
      </c>
      <c r="G186">
        <v>20</v>
      </c>
      <c r="H186" s="10">
        <v>8.3000000000000007</v>
      </c>
      <c r="I186" s="10">
        <v>2.9</v>
      </c>
      <c r="J186" s="10">
        <v>0</v>
      </c>
      <c r="K186" s="10">
        <v>45</v>
      </c>
      <c r="L186" s="10">
        <v>20</v>
      </c>
      <c r="M186" s="10">
        <v>20</v>
      </c>
      <c r="N186" s="10">
        <v>15</v>
      </c>
      <c r="O186" s="10">
        <v>0</v>
      </c>
      <c r="P186" s="10">
        <v>2.5</v>
      </c>
      <c r="Q186" s="10">
        <v>5</v>
      </c>
    </row>
    <row r="187" spans="1:17" x14ac:dyDescent="0.2">
      <c r="A187" t="s">
        <v>69</v>
      </c>
      <c r="B187">
        <v>9</v>
      </c>
      <c r="C187">
        <v>2</v>
      </c>
      <c r="D187" t="s">
        <v>51</v>
      </c>
      <c r="E187">
        <v>2</v>
      </c>
      <c r="F187" s="3">
        <v>41858</v>
      </c>
      <c r="G187">
        <v>30</v>
      </c>
      <c r="H187" s="10">
        <v>7.3</v>
      </c>
      <c r="I187" s="10">
        <v>3.9</v>
      </c>
      <c r="J187" s="10">
        <v>0</v>
      </c>
      <c r="K187" s="10">
        <v>65</v>
      </c>
      <c r="L187" s="10">
        <v>20</v>
      </c>
      <c r="M187" s="10">
        <v>10</v>
      </c>
      <c r="N187" s="10">
        <v>5</v>
      </c>
      <c r="O187" s="10">
        <v>0</v>
      </c>
      <c r="P187" s="10">
        <v>3</v>
      </c>
      <c r="Q187" s="10">
        <v>15</v>
      </c>
    </row>
    <row r="188" spans="1:17" x14ac:dyDescent="0.2">
      <c r="A188" t="s">
        <v>69</v>
      </c>
      <c r="B188">
        <v>9</v>
      </c>
      <c r="C188">
        <v>2</v>
      </c>
      <c r="D188" t="s">
        <v>51</v>
      </c>
      <c r="E188">
        <v>2</v>
      </c>
      <c r="F188" s="3">
        <v>41858</v>
      </c>
      <c r="G188">
        <v>40</v>
      </c>
      <c r="H188" s="10">
        <v>9.4</v>
      </c>
      <c r="I188" s="10">
        <v>4.7</v>
      </c>
      <c r="J188" s="10">
        <v>0</v>
      </c>
      <c r="K188" s="10">
        <v>45</v>
      </c>
      <c r="L188" s="10">
        <v>30</v>
      </c>
      <c r="M188" s="10">
        <v>20</v>
      </c>
      <c r="N188" s="10">
        <v>5</v>
      </c>
      <c r="O188" s="10">
        <v>0</v>
      </c>
      <c r="P188" s="10">
        <v>2</v>
      </c>
      <c r="Q188" s="10">
        <v>15</v>
      </c>
    </row>
    <row r="189" spans="1:17" x14ac:dyDescent="0.2">
      <c r="A189" t="s">
        <v>69</v>
      </c>
      <c r="B189">
        <v>9</v>
      </c>
      <c r="C189">
        <v>2</v>
      </c>
      <c r="D189" t="s">
        <v>51</v>
      </c>
      <c r="E189">
        <v>2</v>
      </c>
      <c r="F189" s="3">
        <v>41858</v>
      </c>
      <c r="G189">
        <v>50</v>
      </c>
      <c r="H189" s="10">
        <v>9.6</v>
      </c>
      <c r="I189" s="10">
        <v>4.3</v>
      </c>
      <c r="J189" s="10">
        <v>0</v>
      </c>
      <c r="K189" s="10">
        <v>40</v>
      </c>
      <c r="L189" s="10">
        <v>35</v>
      </c>
      <c r="M189" s="10">
        <v>17.5</v>
      </c>
      <c r="N189" s="10">
        <v>7.5</v>
      </c>
      <c r="O189" s="10">
        <v>0</v>
      </c>
      <c r="P189" s="10">
        <v>2</v>
      </c>
      <c r="Q189" s="10">
        <v>20</v>
      </c>
    </row>
    <row r="190" spans="1:17" x14ac:dyDescent="0.2">
      <c r="A190" t="s">
        <v>69</v>
      </c>
      <c r="B190">
        <v>9</v>
      </c>
      <c r="C190">
        <v>2</v>
      </c>
      <c r="D190" t="s">
        <v>51</v>
      </c>
      <c r="E190">
        <v>2</v>
      </c>
      <c r="F190" s="3">
        <v>41858</v>
      </c>
      <c r="G190">
        <v>60</v>
      </c>
      <c r="H190" s="10">
        <v>7.7</v>
      </c>
      <c r="I190" s="10">
        <v>4</v>
      </c>
      <c r="J190" s="10">
        <v>0</v>
      </c>
      <c r="K190" s="10">
        <v>55</v>
      </c>
      <c r="L190" s="10">
        <v>25</v>
      </c>
      <c r="M190" s="10">
        <v>15</v>
      </c>
      <c r="N190" s="10">
        <v>5</v>
      </c>
      <c r="O190" s="10">
        <v>0</v>
      </c>
      <c r="P190" s="10">
        <v>2</v>
      </c>
      <c r="Q190" s="10">
        <v>5</v>
      </c>
    </row>
    <row r="191" spans="1:17" x14ac:dyDescent="0.2">
      <c r="A191" t="s">
        <v>69</v>
      </c>
      <c r="B191">
        <v>9</v>
      </c>
      <c r="C191">
        <v>2</v>
      </c>
      <c r="D191" t="s">
        <v>51</v>
      </c>
      <c r="E191">
        <v>2</v>
      </c>
      <c r="F191" s="3">
        <v>41858</v>
      </c>
      <c r="G191">
        <v>70</v>
      </c>
      <c r="H191" s="10">
        <v>9.6</v>
      </c>
      <c r="I191" s="10">
        <v>4.1500000000000004</v>
      </c>
      <c r="J191" s="10">
        <v>0</v>
      </c>
      <c r="K191" s="10">
        <v>50</v>
      </c>
      <c r="L191" s="10">
        <v>20</v>
      </c>
      <c r="M191" s="10">
        <v>15</v>
      </c>
      <c r="N191" s="10">
        <v>10</v>
      </c>
      <c r="O191" s="10">
        <v>5</v>
      </c>
      <c r="P191" s="10">
        <v>2.5</v>
      </c>
      <c r="Q191" s="10">
        <v>5</v>
      </c>
    </row>
    <row r="192" spans="1:17" x14ac:dyDescent="0.2">
      <c r="A192" t="s">
        <v>69</v>
      </c>
      <c r="B192">
        <v>9</v>
      </c>
      <c r="C192">
        <v>2</v>
      </c>
      <c r="D192" t="s">
        <v>51</v>
      </c>
      <c r="E192">
        <v>2</v>
      </c>
      <c r="F192" s="3">
        <v>41858</v>
      </c>
      <c r="G192">
        <v>80</v>
      </c>
      <c r="H192" s="10">
        <v>6.9</v>
      </c>
      <c r="I192" s="10">
        <v>2.8</v>
      </c>
      <c r="J192" s="10">
        <v>0</v>
      </c>
      <c r="K192" s="10">
        <v>60</v>
      </c>
      <c r="L192" s="10">
        <v>25</v>
      </c>
      <c r="M192" s="10">
        <v>10</v>
      </c>
      <c r="N192" s="10">
        <v>5</v>
      </c>
      <c r="O192" s="10">
        <v>0</v>
      </c>
      <c r="P192" s="10">
        <v>3.5</v>
      </c>
      <c r="Q192" s="10">
        <v>2.5</v>
      </c>
    </row>
    <row r="193" spans="1:18" x14ac:dyDescent="0.2">
      <c r="A193" t="s">
        <v>69</v>
      </c>
      <c r="B193">
        <v>9</v>
      </c>
      <c r="C193">
        <v>2</v>
      </c>
      <c r="D193" t="s">
        <v>51</v>
      </c>
      <c r="E193">
        <v>2</v>
      </c>
      <c r="F193" s="3">
        <v>41858</v>
      </c>
      <c r="G193">
        <v>90</v>
      </c>
      <c r="H193" s="10">
        <v>11.1</v>
      </c>
      <c r="I193" s="10">
        <v>5.35</v>
      </c>
      <c r="J193" s="10">
        <v>0</v>
      </c>
      <c r="K193" s="10">
        <v>50</v>
      </c>
      <c r="L193" s="10">
        <v>25</v>
      </c>
      <c r="M193" s="10">
        <v>17.5</v>
      </c>
      <c r="N193" s="10">
        <v>7.5</v>
      </c>
      <c r="O193" s="10">
        <v>0</v>
      </c>
      <c r="P193" s="10">
        <v>2</v>
      </c>
      <c r="Q193" s="10">
        <v>7.5</v>
      </c>
    </row>
    <row r="194" spans="1:18" x14ac:dyDescent="0.2">
      <c r="A194" t="s">
        <v>69</v>
      </c>
      <c r="B194">
        <v>9</v>
      </c>
      <c r="C194">
        <v>2</v>
      </c>
      <c r="D194" t="s">
        <v>51</v>
      </c>
      <c r="E194">
        <v>2</v>
      </c>
      <c r="F194" s="3">
        <v>41858</v>
      </c>
      <c r="G194">
        <v>100</v>
      </c>
      <c r="H194" s="10">
        <v>7</v>
      </c>
      <c r="I194" s="10">
        <v>1.95</v>
      </c>
      <c r="J194" s="10">
        <v>0</v>
      </c>
      <c r="K194" s="10">
        <v>50</v>
      </c>
      <c r="L194" s="10">
        <v>30</v>
      </c>
      <c r="M194" s="10">
        <v>15</v>
      </c>
      <c r="N194" s="10">
        <v>5</v>
      </c>
      <c r="O194" s="10">
        <v>0</v>
      </c>
      <c r="P194" s="10">
        <v>2</v>
      </c>
      <c r="Q194" s="10">
        <v>2.5</v>
      </c>
    </row>
    <row r="195" spans="1:18" x14ac:dyDescent="0.2">
      <c r="A195" t="s">
        <v>69</v>
      </c>
      <c r="B195">
        <v>9</v>
      </c>
      <c r="C195">
        <v>2</v>
      </c>
      <c r="D195" t="s">
        <v>51</v>
      </c>
      <c r="E195">
        <v>2</v>
      </c>
      <c r="F195" s="3">
        <v>41858</v>
      </c>
      <c r="G195">
        <v>110</v>
      </c>
      <c r="H195" s="10">
        <v>5.7</v>
      </c>
      <c r="I195" s="10">
        <v>4.2</v>
      </c>
      <c r="J195" s="10">
        <v>0</v>
      </c>
      <c r="K195" s="10">
        <v>40</v>
      </c>
      <c r="L195" s="10">
        <v>20</v>
      </c>
      <c r="M195" s="10">
        <v>20</v>
      </c>
      <c r="N195" s="10">
        <v>15</v>
      </c>
      <c r="O195" s="10">
        <v>5</v>
      </c>
      <c r="P195" s="10">
        <v>3</v>
      </c>
      <c r="Q195" s="10">
        <v>15</v>
      </c>
    </row>
    <row r="196" spans="1:18" x14ac:dyDescent="0.2">
      <c r="A196" t="s">
        <v>69</v>
      </c>
      <c r="B196">
        <v>9</v>
      </c>
      <c r="C196">
        <v>2</v>
      </c>
      <c r="D196" t="s">
        <v>51</v>
      </c>
      <c r="E196">
        <v>2</v>
      </c>
      <c r="F196" s="3">
        <v>41858</v>
      </c>
      <c r="G196">
        <v>120</v>
      </c>
      <c r="H196">
        <v>10.9</v>
      </c>
      <c r="I196" s="10">
        <v>4.1500000000000004</v>
      </c>
      <c r="J196" s="10">
        <v>0</v>
      </c>
      <c r="K196" s="10">
        <v>50</v>
      </c>
      <c r="L196" s="10">
        <v>30</v>
      </c>
      <c r="M196" s="10">
        <v>12.5</v>
      </c>
      <c r="N196" s="10">
        <v>5</v>
      </c>
      <c r="O196" s="10">
        <v>2.5</v>
      </c>
      <c r="P196" s="10">
        <v>1.5</v>
      </c>
      <c r="Q196" s="10">
        <v>7.5</v>
      </c>
    </row>
    <row r="197" spans="1:18" x14ac:dyDescent="0.2">
      <c r="A197" t="s">
        <v>69</v>
      </c>
      <c r="B197">
        <v>9</v>
      </c>
      <c r="C197">
        <v>2</v>
      </c>
      <c r="D197" t="s">
        <v>51</v>
      </c>
      <c r="E197">
        <v>2</v>
      </c>
      <c r="F197" s="3">
        <v>41858</v>
      </c>
      <c r="G197">
        <v>130</v>
      </c>
      <c r="H197">
        <v>9.6999999999999993</v>
      </c>
      <c r="I197" s="10">
        <v>4.55</v>
      </c>
      <c r="J197" s="10">
        <v>0</v>
      </c>
      <c r="K197" s="10">
        <v>70</v>
      </c>
      <c r="L197" s="10">
        <v>20</v>
      </c>
      <c r="M197" s="10">
        <v>7.5</v>
      </c>
      <c r="N197" s="10">
        <v>2.5</v>
      </c>
      <c r="O197" s="10">
        <v>0</v>
      </c>
      <c r="P197" s="10">
        <v>2</v>
      </c>
      <c r="Q197" s="10">
        <v>5</v>
      </c>
    </row>
    <row r="198" spans="1:18" x14ac:dyDescent="0.2">
      <c r="A198" t="s">
        <v>69</v>
      </c>
      <c r="B198">
        <v>9</v>
      </c>
      <c r="C198">
        <v>2</v>
      </c>
      <c r="D198" t="s">
        <v>51</v>
      </c>
      <c r="E198">
        <v>2</v>
      </c>
      <c r="F198" s="3">
        <v>41858</v>
      </c>
      <c r="G198">
        <v>140</v>
      </c>
      <c r="H198">
        <v>12.3</v>
      </c>
      <c r="I198" s="10">
        <v>6.3</v>
      </c>
      <c r="J198" s="10">
        <v>0</v>
      </c>
      <c r="K198" s="10">
        <v>50</v>
      </c>
      <c r="L198" s="10">
        <v>35</v>
      </c>
      <c r="M198" s="10">
        <v>10</v>
      </c>
      <c r="N198" s="10">
        <v>5</v>
      </c>
      <c r="O198" s="10">
        <v>0</v>
      </c>
      <c r="P198" s="10">
        <v>3</v>
      </c>
      <c r="Q198" s="10">
        <v>15</v>
      </c>
    </row>
    <row r="199" spans="1:18" x14ac:dyDescent="0.2">
      <c r="A199" t="s">
        <v>69</v>
      </c>
      <c r="B199">
        <v>9</v>
      </c>
      <c r="C199">
        <v>2</v>
      </c>
      <c r="D199" t="s">
        <v>51</v>
      </c>
      <c r="E199">
        <v>2</v>
      </c>
      <c r="F199" s="3">
        <v>41858</v>
      </c>
      <c r="G199">
        <v>150</v>
      </c>
      <c r="H199">
        <v>16.3</v>
      </c>
      <c r="I199" s="10">
        <v>4.9000000000000004</v>
      </c>
      <c r="J199" s="10">
        <v>0</v>
      </c>
      <c r="K199" s="10">
        <v>45</v>
      </c>
      <c r="L199" s="10">
        <v>20</v>
      </c>
      <c r="M199" s="10">
        <v>15</v>
      </c>
      <c r="N199" s="10">
        <v>15</v>
      </c>
      <c r="O199" s="10">
        <v>5</v>
      </c>
      <c r="P199" s="10">
        <v>3</v>
      </c>
      <c r="Q199" s="10">
        <v>7.5</v>
      </c>
    </row>
    <row r="200" spans="1:18" x14ac:dyDescent="0.2">
      <c r="A200" s="4" t="s">
        <v>72</v>
      </c>
      <c r="B200" s="4">
        <v>2</v>
      </c>
      <c r="C200" s="4">
        <v>2</v>
      </c>
      <c r="D200" s="4" t="s">
        <v>51</v>
      </c>
      <c r="E200" s="4">
        <v>2</v>
      </c>
      <c r="F200" s="5">
        <v>41848</v>
      </c>
      <c r="G200" s="4">
        <v>0</v>
      </c>
      <c r="H200" s="4">
        <v>5.7</v>
      </c>
      <c r="I200" s="30">
        <v>1.6</v>
      </c>
      <c r="J200" s="30">
        <v>0</v>
      </c>
      <c r="K200" s="30">
        <v>40</v>
      </c>
      <c r="L200" s="30">
        <v>25</v>
      </c>
      <c r="M200" s="30">
        <v>15</v>
      </c>
      <c r="N200" s="30">
        <v>15</v>
      </c>
      <c r="O200" s="30">
        <v>5</v>
      </c>
      <c r="P200" s="30">
        <v>3</v>
      </c>
      <c r="Q200" s="30">
        <v>10</v>
      </c>
      <c r="R200" s="4"/>
    </row>
    <row r="201" spans="1:18" s="4" customFormat="1" x14ac:dyDescent="0.2">
      <c r="A201" s="4" t="s">
        <v>72</v>
      </c>
      <c r="B201" s="4">
        <v>2</v>
      </c>
      <c r="C201" s="4">
        <v>2</v>
      </c>
      <c r="D201" s="4" t="s">
        <v>51</v>
      </c>
      <c r="E201" s="4">
        <v>2</v>
      </c>
      <c r="F201" s="5">
        <v>41848</v>
      </c>
      <c r="G201" s="4">
        <v>10</v>
      </c>
      <c r="H201" s="4">
        <v>8.6</v>
      </c>
      <c r="I201" s="30">
        <v>3.1</v>
      </c>
      <c r="J201" s="30">
        <v>0</v>
      </c>
      <c r="K201" s="30">
        <v>40</v>
      </c>
      <c r="L201" s="30">
        <v>30</v>
      </c>
      <c r="M201" s="30">
        <v>20</v>
      </c>
      <c r="N201" s="30">
        <v>5</v>
      </c>
      <c r="O201" s="30">
        <v>5</v>
      </c>
      <c r="P201" s="30">
        <v>1.5</v>
      </c>
      <c r="Q201" s="30">
        <v>25</v>
      </c>
    </row>
    <row r="202" spans="1:18" s="4" customFormat="1" x14ac:dyDescent="0.2">
      <c r="A202" s="4" t="s">
        <v>72</v>
      </c>
      <c r="B202" s="4">
        <v>2</v>
      </c>
      <c r="C202" s="4">
        <v>2</v>
      </c>
      <c r="D202" s="4" t="s">
        <v>51</v>
      </c>
      <c r="E202" s="4">
        <v>2</v>
      </c>
      <c r="F202" s="5">
        <v>41848</v>
      </c>
      <c r="G202" s="4">
        <v>20</v>
      </c>
      <c r="H202" s="4">
        <v>7.7</v>
      </c>
      <c r="I202" s="30">
        <v>3.75</v>
      </c>
      <c r="J202" s="30">
        <v>0</v>
      </c>
      <c r="K202" s="30">
        <v>50</v>
      </c>
      <c r="L202" s="30">
        <v>25</v>
      </c>
      <c r="M202" s="30">
        <v>10</v>
      </c>
      <c r="N202" s="30">
        <v>10</v>
      </c>
      <c r="O202" s="30">
        <v>5</v>
      </c>
      <c r="P202" s="30">
        <v>2.5</v>
      </c>
      <c r="Q202" s="30">
        <v>3</v>
      </c>
    </row>
    <row r="203" spans="1:18" s="4" customFormat="1" x14ac:dyDescent="0.2">
      <c r="A203" s="4" t="s">
        <v>72</v>
      </c>
      <c r="B203" s="4">
        <v>2</v>
      </c>
      <c r="C203" s="4">
        <v>2</v>
      </c>
      <c r="D203" s="4" t="s">
        <v>51</v>
      </c>
      <c r="E203" s="4">
        <v>2</v>
      </c>
      <c r="F203" s="5">
        <v>41848</v>
      </c>
      <c r="G203" s="4">
        <v>30</v>
      </c>
      <c r="H203" s="4">
        <v>5.22</v>
      </c>
      <c r="I203" s="30">
        <v>2.1</v>
      </c>
      <c r="J203" s="30">
        <v>0</v>
      </c>
      <c r="K203" s="4">
        <v>60</v>
      </c>
      <c r="L203" s="30">
        <v>20</v>
      </c>
      <c r="M203" s="30">
        <v>10</v>
      </c>
      <c r="N203" s="30">
        <v>5</v>
      </c>
      <c r="O203" s="30">
        <v>5</v>
      </c>
      <c r="P203" s="30">
        <v>2</v>
      </c>
      <c r="Q203" s="30">
        <v>15</v>
      </c>
    </row>
    <row r="204" spans="1:18" s="4" customFormat="1" x14ac:dyDescent="0.2">
      <c r="A204" s="4" t="s">
        <v>72</v>
      </c>
      <c r="B204" s="4">
        <v>2</v>
      </c>
      <c r="C204" s="4">
        <v>2</v>
      </c>
      <c r="D204" s="4" t="s">
        <v>51</v>
      </c>
      <c r="E204" s="4">
        <v>2</v>
      </c>
      <c r="F204" s="5">
        <v>41848</v>
      </c>
      <c r="G204" s="4">
        <v>40</v>
      </c>
      <c r="H204" s="4">
        <v>4.2</v>
      </c>
      <c r="I204" s="30">
        <v>2.1800000000000002</v>
      </c>
      <c r="J204" s="30">
        <v>0</v>
      </c>
      <c r="K204" s="30">
        <v>40</v>
      </c>
      <c r="L204" s="30">
        <v>35</v>
      </c>
      <c r="M204" s="30">
        <v>10</v>
      </c>
      <c r="N204" s="30">
        <v>10</v>
      </c>
      <c r="O204" s="30">
        <v>5</v>
      </c>
      <c r="P204" s="30">
        <v>2</v>
      </c>
      <c r="Q204" s="30">
        <v>8</v>
      </c>
    </row>
    <row r="205" spans="1:18" s="4" customFormat="1" x14ac:dyDescent="0.2">
      <c r="A205" s="4" t="s">
        <v>72</v>
      </c>
      <c r="B205" s="4">
        <v>2</v>
      </c>
      <c r="C205" s="4">
        <v>2</v>
      </c>
      <c r="D205" s="4" t="s">
        <v>51</v>
      </c>
      <c r="E205" s="4">
        <v>2</v>
      </c>
      <c r="F205" s="5">
        <v>41848</v>
      </c>
      <c r="G205" s="4">
        <v>50</v>
      </c>
      <c r="H205" s="4">
        <v>5.4</v>
      </c>
      <c r="I205" s="30">
        <v>3.05</v>
      </c>
      <c r="J205" s="30">
        <v>0</v>
      </c>
      <c r="K205" s="30">
        <v>45</v>
      </c>
      <c r="L205" s="30">
        <v>25</v>
      </c>
      <c r="M205" s="30">
        <v>15</v>
      </c>
      <c r="N205" s="30">
        <v>10</v>
      </c>
      <c r="O205" s="30">
        <v>5</v>
      </c>
      <c r="P205" s="30">
        <v>1.5</v>
      </c>
      <c r="Q205" s="30">
        <v>0</v>
      </c>
    </row>
    <row r="206" spans="1:18" s="4" customFormat="1" x14ac:dyDescent="0.2">
      <c r="A206" s="4" t="s">
        <v>72</v>
      </c>
      <c r="B206" s="4">
        <v>2</v>
      </c>
      <c r="C206" s="4">
        <v>2</v>
      </c>
      <c r="D206" s="4" t="s">
        <v>51</v>
      </c>
      <c r="E206" s="4">
        <v>2</v>
      </c>
      <c r="F206" s="5">
        <v>41848</v>
      </c>
      <c r="G206" s="4">
        <v>60</v>
      </c>
      <c r="H206" s="4">
        <v>6.57</v>
      </c>
      <c r="I206" s="30">
        <v>4.25</v>
      </c>
      <c r="J206" s="30">
        <v>0</v>
      </c>
      <c r="K206" s="30">
        <v>25</v>
      </c>
      <c r="L206" s="30">
        <v>20</v>
      </c>
      <c r="M206" s="30">
        <v>20</v>
      </c>
      <c r="N206" s="30">
        <v>20</v>
      </c>
      <c r="O206" s="30">
        <v>15</v>
      </c>
      <c r="P206" s="30">
        <v>5</v>
      </c>
      <c r="Q206" s="30">
        <v>5</v>
      </c>
    </row>
    <row r="207" spans="1:18" s="4" customFormat="1" x14ac:dyDescent="0.2">
      <c r="A207" s="4" t="s">
        <v>72</v>
      </c>
      <c r="B207" s="4">
        <v>2</v>
      </c>
      <c r="C207" s="4">
        <v>2</v>
      </c>
      <c r="D207" s="4" t="s">
        <v>51</v>
      </c>
      <c r="E207" s="4">
        <v>2</v>
      </c>
      <c r="F207" s="5">
        <v>41848</v>
      </c>
      <c r="G207" s="4">
        <v>70</v>
      </c>
      <c r="H207" s="4">
        <v>7.15</v>
      </c>
      <c r="I207" s="30">
        <v>4.5999999999999996</v>
      </c>
      <c r="J207" s="30">
        <v>0</v>
      </c>
      <c r="K207" s="30">
        <v>30</v>
      </c>
      <c r="L207" s="30">
        <v>15</v>
      </c>
      <c r="M207" s="30">
        <v>25</v>
      </c>
      <c r="N207" s="30">
        <v>15</v>
      </c>
      <c r="O207" s="30">
        <v>15</v>
      </c>
      <c r="P207" s="30">
        <v>4</v>
      </c>
      <c r="Q207" s="30">
        <v>10</v>
      </c>
    </row>
    <row r="208" spans="1:18" s="4" customFormat="1" x14ac:dyDescent="0.2">
      <c r="A208" s="4" t="s">
        <v>72</v>
      </c>
      <c r="B208" s="4">
        <v>2</v>
      </c>
      <c r="C208" s="4">
        <v>2</v>
      </c>
      <c r="D208" s="4" t="s">
        <v>51</v>
      </c>
      <c r="E208" s="4">
        <v>2</v>
      </c>
      <c r="F208" s="5">
        <v>41848</v>
      </c>
      <c r="G208" s="4">
        <v>80</v>
      </c>
      <c r="H208" s="4">
        <v>6.1</v>
      </c>
      <c r="I208" s="30">
        <v>2.9</v>
      </c>
      <c r="J208" s="30">
        <v>0</v>
      </c>
      <c r="K208" s="30">
        <v>40</v>
      </c>
      <c r="L208" s="30">
        <v>30</v>
      </c>
      <c r="M208" s="30">
        <v>25</v>
      </c>
      <c r="N208" s="30">
        <v>5</v>
      </c>
      <c r="O208" s="30">
        <v>0</v>
      </c>
      <c r="P208" s="30">
        <v>1.5</v>
      </c>
      <c r="Q208" s="30">
        <v>35</v>
      </c>
    </row>
    <row r="209" spans="1:18" s="4" customFormat="1" x14ac:dyDescent="0.2">
      <c r="A209" t="s">
        <v>72</v>
      </c>
      <c r="B209">
        <v>2</v>
      </c>
      <c r="C209">
        <v>1</v>
      </c>
      <c r="D209" t="s">
        <v>46</v>
      </c>
      <c r="E209">
        <v>1</v>
      </c>
      <c r="F209" s="3">
        <v>41848</v>
      </c>
      <c r="G209">
        <v>160</v>
      </c>
      <c r="H209">
        <v>4.8499999999999996</v>
      </c>
      <c r="I209" s="10">
        <v>3.5</v>
      </c>
      <c r="J209" s="10">
        <v>0</v>
      </c>
      <c r="K209" s="10">
        <v>40</v>
      </c>
      <c r="L209" s="10">
        <v>40</v>
      </c>
      <c r="M209" s="10">
        <v>15</v>
      </c>
      <c r="N209" s="10">
        <v>5</v>
      </c>
      <c r="O209" s="10">
        <v>0</v>
      </c>
      <c r="P209" s="10">
        <v>1.5</v>
      </c>
      <c r="Q209" s="10">
        <v>5</v>
      </c>
      <c r="R209"/>
    </row>
    <row r="210" spans="1:18" x14ac:dyDescent="0.2">
      <c r="A210" t="s">
        <v>72</v>
      </c>
      <c r="B210">
        <v>2</v>
      </c>
      <c r="C210">
        <v>1</v>
      </c>
      <c r="D210" t="s">
        <v>46</v>
      </c>
      <c r="E210">
        <v>1</v>
      </c>
      <c r="F210" s="3">
        <v>41848</v>
      </c>
      <c r="G210">
        <v>150</v>
      </c>
      <c r="H210">
        <v>4.7699999999999996</v>
      </c>
      <c r="I210" s="10">
        <v>3.6</v>
      </c>
      <c r="J210" s="10">
        <v>0</v>
      </c>
      <c r="K210" s="10">
        <v>30</v>
      </c>
      <c r="L210" s="10">
        <v>20</v>
      </c>
      <c r="M210" s="10">
        <v>20</v>
      </c>
      <c r="N210" s="10">
        <v>15</v>
      </c>
      <c r="O210" s="10">
        <v>15</v>
      </c>
      <c r="P210" s="10">
        <v>4.5</v>
      </c>
      <c r="Q210" s="10">
        <v>15</v>
      </c>
    </row>
    <row r="211" spans="1:18" x14ac:dyDescent="0.2">
      <c r="A211" t="s">
        <v>72</v>
      </c>
      <c r="B211">
        <v>2</v>
      </c>
      <c r="C211">
        <v>1</v>
      </c>
      <c r="D211" t="s">
        <v>46</v>
      </c>
      <c r="E211">
        <v>1</v>
      </c>
      <c r="F211" s="3">
        <v>41848</v>
      </c>
      <c r="G211">
        <v>140</v>
      </c>
      <c r="H211">
        <v>9.58</v>
      </c>
      <c r="I211" s="10">
        <v>2.25</v>
      </c>
      <c r="J211" s="10">
        <v>0</v>
      </c>
      <c r="K211" s="10">
        <v>60</v>
      </c>
      <c r="L211" s="10">
        <v>20</v>
      </c>
      <c r="M211" s="10">
        <v>15</v>
      </c>
      <c r="N211" s="10">
        <v>5</v>
      </c>
      <c r="O211" s="10">
        <v>0</v>
      </c>
      <c r="P211" s="10">
        <v>3</v>
      </c>
      <c r="Q211" s="10">
        <v>25</v>
      </c>
    </row>
    <row r="212" spans="1:18" x14ac:dyDescent="0.2">
      <c r="A212" t="s">
        <v>72</v>
      </c>
      <c r="B212">
        <v>2</v>
      </c>
      <c r="C212">
        <v>1</v>
      </c>
      <c r="D212" t="s">
        <v>46</v>
      </c>
      <c r="E212">
        <v>1</v>
      </c>
      <c r="F212" s="3">
        <v>41848</v>
      </c>
      <c r="G212">
        <v>130</v>
      </c>
      <c r="H212">
        <v>8.92</v>
      </c>
      <c r="I212" s="10">
        <v>2.5499999999999998</v>
      </c>
      <c r="J212" s="10">
        <v>0</v>
      </c>
      <c r="K212" s="10">
        <v>60</v>
      </c>
      <c r="L212" s="10">
        <v>25</v>
      </c>
      <c r="M212" s="10">
        <v>10</v>
      </c>
      <c r="N212" s="10">
        <v>5</v>
      </c>
      <c r="O212" s="10">
        <v>0</v>
      </c>
      <c r="P212" s="10">
        <v>2</v>
      </c>
      <c r="Q212" s="10">
        <v>5</v>
      </c>
    </row>
    <row r="213" spans="1:18" x14ac:dyDescent="0.2">
      <c r="A213" t="s">
        <v>72</v>
      </c>
      <c r="B213">
        <v>2</v>
      </c>
      <c r="C213">
        <v>1</v>
      </c>
      <c r="D213" t="s">
        <v>46</v>
      </c>
      <c r="E213">
        <v>1</v>
      </c>
      <c r="F213" s="3">
        <v>41848</v>
      </c>
      <c r="G213">
        <v>120</v>
      </c>
      <c r="H213">
        <v>6.06</v>
      </c>
      <c r="I213" s="10">
        <v>2.6</v>
      </c>
      <c r="J213" s="10">
        <v>0</v>
      </c>
      <c r="K213" s="10">
        <v>55</v>
      </c>
      <c r="L213" s="10">
        <v>25</v>
      </c>
      <c r="M213" s="10">
        <v>10</v>
      </c>
      <c r="N213" s="10">
        <v>5</v>
      </c>
      <c r="O213" s="10">
        <v>5</v>
      </c>
      <c r="P213" s="10">
        <v>3.5</v>
      </c>
      <c r="Q213" s="10">
        <v>15</v>
      </c>
    </row>
    <row r="214" spans="1:18" x14ac:dyDescent="0.2">
      <c r="A214" t="s">
        <v>72</v>
      </c>
      <c r="B214">
        <v>2</v>
      </c>
      <c r="C214">
        <v>1</v>
      </c>
      <c r="D214" t="s">
        <v>46</v>
      </c>
      <c r="E214">
        <v>1</v>
      </c>
      <c r="F214" s="3">
        <v>41848</v>
      </c>
      <c r="G214">
        <v>110</v>
      </c>
      <c r="H214">
        <v>8.35</v>
      </c>
      <c r="I214" s="10">
        <v>2.2999999999999998</v>
      </c>
      <c r="J214" s="10">
        <v>0</v>
      </c>
      <c r="K214" s="10">
        <v>75</v>
      </c>
      <c r="L214" s="10">
        <v>15</v>
      </c>
      <c r="M214" s="10">
        <v>5</v>
      </c>
      <c r="N214" s="10">
        <v>5</v>
      </c>
      <c r="O214" s="10">
        <v>0</v>
      </c>
      <c r="P214" s="10">
        <v>3.5</v>
      </c>
      <c r="Q214" s="10">
        <v>5</v>
      </c>
    </row>
    <row r="215" spans="1:18" x14ac:dyDescent="0.2">
      <c r="A215" t="s">
        <v>72</v>
      </c>
      <c r="B215">
        <v>2</v>
      </c>
      <c r="C215">
        <v>1</v>
      </c>
      <c r="D215" t="s">
        <v>46</v>
      </c>
      <c r="E215">
        <v>1</v>
      </c>
      <c r="F215" s="3">
        <v>41848</v>
      </c>
      <c r="G215">
        <v>100</v>
      </c>
      <c r="H215">
        <v>6.4</v>
      </c>
      <c r="I215" s="10">
        <v>2.6</v>
      </c>
      <c r="J215" s="10">
        <v>0</v>
      </c>
      <c r="K215" s="10">
        <v>50</v>
      </c>
      <c r="L215" s="10">
        <v>30</v>
      </c>
      <c r="M215" s="10">
        <v>10</v>
      </c>
      <c r="N215" s="10">
        <v>5</v>
      </c>
      <c r="O215" s="10">
        <v>5</v>
      </c>
      <c r="P215" s="10">
        <v>3.5</v>
      </c>
      <c r="Q215" s="10">
        <v>15</v>
      </c>
    </row>
    <row r="216" spans="1:18" x14ac:dyDescent="0.2">
      <c r="A216" t="s">
        <v>72</v>
      </c>
      <c r="B216">
        <v>2</v>
      </c>
      <c r="C216">
        <v>1</v>
      </c>
      <c r="D216" t="s">
        <v>46</v>
      </c>
      <c r="E216">
        <v>1</v>
      </c>
      <c r="F216" s="3">
        <v>41848</v>
      </c>
      <c r="G216">
        <v>90</v>
      </c>
      <c r="H216">
        <v>7</v>
      </c>
      <c r="I216" s="10">
        <v>2.5499999999999998</v>
      </c>
      <c r="J216" s="10">
        <v>0</v>
      </c>
      <c r="K216" s="10">
        <v>45</v>
      </c>
      <c r="L216" s="10">
        <v>25</v>
      </c>
      <c r="M216" s="10">
        <v>10</v>
      </c>
      <c r="N216" s="10">
        <v>10</v>
      </c>
      <c r="O216" s="10">
        <v>10</v>
      </c>
      <c r="P216" s="10">
        <v>2</v>
      </c>
      <c r="Q216" s="10">
        <v>15</v>
      </c>
    </row>
    <row r="217" spans="1:18" x14ac:dyDescent="0.2">
      <c r="A217" t="s">
        <v>72</v>
      </c>
      <c r="B217">
        <v>2</v>
      </c>
      <c r="C217">
        <v>1</v>
      </c>
      <c r="D217" t="s">
        <v>46</v>
      </c>
      <c r="E217">
        <v>1</v>
      </c>
      <c r="F217" s="3">
        <v>41848</v>
      </c>
      <c r="G217">
        <v>80</v>
      </c>
      <c r="H217">
        <v>5.8</v>
      </c>
      <c r="I217" s="10">
        <v>4.2</v>
      </c>
      <c r="J217" s="10">
        <v>0</v>
      </c>
      <c r="K217" s="10">
        <v>35</v>
      </c>
      <c r="L217" s="10">
        <v>40</v>
      </c>
      <c r="M217" s="10">
        <v>15</v>
      </c>
      <c r="N217" s="10">
        <v>5</v>
      </c>
      <c r="O217" s="10">
        <v>5</v>
      </c>
      <c r="P217" s="10">
        <v>2</v>
      </c>
      <c r="Q217" s="10">
        <v>15</v>
      </c>
    </row>
    <row r="218" spans="1:18" x14ac:dyDescent="0.2">
      <c r="A218" s="4" t="s">
        <v>74</v>
      </c>
      <c r="B218" s="4">
        <v>10</v>
      </c>
      <c r="C218" s="4">
        <v>1</v>
      </c>
      <c r="D218" s="4" t="s">
        <v>46</v>
      </c>
      <c r="E218" s="4">
        <v>1</v>
      </c>
      <c r="F218" s="5">
        <v>41838</v>
      </c>
      <c r="G218" s="4">
        <v>0</v>
      </c>
      <c r="H218" s="4">
        <v>6.8</v>
      </c>
      <c r="I218" s="30">
        <v>3.7</v>
      </c>
      <c r="J218" s="30">
        <v>0</v>
      </c>
      <c r="K218" s="30">
        <v>60</v>
      </c>
      <c r="L218" s="30">
        <v>30</v>
      </c>
      <c r="M218" s="30">
        <v>5</v>
      </c>
      <c r="N218" s="30">
        <v>5</v>
      </c>
      <c r="O218" s="30">
        <v>0</v>
      </c>
      <c r="P218" s="30">
        <v>3.5</v>
      </c>
      <c r="Q218" s="30">
        <v>5</v>
      </c>
      <c r="R218" s="4"/>
    </row>
    <row r="219" spans="1:18" s="4" customFormat="1" x14ac:dyDescent="0.2">
      <c r="A219" s="4" t="s">
        <v>74</v>
      </c>
      <c r="B219" s="4">
        <v>10</v>
      </c>
      <c r="C219" s="4">
        <v>1</v>
      </c>
      <c r="D219" s="4" t="s">
        <v>46</v>
      </c>
      <c r="E219" s="4">
        <v>1</v>
      </c>
      <c r="F219" s="5">
        <v>41838</v>
      </c>
      <c r="G219" s="4">
        <v>10</v>
      </c>
      <c r="H219" s="4">
        <v>6.6</v>
      </c>
      <c r="I219" s="30">
        <v>5</v>
      </c>
      <c r="J219" s="30">
        <v>0</v>
      </c>
      <c r="K219" s="30">
        <v>60</v>
      </c>
      <c r="L219" s="30">
        <v>20</v>
      </c>
      <c r="M219" s="30">
        <v>10</v>
      </c>
      <c r="N219" s="30">
        <v>10</v>
      </c>
      <c r="O219" s="30">
        <v>0</v>
      </c>
      <c r="P219" s="30">
        <v>5</v>
      </c>
      <c r="Q219" s="30">
        <v>15</v>
      </c>
    </row>
    <row r="220" spans="1:18" s="4" customFormat="1" x14ac:dyDescent="0.2">
      <c r="A220" s="4" t="s">
        <v>74</v>
      </c>
      <c r="B220" s="4">
        <v>10</v>
      </c>
      <c r="C220" s="4">
        <v>1</v>
      </c>
      <c r="D220" s="4" t="s">
        <v>46</v>
      </c>
      <c r="E220" s="4">
        <v>1</v>
      </c>
      <c r="F220" s="5">
        <v>41838</v>
      </c>
      <c r="G220" s="4">
        <v>20</v>
      </c>
      <c r="H220" s="4">
        <v>9.1</v>
      </c>
      <c r="I220" s="30">
        <v>3.7</v>
      </c>
      <c r="J220" s="30">
        <v>0</v>
      </c>
      <c r="K220" s="30">
        <v>55</v>
      </c>
      <c r="L220" s="30">
        <v>25</v>
      </c>
      <c r="M220" s="30">
        <v>10</v>
      </c>
      <c r="N220" s="30">
        <v>10</v>
      </c>
      <c r="O220" s="30">
        <v>0</v>
      </c>
      <c r="P220" s="30">
        <v>3</v>
      </c>
      <c r="Q220" s="30">
        <v>20</v>
      </c>
    </row>
    <row r="221" spans="1:18" s="4" customFormat="1" x14ac:dyDescent="0.2">
      <c r="A221" s="4" t="s">
        <v>74</v>
      </c>
      <c r="B221" s="4">
        <v>10</v>
      </c>
      <c r="C221" s="4">
        <v>1</v>
      </c>
      <c r="D221" s="4" t="s">
        <v>46</v>
      </c>
      <c r="E221" s="4">
        <v>1</v>
      </c>
      <c r="F221" s="5">
        <v>41838</v>
      </c>
      <c r="G221" s="4">
        <v>30</v>
      </c>
      <c r="H221" s="4">
        <v>7.7</v>
      </c>
      <c r="I221" s="30">
        <v>3.2</v>
      </c>
      <c r="J221" s="30">
        <v>0</v>
      </c>
      <c r="K221" s="30">
        <v>60</v>
      </c>
      <c r="L221" s="30">
        <v>35</v>
      </c>
      <c r="M221" s="30">
        <v>5</v>
      </c>
      <c r="N221" s="30">
        <v>0</v>
      </c>
      <c r="O221" s="30">
        <v>0</v>
      </c>
      <c r="P221" s="30">
        <v>4</v>
      </c>
      <c r="Q221" s="30">
        <v>5</v>
      </c>
    </row>
    <row r="222" spans="1:18" s="4" customFormat="1" x14ac:dyDescent="0.2">
      <c r="A222" s="4" t="s">
        <v>74</v>
      </c>
      <c r="B222" s="4">
        <v>10</v>
      </c>
      <c r="C222" s="4">
        <v>1</v>
      </c>
      <c r="D222" s="4" t="s">
        <v>46</v>
      </c>
      <c r="E222" s="4">
        <v>1</v>
      </c>
      <c r="F222" s="5">
        <v>41838</v>
      </c>
      <c r="G222" s="4">
        <v>40</v>
      </c>
      <c r="H222" s="4">
        <v>6.9</v>
      </c>
      <c r="I222" s="30">
        <v>4.9000000000000004</v>
      </c>
      <c r="J222" s="30">
        <v>0</v>
      </c>
      <c r="K222" s="30">
        <v>50</v>
      </c>
      <c r="L222" s="30">
        <v>35</v>
      </c>
      <c r="M222" s="30">
        <v>10</v>
      </c>
      <c r="N222" s="30">
        <v>5</v>
      </c>
      <c r="O222" s="30">
        <v>0</v>
      </c>
      <c r="P222" s="30">
        <v>1.5</v>
      </c>
      <c r="Q222" s="30">
        <v>5</v>
      </c>
    </row>
    <row r="223" spans="1:18" s="4" customFormat="1" x14ac:dyDescent="0.2">
      <c r="A223" s="4" t="s">
        <v>74</v>
      </c>
      <c r="B223" s="4">
        <v>10</v>
      </c>
      <c r="C223" s="4">
        <v>1</v>
      </c>
      <c r="D223" s="4" t="s">
        <v>46</v>
      </c>
      <c r="E223" s="4">
        <v>1</v>
      </c>
      <c r="F223" s="5">
        <v>41838</v>
      </c>
      <c r="G223" s="4">
        <v>50</v>
      </c>
      <c r="H223" s="4">
        <v>6.1</v>
      </c>
      <c r="I223" s="30">
        <v>4.0999999999999996</v>
      </c>
      <c r="J223" s="30">
        <v>0</v>
      </c>
      <c r="K223" s="30">
        <v>55</v>
      </c>
      <c r="L223" s="30">
        <v>30</v>
      </c>
      <c r="M223" s="30">
        <v>10</v>
      </c>
      <c r="N223" s="30">
        <v>5</v>
      </c>
      <c r="O223" s="30">
        <v>0</v>
      </c>
      <c r="P223" s="30">
        <v>4</v>
      </c>
      <c r="Q223" s="30">
        <v>8</v>
      </c>
    </row>
    <row r="224" spans="1:18" s="4" customFormat="1" x14ac:dyDescent="0.2">
      <c r="A224" s="4" t="s">
        <v>74</v>
      </c>
      <c r="B224" s="4">
        <v>10</v>
      </c>
      <c r="C224" s="4">
        <v>1</v>
      </c>
      <c r="D224" s="4" t="s">
        <v>46</v>
      </c>
      <c r="E224" s="4">
        <v>1</v>
      </c>
      <c r="F224" s="5">
        <v>41838</v>
      </c>
      <c r="G224" s="4">
        <v>60</v>
      </c>
      <c r="H224" s="4">
        <v>6.5</v>
      </c>
      <c r="I224" s="30">
        <v>4.5</v>
      </c>
      <c r="J224" s="30">
        <v>0</v>
      </c>
      <c r="K224" s="30">
        <v>55</v>
      </c>
      <c r="L224" s="30">
        <v>30</v>
      </c>
      <c r="M224" s="30">
        <v>10</v>
      </c>
      <c r="N224" s="30">
        <v>5</v>
      </c>
      <c r="O224" s="30">
        <v>0</v>
      </c>
      <c r="P224" s="30">
        <v>4.5</v>
      </c>
      <c r="Q224" s="30">
        <v>15</v>
      </c>
    </row>
    <row r="225" spans="1:18" s="4" customFormat="1" x14ac:dyDescent="0.2">
      <c r="A225" s="4" t="s">
        <v>74</v>
      </c>
      <c r="B225" s="4">
        <v>10</v>
      </c>
      <c r="C225" s="4">
        <v>1</v>
      </c>
      <c r="D225" s="4" t="s">
        <v>46</v>
      </c>
      <c r="E225" s="4">
        <v>1</v>
      </c>
      <c r="F225" s="5">
        <v>41838</v>
      </c>
      <c r="G225" s="4">
        <v>70</v>
      </c>
      <c r="H225" s="4">
        <v>8.6</v>
      </c>
      <c r="I225" s="30">
        <v>3.8</v>
      </c>
      <c r="J225" s="30">
        <v>0</v>
      </c>
      <c r="K225" s="30">
        <v>50</v>
      </c>
      <c r="L225" s="30">
        <v>30</v>
      </c>
      <c r="M225" s="30">
        <v>15</v>
      </c>
      <c r="N225" s="30">
        <v>5</v>
      </c>
      <c r="O225" s="30">
        <v>0</v>
      </c>
      <c r="P225" s="30">
        <v>3</v>
      </c>
      <c r="Q225" s="30">
        <v>15</v>
      </c>
    </row>
    <row r="226" spans="1:18" s="4" customFormat="1" x14ac:dyDescent="0.2">
      <c r="A226" s="4" t="s">
        <v>74</v>
      </c>
      <c r="B226" s="4">
        <v>10</v>
      </c>
      <c r="C226" s="4">
        <v>1</v>
      </c>
      <c r="D226" s="4" t="s">
        <v>46</v>
      </c>
      <c r="E226" s="4">
        <v>1</v>
      </c>
      <c r="F226" s="5">
        <v>41838</v>
      </c>
      <c r="G226" s="4">
        <v>80</v>
      </c>
      <c r="H226" s="4">
        <v>9.4</v>
      </c>
      <c r="I226" s="30">
        <v>5</v>
      </c>
      <c r="J226" s="30">
        <v>0</v>
      </c>
      <c r="K226" s="30">
        <v>50</v>
      </c>
      <c r="L226" s="30">
        <v>45</v>
      </c>
      <c r="M226" s="30">
        <v>5</v>
      </c>
      <c r="N226" s="30">
        <v>0</v>
      </c>
      <c r="O226" s="30">
        <v>0</v>
      </c>
      <c r="P226" s="30">
        <v>2</v>
      </c>
      <c r="Q226" s="30">
        <v>10</v>
      </c>
    </row>
    <row r="227" spans="1:18" s="4" customFormat="1" x14ac:dyDescent="0.2">
      <c r="A227" s="4" t="s">
        <v>74</v>
      </c>
      <c r="B227" s="4">
        <v>10</v>
      </c>
      <c r="C227" s="4">
        <v>1</v>
      </c>
      <c r="D227" s="4" t="s">
        <v>46</v>
      </c>
      <c r="E227" s="4">
        <v>1</v>
      </c>
      <c r="F227" s="5">
        <v>41838</v>
      </c>
      <c r="G227" s="4">
        <v>90</v>
      </c>
      <c r="H227" s="4">
        <v>10.5</v>
      </c>
      <c r="I227" s="30">
        <v>4.0999999999999996</v>
      </c>
      <c r="J227" s="30">
        <v>0</v>
      </c>
      <c r="K227" s="30">
        <v>50</v>
      </c>
      <c r="L227" s="30">
        <v>45</v>
      </c>
      <c r="M227" s="30">
        <v>5</v>
      </c>
      <c r="N227" s="30">
        <v>0</v>
      </c>
      <c r="O227" s="30">
        <v>0</v>
      </c>
      <c r="P227" s="30">
        <v>2</v>
      </c>
      <c r="Q227" s="30">
        <v>5</v>
      </c>
    </row>
    <row r="228" spans="1:18" s="4" customFormat="1" x14ac:dyDescent="0.2">
      <c r="A228" t="s">
        <v>74</v>
      </c>
      <c r="B228">
        <v>10</v>
      </c>
      <c r="C228">
        <v>2</v>
      </c>
      <c r="D228" t="s">
        <v>51</v>
      </c>
      <c r="E228">
        <v>2</v>
      </c>
      <c r="F228" s="3">
        <v>41838</v>
      </c>
      <c r="G228">
        <v>0</v>
      </c>
      <c r="H228">
        <v>8.3000000000000007</v>
      </c>
      <c r="I228" s="10">
        <v>3.8</v>
      </c>
      <c r="J228" s="10">
        <v>0</v>
      </c>
      <c r="K228" s="10">
        <v>60</v>
      </c>
      <c r="L228" s="10">
        <v>30</v>
      </c>
      <c r="M228" s="10">
        <v>10</v>
      </c>
      <c r="N228" s="10">
        <v>0</v>
      </c>
      <c r="O228" s="10">
        <v>0</v>
      </c>
      <c r="P228" s="10">
        <v>2.5</v>
      </c>
      <c r="Q228" s="10">
        <v>5</v>
      </c>
      <c r="R228"/>
    </row>
    <row r="229" spans="1:18" x14ac:dyDescent="0.2">
      <c r="A229" t="s">
        <v>74</v>
      </c>
      <c r="B229">
        <v>10</v>
      </c>
      <c r="C229">
        <v>2</v>
      </c>
      <c r="D229" t="s">
        <v>51</v>
      </c>
      <c r="E229">
        <v>2</v>
      </c>
      <c r="F229" s="3">
        <v>41838</v>
      </c>
      <c r="G229">
        <v>10</v>
      </c>
      <c r="H229">
        <v>7.1</v>
      </c>
      <c r="I229" s="10">
        <v>2.8</v>
      </c>
      <c r="J229" s="10">
        <v>0</v>
      </c>
      <c r="K229" s="10">
        <v>55</v>
      </c>
      <c r="L229" s="10">
        <v>30</v>
      </c>
      <c r="M229" s="10">
        <v>10</v>
      </c>
      <c r="N229" s="10">
        <v>5</v>
      </c>
      <c r="O229" s="10">
        <v>0</v>
      </c>
      <c r="P229" s="10">
        <v>3.5</v>
      </c>
      <c r="Q229" s="10">
        <v>25</v>
      </c>
    </row>
    <row r="230" spans="1:18" x14ac:dyDescent="0.2">
      <c r="A230" t="s">
        <v>74</v>
      </c>
      <c r="B230">
        <v>10</v>
      </c>
      <c r="C230">
        <v>2</v>
      </c>
      <c r="D230" t="s">
        <v>51</v>
      </c>
      <c r="E230">
        <v>2</v>
      </c>
      <c r="F230" s="3">
        <v>41838</v>
      </c>
      <c r="G230">
        <v>20</v>
      </c>
      <c r="H230">
        <v>6.3</v>
      </c>
      <c r="I230" s="10">
        <v>3.5</v>
      </c>
      <c r="J230" s="10">
        <v>0</v>
      </c>
      <c r="K230" s="10">
        <v>55</v>
      </c>
      <c r="L230" s="10">
        <v>35</v>
      </c>
      <c r="M230" s="10">
        <v>5</v>
      </c>
      <c r="N230" s="10">
        <v>5</v>
      </c>
      <c r="O230" s="10">
        <v>0</v>
      </c>
      <c r="P230" s="10">
        <v>3.5</v>
      </c>
      <c r="Q230" s="10">
        <v>8</v>
      </c>
    </row>
    <row r="231" spans="1:18" x14ac:dyDescent="0.2">
      <c r="A231" t="s">
        <v>74</v>
      </c>
      <c r="B231">
        <v>10</v>
      </c>
      <c r="C231">
        <v>2</v>
      </c>
      <c r="D231" t="s">
        <v>51</v>
      </c>
      <c r="E231">
        <v>2</v>
      </c>
      <c r="F231" s="3">
        <v>41838</v>
      </c>
      <c r="G231">
        <v>30</v>
      </c>
      <c r="H231">
        <v>6.4</v>
      </c>
      <c r="I231" s="10">
        <v>4.5</v>
      </c>
      <c r="J231" s="10">
        <v>0</v>
      </c>
      <c r="K231" s="10">
        <v>60</v>
      </c>
      <c r="L231" s="10">
        <v>30</v>
      </c>
      <c r="M231" s="10">
        <v>5</v>
      </c>
      <c r="N231" s="10">
        <v>5</v>
      </c>
      <c r="O231" s="10">
        <v>0</v>
      </c>
      <c r="P231" s="10">
        <v>2.5</v>
      </c>
      <c r="Q231" s="10">
        <v>10</v>
      </c>
    </row>
    <row r="232" spans="1:18" x14ac:dyDescent="0.2">
      <c r="A232" t="s">
        <v>74</v>
      </c>
      <c r="B232">
        <v>10</v>
      </c>
      <c r="C232">
        <v>2</v>
      </c>
      <c r="D232" t="s">
        <v>51</v>
      </c>
      <c r="E232">
        <v>2</v>
      </c>
      <c r="F232" s="3">
        <v>41838</v>
      </c>
      <c r="G232">
        <v>40</v>
      </c>
      <c r="H232">
        <v>7.9</v>
      </c>
      <c r="I232" s="10">
        <v>3.7</v>
      </c>
      <c r="J232" s="10">
        <v>0</v>
      </c>
      <c r="K232" s="10">
        <v>55</v>
      </c>
      <c r="L232" s="10">
        <v>30</v>
      </c>
      <c r="M232" s="10">
        <v>10</v>
      </c>
      <c r="N232" s="10">
        <v>5</v>
      </c>
      <c r="O232" s="10">
        <v>0</v>
      </c>
      <c r="P232" s="10">
        <v>4</v>
      </c>
      <c r="Q232" s="10">
        <v>25</v>
      </c>
    </row>
    <row r="233" spans="1:18" x14ac:dyDescent="0.2">
      <c r="A233" t="s">
        <v>74</v>
      </c>
      <c r="B233">
        <v>10</v>
      </c>
      <c r="C233">
        <v>2</v>
      </c>
      <c r="D233" t="s">
        <v>51</v>
      </c>
      <c r="E233">
        <v>2</v>
      </c>
      <c r="F233" s="3">
        <v>41838</v>
      </c>
      <c r="G233">
        <v>50</v>
      </c>
      <c r="H233">
        <v>7.1</v>
      </c>
      <c r="I233" s="10">
        <v>3.1</v>
      </c>
      <c r="J233" s="10">
        <v>0</v>
      </c>
      <c r="K233" s="10">
        <v>50</v>
      </c>
      <c r="L233" s="10">
        <v>25</v>
      </c>
      <c r="M233" s="10">
        <v>10</v>
      </c>
      <c r="N233" s="10">
        <v>5</v>
      </c>
      <c r="O233" s="10">
        <v>0</v>
      </c>
      <c r="P233" s="10">
        <v>2</v>
      </c>
      <c r="Q233" s="10">
        <v>5</v>
      </c>
    </row>
    <row r="234" spans="1:18" x14ac:dyDescent="0.2">
      <c r="A234" t="s">
        <v>74</v>
      </c>
      <c r="B234">
        <v>10</v>
      </c>
      <c r="C234">
        <v>2</v>
      </c>
      <c r="D234" t="s">
        <v>51</v>
      </c>
      <c r="E234">
        <v>2</v>
      </c>
      <c r="F234" s="3">
        <v>41838</v>
      </c>
      <c r="G234">
        <v>60</v>
      </c>
      <c r="H234">
        <v>7</v>
      </c>
      <c r="I234" s="10">
        <v>5</v>
      </c>
      <c r="J234" s="10">
        <v>0</v>
      </c>
      <c r="K234" s="10">
        <v>60</v>
      </c>
      <c r="L234" s="10">
        <v>30</v>
      </c>
      <c r="M234" s="10">
        <v>10</v>
      </c>
      <c r="N234" s="10">
        <v>10</v>
      </c>
      <c r="O234" s="10">
        <v>0</v>
      </c>
      <c r="P234" s="10">
        <v>2</v>
      </c>
      <c r="Q234" s="10">
        <v>10</v>
      </c>
    </row>
    <row r="235" spans="1:18" x14ac:dyDescent="0.2">
      <c r="A235" t="s">
        <v>74</v>
      </c>
      <c r="B235">
        <v>10</v>
      </c>
      <c r="C235">
        <v>2</v>
      </c>
      <c r="D235" t="s">
        <v>51</v>
      </c>
      <c r="E235">
        <v>2</v>
      </c>
      <c r="F235" s="3">
        <v>41838</v>
      </c>
      <c r="G235">
        <v>70</v>
      </c>
      <c r="H235">
        <v>6.7</v>
      </c>
      <c r="I235" s="10">
        <v>4.8</v>
      </c>
      <c r="J235" s="10">
        <v>0</v>
      </c>
      <c r="K235" s="10">
        <v>60</v>
      </c>
      <c r="L235" s="10">
        <v>30</v>
      </c>
      <c r="M235" s="10">
        <v>5</v>
      </c>
      <c r="N235" s="10">
        <v>5</v>
      </c>
      <c r="O235" s="10">
        <v>0</v>
      </c>
      <c r="P235" s="10">
        <v>2.5</v>
      </c>
      <c r="Q235" s="10">
        <v>20</v>
      </c>
    </row>
    <row r="236" spans="1:18" x14ac:dyDescent="0.2">
      <c r="A236" t="s">
        <v>74</v>
      </c>
      <c r="B236">
        <v>10</v>
      </c>
      <c r="C236">
        <v>2</v>
      </c>
      <c r="D236" t="s">
        <v>51</v>
      </c>
      <c r="E236">
        <v>2</v>
      </c>
      <c r="F236" s="3">
        <v>41838</v>
      </c>
      <c r="G236">
        <v>80</v>
      </c>
      <c r="H236">
        <v>7.4</v>
      </c>
      <c r="I236" s="10">
        <v>5.3</v>
      </c>
      <c r="J236" s="10">
        <v>0</v>
      </c>
      <c r="K236" s="10">
        <v>40</v>
      </c>
      <c r="L236" s="10">
        <v>40</v>
      </c>
      <c r="M236" s="10">
        <v>10</v>
      </c>
      <c r="N236" s="10">
        <v>10</v>
      </c>
      <c r="O236" s="10">
        <v>0</v>
      </c>
      <c r="P236" s="10">
        <v>3.5</v>
      </c>
      <c r="Q236" s="10">
        <v>10</v>
      </c>
    </row>
    <row r="237" spans="1:18" x14ac:dyDescent="0.2">
      <c r="A237" t="s">
        <v>74</v>
      </c>
      <c r="B237">
        <v>10</v>
      </c>
      <c r="C237">
        <v>2</v>
      </c>
      <c r="D237" t="s">
        <v>51</v>
      </c>
      <c r="E237">
        <v>2</v>
      </c>
      <c r="F237" s="3">
        <v>41838</v>
      </c>
      <c r="G237">
        <v>90</v>
      </c>
      <c r="H237">
        <v>8.6999999999999993</v>
      </c>
      <c r="I237" s="10">
        <v>7.2</v>
      </c>
      <c r="J237" s="10">
        <v>0</v>
      </c>
      <c r="K237" s="10">
        <v>50</v>
      </c>
      <c r="L237" s="10">
        <v>40</v>
      </c>
      <c r="M237" s="10">
        <v>10</v>
      </c>
      <c r="N237" s="10">
        <v>0</v>
      </c>
      <c r="O237" s="10">
        <v>0</v>
      </c>
      <c r="P237" s="10">
        <v>2</v>
      </c>
      <c r="Q237" s="10">
        <v>5</v>
      </c>
    </row>
    <row r="238" spans="1:18" x14ac:dyDescent="0.2">
      <c r="A238" t="s">
        <v>74</v>
      </c>
      <c r="B238">
        <v>10</v>
      </c>
      <c r="C238">
        <v>2</v>
      </c>
      <c r="D238" t="s">
        <v>51</v>
      </c>
      <c r="E238">
        <v>2</v>
      </c>
      <c r="F238" s="3">
        <v>41838</v>
      </c>
      <c r="G238">
        <v>100</v>
      </c>
      <c r="H238">
        <v>8.4</v>
      </c>
      <c r="I238" s="10">
        <v>5.0999999999999996</v>
      </c>
      <c r="J238" s="10">
        <v>0</v>
      </c>
      <c r="K238" s="10">
        <v>40</v>
      </c>
      <c r="L238" s="10">
        <v>55</v>
      </c>
      <c r="M238" s="10">
        <v>5</v>
      </c>
      <c r="N238" s="10">
        <v>0</v>
      </c>
      <c r="O238" s="10">
        <v>0</v>
      </c>
      <c r="P238" s="10">
        <v>1.5</v>
      </c>
      <c r="Q238" s="10">
        <v>5</v>
      </c>
    </row>
    <row r="239" spans="1:18" x14ac:dyDescent="0.2">
      <c r="A239" t="s">
        <v>73</v>
      </c>
      <c r="B239">
        <v>8</v>
      </c>
      <c r="C239">
        <v>1</v>
      </c>
      <c r="D239" t="s">
        <v>46</v>
      </c>
      <c r="E239">
        <v>1</v>
      </c>
      <c r="F239" s="3">
        <v>41837</v>
      </c>
      <c r="G239">
        <v>0</v>
      </c>
      <c r="H239">
        <v>7.6</v>
      </c>
      <c r="I239" s="10">
        <v>3.5</v>
      </c>
      <c r="J239" s="10">
        <v>0</v>
      </c>
      <c r="K239" s="10">
        <v>60</v>
      </c>
      <c r="L239" s="10">
        <v>30</v>
      </c>
      <c r="M239" s="10">
        <v>5</v>
      </c>
      <c r="N239" s="10">
        <v>5</v>
      </c>
      <c r="O239" s="10">
        <v>0</v>
      </c>
      <c r="P239" s="10">
        <v>2.5</v>
      </c>
      <c r="Q239" s="10">
        <v>20</v>
      </c>
    </row>
    <row r="240" spans="1:18" x14ac:dyDescent="0.2">
      <c r="A240" t="s">
        <v>73</v>
      </c>
      <c r="B240">
        <v>8</v>
      </c>
      <c r="C240">
        <v>1</v>
      </c>
      <c r="D240" t="s">
        <v>46</v>
      </c>
      <c r="E240">
        <v>1</v>
      </c>
      <c r="F240" s="3">
        <v>41837</v>
      </c>
      <c r="G240">
        <v>10</v>
      </c>
      <c r="H240">
        <v>7.8</v>
      </c>
      <c r="I240" s="10">
        <v>3.2</v>
      </c>
      <c r="J240" s="10">
        <v>0</v>
      </c>
      <c r="K240" s="10">
        <v>60</v>
      </c>
      <c r="L240" s="10">
        <v>25</v>
      </c>
      <c r="M240" s="10">
        <v>10</v>
      </c>
      <c r="N240" s="10">
        <v>5</v>
      </c>
      <c r="O240" s="10">
        <v>0</v>
      </c>
      <c r="P240" s="10">
        <v>4.5</v>
      </c>
      <c r="Q240" s="10">
        <v>10</v>
      </c>
    </row>
    <row r="241" spans="1:17" x14ac:dyDescent="0.2">
      <c r="A241" t="s">
        <v>73</v>
      </c>
      <c r="B241">
        <v>8</v>
      </c>
      <c r="C241">
        <v>1</v>
      </c>
      <c r="D241" t="s">
        <v>46</v>
      </c>
      <c r="E241">
        <v>1</v>
      </c>
      <c r="F241" s="3">
        <v>41837</v>
      </c>
      <c r="G241">
        <v>20</v>
      </c>
      <c r="H241">
        <v>7</v>
      </c>
      <c r="I241" s="10">
        <v>3.9</v>
      </c>
      <c r="J241" s="10">
        <v>0</v>
      </c>
      <c r="K241" s="10">
        <v>40</v>
      </c>
      <c r="L241" s="10">
        <v>30</v>
      </c>
      <c r="M241" s="10">
        <v>20</v>
      </c>
      <c r="N241" s="10">
        <v>10</v>
      </c>
      <c r="O241" s="10">
        <v>0</v>
      </c>
      <c r="P241" s="10">
        <v>2.5</v>
      </c>
      <c r="Q241" s="10">
        <v>15</v>
      </c>
    </row>
    <row r="242" spans="1:17" x14ac:dyDescent="0.2">
      <c r="A242" t="s">
        <v>73</v>
      </c>
      <c r="B242">
        <v>8</v>
      </c>
      <c r="C242">
        <v>1</v>
      </c>
      <c r="D242" t="s">
        <v>46</v>
      </c>
      <c r="E242">
        <v>1</v>
      </c>
      <c r="F242" s="3">
        <v>41837</v>
      </c>
      <c r="G242">
        <v>30</v>
      </c>
      <c r="H242">
        <v>10.4</v>
      </c>
      <c r="I242" s="10">
        <v>3.1</v>
      </c>
      <c r="J242" s="10">
        <v>0</v>
      </c>
      <c r="K242" s="10">
        <v>40</v>
      </c>
      <c r="L242" s="10">
        <v>30</v>
      </c>
      <c r="M242" s="10">
        <v>20</v>
      </c>
      <c r="N242" s="10">
        <v>10</v>
      </c>
      <c r="O242" s="10">
        <v>0</v>
      </c>
      <c r="P242" s="10">
        <v>4.5</v>
      </c>
      <c r="Q242" s="10">
        <v>30</v>
      </c>
    </row>
    <row r="243" spans="1:17" x14ac:dyDescent="0.2">
      <c r="A243" t="s">
        <v>73</v>
      </c>
      <c r="B243">
        <v>8</v>
      </c>
      <c r="C243">
        <v>1</v>
      </c>
      <c r="D243" t="s">
        <v>46</v>
      </c>
      <c r="E243">
        <v>1</v>
      </c>
      <c r="F243" s="3">
        <v>41837</v>
      </c>
      <c r="G243">
        <v>40</v>
      </c>
      <c r="H243">
        <v>14.7</v>
      </c>
      <c r="I243" s="10">
        <v>3.7</v>
      </c>
      <c r="J243" s="10">
        <v>0</v>
      </c>
      <c r="K243" s="10">
        <v>30</v>
      </c>
      <c r="L243" s="10">
        <v>25</v>
      </c>
      <c r="M243" s="10">
        <v>20</v>
      </c>
      <c r="N243" s="10">
        <v>20</v>
      </c>
      <c r="O243" s="10">
        <v>5</v>
      </c>
      <c r="P243" s="10">
        <v>4</v>
      </c>
      <c r="Q243" s="10">
        <v>8</v>
      </c>
    </row>
    <row r="244" spans="1:17" x14ac:dyDescent="0.2">
      <c r="A244" t="s">
        <v>73</v>
      </c>
      <c r="B244">
        <v>8</v>
      </c>
      <c r="C244">
        <v>1</v>
      </c>
      <c r="D244" t="s">
        <v>46</v>
      </c>
      <c r="E244">
        <v>1</v>
      </c>
      <c r="F244" s="3">
        <v>41837</v>
      </c>
      <c r="G244">
        <v>50</v>
      </c>
      <c r="H244">
        <v>13.7</v>
      </c>
      <c r="I244" s="10">
        <v>3.7</v>
      </c>
      <c r="J244" s="10">
        <v>0</v>
      </c>
      <c r="K244" s="10">
        <v>45</v>
      </c>
      <c r="L244" s="10">
        <v>20</v>
      </c>
      <c r="M244" s="10">
        <v>15</v>
      </c>
      <c r="N244" s="10">
        <v>10</v>
      </c>
      <c r="O244" s="10">
        <v>10</v>
      </c>
      <c r="P244" s="10">
        <v>3.5</v>
      </c>
      <c r="Q244" s="10">
        <v>20</v>
      </c>
    </row>
    <row r="245" spans="1:17" x14ac:dyDescent="0.2">
      <c r="A245" t="s">
        <v>73</v>
      </c>
      <c r="B245">
        <v>8</v>
      </c>
      <c r="C245">
        <v>1</v>
      </c>
      <c r="D245" t="s">
        <v>46</v>
      </c>
      <c r="E245">
        <v>1</v>
      </c>
      <c r="F245" s="3">
        <v>41837</v>
      </c>
      <c r="G245">
        <v>60</v>
      </c>
      <c r="H245">
        <v>13.9</v>
      </c>
      <c r="I245" s="10">
        <v>6.4</v>
      </c>
      <c r="J245" s="10">
        <v>0</v>
      </c>
      <c r="K245" s="10">
        <v>40</v>
      </c>
      <c r="L245" s="10">
        <v>25</v>
      </c>
      <c r="M245" s="10">
        <v>20</v>
      </c>
      <c r="N245" s="10">
        <v>10</v>
      </c>
      <c r="O245" s="10">
        <v>5</v>
      </c>
      <c r="P245" s="10">
        <v>2</v>
      </c>
      <c r="Q245" s="10">
        <v>25</v>
      </c>
    </row>
    <row r="246" spans="1:17" x14ac:dyDescent="0.2">
      <c r="A246" t="s">
        <v>73</v>
      </c>
      <c r="B246">
        <v>8</v>
      </c>
      <c r="C246">
        <v>1</v>
      </c>
      <c r="D246" t="s">
        <v>46</v>
      </c>
      <c r="E246">
        <v>1</v>
      </c>
      <c r="F246" s="3">
        <v>41837</v>
      </c>
      <c r="G246">
        <v>70</v>
      </c>
      <c r="H246">
        <v>13.3</v>
      </c>
      <c r="I246" s="10">
        <v>5.7</v>
      </c>
      <c r="J246" s="10">
        <v>0</v>
      </c>
      <c r="K246" s="10">
        <v>60</v>
      </c>
      <c r="L246" s="10">
        <v>30</v>
      </c>
      <c r="M246" s="10">
        <v>10</v>
      </c>
      <c r="N246" s="10">
        <v>0</v>
      </c>
      <c r="O246" s="10">
        <v>0</v>
      </c>
      <c r="P246" s="10">
        <v>2.5</v>
      </c>
      <c r="Q246" s="10">
        <v>15</v>
      </c>
    </row>
    <row r="247" spans="1:17" x14ac:dyDescent="0.2">
      <c r="A247" t="s">
        <v>73</v>
      </c>
      <c r="B247">
        <v>8</v>
      </c>
      <c r="C247">
        <v>1</v>
      </c>
      <c r="D247" t="s">
        <v>46</v>
      </c>
      <c r="E247">
        <v>1</v>
      </c>
      <c r="F247" s="3">
        <v>41837</v>
      </c>
      <c r="G247">
        <v>80</v>
      </c>
      <c r="H247">
        <v>7.9</v>
      </c>
      <c r="I247" s="10">
        <v>3.6</v>
      </c>
      <c r="J247" s="10">
        <v>0</v>
      </c>
      <c r="K247" s="10">
        <v>75</v>
      </c>
      <c r="L247" s="10">
        <v>20</v>
      </c>
      <c r="M247" s="10">
        <v>5</v>
      </c>
      <c r="N247" s="10">
        <v>0</v>
      </c>
      <c r="O247" s="10">
        <v>0</v>
      </c>
      <c r="P247" s="10">
        <v>5</v>
      </c>
      <c r="Q247" s="10">
        <v>8</v>
      </c>
    </row>
    <row r="248" spans="1:17" x14ac:dyDescent="0.2">
      <c r="A248" t="s">
        <v>73</v>
      </c>
      <c r="B248">
        <v>8</v>
      </c>
      <c r="C248">
        <v>1</v>
      </c>
      <c r="D248" t="s">
        <v>46</v>
      </c>
      <c r="E248">
        <v>1</v>
      </c>
      <c r="F248" s="3">
        <v>41837</v>
      </c>
      <c r="G248">
        <v>90</v>
      </c>
      <c r="H248">
        <v>8</v>
      </c>
      <c r="I248" s="10">
        <v>3.4</v>
      </c>
      <c r="J248" s="10">
        <v>0</v>
      </c>
      <c r="K248" s="10">
        <v>45</v>
      </c>
      <c r="L248" s="10">
        <v>20</v>
      </c>
      <c r="M248" s="10">
        <v>15</v>
      </c>
      <c r="N248" s="10">
        <v>15</v>
      </c>
      <c r="O248" s="10">
        <v>5</v>
      </c>
      <c r="P248" s="10">
        <v>2.8</v>
      </c>
      <c r="Q248" s="10">
        <v>5</v>
      </c>
    </row>
    <row r="249" spans="1:17" x14ac:dyDescent="0.2">
      <c r="A249" t="s">
        <v>73</v>
      </c>
      <c r="B249">
        <v>8</v>
      </c>
      <c r="C249">
        <v>2</v>
      </c>
      <c r="D249" t="s">
        <v>51</v>
      </c>
      <c r="E249">
        <v>2</v>
      </c>
      <c r="F249" s="3">
        <v>41837</v>
      </c>
      <c r="G249">
        <v>0</v>
      </c>
      <c r="H249">
        <v>7</v>
      </c>
      <c r="I249" s="10">
        <v>2.1</v>
      </c>
      <c r="J249" s="10">
        <v>0</v>
      </c>
      <c r="K249" s="10">
        <v>60</v>
      </c>
      <c r="L249" s="10">
        <v>30</v>
      </c>
      <c r="M249" s="10">
        <v>10</v>
      </c>
      <c r="N249" s="10">
        <v>0</v>
      </c>
      <c r="O249" s="10">
        <v>0</v>
      </c>
      <c r="P249" s="10">
        <v>4.5</v>
      </c>
      <c r="Q249" s="10">
        <v>10</v>
      </c>
    </row>
    <row r="250" spans="1:17" x14ac:dyDescent="0.2">
      <c r="A250" t="s">
        <v>73</v>
      </c>
      <c r="B250">
        <v>8</v>
      </c>
      <c r="C250">
        <v>2</v>
      </c>
      <c r="D250" t="s">
        <v>51</v>
      </c>
      <c r="E250">
        <v>2</v>
      </c>
      <c r="F250" s="3">
        <v>41837</v>
      </c>
      <c r="G250">
        <v>10</v>
      </c>
      <c r="H250">
        <v>6.5</v>
      </c>
      <c r="I250">
        <v>3</v>
      </c>
      <c r="J250" s="10">
        <v>0</v>
      </c>
      <c r="K250" s="10">
        <v>50</v>
      </c>
      <c r="L250" s="10">
        <v>25</v>
      </c>
      <c r="M250" s="10">
        <v>10</v>
      </c>
      <c r="N250" s="10">
        <v>10</v>
      </c>
      <c r="O250" s="10">
        <v>5</v>
      </c>
      <c r="P250" s="10">
        <v>3.5</v>
      </c>
      <c r="Q250" s="10">
        <v>15</v>
      </c>
    </row>
    <row r="251" spans="1:17" x14ac:dyDescent="0.2">
      <c r="A251" t="s">
        <v>73</v>
      </c>
      <c r="B251">
        <v>8</v>
      </c>
      <c r="C251">
        <v>2</v>
      </c>
      <c r="D251" t="s">
        <v>51</v>
      </c>
      <c r="E251">
        <v>2</v>
      </c>
      <c r="F251" s="3">
        <v>41837</v>
      </c>
      <c r="G251">
        <v>20</v>
      </c>
      <c r="H251">
        <v>8.1</v>
      </c>
      <c r="I251">
        <v>2.4</v>
      </c>
      <c r="J251" s="10">
        <v>0</v>
      </c>
      <c r="K251" s="10">
        <v>50</v>
      </c>
      <c r="L251" s="10">
        <v>35</v>
      </c>
      <c r="M251" s="10">
        <v>10</v>
      </c>
      <c r="N251" s="10">
        <v>5</v>
      </c>
      <c r="O251" s="10">
        <v>0</v>
      </c>
      <c r="P251" s="10">
        <v>3.5</v>
      </c>
      <c r="Q251" s="10">
        <v>20</v>
      </c>
    </row>
    <row r="252" spans="1:17" x14ac:dyDescent="0.2">
      <c r="A252" t="s">
        <v>73</v>
      </c>
      <c r="B252">
        <v>8</v>
      </c>
      <c r="C252">
        <v>2</v>
      </c>
      <c r="D252" t="s">
        <v>51</v>
      </c>
      <c r="E252">
        <v>2</v>
      </c>
      <c r="F252" s="3">
        <v>41837</v>
      </c>
      <c r="G252">
        <v>30</v>
      </c>
      <c r="H252">
        <v>7.4</v>
      </c>
      <c r="I252">
        <v>3.9</v>
      </c>
      <c r="J252" s="10">
        <v>0</v>
      </c>
      <c r="K252" s="10">
        <v>30</v>
      </c>
      <c r="L252" s="10">
        <v>25</v>
      </c>
      <c r="M252" s="10">
        <v>20</v>
      </c>
      <c r="N252" s="10">
        <v>15</v>
      </c>
      <c r="O252" s="10">
        <v>10</v>
      </c>
      <c r="P252" s="10">
        <v>3.5</v>
      </c>
      <c r="Q252" s="10">
        <v>8</v>
      </c>
    </row>
    <row r="253" spans="1:17" x14ac:dyDescent="0.2">
      <c r="A253" t="s">
        <v>73</v>
      </c>
      <c r="B253">
        <v>8</v>
      </c>
      <c r="C253">
        <v>2</v>
      </c>
      <c r="D253" t="s">
        <v>51</v>
      </c>
      <c r="E253">
        <v>2</v>
      </c>
      <c r="F253" s="3">
        <v>41837</v>
      </c>
      <c r="G253">
        <v>40</v>
      </c>
      <c r="H253">
        <v>7.8</v>
      </c>
      <c r="I253">
        <v>3</v>
      </c>
      <c r="J253" s="10">
        <v>0</v>
      </c>
      <c r="K253" s="10">
        <v>35</v>
      </c>
      <c r="L253" s="10">
        <v>35</v>
      </c>
      <c r="M253" s="10">
        <v>15</v>
      </c>
      <c r="N253" s="10">
        <v>10</v>
      </c>
      <c r="O253" s="10">
        <v>5</v>
      </c>
      <c r="P253" s="10">
        <v>1</v>
      </c>
      <c r="Q253" s="10">
        <v>20</v>
      </c>
    </row>
    <row r="254" spans="1:17" x14ac:dyDescent="0.2">
      <c r="A254" t="s">
        <v>73</v>
      </c>
      <c r="B254">
        <v>8</v>
      </c>
      <c r="C254">
        <v>2</v>
      </c>
      <c r="D254" t="s">
        <v>51</v>
      </c>
      <c r="E254">
        <v>2</v>
      </c>
      <c r="F254" s="3">
        <v>41837</v>
      </c>
      <c r="G254">
        <v>50</v>
      </c>
      <c r="H254">
        <v>7.6</v>
      </c>
      <c r="I254">
        <v>3.4</v>
      </c>
      <c r="J254" s="10">
        <v>0</v>
      </c>
      <c r="K254" s="10">
        <v>35</v>
      </c>
      <c r="L254" s="10">
        <v>30</v>
      </c>
      <c r="M254" s="10">
        <v>20</v>
      </c>
      <c r="N254" s="10">
        <v>10</v>
      </c>
      <c r="O254" s="10">
        <v>5</v>
      </c>
      <c r="P254" s="10">
        <v>3.5</v>
      </c>
      <c r="Q254" s="10">
        <v>10</v>
      </c>
    </row>
    <row r="255" spans="1:17" x14ac:dyDescent="0.2">
      <c r="A255" t="s">
        <v>73</v>
      </c>
      <c r="B255">
        <v>8</v>
      </c>
      <c r="C255">
        <v>2</v>
      </c>
      <c r="D255" t="s">
        <v>51</v>
      </c>
      <c r="E255">
        <v>2</v>
      </c>
      <c r="F255" s="3">
        <v>41837</v>
      </c>
      <c r="G255">
        <v>60</v>
      </c>
      <c r="H255">
        <v>9.8000000000000007</v>
      </c>
      <c r="I255">
        <v>5.9</v>
      </c>
      <c r="J255" s="10">
        <v>0</v>
      </c>
      <c r="K255" s="10">
        <v>40</v>
      </c>
      <c r="L255" s="10">
        <v>40</v>
      </c>
      <c r="M255" s="10">
        <v>10</v>
      </c>
      <c r="N255" s="10">
        <v>10</v>
      </c>
      <c r="O255" s="10">
        <v>0</v>
      </c>
      <c r="P255" s="10">
        <v>2</v>
      </c>
      <c r="Q255" s="10">
        <v>8</v>
      </c>
    </row>
    <row r="256" spans="1:17" x14ac:dyDescent="0.2">
      <c r="A256" t="s">
        <v>73</v>
      </c>
      <c r="B256">
        <v>8</v>
      </c>
      <c r="C256">
        <v>2</v>
      </c>
      <c r="D256" t="s">
        <v>51</v>
      </c>
      <c r="E256">
        <v>2</v>
      </c>
      <c r="F256" s="3">
        <v>41837</v>
      </c>
      <c r="G256">
        <v>70</v>
      </c>
      <c r="H256">
        <v>10.7</v>
      </c>
      <c r="I256">
        <v>3.9</v>
      </c>
      <c r="J256" s="10">
        <v>0</v>
      </c>
      <c r="K256" s="10">
        <v>60</v>
      </c>
      <c r="L256" s="10">
        <v>30</v>
      </c>
      <c r="M256" s="10">
        <v>10</v>
      </c>
      <c r="N256" s="10">
        <v>0</v>
      </c>
      <c r="O256" s="10">
        <v>0</v>
      </c>
      <c r="P256" s="10">
        <v>3.5</v>
      </c>
      <c r="Q256" s="10">
        <v>5</v>
      </c>
    </row>
    <row r="257" spans="1:17" x14ac:dyDescent="0.2">
      <c r="A257" t="s">
        <v>73</v>
      </c>
      <c r="B257">
        <v>8</v>
      </c>
      <c r="C257">
        <v>2</v>
      </c>
      <c r="D257" t="s">
        <v>51</v>
      </c>
      <c r="E257">
        <v>2</v>
      </c>
      <c r="F257" s="3">
        <v>41837</v>
      </c>
      <c r="G257">
        <v>80</v>
      </c>
      <c r="H257">
        <v>12.1</v>
      </c>
      <c r="I257">
        <v>4.7</v>
      </c>
      <c r="J257" s="10">
        <v>0</v>
      </c>
      <c r="K257" s="10">
        <v>60</v>
      </c>
      <c r="L257" s="10">
        <v>20</v>
      </c>
      <c r="M257" s="10">
        <v>15</v>
      </c>
      <c r="N257" s="10">
        <v>5</v>
      </c>
      <c r="O257" s="10">
        <v>0</v>
      </c>
      <c r="P257" s="10">
        <v>1.5</v>
      </c>
      <c r="Q257" s="10">
        <v>5</v>
      </c>
    </row>
    <row r="258" spans="1:17" x14ac:dyDescent="0.2">
      <c r="A258" t="s">
        <v>73</v>
      </c>
      <c r="B258">
        <v>8</v>
      </c>
      <c r="C258">
        <v>2</v>
      </c>
      <c r="D258" t="s">
        <v>51</v>
      </c>
      <c r="E258">
        <v>2</v>
      </c>
      <c r="F258" s="3">
        <v>41837</v>
      </c>
      <c r="G258">
        <v>90</v>
      </c>
      <c r="H258">
        <v>9.1</v>
      </c>
      <c r="I258">
        <v>5.3</v>
      </c>
      <c r="J258" s="10">
        <v>0</v>
      </c>
      <c r="K258" s="10">
        <v>45</v>
      </c>
      <c r="L258" s="10">
        <v>30</v>
      </c>
      <c r="M258" s="10">
        <v>15</v>
      </c>
      <c r="N258" s="10">
        <v>10</v>
      </c>
      <c r="O258" s="10">
        <v>0</v>
      </c>
      <c r="P258" s="10">
        <v>1.5</v>
      </c>
      <c r="Q258" s="10">
        <v>8</v>
      </c>
    </row>
    <row r="259" spans="1:17" x14ac:dyDescent="0.2">
      <c r="A259" t="s">
        <v>70</v>
      </c>
      <c r="B259">
        <v>1</v>
      </c>
      <c r="C259">
        <v>1</v>
      </c>
      <c r="D259" t="s">
        <v>46</v>
      </c>
      <c r="E259">
        <v>1</v>
      </c>
      <c r="F259" s="37">
        <v>2013</v>
      </c>
      <c r="H259">
        <v>4.2</v>
      </c>
      <c r="I259">
        <v>1.1499999999999999</v>
      </c>
      <c r="J259" s="1"/>
      <c r="K259" s="1"/>
      <c r="P259" s="41">
        <v>2</v>
      </c>
    </row>
    <row r="260" spans="1:17" x14ac:dyDescent="0.2">
      <c r="A260" t="s">
        <v>70</v>
      </c>
      <c r="B260">
        <v>1</v>
      </c>
      <c r="C260">
        <v>1</v>
      </c>
      <c r="D260" t="s">
        <v>46</v>
      </c>
      <c r="E260">
        <v>1</v>
      </c>
      <c r="F260" s="37">
        <v>2013</v>
      </c>
      <c r="H260">
        <v>6</v>
      </c>
      <c r="I260">
        <v>2.75</v>
      </c>
      <c r="J260" s="1"/>
      <c r="K260" s="1"/>
      <c r="P260" s="41">
        <v>4.5</v>
      </c>
    </row>
    <row r="261" spans="1:17" x14ac:dyDescent="0.2">
      <c r="A261" t="s">
        <v>70</v>
      </c>
      <c r="B261">
        <v>1</v>
      </c>
      <c r="C261">
        <v>1</v>
      </c>
      <c r="D261" t="s">
        <v>46</v>
      </c>
      <c r="E261">
        <v>1</v>
      </c>
      <c r="F261" s="37">
        <v>2013</v>
      </c>
      <c r="H261">
        <v>3.8</v>
      </c>
      <c r="I261">
        <v>2</v>
      </c>
      <c r="J261" s="1"/>
      <c r="K261" s="1"/>
      <c r="P261" s="41">
        <v>3.5</v>
      </c>
    </row>
    <row r="262" spans="1:17" x14ac:dyDescent="0.2">
      <c r="A262" t="s">
        <v>70</v>
      </c>
      <c r="B262">
        <v>1</v>
      </c>
      <c r="C262">
        <v>1</v>
      </c>
      <c r="D262" t="s">
        <v>46</v>
      </c>
      <c r="E262">
        <v>1</v>
      </c>
      <c r="F262" s="37">
        <v>2013</v>
      </c>
      <c r="H262">
        <v>5.0999999999999996</v>
      </c>
      <c r="I262">
        <v>1.2</v>
      </c>
      <c r="J262" s="1"/>
      <c r="K262" s="1"/>
      <c r="P262" s="41">
        <v>3.5</v>
      </c>
    </row>
    <row r="263" spans="1:17" x14ac:dyDescent="0.2">
      <c r="A263" t="s">
        <v>70</v>
      </c>
      <c r="B263">
        <v>1</v>
      </c>
      <c r="C263">
        <v>1</v>
      </c>
      <c r="D263" t="s">
        <v>46</v>
      </c>
      <c r="E263">
        <v>1</v>
      </c>
      <c r="F263" s="37">
        <v>2013</v>
      </c>
      <c r="H263">
        <v>4.9000000000000004</v>
      </c>
      <c r="I263">
        <v>1.1000000000000001</v>
      </c>
      <c r="J263" s="1"/>
      <c r="K263" s="1"/>
      <c r="P263" s="41">
        <v>2</v>
      </c>
    </row>
    <row r="264" spans="1:17" x14ac:dyDescent="0.2">
      <c r="A264" t="s">
        <v>70</v>
      </c>
      <c r="B264">
        <v>1</v>
      </c>
      <c r="C264">
        <v>1</v>
      </c>
      <c r="D264" t="s">
        <v>46</v>
      </c>
      <c r="E264">
        <v>1</v>
      </c>
      <c r="F264" s="37">
        <v>2013</v>
      </c>
      <c r="H264">
        <v>4.3</v>
      </c>
      <c r="I264">
        <v>2.5</v>
      </c>
      <c r="J264" s="1">
        <v>0</v>
      </c>
      <c r="K264" s="39">
        <v>18</v>
      </c>
      <c r="L264" s="39">
        <v>40</v>
      </c>
      <c r="M264" s="39">
        <v>20</v>
      </c>
      <c r="N264" s="39">
        <v>20</v>
      </c>
      <c r="O264" s="39">
        <v>2</v>
      </c>
      <c r="P264" s="41">
        <v>5</v>
      </c>
    </row>
    <row r="265" spans="1:17" x14ac:dyDescent="0.2">
      <c r="A265" t="s">
        <v>70</v>
      </c>
      <c r="B265">
        <v>1</v>
      </c>
      <c r="C265">
        <v>1</v>
      </c>
      <c r="D265" t="s">
        <v>46</v>
      </c>
      <c r="E265">
        <v>1</v>
      </c>
      <c r="F265" s="37">
        <v>2013</v>
      </c>
      <c r="H265">
        <v>3.1</v>
      </c>
      <c r="I265">
        <v>0.8</v>
      </c>
      <c r="J265" s="1">
        <v>0</v>
      </c>
      <c r="K265" s="39">
        <v>0</v>
      </c>
      <c r="L265" s="39">
        <v>10</v>
      </c>
      <c r="M265" s="39">
        <v>10</v>
      </c>
      <c r="N265" s="39">
        <v>70</v>
      </c>
      <c r="O265" s="39">
        <v>10</v>
      </c>
      <c r="P265" s="41">
        <v>1.5</v>
      </c>
    </row>
    <row r="266" spans="1:17" x14ac:dyDescent="0.2">
      <c r="A266" t="s">
        <v>70</v>
      </c>
      <c r="B266">
        <v>1</v>
      </c>
      <c r="C266">
        <v>1</v>
      </c>
      <c r="D266" t="s">
        <v>46</v>
      </c>
      <c r="E266">
        <v>1</v>
      </c>
      <c r="F266" s="37">
        <v>2013</v>
      </c>
      <c r="H266">
        <v>2.5</v>
      </c>
      <c r="I266">
        <v>3.4</v>
      </c>
      <c r="J266" s="1">
        <v>0</v>
      </c>
      <c r="K266" s="39">
        <v>40</v>
      </c>
      <c r="L266" s="39">
        <v>0</v>
      </c>
      <c r="M266" s="39">
        <v>20</v>
      </c>
      <c r="N266" s="39">
        <v>30</v>
      </c>
      <c r="O266" s="39">
        <v>10</v>
      </c>
      <c r="P266" s="41">
        <v>3</v>
      </c>
    </row>
    <row r="267" spans="1:17" x14ac:dyDescent="0.2">
      <c r="A267" t="s">
        <v>70</v>
      </c>
      <c r="B267">
        <v>1</v>
      </c>
      <c r="C267">
        <v>1</v>
      </c>
      <c r="D267" t="s">
        <v>46</v>
      </c>
      <c r="E267">
        <v>1</v>
      </c>
      <c r="F267" s="37">
        <v>2013</v>
      </c>
      <c r="H267">
        <v>2.85</v>
      </c>
      <c r="I267">
        <v>1.9</v>
      </c>
      <c r="J267" s="1">
        <v>0</v>
      </c>
      <c r="K267" s="39">
        <v>10</v>
      </c>
      <c r="L267" s="39">
        <v>28</v>
      </c>
      <c r="M267" s="39">
        <v>28</v>
      </c>
      <c r="N267" s="39">
        <v>28</v>
      </c>
      <c r="O267" s="39">
        <v>6</v>
      </c>
      <c r="P267" s="41">
        <v>2.5</v>
      </c>
    </row>
    <row r="268" spans="1:17" x14ac:dyDescent="0.2">
      <c r="A268" t="s">
        <v>70</v>
      </c>
      <c r="B268">
        <v>1</v>
      </c>
      <c r="C268">
        <v>1</v>
      </c>
      <c r="D268" t="s">
        <v>46</v>
      </c>
      <c r="E268">
        <v>1</v>
      </c>
      <c r="F268" s="37">
        <v>2013</v>
      </c>
      <c r="H268">
        <v>4.5999999999999996</v>
      </c>
      <c r="I268">
        <v>1.35</v>
      </c>
      <c r="J268" s="1">
        <v>0</v>
      </c>
      <c r="K268" s="39">
        <v>20</v>
      </c>
      <c r="L268" s="39">
        <v>25</v>
      </c>
      <c r="M268" s="39">
        <v>25</v>
      </c>
      <c r="N268" s="39">
        <v>25</v>
      </c>
      <c r="O268" s="39">
        <v>5</v>
      </c>
      <c r="P268" s="41">
        <v>2</v>
      </c>
    </row>
    <row r="269" spans="1:17" x14ac:dyDescent="0.2">
      <c r="A269" t="s">
        <v>70</v>
      </c>
      <c r="B269">
        <v>1</v>
      </c>
      <c r="C269">
        <v>1</v>
      </c>
      <c r="D269" t="s">
        <v>46</v>
      </c>
      <c r="E269">
        <v>1</v>
      </c>
      <c r="F269" s="37">
        <v>2013</v>
      </c>
      <c r="H269">
        <v>3.4</v>
      </c>
      <c r="I269">
        <v>1.37</v>
      </c>
      <c r="J269" s="1">
        <v>0</v>
      </c>
      <c r="K269" s="39">
        <v>8</v>
      </c>
      <c r="L269" s="39">
        <v>50</v>
      </c>
      <c r="M269" s="39">
        <v>20</v>
      </c>
      <c r="N269" s="39">
        <v>20</v>
      </c>
      <c r="O269" s="39">
        <v>2</v>
      </c>
      <c r="P269" s="41">
        <v>1</v>
      </c>
    </row>
    <row r="270" spans="1:17" x14ac:dyDescent="0.2">
      <c r="A270" t="s">
        <v>70</v>
      </c>
      <c r="B270">
        <v>1</v>
      </c>
      <c r="C270">
        <v>2</v>
      </c>
      <c r="D270" t="s">
        <v>51</v>
      </c>
      <c r="E270">
        <v>2</v>
      </c>
      <c r="F270" s="37">
        <v>2013</v>
      </c>
      <c r="H270">
        <v>5.8</v>
      </c>
      <c r="I270">
        <v>0.95</v>
      </c>
      <c r="J270" s="1">
        <v>0</v>
      </c>
      <c r="K270" s="40">
        <v>5</v>
      </c>
      <c r="L270" s="40">
        <v>30</v>
      </c>
      <c r="M270" s="40">
        <v>60</v>
      </c>
      <c r="N270" s="40">
        <v>5</v>
      </c>
      <c r="O270" s="40">
        <v>0</v>
      </c>
      <c r="P270" s="42">
        <v>2</v>
      </c>
    </row>
    <row r="271" spans="1:17" x14ac:dyDescent="0.2">
      <c r="A271" t="s">
        <v>70</v>
      </c>
      <c r="B271">
        <v>1</v>
      </c>
      <c r="C271">
        <v>2</v>
      </c>
      <c r="D271" t="s">
        <v>51</v>
      </c>
      <c r="E271">
        <v>2</v>
      </c>
      <c r="F271" s="37">
        <v>2013</v>
      </c>
      <c r="H271">
        <v>3.9</v>
      </c>
      <c r="I271">
        <v>1.4</v>
      </c>
      <c r="J271" s="1">
        <v>0</v>
      </c>
      <c r="K271" s="40">
        <v>30</v>
      </c>
      <c r="L271" s="40">
        <v>20</v>
      </c>
      <c r="M271" s="40">
        <v>10</v>
      </c>
      <c r="N271" s="40">
        <v>20</v>
      </c>
      <c r="O271" s="40">
        <v>20</v>
      </c>
      <c r="P271" s="42">
        <v>2</v>
      </c>
    </row>
    <row r="272" spans="1:17" x14ac:dyDescent="0.2">
      <c r="A272" t="s">
        <v>70</v>
      </c>
      <c r="B272">
        <v>1</v>
      </c>
      <c r="C272">
        <v>2</v>
      </c>
      <c r="D272" t="s">
        <v>51</v>
      </c>
      <c r="E272">
        <v>2</v>
      </c>
      <c r="F272" s="37">
        <v>2013</v>
      </c>
      <c r="H272">
        <v>3.2</v>
      </c>
      <c r="I272">
        <v>1.6</v>
      </c>
      <c r="J272" s="1">
        <v>0</v>
      </c>
      <c r="K272" s="40">
        <v>20</v>
      </c>
      <c r="L272" s="40">
        <v>30</v>
      </c>
      <c r="M272" s="40">
        <v>20</v>
      </c>
      <c r="N272" s="40">
        <v>15</v>
      </c>
      <c r="O272" s="40">
        <v>15</v>
      </c>
      <c r="P272" s="42">
        <v>3</v>
      </c>
    </row>
    <row r="273" spans="1:16" x14ac:dyDescent="0.2">
      <c r="A273" t="s">
        <v>70</v>
      </c>
      <c r="B273">
        <v>1</v>
      </c>
      <c r="C273">
        <v>2</v>
      </c>
      <c r="D273" t="s">
        <v>51</v>
      </c>
      <c r="E273">
        <v>2</v>
      </c>
      <c r="F273" s="37">
        <v>2013</v>
      </c>
      <c r="H273">
        <v>2.7</v>
      </c>
      <c r="I273">
        <v>2.0499999999999998</v>
      </c>
      <c r="J273" s="1">
        <v>0</v>
      </c>
      <c r="K273" s="40">
        <v>20</v>
      </c>
      <c r="L273" s="40">
        <v>15</v>
      </c>
      <c r="M273" s="40">
        <v>15</v>
      </c>
      <c r="N273" s="40">
        <v>40</v>
      </c>
      <c r="O273" s="40">
        <v>10</v>
      </c>
      <c r="P273" s="42">
        <v>2</v>
      </c>
    </row>
    <row r="274" spans="1:16" x14ac:dyDescent="0.2">
      <c r="A274" t="s">
        <v>70</v>
      </c>
      <c r="B274">
        <v>1</v>
      </c>
      <c r="C274">
        <v>2</v>
      </c>
      <c r="D274" t="s">
        <v>51</v>
      </c>
      <c r="E274">
        <v>2</v>
      </c>
      <c r="F274" s="37">
        <v>2013</v>
      </c>
      <c r="H274">
        <v>3.6</v>
      </c>
      <c r="I274">
        <v>1.25</v>
      </c>
      <c r="J274" s="1">
        <v>0</v>
      </c>
      <c r="K274" s="40">
        <v>5</v>
      </c>
      <c r="L274" s="40">
        <v>20</v>
      </c>
      <c r="M274" s="40">
        <v>50</v>
      </c>
      <c r="N274" s="40">
        <v>15</v>
      </c>
      <c r="O274" s="40">
        <v>10</v>
      </c>
      <c r="P274" s="42">
        <v>1</v>
      </c>
    </row>
    <row r="275" spans="1:16" x14ac:dyDescent="0.2">
      <c r="A275" t="s">
        <v>70</v>
      </c>
      <c r="B275">
        <v>1</v>
      </c>
      <c r="C275">
        <v>2</v>
      </c>
      <c r="D275" t="s">
        <v>51</v>
      </c>
      <c r="E275">
        <v>2</v>
      </c>
      <c r="F275" s="37">
        <v>2013</v>
      </c>
      <c r="H275">
        <v>4</v>
      </c>
      <c r="I275">
        <v>1.25</v>
      </c>
      <c r="J275" s="1">
        <v>0</v>
      </c>
      <c r="K275" s="40">
        <v>10</v>
      </c>
      <c r="L275" s="40">
        <v>30</v>
      </c>
      <c r="M275" s="40">
        <v>30</v>
      </c>
      <c r="N275" s="40">
        <v>20</v>
      </c>
      <c r="O275" s="40">
        <v>10</v>
      </c>
      <c r="P275" s="42">
        <v>2</v>
      </c>
    </row>
    <row r="276" spans="1:16" x14ac:dyDescent="0.2">
      <c r="A276" t="s">
        <v>70</v>
      </c>
      <c r="B276">
        <v>1</v>
      </c>
      <c r="C276">
        <v>2</v>
      </c>
      <c r="D276" t="s">
        <v>51</v>
      </c>
      <c r="E276">
        <v>2</v>
      </c>
      <c r="F276" s="37">
        <v>2013</v>
      </c>
      <c r="H276">
        <v>3.9</v>
      </c>
      <c r="I276">
        <v>1.4</v>
      </c>
      <c r="J276" s="1">
        <v>0</v>
      </c>
      <c r="K276" s="40">
        <v>40</v>
      </c>
      <c r="L276" s="40">
        <v>20</v>
      </c>
      <c r="M276" s="40">
        <v>30</v>
      </c>
      <c r="N276" s="40">
        <v>6</v>
      </c>
      <c r="O276" s="40">
        <v>4</v>
      </c>
      <c r="P276" s="42">
        <v>2</v>
      </c>
    </row>
    <row r="277" spans="1:16" x14ac:dyDescent="0.2">
      <c r="A277" t="s">
        <v>70</v>
      </c>
      <c r="B277">
        <v>1</v>
      </c>
      <c r="C277">
        <v>2</v>
      </c>
      <c r="D277" t="s">
        <v>51</v>
      </c>
      <c r="E277">
        <v>2</v>
      </c>
      <c r="F277" s="37">
        <v>2013</v>
      </c>
      <c r="H277">
        <v>2.8</v>
      </c>
      <c r="I277">
        <v>1.3</v>
      </c>
      <c r="J277" s="1">
        <v>0</v>
      </c>
      <c r="K277" s="40">
        <v>30</v>
      </c>
      <c r="L277" s="40">
        <v>10</v>
      </c>
      <c r="M277" s="40">
        <v>10</v>
      </c>
      <c r="N277" s="40">
        <v>20</v>
      </c>
      <c r="O277" s="40">
        <v>30</v>
      </c>
      <c r="P277" s="42">
        <v>2</v>
      </c>
    </row>
    <row r="278" spans="1:16" x14ac:dyDescent="0.2">
      <c r="A278" t="s">
        <v>70</v>
      </c>
      <c r="B278">
        <v>1</v>
      </c>
      <c r="C278">
        <v>2</v>
      </c>
      <c r="D278" t="s">
        <v>51</v>
      </c>
      <c r="E278">
        <v>2</v>
      </c>
      <c r="F278" s="37">
        <v>2013</v>
      </c>
      <c r="H278">
        <v>2.5</v>
      </c>
      <c r="I278">
        <v>1.8</v>
      </c>
      <c r="J278" s="1">
        <v>0</v>
      </c>
      <c r="K278" s="40">
        <v>5</v>
      </c>
      <c r="L278" s="40">
        <v>10</v>
      </c>
      <c r="M278" s="40">
        <v>25</v>
      </c>
      <c r="N278" s="40">
        <v>40</v>
      </c>
      <c r="O278" s="40">
        <v>20</v>
      </c>
      <c r="P278" s="42">
        <v>2</v>
      </c>
    </row>
    <row r="279" spans="1:16" x14ac:dyDescent="0.2">
      <c r="A279" t="s">
        <v>70</v>
      </c>
      <c r="B279">
        <v>1</v>
      </c>
      <c r="C279">
        <v>2</v>
      </c>
      <c r="D279" t="s">
        <v>51</v>
      </c>
      <c r="E279">
        <v>2</v>
      </c>
      <c r="F279" s="37">
        <v>2013</v>
      </c>
      <c r="H279">
        <v>2.35</v>
      </c>
      <c r="I279">
        <v>2.5</v>
      </c>
      <c r="J279" s="1">
        <v>0</v>
      </c>
      <c r="K279" s="40">
        <v>5</v>
      </c>
      <c r="L279" s="40">
        <v>20</v>
      </c>
      <c r="M279" s="40">
        <v>25</v>
      </c>
      <c r="N279" s="40">
        <v>40</v>
      </c>
      <c r="O279" s="40">
        <v>10</v>
      </c>
      <c r="P279" s="42">
        <v>2</v>
      </c>
    </row>
    <row r="280" spans="1:16" x14ac:dyDescent="0.2">
      <c r="A280" t="s">
        <v>70</v>
      </c>
      <c r="B280">
        <v>1</v>
      </c>
      <c r="C280">
        <v>2</v>
      </c>
      <c r="D280" t="s">
        <v>51</v>
      </c>
      <c r="E280">
        <v>2</v>
      </c>
      <c r="F280" s="37">
        <v>2013</v>
      </c>
      <c r="H280">
        <v>2.2999999999999998</v>
      </c>
      <c r="I280">
        <v>1.4</v>
      </c>
      <c r="J280" s="1">
        <v>0</v>
      </c>
      <c r="K280" s="40">
        <v>5</v>
      </c>
      <c r="L280" s="40">
        <v>10</v>
      </c>
      <c r="M280" s="40">
        <v>50</v>
      </c>
      <c r="N280" s="40">
        <v>20</v>
      </c>
      <c r="O280" s="40">
        <v>15</v>
      </c>
      <c r="P280" s="42">
        <v>2</v>
      </c>
    </row>
  </sheetData>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8"/>
  <sheetViews>
    <sheetView workbookViewId="0">
      <pane xSplit="1" ySplit="1" topLeftCell="B2" activePane="bottomRight" state="frozen"/>
      <selection pane="topRight" activeCell="B1" sqref="B1"/>
      <selection pane="bottomLeft" activeCell="A2" sqref="A2"/>
      <selection pane="bottomRight" activeCell="A556" sqref="A556:F645"/>
    </sheetView>
  </sheetViews>
  <sheetFormatPr baseColWidth="10" defaultColWidth="11" defaultRowHeight="16" x14ac:dyDescent="0.2"/>
  <cols>
    <col min="10" max="10" width="12.6640625" bestFit="1" customWidth="1"/>
    <col min="13" max="13" width="22.5" bestFit="1" customWidth="1"/>
  </cols>
  <sheetData>
    <row r="1" spans="1:15" ht="32" x14ac:dyDescent="0.2">
      <c r="A1" s="2" t="s">
        <v>3</v>
      </c>
      <c r="B1" s="2" t="s">
        <v>4</v>
      </c>
      <c r="C1" s="2" t="s">
        <v>0</v>
      </c>
      <c r="D1" s="2" t="s">
        <v>1</v>
      </c>
      <c r="E1" s="2" t="s">
        <v>5</v>
      </c>
      <c r="F1" s="1" t="s">
        <v>2</v>
      </c>
      <c r="G1" s="1" t="s">
        <v>31</v>
      </c>
      <c r="H1" s="1" t="s">
        <v>42</v>
      </c>
      <c r="I1" s="1" t="s">
        <v>43</v>
      </c>
      <c r="J1" s="1" t="s">
        <v>44</v>
      </c>
      <c r="K1" s="1" t="s">
        <v>32</v>
      </c>
      <c r="L1" s="1" t="s">
        <v>33</v>
      </c>
      <c r="M1" s="1" t="s">
        <v>58</v>
      </c>
      <c r="N1" s="1" t="s">
        <v>81</v>
      </c>
      <c r="O1" s="1" t="s">
        <v>83</v>
      </c>
    </row>
    <row r="2" spans="1:15" x14ac:dyDescent="0.2">
      <c r="A2" t="s">
        <v>45</v>
      </c>
      <c r="B2">
        <v>6</v>
      </c>
      <c r="C2">
        <v>1</v>
      </c>
      <c r="D2" t="s">
        <v>46</v>
      </c>
      <c r="E2">
        <v>1</v>
      </c>
      <c r="F2" s="3">
        <v>41834</v>
      </c>
      <c r="G2" s="1">
        <v>1</v>
      </c>
      <c r="H2" s="1">
        <v>34</v>
      </c>
      <c r="I2" s="1">
        <v>40</v>
      </c>
      <c r="J2" s="1">
        <v>700</v>
      </c>
      <c r="K2" s="1">
        <f>AVERAGE(H2:I2)/2/100</f>
        <v>0.185</v>
      </c>
      <c r="L2" s="1">
        <f>K2*K2*3.14*(J2/100)</f>
        <v>0.75226549999999992</v>
      </c>
      <c r="N2" s="2" t="s">
        <v>70</v>
      </c>
    </row>
    <row r="3" spans="1:15" x14ac:dyDescent="0.2">
      <c r="A3" t="s">
        <v>45</v>
      </c>
      <c r="B3">
        <v>6</v>
      </c>
      <c r="C3">
        <v>1</v>
      </c>
      <c r="D3" t="s">
        <v>46</v>
      </c>
      <c r="E3">
        <v>1</v>
      </c>
      <c r="F3" s="3">
        <v>41834</v>
      </c>
      <c r="G3" s="1">
        <v>1</v>
      </c>
      <c r="H3" s="1">
        <v>32</v>
      </c>
      <c r="I3" s="1">
        <v>30</v>
      </c>
      <c r="J3" s="1">
        <v>310</v>
      </c>
      <c r="K3" s="1">
        <f>AVERAGE(H3:I3)/2/100</f>
        <v>0.155</v>
      </c>
      <c r="L3" s="1">
        <f t="shared" ref="L3:L8" si="0">K3*K3*3.14*(J3/100)</f>
        <v>0.23385935000000002</v>
      </c>
      <c r="N3" s="2" t="s">
        <v>71</v>
      </c>
      <c r="O3" t="s">
        <v>75</v>
      </c>
    </row>
    <row r="4" spans="1:15" x14ac:dyDescent="0.2">
      <c r="A4" t="s">
        <v>45</v>
      </c>
      <c r="B4">
        <v>6</v>
      </c>
      <c r="C4">
        <v>1</v>
      </c>
      <c r="D4" t="s">
        <v>46</v>
      </c>
      <c r="E4">
        <v>1</v>
      </c>
      <c r="F4" s="3">
        <v>41834</v>
      </c>
      <c r="G4" s="1">
        <v>1</v>
      </c>
      <c r="H4" s="1">
        <v>42</v>
      </c>
      <c r="I4" s="1">
        <v>40</v>
      </c>
      <c r="J4" s="1">
        <v>420</v>
      </c>
      <c r="K4" s="1">
        <f>AVERAGE(H4:I4)/2/100</f>
        <v>0.20499999999999999</v>
      </c>
      <c r="L4" s="1">
        <f t="shared" si="0"/>
        <v>0.55422569999999993</v>
      </c>
      <c r="N4" s="2" t="s">
        <v>57</v>
      </c>
      <c r="O4" t="s">
        <v>75</v>
      </c>
    </row>
    <row r="5" spans="1:15" x14ac:dyDescent="0.2">
      <c r="A5" t="s">
        <v>45</v>
      </c>
      <c r="B5">
        <v>6</v>
      </c>
      <c r="C5">
        <v>1</v>
      </c>
      <c r="D5" t="s">
        <v>46</v>
      </c>
      <c r="E5">
        <v>1</v>
      </c>
      <c r="F5" s="3">
        <v>41834</v>
      </c>
      <c r="G5" s="1">
        <v>1</v>
      </c>
      <c r="H5" s="1">
        <v>51</v>
      </c>
      <c r="I5" s="1">
        <v>38</v>
      </c>
      <c r="J5" s="1">
        <v>470</v>
      </c>
      <c r="K5" s="1">
        <f>AVERAGE(H5:I5)/2/100</f>
        <v>0.2225</v>
      </c>
      <c r="L5" s="1">
        <f t="shared" si="0"/>
        <v>0.73061323750000007</v>
      </c>
      <c r="N5" s="2" t="s">
        <v>67</v>
      </c>
      <c r="O5" t="s">
        <v>75</v>
      </c>
    </row>
    <row r="6" spans="1:15" x14ac:dyDescent="0.2">
      <c r="A6" t="s">
        <v>45</v>
      </c>
      <c r="B6">
        <v>6</v>
      </c>
      <c r="C6">
        <v>1</v>
      </c>
      <c r="D6" t="s">
        <v>46</v>
      </c>
      <c r="E6">
        <v>1</v>
      </c>
      <c r="F6" s="3">
        <v>41834</v>
      </c>
      <c r="G6" s="1">
        <v>1</v>
      </c>
      <c r="H6" s="1">
        <v>85</v>
      </c>
      <c r="I6" s="1">
        <v>43</v>
      </c>
      <c r="J6" s="1">
        <v>850</v>
      </c>
      <c r="K6" s="1">
        <f>AVERAGE(H6:I6)/2/100</f>
        <v>0.32</v>
      </c>
      <c r="L6" s="1">
        <f>K6*K6*3.14*(J6/100)</f>
        <v>2.7330560000000004</v>
      </c>
      <c r="N6" s="2" t="s">
        <v>66</v>
      </c>
      <c r="O6" t="s">
        <v>75</v>
      </c>
    </row>
    <row r="7" spans="1:15" x14ac:dyDescent="0.2">
      <c r="A7" t="s">
        <v>45</v>
      </c>
      <c r="B7">
        <v>6</v>
      </c>
      <c r="C7">
        <v>1</v>
      </c>
      <c r="D7" t="s">
        <v>46</v>
      </c>
      <c r="E7">
        <v>1</v>
      </c>
      <c r="F7" s="3">
        <v>41834</v>
      </c>
      <c r="H7" s="1">
        <v>55</v>
      </c>
      <c r="I7" s="1">
        <v>60</v>
      </c>
      <c r="J7" s="1">
        <v>520</v>
      </c>
      <c r="K7" s="1">
        <f t="shared" ref="K7:K70" si="1">AVERAGE(H7:I7)/2/100</f>
        <v>0.28749999999999998</v>
      </c>
      <c r="L7" s="1">
        <f t="shared" si="0"/>
        <v>1.3496112499999999</v>
      </c>
      <c r="N7" s="2" t="s">
        <v>45</v>
      </c>
      <c r="O7" t="s">
        <v>75</v>
      </c>
    </row>
    <row r="8" spans="1:15" x14ac:dyDescent="0.2">
      <c r="A8" t="s">
        <v>45</v>
      </c>
      <c r="B8">
        <v>6</v>
      </c>
      <c r="C8">
        <v>1</v>
      </c>
      <c r="D8" t="s">
        <v>46</v>
      </c>
      <c r="E8">
        <v>1</v>
      </c>
      <c r="F8" s="3">
        <v>41834</v>
      </c>
      <c r="H8" s="1">
        <v>25</v>
      </c>
      <c r="I8" s="1">
        <v>33</v>
      </c>
      <c r="J8" s="1">
        <v>490</v>
      </c>
      <c r="K8" s="1">
        <f t="shared" si="1"/>
        <v>0.14499999999999999</v>
      </c>
      <c r="L8" s="1">
        <f t="shared" si="0"/>
        <v>0.32349064999999999</v>
      </c>
      <c r="N8" s="2" t="s">
        <v>56</v>
      </c>
      <c r="O8" t="s">
        <v>88</v>
      </c>
    </row>
    <row r="9" spans="1:15" x14ac:dyDescent="0.2">
      <c r="A9" t="s">
        <v>45</v>
      </c>
      <c r="B9">
        <v>6</v>
      </c>
      <c r="C9">
        <v>1</v>
      </c>
      <c r="D9" t="s">
        <v>46</v>
      </c>
      <c r="E9">
        <v>1</v>
      </c>
      <c r="F9" s="3">
        <v>41834</v>
      </c>
      <c r="H9" s="1">
        <v>73</v>
      </c>
      <c r="I9" s="1">
        <v>87</v>
      </c>
      <c r="J9" s="1">
        <v>680</v>
      </c>
      <c r="K9" s="1">
        <f t="shared" si="1"/>
        <v>0.4</v>
      </c>
      <c r="L9" s="1">
        <f t="shared" ref="L9:L72" si="2">K9*K9*3.14*(J9/100)</f>
        <v>3.4163200000000002</v>
      </c>
      <c r="N9" s="2" t="s">
        <v>73</v>
      </c>
      <c r="O9" t="s">
        <v>75</v>
      </c>
    </row>
    <row r="10" spans="1:15" x14ac:dyDescent="0.2">
      <c r="A10" t="s">
        <v>45</v>
      </c>
      <c r="B10">
        <v>6</v>
      </c>
      <c r="C10">
        <v>1</v>
      </c>
      <c r="D10" t="s">
        <v>46</v>
      </c>
      <c r="E10">
        <v>1</v>
      </c>
      <c r="F10" s="3">
        <v>41834</v>
      </c>
      <c r="H10" s="1">
        <v>140</v>
      </c>
      <c r="I10">
        <v>135</v>
      </c>
      <c r="J10" s="1">
        <v>1150</v>
      </c>
      <c r="K10" s="1">
        <f t="shared" si="1"/>
        <v>0.6875</v>
      </c>
      <c r="L10" s="1">
        <f t="shared" si="2"/>
        <v>17.067617187500002</v>
      </c>
      <c r="N10" s="2" t="s">
        <v>69</v>
      </c>
      <c r="O10" t="s">
        <v>82</v>
      </c>
    </row>
    <row r="11" spans="1:15" x14ac:dyDescent="0.2">
      <c r="A11" t="s">
        <v>45</v>
      </c>
      <c r="B11">
        <v>6</v>
      </c>
      <c r="C11">
        <v>1</v>
      </c>
      <c r="D11" t="s">
        <v>46</v>
      </c>
      <c r="E11">
        <v>1</v>
      </c>
      <c r="F11" s="3">
        <v>41834</v>
      </c>
      <c r="G11">
        <v>2</v>
      </c>
      <c r="H11" s="1">
        <v>20</v>
      </c>
      <c r="I11" s="1">
        <v>18</v>
      </c>
      <c r="J11" s="1">
        <v>130</v>
      </c>
      <c r="K11" s="1">
        <f t="shared" si="1"/>
        <v>9.5000000000000001E-2</v>
      </c>
      <c r="L11" s="1">
        <f t="shared" si="2"/>
        <v>3.6840050000000006E-2</v>
      </c>
      <c r="N11" s="2" t="s">
        <v>74</v>
      </c>
      <c r="O11" t="s">
        <v>75</v>
      </c>
    </row>
    <row r="12" spans="1:15" x14ac:dyDescent="0.2">
      <c r="A12" t="s">
        <v>45</v>
      </c>
      <c r="B12">
        <v>6</v>
      </c>
      <c r="C12">
        <v>1</v>
      </c>
      <c r="D12" t="s">
        <v>46</v>
      </c>
      <c r="E12">
        <v>1</v>
      </c>
      <c r="F12" s="3">
        <v>41834</v>
      </c>
      <c r="G12">
        <v>2</v>
      </c>
      <c r="H12" s="1">
        <v>50</v>
      </c>
      <c r="I12" s="1">
        <v>52</v>
      </c>
      <c r="J12" s="1">
        <v>160</v>
      </c>
      <c r="K12" s="1">
        <f t="shared" si="1"/>
        <v>0.255</v>
      </c>
      <c r="L12" s="1">
        <f t="shared" si="2"/>
        <v>0.32668560000000002</v>
      </c>
      <c r="N12" s="2" t="s">
        <v>68</v>
      </c>
      <c r="O12" t="s">
        <v>75</v>
      </c>
    </row>
    <row r="13" spans="1:15" x14ac:dyDescent="0.2">
      <c r="A13" t="s">
        <v>45</v>
      </c>
      <c r="B13">
        <v>6</v>
      </c>
      <c r="C13">
        <v>1</v>
      </c>
      <c r="D13" t="s">
        <v>46</v>
      </c>
      <c r="E13">
        <v>1</v>
      </c>
      <c r="F13" s="3">
        <v>41834</v>
      </c>
      <c r="G13">
        <v>2</v>
      </c>
      <c r="H13" s="1">
        <v>55</v>
      </c>
      <c r="I13" s="1">
        <v>58</v>
      </c>
      <c r="J13" s="1">
        <v>195</v>
      </c>
      <c r="K13" s="1">
        <f t="shared" si="1"/>
        <v>0.28249999999999997</v>
      </c>
      <c r="L13" s="1">
        <f t="shared" si="2"/>
        <v>0.48865366874999983</v>
      </c>
      <c r="N13" s="1" t="s">
        <v>52</v>
      </c>
      <c r="O13" t="s">
        <v>75</v>
      </c>
    </row>
    <row r="14" spans="1:15" x14ac:dyDescent="0.2">
      <c r="A14" t="s">
        <v>45</v>
      </c>
      <c r="B14">
        <v>6</v>
      </c>
      <c r="C14">
        <v>1</v>
      </c>
      <c r="D14" t="s">
        <v>46</v>
      </c>
      <c r="E14">
        <v>1</v>
      </c>
      <c r="F14" s="3">
        <v>41834</v>
      </c>
      <c r="G14">
        <v>2</v>
      </c>
      <c r="H14">
        <v>45</v>
      </c>
      <c r="I14" s="1">
        <v>46</v>
      </c>
      <c r="J14">
        <v>170</v>
      </c>
      <c r="K14" s="1">
        <f t="shared" si="1"/>
        <v>0.22750000000000001</v>
      </c>
      <c r="L14" s="1">
        <f t="shared" si="2"/>
        <v>0.27627486250000005</v>
      </c>
    </row>
    <row r="15" spans="1:15" x14ac:dyDescent="0.2">
      <c r="A15" t="s">
        <v>45</v>
      </c>
      <c r="B15">
        <v>6</v>
      </c>
      <c r="C15">
        <v>1</v>
      </c>
      <c r="D15" t="s">
        <v>46</v>
      </c>
      <c r="E15">
        <v>1</v>
      </c>
      <c r="F15" s="3">
        <v>41834</v>
      </c>
      <c r="G15">
        <v>3</v>
      </c>
      <c r="H15" s="1">
        <v>48</v>
      </c>
      <c r="I15" s="1">
        <v>48</v>
      </c>
      <c r="J15" s="1">
        <v>520</v>
      </c>
      <c r="K15" s="1">
        <f t="shared" si="1"/>
        <v>0.24</v>
      </c>
      <c r="L15" s="1">
        <f t="shared" si="2"/>
        <v>0.94049280000000002</v>
      </c>
    </row>
    <row r="16" spans="1:15" x14ac:dyDescent="0.2">
      <c r="A16" t="s">
        <v>45</v>
      </c>
      <c r="B16">
        <v>6</v>
      </c>
      <c r="C16">
        <v>1</v>
      </c>
      <c r="D16" t="s">
        <v>46</v>
      </c>
      <c r="E16">
        <v>1</v>
      </c>
      <c r="F16" s="3">
        <v>41834</v>
      </c>
      <c r="G16">
        <v>3</v>
      </c>
      <c r="H16" s="1">
        <v>55</v>
      </c>
      <c r="I16" s="1">
        <v>40</v>
      </c>
      <c r="J16" s="1">
        <v>420</v>
      </c>
      <c r="K16" s="1">
        <f t="shared" si="1"/>
        <v>0.23749999999999999</v>
      </c>
      <c r="L16" s="1">
        <f t="shared" si="2"/>
        <v>0.74388562499999999</v>
      </c>
    </row>
    <row r="17" spans="1:12" x14ac:dyDescent="0.2">
      <c r="A17" t="s">
        <v>45</v>
      </c>
      <c r="B17">
        <v>6</v>
      </c>
      <c r="C17">
        <v>1</v>
      </c>
      <c r="D17" t="s">
        <v>46</v>
      </c>
      <c r="E17">
        <v>1</v>
      </c>
      <c r="F17" s="3">
        <v>41834</v>
      </c>
      <c r="G17">
        <v>3</v>
      </c>
      <c r="H17">
        <v>20</v>
      </c>
      <c r="I17" s="1">
        <v>24</v>
      </c>
      <c r="J17">
        <v>120</v>
      </c>
      <c r="K17" s="1">
        <f t="shared" si="1"/>
        <v>0.11</v>
      </c>
      <c r="L17" s="1">
        <f t="shared" si="2"/>
        <v>4.5592799999999996E-2</v>
      </c>
    </row>
    <row r="18" spans="1:12" x14ac:dyDescent="0.2">
      <c r="A18" t="s">
        <v>45</v>
      </c>
      <c r="B18">
        <v>6</v>
      </c>
      <c r="C18">
        <v>1</v>
      </c>
      <c r="D18" t="s">
        <v>46</v>
      </c>
      <c r="E18">
        <v>1</v>
      </c>
      <c r="F18" s="3">
        <v>41834</v>
      </c>
      <c r="G18">
        <v>3</v>
      </c>
      <c r="H18">
        <v>26</v>
      </c>
      <c r="I18" s="1">
        <v>25</v>
      </c>
      <c r="J18">
        <v>280</v>
      </c>
      <c r="K18" s="1">
        <f t="shared" si="1"/>
        <v>0.1275</v>
      </c>
      <c r="L18" s="1">
        <f t="shared" si="2"/>
        <v>0.14292495</v>
      </c>
    </row>
    <row r="19" spans="1:12" x14ac:dyDescent="0.2">
      <c r="A19" t="s">
        <v>45</v>
      </c>
      <c r="B19">
        <v>6</v>
      </c>
      <c r="C19">
        <v>1</v>
      </c>
      <c r="D19" t="s">
        <v>46</v>
      </c>
      <c r="E19">
        <v>1</v>
      </c>
      <c r="F19" s="3">
        <v>41834</v>
      </c>
      <c r="G19">
        <v>4</v>
      </c>
      <c r="H19">
        <v>65</v>
      </c>
      <c r="I19" s="1">
        <v>50</v>
      </c>
      <c r="J19">
        <v>1300</v>
      </c>
      <c r="K19" s="1">
        <f t="shared" si="1"/>
        <v>0.28749999999999998</v>
      </c>
      <c r="L19" s="1">
        <f t="shared" si="2"/>
        <v>3.3740281249999997</v>
      </c>
    </row>
    <row r="20" spans="1:12" x14ac:dyDescent="0.2">
      <c r="A20" t="s">
        <v>45</v>
      </c>
      <c r="B20">
        <v>6</v>
      </c>
      <c r="C20">
        <v>1</v>
      </c>
      <c r="D20" t="s">
        <v>46</v>
      </c>
      <c r="E20">
        <v>1</v>
      </c>
      <c r="F20" s="3">
        <v>41834</v>
      </c>
      <c r="G20">
        <v>4</v>
      </c>
      <c r="H20">
        <v>30</v>
      </c>
      <c r="I20" s="1">
        <v>35</v>
      </c>
      <c r="J20">
        <v>440</v>
      </c>
      <c r="K20" s="1">
        <f t="shared" si="1"/>
        <v>0.16250000000000001</v>
      </c>
      <c r="L20" s="1">
        <f t="shared" si="2"/>
        <v>0.36482875000000003</v>
      </c>
    </row>
    <row r="21" spans="1:12" x14ac:dyDescent="0.2">
      <c r="A21" t="s">
        <v>45</v>
      </c>
      <c r="B21">
        <v>6</v>
      </c>
      <c r="C21">
        <v>1</v>
      </c>
      <c r="D21" t="s">
        <v>46</v>
      </c>
      <c r="E21">
        <v>1</v>
      </c>
      <c r="F21" s="3">
        <v>41834</v>
      </c>
      <c r="G21">
        <v>4</v>
      </c>
      <c r="H21">
        <v>30</v>
      </c>
      <c r="I21" s="1">
        <v>38</v>
      </c>
      <c r="J21">
        <v>480</v>
      </c>
      <c r="K21" s="1">
        <f t="shared" si="1"/>
        <v>0.17</v>
      </c>
      <c r="L21" s="1">
        <f t="shared" si="2"/>
        <v>0.4355808000000001</v>
      </c>
    </row>
    <row r="22" spans="1:12" x14ac:dyDescent="0.2">
      <c r="A22" t="s">
        <v>45</v>
      </c>
      <c r="B22">
        <v>6</v>
      </c>
      <c r="C22">
        <v>1</v>
      </c>
      <c r="D22" t="s">
        <v>46</v>
      </c>
      <c r="E22">
        <v>1</v>
      </c>
      <c r="F22" s="3">
        <v>41834</v>
      </c>
      <c r="G22">
        <v>4</v>
      </c>
      <c r="H22">
        <v>22</v>
      </c>
      <c r="I22" s="1">
        <v>30</v>
      </c>
      <c r="J22">
        <v>150</v>
      </c>
      <c r="K22" s="1">
        <f t="shared" si="1"/>
        <v>0.13</v>
      </c>
      <c r="L22" s="1">
        <f t="shared" si="2"/>
        <v>7.9599000000000017E-2</v>
      </c>
    </row>
    <row r="23" spans="1:12" x14ac:dyDescent="0.2">
      <c r="A23" t="s">
        <v>45</v>
      </c>
      <c r="B23">
        <v>6</v>
      </c>
      <c r="C23">
        <v>1</v>
      </c>
      <c r="D23" t="s">
        <v>46</v>
      </c>
      <c r="E23">
        <v>1</v>
      </c>
      <c r="F23" s="3">
        <v>41834</v>
      </c>
      <c r="G23">
        <v>4</v>
      </c>
      <c r="H23">
        <v>90</v>
      </c>
      <c r="I23" s="1">
        <v>92</v>
      </c>
      <c r="J23">
        <v>1110</v>
      </c>
      <c r="K23" s="1">
        <f t="shared" si="1"/>
        <v>0.45500000000000002</v>
      </c>
      <c r="L23" s="1">
        <f t="shared" si="2"/>
        <v>7.2156493500000005</v>
      </c>
    </row>
    <row r="24" spans="1:12" x14ac:dyDescent="0.2">
      <c r="A24" t="s">
        <v>45</v>
      </c>
      <c r="B24">
        <v>6</v>
      </c>
      <c r="C24">
        <v>1</v>
      </c>
      <c r="D24" t="s">
        <v>46</v>
      </c>
      <c r="E24">
        <v>1</v>
      </c>
      <c r="F24" s="3">
        <v>41834</v>
      </c>
      <c r="G24">
        <v>4</v>
      </c>
      <c r="H24">
        <v>83</v>
      </c>
      <c r="I24" s="1">
        <v>84</v>
      </c>
      <c r="J24">
        <v>660</v>
      </c>
      <c r="K24" s="1">
        <f t="shared" si="1"/>
        <v>0.41749999999999998</v>
      </c>
      <c r="L24" s="1">
        <f t="shared" si="2"/>
        <v>3.6123227249999998</v>
      </c>
    </row>
    <row r="25" spans="1:12" x14ac:dyDescent="0.2">
      <c r="A25" t="s">
        <v>45</v>
      </c>
      <c r="B25">
        <v>6</v>
      </c>
      <c r="C25">
        <v>1</v>
      </c>
      <c r="D25" t="s">
        <v>46</v>
      </c>
      <c r="E25">
        <v>1</v>
      </c>
      <c r="F25" s="3">
        <v>41834</v>
      </c>
      <c r="G25">
        <v>4</v>
      </c>
      <c r="H25">
        <v>32</v>
      </c>
      <c r="I25" s="1">
        <v>30</v>
      </c>
      <c r="J25">
        <v>280</v>
      </c>
      <c r="K25" s="1">
        <f t="shared" si="1"/>
        <v>0.155</v>
      </c>
      <c r="L25" s="1">
        <f t="shared" si="2"/>
        <v>0.21122779999999999</v>
      </c>
    </row>
    <row r="26" spans="1:12" x14ac:dyDescent="0.2">
      <c r="A26" t="s">
        <v>45</v>
      </c>
      <c r="B26">
        <v>6</v>
      </c>
      <c r="C26">
        <v>1</v>
      </c>
      <c r="D26" t="s">
        <v>46</v>
      </c>
      <c r="E26">
        <v>1</v>
      </c>
      <c r="F26" s="3">
        <v>41834</v>
      </c>
      <c r="G26">
        <v>4</v>
      </c>
      <c r="H26">
        <v>20</v>
      </c>
      <c r="I26" s="1">
        <v>22</v>
      </c>
      <c r="J26">
        <v>240</v>
      </c>
      <c r="K26" s="1">
        <f t="shared" si="1"/>
        <v>0.105</v>
      </c>
      <c r="L26" s="1">
        <f t="shared" si="2"/>
        <v>8.3084399999999989E-2</v>
      </c>
    </row>
    <row r="27" spans="1:12" x14ac:dyDescent="0.2">
      <c r="A27" t="s">
        <v>45</v>
      </c>
      <c r="B27">
        <v>6</v>
      </c>
      <c r="C27">
        <v>1</v>
      </c>
      <c r="D27" t="s">
        <v>46</v>
      </c>
      <c r="E27">
        <v>1</v>
      </c>
      <c r="F27" s="3">
        <v>41834</v>
      </c>
      <c r="H27">
        <v>44</v>
      </c>
      <c r="I27" s="1">
        <v>50</v>
      </c>
      <c r="J27">
        <v>1120</v>
      </c>
      <c r="K27" s="1">
        <f t="shared" si="1"/>
        <v>0.23499999999999999</v>
      </c>
      <c r="L27" s="1">
        <f t="shared" si="2"/>
        <v>1.9421527999999997</v>
      </c>
    </row>
    <row r="28" spans="1:12" x14ac:dyDescent="0.2">
      <c r="A28" t="s">
        <v>45</v>
      </c>
      <c r="B28">
        <v>6</v>
      </c>
      <c r="C28">
        <v>1</v>
      </c>
      <c r="D28" t="s">
        <v>46</v>
      </c>
      <c r="E28">
        <v>1</v>
      </c>
      <c r="F28" s="3">
        <v>41834</v>
      </c>
      <c r="H28">
        <v>50</v>
      </c>
      <c r="I28" s="1">
        <v>56</v>
      </c>
      <c r="J28">
        <v>640</v>
      </c>
      <c r="K28" s="1">
        <f t="shared" si="1"/>
        <v>0.26500000000000001</v>
      </c>
      <c r="L28" s="1">
        <f t="shared" si="2"/>
        <v>1.4112416000000003</v>
      </c>
    </row>
    <row r="29" spans="1:12" x14ac:dyDescent="0.2">
      <c r="A29" t="s">
        <v>45</v>
      </c>
      <c r="B29">
        <v>6</v>
      </c>
      <c r="C29">
        <v>1</v>
      </c>
      <c r="D29" t="s">
        <v>46</v>
      </c>
      <c r="E29">
        <v>1</v>
      </c>
      <c r="F29" s="3">
        <v>41834</v>
      </c>
      <c r="H29">
        <v>70</v>
      </c>
      <c r="I29" s="1">
        <v>71</v>
      </c>
      <c r="J29">
        <v>840</v>
      </c>
      <c r="K29" s="1">
        <f t="shared" si="1"/>
        <v>0.35249999999999998</v>
      </c>
      <c r="L29" s="1">
        <f t="shared" si="2"/>
        <v>3.27738285</v>
      </c>
    </row>
    <row r="30" spans="1:12" x14ac:dyDescent="0.2">
      <c r="A30" t="s">
        <v>45</v>
      </c>
      <c r="B30">
        <v>6</v>
      </c>
      <c r="C30">
        <v>1</v>
      </c>
      <c r="D30" t="s">
        <v>46</v>
      </c>
      <c r="E30">
        <v>1</v>
      </c>
      <c r="F30" s="3">
        <v>41834</v>
      </c>
      <c r="H30">
        <v>40</v>
      </c>
      <c r="I30">
        <v>75</v>
      </c>
      <c r="J30">
        <v>1220</v>
      </c>
      <c r="K30" s="1">
        <f t="shared" si="1"/>
        <v>0.28749999999999998</v>
      </c>
      <c r="L30" s="1">
        <f t="shared" si="2"/>
        <v>3.1663956249999994</v>
      </c>
    </row>
    <row r="31" spans="1:12" x14ac:dyDescent="0.2">
      <c r="A31" t="s">
        <v>45</v>
      </c>
      <c r="B31">
        <v>6</v>
      </c>
      <c r="C31">
        <v>1</v>
      </c>
      <c r="D31" t="s">
        <v>46</v>
      </c>
      <c r="E31">
        <v>1</v>
      </c>
      <c r="F31" s="3">
        <v>41834</v>
      </c>
      <c r="H31">
        <v>85</v>
      </c>
      <c r="I31">
        <v>70</v>
      </c>
      <c r="J31">
        <v>1280</v>
      </c>
      <c r="K31" s="1">
        <f t="shared" si="1"/>
        <v>0.38750000000000001</v>
      </c>
      <c r="L31" s="1">
        <f t="shared" si="2"/>
        <v>6.0350800000000007</v>
      </c>
    </row>
    <row r="32" spans="1:12" x14ac:dyDescent="0.2">
      <c r="A32" t="s">
        <v>45</v>
      </c>
      <c r="B32">
        <v>6</v>
      </c>
      <c r="C32">
        <v>1</v>
      </c>
      <c r="D32" t="s">
        <v>46</v>
      </c>
      <c r="E32">
        <v>1</v>
      </c>
      <c r="F32" s="3">
        <v>41834</v>
      </c>
      <c r="H32">
        <v>105</v>
      </c>
      <c r="I32">
        <v>110</v>
      </c>
      <c r="J32">
        <v>700</v>
      </c>
      <c r="K32" s="1">
        <f t="shared" si="1"/>
        <v>0.53749999999999998</v>
      </c>
      <c r="L32" s="1">
        <f t="shared" si="2"/>
        <v>6.3501593749999996</v>
      </c>
    </row>
    <row r="33" spans="1:12" x14ac:dyDescent="0.2">
      <c r="A33" t="s">
        <v>45</v>
      </c>
      <c r="B33">
        <v>6</v>
      </c>
      <c r="C33">
        <v>1</v>
      </c>
      <c r="D33" t="s">
        <v>46</v>
      </c>
      <c r="E33">
        <v>1</v>
      </c>
      <c r="F33" s="3">
        <v>41834</v>
      </c>
      <c r="H33">
        <v>65</v>
      </c>
      <c r="I33">
        <v>70</v>
      </c>
      <c r="J33">
        <v>420</v>
      </c>
      <c r="K33" s="1">
        <f t="shared" si="1"/>
        <v>0.33750000000000002</v>
      </c>
      <c r="L33" s="1">
        <f t="shared" si="2"/>
        <v>1.5021956250000001</v>
      </c>
    </row>
    <row r="34" spans="1:12" x14ac:dyDescent="0.2">
      <c r="A34" t="s">
        <v>45</v>
      </c>
      <c r="B34">
        <v>6</v>
      </c>
      <c r="C34">
        <v>2</v>
      </c>
      <c r="D34" t="s">
        <v>51</v>
      </c>
      <c r="E34">
        <v>2</v>
      </c>
      <c r="F34" s="3">
        <v>41834</v>
      </c>
      <c r="H34">
        <v>50</v>
      </c>
      <c r="I34">
        <v>45</v>
      </c>
      <c r="J34">
        <v>340</v>
      </c>
      <c r="K34" s="1">
        <f t="shared" si="1"/>
        <v>0.23749999999999999</v>
      </c>
      <c r="L34" s="1">
        <f t="shared" si="2"/>
        <v>0.602193125</v>
      </c>
    </row>
    <row r="35" spans="1:12" x14ac:dyDescent="0.2">
      <c r="A35" t="s">
        <v>45</v>
      </c>
      <c r="B35">
        <v>6</v>
      </c>
      <c r="C35">
        <v>2</v>
      </c>
      <c r="D35" t="s">
        <v>51</v>
      </c>
      <c r="E35">
        <v>2</v>
      </c>
      <c r="F35" s="3">
        <v>41834</v>
      </c>
      <c r="H35">
        <v>20</v>
      </c>
      <c r="I35">
        <v>160</v>
      </c>
      <c r="J35">
        <v>200</v>
      </c>
      <c r="K35" s="1">
        <f t="shared" si="1"/>
        <v>0.45</v>
      </c>
      <c r="L35" s="1">
        <f t="shared" si="2"/>
        <v>1.2717000000000001</v>
      </c>
    </row>
    <row r="36" spans="1:12" x14ac:dyDescent="0.2">
      <c r="A36" t="s">
        <v>45</v>
      </c>
      <c r="B36">
        <v>6</v>
      </c>
      <c r="C36">
        <v>2</v>
      </c>
      <c r="D36" t="s">
        <v>51</v>
      </c>
      <c r="E36">
        <v>2</v>
      </c>
      <c r="F36" s="3">
        <v>41834</v>
      </c>
      <c r="H36">
        <v>95</v>
      </c>
      <c r="I36">
        <v>85</v>
      </c>
      <c r="J36">
        <v>440</v>
      </c>
      <c r="K36" s="1">
        <f t="shared" si="1"/>
        <v>0.45</v>
      </c>
      <c r="L36" s="1">
        <f t="shared" si="2"/>
        <v>2.7977400000000006</v>
      </c>
    </row>
    <row r="37" spans="1:12" s="4" customFormat="1" x14ac:dyDescent="0.2">
      <c r="A37" s="4" t="s">
        <v>52</v>
      </c>
      <c r="B37" s="4">
        <v>12</v>
      </c>
      <c r="C37" s="4">
        <v>1</v>
      </c>
      <c r="D37" s="4" t="s">
        <v>53</v>
      </c>
      <c r="E37" s="4">
        <v>3</v>
      </c>
      <c r="F37" s="5">
        <v>41841</v>
      </c>
      <c r="H37" s="4">
        <v>14</v>
      </c>
      <c r="I37" s="4">
        <v>30</v>
      </c>
      <c r="J37" s="4">
        <v>810</v>
      </c>
      <c r="K37" s="7">
        <f t="shared" si="1"/>
        <v>0.11</v>
      </c>
      <c r="L37" s="7">
        <f t="shared" si="2"/>
        <v>0.30775140000000001</v>
      </c>
    </row>
    <row r="38" spans="1:12" s="4" customFormat="1" x14ac:dyDescent="0.2">
      <c r="A38" s="4" t="s">
        <v>52</v>
      </c>
      <c r="B38" s="4">
        <v>12</v>
      </c>
      <c r="C38" s="4">
        <v>1</v>
      </c>
      <c r="D38" s="4" t="s">
        <v>53</v>
      </c>
      <c r="E38" s="4">
        <v>3</v>
      </c>
      <c r="F38" s="5">
        <v>41841</v>
      </c>
      <c r="H38" s="4">
        <v>22</v>
      </c>
      <c r="I38" s="4">
        <v>20</v>
      </c>
      <c r="J38" s="4">
        <v>495</v>
      </c>
      <c r="K38" s="7">
        <f t="shared" si="1"/>
        <v>0.105</v>
      </c>
      <c r="L38" s="7">
        <f t="shared" si="2"/>
        <v>0.17136157499999999</v>
      </c>
    </row>
    <row r="39" spans="1:12" s="4" customFormat="1" x14ac:dyDescent="0.2">
      <c r="A39" s="4" t="s">
        <v>52</v>
      </c>
      <c r="B39" s="4">
        <v>12</v>
      </c>
      <c r="C39" s="4">
        <v>1</v>
      </c>
      <c r="D39" s="4" t="s">
        <v>53</v>
      </c>
      <c r="E39" s="4">
        <v>3</v>
      </c>
      <c r="F39" s="5">
        <v>41841</v>
      </c>
      <c r="H39" s="4">
        <v>20</v>
      </c>
      <c r="I39" s="4">
        <v>25</v>
      </c>
      <c r="J39" s="4">
        <v>470</v>
      </c>
      <c r="K39" s="7">
        <f t="shared" si="1"/>
        <v>0.1125</v>
      </c>
      <c r="L39" s="7">
        <f t="shared" si="2"/>
        <v>0.18678093750000002</v>
      </c>
    </row>
    <row r="40" spans="1:12" s="4" customFormat="1" x14ac:dyDescent="0.2">
      <c r="A40" s="4" t="s">
        <v>52</v>
      </c>
      <c r="B40" s="4">
        <v>12</v>
      </c>
      <c r="C40" s="4">
        <v>1</v>
      </c>
      <c r="D40" s="4" t="s">
        <v>53</v>
      </c>
      <c r="E40" s="4">
        <v>3</v>
      </c>
      <c r="F40" s="5">
        <v>41841</v>
      </c>
      <c r="H40" s="4">
        <v>18</v>
      </c>
      <c r="I40" s="4">
        <v>20</v>
      </c>
      <c r="J40" s="4">
        <v>390</v>
      </c>
      <c r="K40" s="7">
        <f t="shared" si="1"/>
        <v>9.5000000000000001E-2</v>
      </c>
      <c r="L40" s="7">
        <f t="shared" si="2"/>
        <v>0.11052015000000001</v>
      </c>
    </row>
    <row r="41" spans="1:12" s="4" customFormat="1" x14ac:dyDescent="0.2">
      <c r="A41" s="4" t="s">
        <v>52</v>
      </c>
      <c r="B41" s="4">
        <v>12</v>
      </c>
      <c r="C41" s="4">
        <v>1</v>
      </c>
      <c r="D41" s="4" t="s">
        <v>53</v>
      </c>
      <c r="E41" s="4">
        <v>3</v>
      </c>
      <c r="F41" s="5">
        <v>41841</v>
      </c>
      <c r="H41" s="4">
        <v>10</v>
      </c>
      <c r="I41" s="4">
        <v>18</v>
      </c>
      <c r="J41" s="4">
        <v>480</v>
      </c>
      <c r="K41" s="7">
        <f t="shared" si="1"/>
        <v>7.0000000000000007E-2</v>
      </c>
      <c r="L41" s="7">
        <f t="shared" si="2"/>
        <v>7.385280000000001E-2</v>
      </c>
    </row>
    <row r="42" spans="1:12" s="4" customFormat="1" x14ac:dyDescent="0.2">
      <c r="A42" s="4" t="s">
        <v>52</v>
      </c>
      <c r="B42" s="4">
        <v>12</v>
      </c>
      <c r="C42" s="4">
        <v>1</v>
      </c>
      <c r="D42" s="4" t="s">
        <v>53</v>
      </c>
      <c r="E42" s="4">
        <v>3</v>
      </c>
      <c r="F42" s="5">
        <v>41841</v>
      </c>
      <c r="H42" s="4">
        <v>35</v>
      </c>
      <c r="I42" s="4">
        <v>50</v>
      </c>
      <c r="J42" s="4">
        <v>960</v>
      </c>
      <c r="K42" s="7">
        <f t="shared" si="1"/>
        <v>0.21249999999999999</v>
      </c>
      <c r="L42" s="7">
        <f t="shared" si="2"/>
        <v>1.3611899999999999</v>
      </c>
    </row>
    <row r="43" spans="1:12" s="4" customFormat="1" x14ac:dyDescent="0.2">
      <c r="A43" s="4" t="s">
        <v>52</v>
      </c>
      <c r="B43" s="4">
        <v>12</v>
      </c>
      <c r="C43" s="4">
        <v>1</v>
      </c>
      <c r="D43" s="4" t="s">
        <v>53</v>
      </c>
      <c r="E43" s="4">
        <v>3</v>
      </c>
      <c r="F43" s="5">
        <v>41841</v>
      </c>
      <c r="H43" s="4">
        <v>15</v>
      </c>
      <c r="I43" s="4">
        <v>15</v>
      </c>
      <c r="J43" s="4">
        <v>190</v>
      </c>
      <c r="K43" s="7">
        <f t="shared" si="1"/>
        <v>7.4999999999999997E-2</v>
      </c>
      <c r="L43" s="7">
        <f t="shared" si="2"/>
        <v>3.3558749999999998E-2</v>
      </c>
    </row>
    <row r="44" spans="1:12" s="4" customFormat="1" x14ac:dyDescent="0.2">
      <c r="A44" s="4" t="s">
        <v>52</v>
      </c>
      <c r="B44" s="4">
        <v>12</v>
      </c>
      <c r="C44" s="4">
        <v>1</v>
      </c>
      <c r="D44" s="4" t="s">
        <v>53</v>
      </c>
      <c r="E44" s="4">
        <v>3</v>
      </c>
      <c r="F44" s="5">
        <v>41841</v>
      </c>
      <c r="H44" s="4">
        <v>60</v>
      </c>
      <c r="I44" s="4">
        <v>55</v>
      </c>
      <c r="J44" s="4">
        <v>680</v>
      </c>
      <c r="K44" s="7">
        <f t="shared" si="1"/>
        <v>0.28749999999999998</v>
      </c>
      <c r="L44" s="7">
        <f t="shared" si="2"/>
        <v>1.7648762499999997</v>
      </c>
    </row>
    <row r="45" spans="1:12" s="4" customFormat="1" x14ac:dyDescent="0.2">
      <c r="A45" s="4" t="s">
        <v>52</v>
      </c>
      <c r="B45" s="4">
        <v>12</v>
      </c>
      <c r="C45" s="4">
        <v>1</v>
      </c>
      <c r="D45" s="4" t="s">
        <v>53</v>
      </c>
      <c r="E45" s="4">
        <v>3</v>
      </c>
      <c r="F45" s="5">
        <v>41841</v>
      </c>
      <c r="H45" s="4">
        <v>26</v>
      </c>
      <c r="I45" s="4">
        <v>39</v>
      </c>
      <c r="J45" s="4">
        <v>625</v>
      </c>
      <c r="K45" s="7">
        <f t="shared" si="1"/>
        <v>0.16250000000000001</v>
      </c>
      <c r="L45" s="7">
        <f t="shared" si="2"/>
        <v>0.51822265625000008</v>
      </c>
    </row>
    <row r="46" spans="1:12" s="4" customFormat="1" x14ac:dyDescent="0.2">
      <c r="A46" s="4" t="s">
        <v>52</v>
      </c>
      <c r="B46" s="4">
        <v>12</v>
      </c>
      <c r="C46" s="4">
        <v>1</v>
      </c>
      <c r="D46" s="4" t="s">
        <v>53</v>
      </c>
      <c r="E46" s="4">
        <v>3</v>
      </c>
      <c r="F46" s="5">
        <v>41841</v>
      </c>
      <c r="H46" s="4">
        <v>40</v>
      </c>
      <c r="I46" s="4">
        <v>30</v>
      </c>
      <c r="J46" s="4">
        <v>240</v>
      </c>
      <c r="K46" s="7">
        <f t="shared" si="1"/>
        <v>0.17499999999999999</v>
      </c>
      <c r="L46" s="7">
        <f t="shared" si="2"/>
        <v>0.23079</v>
      </c>
    </row>
    <row r="47" spans="1:12" s="4" customFormat="1" x14ac:dyDescent="0.2">
      <c r="A47" s="4" t="s">
        <v>52</v>
      </c>
      <c r="B47" s="4">
        <v>12</v>
      </c>
      <c r="C47" s="4">
        <v>1</v>
      </c>
      <c r="D47" s="4" t="s">
        <v>53</v>
      </c>
      <c r="E47" s="4">
        <v>3</v>
      </c>
      <c r="F47" s="5">
        <v>41841</v>
      </c>
      <c r="H47" s="4">
        <v>45</v>
      </c>
      <c r="I47" s="4">
        <v>50</v>
      </c>
      <c r="J47" s="4">
        <v>460</v>
      </c>
      <c r="K47" s="7">
        <f t="shared" si="1"/>
        <v>0.23749999999999999</v>
      </c>
      <c r="L47" s="7">
        <f t="shared" si="2"/>
        <v>0.81473187499999988</v>
      </c>
    </row>
    <row r="48" spans="1:12" s="4" customFormat="1" x14ac:dyDescent="0.2">
      <c r="A48" s="4" t="s">
        <v>52</v>
      </c>
      <c r="B48" s="4">
        <v>12</v>
      </c>
      <c r="C48" s="4">
        <v>1</v>
      </c>
      <c r="D48" s="4" t="s">
        <v>53</v>
      </c>
      <c r="E48" s="4">
        <v>3</v>
      </c>
      <c r="F48" s="5">
        <v>41841</v>
      </c>
      <c r="H48" s="4">
        <v>33</v>
      </c>
      <c r="I48" s="4">
        <v>25</v>
      </c>
      <c r="J48" s="4">
        <v>140</v>
      </c>
      <c r="K48" s="7">
        <f t="shared" si="1"/>
        <v>0.14499999999999999</v>
      </c>
      <c r="L48" s="7">
        <f t="shared" si="2"/>
        <v>9.2425899999999991E-2</v>
      </c>
    </row>
    <row r="49" spans="1:12" s="4" customFormat="1" x14ac:dyDescent="0.2">
      <c r="A49" s="4" t="s">
        <v>52</v>
      </c>
      <c r="B49" s="4">
        <v>12</v>
      </c>
      <c r="C49" s="4">
        <v>1</v>
      </c>
      <c r="D49" s="4" t="s">
        <v>53</v>
      </c>
      <c r="E49" s="4">
        <v>3</v>
      </c>
      <c r="F49" s="5">
        <v>41841</v>
      </c>
      <c r="H49" s="4">
        <v>45</v>
      </c>
      <c r="I49" s="4">
        <v>27</v>
      </c>
      <c r="J49" s="4">
        <v>555</v>
      </c>
      <c r="K49" s="7">
        <f t="shared" si="1"/>
        <v>0.18</v>
      </c>
      <c r="L49" s="7">
        <f t="shared" si="2"/>
        <v>0.56463479999999999</v>
      </c>
    </row>
    <row r="50" spans="1:12" s="4" customFormat="1" x14ac:dyDescent="0.2">
      <c r="A50" s="4" t="s">
        <v>52</v>
      </c>
      <c r="B50" s="4">
        <v>12</v>
      </c>
      <c r="C50" s="4">
        <v>1</v>
      </c>
      <c r="D50" s="4" t="s">
        <v>53</v>
      </c>
      <c r="E50" s="4">
        <v>3</v>
      </c>
      <c r="F50" s="5">
        <v>41841</v>
      </c>
      <c r="H50" s="4">
        <v>55</v>
      </c>
      <c r="I50" s="4">
        <v>70</v>
      </c>
      <c r="J50" s="4">
        <v>170</v>
      </c>
      <c r="K50" s="7">
        <f t="shared" si="1"/>
        <v>0.3125</v>
      </c>
      <c r="L50" s="7">
        <f t="shared" si="2"/>
        <v>0.52128906249999996</v>
      </c>
    </row>
    <row r="51" spans="1:12" x14ac:dyDescent="0.2">
      <c r="A51" t="s">
        <v>52</v>
      </c>
      <c r="B51">
        <v>12</v>
      </c>
      <c r="C51">
        <v>2</v>
      </c>
      <c r="D51" t="s">
        <v>55</v>
      </c>
      <c r="E51">
        <v>4</v>
      </c>
      <c r="F51" s="3">
        <v>41841</v>
      </c>
      <c r="H51">
        <v>15</v>
      </c>
      <c r="I51">
        <v>20</v>
      </c>
      <c r="J51">
        <v>1050</v>
      </c>
      <c r="K51" s="1">
        <f t="shared" si="1"/>
        <v>8.7499999999999994E-2</v>
      </c>
      <c r="L51" s="1">
        <f t="shared" si="2"/>
        <v>0.25242656250000001</v>
      </c>
    </row>
    <row r="52" spans="1:12" x14ac:dyDescent="0.2">
      <c r="A52" t="s">
        <v>52</v>
      </c>
      <c r="B52">
        <v>12</v>
      </c>
      <c r="C52">
        <v>2</v>
      </c>
      <c r="D52" t="s">
        <v>55</v>
      </c>
      <c r="E52">
        <v>4</v>
      </c>
      <c r="F52" s="3">
        <v>41841</v>
      </c>
      <c r="H52">
        <v>22</v>
      </c>
      <c r="I52">
        <v>20</v>
      </c>
      <c r="J52">
        <v>205</v>
      </c>
      <c r="K52" s="1">
        <f t="shared" si="1"/>
        <v>0.105</v>
      </c>
      <c r="L52" s="1">
        <f t="shared" si="2"/>
        <v>7.0967924999999987E-2</v>
      </c>
    </row>
    <row r="53" spans="1:12" x14ac:dyDescent="0.2">
      <c r="A53" t="s">
        <v>52</v>
      </c>
      <c r="B53">
        <v>12</v>
      </c>
      <c r="C53">
        <v>2</v>
      </c>
      <c r="D53" t="s">
        <v>55</v>
      </c>
      <c r="E53">
        <v>4</v>
      </c>
      <c r="F53" s="3">
        <v>41841</v>
      </c>
      <c r="H53">
        <v>75</v>
      </c>
      <c r="I53">
        <v>33</v>
      </c>
      <c r="J53">
        <v>515</v>
      </c>
      <c r="K53" s="1">
        <f t="shared" si="1"/>
        <v>0.27</v>
      </c>
      <c r="L53" s="1">
        <f t="shared" si="2"/>
        <v>1.1788659000000001</v>
      </c>
    </row>
    <row r="54" spans="1:12" x14ac:dyDescent="0.2">
      <c r="A54" t="s">
        <v>52</v>
      </c>
      <c r="B54">
        <v>12</v>
      </c>
      <c r="C54">
        <v>2</v>
      </c>
      <c r="D54" t="s">
        <v>55</v>
      </c>
      <c r="E54">
        <v>4</v>
      </c>
      <c r="F54" s="3">
        <v>41841</v>
      </c>
      <c r="H54">
        <v>25</v>
      </c>
      <c r="I54">
        <v>10</v>
      </c>
      <c r="J54">
        <v>240</v>
      </c>
      <c r="K54" s="1">
        <f t="shared" si="1"/>
        <v>8.7499999999999994E-2</v>
      </c>
      <c r="L54" s="1">
        <f t="shared" si="2"/>
        <v>5.7697499999999999E-2</v>
      </c>
    </row>
    <row r="55" spans="1:12" x14ac:dyDescent="0.2">
      <c r="A55" t="s">
        <v>52</v>
      </c>
      <c r="B55">
        <v>12</v>
      </c>
      <c r="C55">
        <v>2</v>
      </c>
      <c r="D55" t="s">
        <v>55</v>
      </c>
      <c r="E55">
        <v>4</v>
      </c>
      <c r="F55" s="3">
        <v>41841</v>
      </c>
      <c r="H55">
        <v>24</v>
      </c>
      <c r="I55">
        <v>13</v>
      </c>
      <c r="J55">
        <v>1620</v>
      </c>
      <c r="K55" s="1">
        <f t="shared" si="1"/>
        <v>9.2499999999999999E-2</v>
      </c>
      <c r="L55" s="1">
        <f t="shared" si="2"/>
        <v>0.43523932499999995</v>
      </c>
    </row>
    <row r="56" spans="1:12" x14ac:dyDescent="0.2">
      <c r="A56" t="s">
        <v>52</v>
      </c>
      <c r="B56">
        <v>12</v>
      </c>
      <c r="C56">
        <v>2</v>
      </c>
      <c r="D56" t="s">
        <v>55</v>
      </c>
      <c r="E56">
        <v>4</v>
      </c>
      <c r="F56" s="3">
        <v>41841</v>
      </c>
      <c r="H56">
        <v>13</v>
      </c>
      <c r="I56">
        <v>18</v>
      </c>
      <c r="J56">
        <v>1070</v>
      </c>
      <c r="K56" s="1">
        <f t="shared" si="1"/>
        <v>7.7499999999999999E-2</v>
      </c>
      <c r="L56" s="1">
        <f t="shared" si="2"/>
        <v>0.2017979875</v>
      </c>
    </row>
    <row r="57" spans="1:12" x14ac:dyDescent="0.2">
      <c r="A57" t="s">
        <v>52</v>
      </c>
      <c r="B57">
        <v>12</v>
      </c>
      <c r="C57">
        <v>2</v>
      </c>
      <c r="D57" t="s">
        <v>55</v>
      </c>
      <c r="E57">
        <v>4</v>
      </c>
      <c r="F57" s="3">
        <v>41841</v>
      </c>
      <c r="H57">
        <v>75</v>
      </c>
      <c r="I57">
        <v>50</v>
      </c>
      <c r="J57">
        <v>400</v>
      </c>
      <c r="K57" s="1">
        <f t="shared" si="1"/>
        <v>0.3125</v>
      </c>
      <c r="L57" s="1">
        <f t="shared" si="2"/>
        <v>1.2265625</v>
      </c>
    </row>
    <row r="58" spans="1:12" x14ac:dyDescent="0.2">
      <c r="A58" t="s">
        <v>52</v>
      </c>
      <c r="B58">
        <v>12</v>
      </c>
      <c r="C58">
        <v>2</v>
      </c>
      <c r="D58" t="s">
        <v>55</v>
      </c>
      <c r="E58">
        <v>4</v>
      </c>
      <c r="F58" s="3">
        <v>41841</v>
      </c>
      <c r="H58">
        <v>13</v>
      </c>
      <c r="I58">
        <v>16</v>
      </c>
      <c r="J58">
        <v>200</v>
      </c>
      <c r="K58" s="1">
        <f t="shared" si="1"/>
        <v>7.2499999999999995E-2</v>
      </c>
      <c r="L58" s="1">
        <f t="shared" si="2"/>
        <v>3.3009249999999997E-2</v>
      </c>
    </row>
    <row r="59" spans="1:12" x14ac:dyDescent="0.2">
      <c r="A59" t="s">
        <v>52</v>
      </c>
      <c r="B59">
        <v>12</v>
      </c>
      <c r="C59">
        <v>2</v>
      </c>
      <c r="D59" t="s">
        <v>55</v>
      </c>
      <c r="E59">
        <v>4</v>
      </c>
      <c r="F59" s="3">
        <v>41841</v>
      </c>
      <c r="H59">
        <v>10</v>
      </c>
      <c r="I59">
        <v>32</v>
      </c>
      <c r="J59">
        <v>2400</v>
      </c>
      <c r="K59" s="1">
        <f t="shared" si="1"/>
        <v>0.105</v>
      </c>
      <c r="L59" s="1">
        <f t="shared" si="2"/>
        <v>0.83084399999999992</v>
      </c>
    </row>
    <row r="60" spans="1:12" x14ac:dyDescent="0.2">
      <c r="A60" t="s">
        <v>52</v>
      </c>
      <c r="B60">
        <v>12</v>
      </c>
      <c r="C60">
        <v>2</v>
      </c>
      <c r="D60" t="s">
        <v>55</v>
      </c>
      <c r="E60">
        <v>4</v>
      </c>
      <c r="F60" s="3">
        <v>41841</v>
      </c>
      <c r="H60">
        <v>10</v>
      </c>
      <c r="I60">
        <v>30</v>
      </c>
      <c r="J60">
        <v>1670</v>
      </c>
      <c r="K60" s="1">
        <f t="shared" si="1"/>
        <v>0.1</v>
      </c>
      <c r="L60" s="1">
        <f t="shared" si="2"/>
        <v>0.52438000000000007</v>
      </c>
    </row>
    <row r="61" spans="1:12" x14ac:dyDescent="0.2">
      <c r="A61" t="s">
        <v>52</v>
      </c>
      <c r="B61">
        <v>12</v>
      </c>
      <c r="C61">
        <v>2</v>
      </c>
      <c r="D61" t="s">
        <v>55</v>
      </c>
      <c r="E61">
        <v>4</v>
      </c>
      <c r="F61" s="3">
        <v>41841</v>
      </c>
      <c r="H61">
        <v>37</v>
      </c>
      <c r="I61">
        <v>26</v>
      </c>
      <c r="J61">
        <v>1100</v>
      </c>
      <c r="K61" s="1">
        <f t="shared" si="1"/>
        <v>0.1575</v>
      </c>
      <c r="L61" s="1">
        <f t="shared" si="2"/>
        <v>0.85680787500000011</v>
      </c>
    </row>
    <row r="62" spans="1:12" x14ac:dyDescent="0.2">
      <c r="A62" t="s">
        <v>52</v>
      </c>
      <c r="B62">
        <v>12</v>
      </c>
      <c r="C62">
        <v>2</v>
      </c>
      <c r="D62" t="s">
        <v>55</v>
      </c>
      <c r="E62">
        <v>4</v>
      </c>
      <c r="F62" s="3">
        <v>41841</v>
      </c>
      <c r="H62">
        <v>14</v>
      </c>
      <c r="I62">
        <v>25</v>
      </c>
      <c r="J62">
        <v>585</v>
      </c>
      <c r="K62" s="1">
        <f t="shared" si="1"/>
        <v>9.7500000000000003E-2</v>
      </c>
      <c r="L62" s="1">
        <f t="shared" si="2"/>
        <v>0.17462030625000002</v>
      </c>
    </row>
    <row r="63" spans="1:12" x14ac:dyDescent="0.2">
      <c r="A63" t="s">
        <v>52</v>
      </c>
      <c r="B63">
        <v>12</v>
      </c>
      <c r="C63">
        <v>2</v>
      </c>
      <c r="D63" t="s">
        <v>55</v>
      </c>
      <c r="E63">
        <v>4</v>
      </c>
      <c r="F63" s="3">
        <v>41841</v>
      </c>
      <c r="H63">
        <v>14</v>
      </c>
      <c r="I63">
        <v>16</v>
      </c>
      <c r="J63">
        <v>505</v>
      </c>
      <c r="K63" s="1">
        <f t="shared" si="1"/>
        <v>7.4999999999999997E-2</v>
      </c>
      <c r="L63" s="1">
        <f t="shared" si="2"/>
        <v>8.9195625000000001E-2</v>
      </c>
    </row>
    <row r="64" spans="1:12" x14ac:dyDescent="0.2">
      <c r="A64" t="s">
        <v>52</v>
      </c>
      <c r="B64">
        <v>12</v>
      </c>
      <c r="C64">
        <v>2</v>
      </c>
      <c r="D64" t="s">
        <v>55</v>
      </c>
      <c r="E64">
        <v>4</v>
      </c>
      <c r="F64" s="3">
        <v>41841</v>
      </c>
      <c r="H64">
        <v>45</v>
      </c>
      <c r="I64">
        <v>32</v>
      </c>
      <c r="J64">
        <v>810</v>
      </c>
      <c r="K64" s="1">
        <f t="shared" si="1"/>
        <v>0.1925</v>
      </c>
      <c r="L64" s="1">
        <f t="shared" si="2"/>
        <v>0.94248866249999996</v>
      </c>
    </row>
    <row r="65" spans="1:12" x14ac:dyDescent="0.2">
      <c r="A65" t="s">
        <v>52</v>
      </c>
      <c r="B65">
        <v>12</v>
      </c>
      <c r="C65">
        <v>2</v>
      </c>
      <c r="D65" t="s">
        <v>55</v>
      </c>
      <c r="E65">
        <v>4</v>
      </c>
      <c r="F65" s="3">
        <v>41841</v>
      </c>
      <c r="H65">
        <v>11</v>
      </c>
      <c r="I65">
        <v>25</v>
      </c>
      <c r="J65">
        <v>1150</v>
      </c>
      <c r="K65" s="1">
        <f t="shared" si="1"/>
        <v>0.09</v>
      </c>
      <c r="L65" s="1">
        <f t="shared" si="2"/>
        <v>0.292491</v>
      </c>
    </row>
    <row r="66" spans="1:12" s="4" customFormat="1" x14ac:dyDescent="0.2">
      <c r="A66" s="4" t="s">
        <v>52</v>
      </c>
      <c r="B66" s="4">
        <v>12</v>
      </c>
      <c r="C66" s="4">
        <v>3</v>
      </c>
      <c r="D66" s="4" t="s">
        <v>55</v>
      </c>
      <c r="E66" s="4">
        <v>4</v>
      </c>
      <c r="F66" s="5">
        <v>41841</v>
      </c>
      <c r="H66" s="4">
        <v>120</v>
      </c>
      <c r="I66" s="4">
        <v>85</v>
      </c>
      <c r="J66" s="4">
        <v>620</v>
      </c>
      <c r="K66" s="7">
        <f t="shared" si="1"/>
        <v>0.51249999999999996</v>
      </c>
      <c r="L66" s="7">
        <f t="shared" si="2"/>
        <v>5.1133918750000005</v>
      </c>
    </row>
    <row r="67" spans="1:12" s="4" customFormat="1" x14ac:dyDescent="0.2">
      <c r="A67" s="4" t="s">
        <v>52</v>
      </c>
      <c r="B67" s="4">
        <v>12</v>
      </c>
      <c r="C67" s="4">
        <v>3</v>
      </c>
      <c r="D67" s="4" t="s">
        <v>55</v>
      </c>
      <c r="E67" s="4">
        <v>4</v>
      </c>
      <c r="F67" s="5">
        <v>41841</v>
      </c>
      <c r="H67" s="4">
        <v>15</v>
      </c>
      <c r="I67" s="4">
        <v>32</v>
      </c>
      <c r="J67" s="4">
        <v>140</v>
      </c>
      <c r="K67" s="7">
        <f t="shared" si="1"/>
        <v>0.11749999999999999</v>
      </c>
      <c r="L67" s="7">
        <f t="shared" si="2"/>
        <v>6.069227499999999E-2</v>
      </c>
    </row>
    <row r="68" spans="1:12" s="4" customFormat="1" x14ac:dyDescent="0.2">
      <c r="A68" s="4" t="s">
        <v>52</v>
      </c>
      <c r="B68" s="4">
        <v>12</v>
      </c>
      <c r="C68" s="4">
        <v>3</v>
      </c>
      <c r="D68" s="4" t="s">
        <v>55</v>
      </c>
      <c r="E68" s="4">
        <v>4</v>
      </c>
      <c r="F68" s="5">
        <v>41841</v>
      </c>
      <c r="H68" s="4">
        <v>14</v>
      </c>
      <c r="I68" s="4">
        <v>16</v>
      </c>
      <c r="J68" s="4">
        <v>410</v>
      </c>
      <c r="K68" s="7">
        <f t="shared" si="1"/>
        <v>7.4999999999999997E-2</v>
      </c>
      <c r="L68" s="7">
        <f t="shared" si="2"/>
        <v>7.2416250000000001E-2</v>
      </c>
    </row>
    <row r="69" spans="1:12" s="4" customFormat="1" x14ac:dyDescent="0.2">
      <c r="A69" s="4" t="s">
        <v>52</v>
      </c>
      <c r="B69" s="4">
        <v>12</v>
      </c>
      <c r="C69" s="4">
        <v>3</v>
      </c>
      <c r="D69" s="4" t="s">
        <v>55</v>
      </c>
      <c r="E69" s="4">
        <v>4</v>
      </c>
      <c r="F69" s="5">
        <v>41841</v>
      </c>
      <c r="H69" s="4">
        <v>25</v>
      </c>
      <c r="I69" s="4">
        <v>20</v>
      </c>
      <c r="J69" s="4">
        <v>670</v>
      </c>
      <c r="K69" s="7">
        <f t="shared" si="1"/>
        <v>0.1125</v>
      </c>
      <c r="L69" s="7">
        <f t="shared" si="2"/>
        <v>0.26626218750000002</v>
      </c>
    </row>
    <row r="70" spans="1:12" s="4" customFormat="1" x14ac:dyDescent="0.2">
      <c r="A70" s="4" t="s">
        <v>52</v>
      </c>
      <c r="B70" s="4">
        <v>12</v>
      </c>
      <c r="C70" s="4">
        <v>3</v>
      </c>
      <c r="D70" s="4" t="s">
        <v>55</v>
      </c>
      <c r="E70" s="4">
        <v>4</v>
      </c>
      <c r="F70" s="5">
        <v>41841</v>
      </c>
      <c r="H70" s="4">
        <v>33</v>
      </c>
      <c r="I70" s="4">
        <v>24</v>
      </c>
      <c r="J70" s="4">
        <v>400</v>
      </c>
      <c r="K70" s="7">
        <f t="shared" si="1"/>
        <v>0.14249999999999999</v>
      </c>
      <c r="L70" s="7">
        <f t="shared" si="2"/>
        <v>0.25504650000000001</v>
      </c>
    </row>
    <row r="71" spans="1:12" s="4" customFormat="1" x14ac:dyDescent="0.2">
      <c r="A71" s="4" t="s">
        <v>52</v>
      </c>
      <c r="B71" s="4">
        <v>12</v>
      </c>
      <c r="C71" s="4">
        <v>3</v>
      </c>
      <c r="D71" s="4" t="s">
        <v>55</v>
      </c>
      <c r="E71" s="4">
        <v>4</v>
      </c>
      <c r="F71" s="5">
        <v>41841</v>
      </c>
      <c r="H71" s="4">
        <v>35</v>
      </c>
      <c r="I71" s="4">
        <v>40</v>
      </c>
      <c r="J71" s="4">
        <v>225</v>
      </c>
      <c r="K71" s="7">
        <f t="shared" ref="K71:K140" si="3">AVERAGE(H71:I71)/2/100</f>
        <v>0.1875</v>
      </c>
      <c r="L71" s="7">
        <f t="shared" si="2"/>
        <v>0.24837890625</v>
      </c>
    </row>
    <row r="72" spans="1:12" s="4" customFormat="1" x14ac:dyDescent="0.2">
      <c r="A72" s="4" t="s">
        <v>52</v>
      </c>
      <c r="B72" s="4">
        <v>12</v>
      </c>
      <c r="C72" s="4">
        <v>3</v>
      </c>
      <c r="D72" s="4" t="s">
        <v>55</v>
      </c>
      <c r="E72" s="4">
        <v>4</v>
      </c>
      <c r="F72" s="5">
        <v>41841</v>
      </c>
      <c r="H72" s="4">
        <v>15</v>
      </c>
      <c r="I72" s="4">
        <v>20</v>
      </c>
      <c r="J72" s="4">
        <v>920</v>
      </c>
      <c r="K72" s="7">
        <f t="shared" si="3"/>
        <v>8.7499999999999994E-2</v>
      </c>
      <c r="L72" s="7">
        <f t="shared" si="2"/>
        <v>0.22117374999999997</v>
      </c>
    </row>
    <row r="73" spans="1:12" s="4" customFormat="1" x14ac:dyDescent="0.2">
      <c r="A73" s="4" t="s">
        <v>52</v>
      </c>
      <c r="B73" s="4">
        <v>12</v>
      </c>
      <c r="C73" s="4">
        <v>3</v>
      </c>
      <c r="D73" s="4" t="s">
        <v>55</v>
      </c>
      <c r="E73" s="4">
        <v>4</v>
      </c>
      <c r="F73" s="5">
        <v>41841</v>
      </c>
      <c r="H73" s="4">
        <v>30</v>
      </c>
      <c r="I73" s="4">
        <v>30</v>
      </c>
      <c r="J73" s="4">
        <v>290</v>
      </c>
      <c r="K73" s="7">
        <f t="shared" si="3"/>
        <v>0.15</v>
      </c>
      <c r="L73" s="7">
        <f t="shared" ref="L73:L140" si="4">K73*K73*3.14*(J73/100)</f>
        <v>0.20488500000000001</v>
      </c>
    </row>
    <row r="74" spans="1:12" s="4" customFormat="1" x14ac:dyDescent="0.2">
      <c r="A74" s="4" t="s">
        <v>52</v>
      </c>
      <c r="B74" s="4">
        <v>12</v>
      </c>
      <c r="C74" s="4">
        <v>3</v>
      </c>
      <c r="D74" s="4" t="s">
        <v>55</v>
      </c>
      <c r="E74" s="4">
        <v>4</v>
      </c>
      <c r="F74" s="5">
        <v>41841</v>
      </c>
      <c r="H74" s="4">
        <v>22</v>
      </c>
      <c r="I74" s="4">
        <v>80</v>
      </c>
      <c r="J74" s="4">
        <v>1290</v>
      </c>
      <c r="K74" s="7">
        <f t="shared" si="3"/>
        <v>0.255</v>
      </c>
      <c r="L74" s="7">
        <f t="shared" si="4"/>
        <v>2.6339026500000005</v>
      </c>
    </row>
    <row r="75" spans="1:12" s="4" customFormat="1" x14ac:dyDescent="0.2">
      <c r="A75" s="4" t="s">
        <v>52</v>
      </c>
      <c r="B75" s="4">
        <v>12</v>
      </c>
      <c r="C75" s="4">
        <v>3</v>
      </c>
      <c r="D75" s="4" t="s">
        <v>55</v>
      </c>
      <c r="E75" s="4">
        <v>4</v>
      </c>
      <c r="F75" s="5">
        <v>41841</v>
      </c>
      <c r="H75" s="4">
        <v>10</v>
      </c>
      <c r="I75" s="4">
        <v>30</v>
      </c>
      <c r="J75" s="4">
        <v>720</v>
      </c>
      <c r="K75" s="7">
        <f t="shared" si="3"/>
        <v>0.1</v>
      </c>
      <c r="L75" s="7">
        <f t="shared" si="4"/>
        <v>0.22608000000000003</v>
      </c>
    </row>
    <row r="76" spans="1:12" s="4" customFormat="1" x14ac:dyDescent="0.2">
      <c r="A76" s="4" t="s">
        <v>52</v>
      </c>
      <c r="B76" s="4">
        <v>12</v>
      </c>
      <c r="C76" s="4">
        <v>3</v>
      </c>
      <c r="D76" s="4" t="s">
        <v>55</v>
      </c>
      <c r="E76" s="4">
        <v>4</v>
      </c>
      <c r="F76" s="5">
        <v>41841</v>
      </c>
      <c r="H76" s="4">
        <v>20</v>
      </c>
      <c r="I76" s="4">
        <v>20</v>
      </c>
      <c r="J76" s="4">
        <v>340</v>
      </c>
      <c r="K76" s="7">
        <f t="shared" si="3"/>
        <v>0.1</v>
      </c>
      <c r="L76" s="7">
        <f t="shared" si="4"/>
        <v>0.10676000000000001</v>
      </c>
    </row>
    <row r="77" spans="1:12" s="4" customFormat="1" x14ac:dyDescent="0.2">
      <c r="A77" s="4" t="s">
        <v>52</v>
      </c>
      <c r="B77" s="4">
        <v>12</v>
      </c>
      <c r="C77" s="4">
        <v>3</v>
      </c>
      <c r="D77" s="4" t="s">
        <v>55</v>
      </c>
      <c r="E77" s="4">
        <v>4</v>
      </c>
      <c r="F77" s="5">
        <v>41841</v>
      </c>
      <c r="H77" s="4">
        <v>40</v>
      </c>
      <c r="I77" s="4">
        <v>60</v>
      </c>
      <c r="J77" s="4">
        <v>605</v>
      </c>
      <c r="K77" s="7">
        <f t="shared" si="3"/>
        <v>0.25</v>
      </c>
      <c r="L77" s="7">
        <f t="shared" si="4"/>
        <v>1.1873125</v>
      </c>
    </row>
    <row r="78" spans="1:12" s="4" customFormat="1" x14ac:dyDescent="0.2">
      <c r="A78" s="4" t="s">
        <v>52</v>
      </c>
      <c r="B78" s="4">
        <v>12</v>
      </c>
      <c r="C78" s="4">
        <v>3</v>
      </c>
      <c r="D78" s="4" t="s">
        <v>55</v>
      </c>
      <c r="E78" s="4">
        <v>4</v>
      </c>
      <c r="F78" s="5">
        <v>41841</v>
      </c>
      <c r="H78" s="4">
        <v>45</v>
      </c>
      <c r="I78" s="4">
        <v>60</v>
      </c>
      <c r="J78" s="4">
        <v>480</v>
      </c>
      <c r="K78" s="7">
        <f t="shared" si="3"/>
        <v>0.26250000000000001</v>
      </c>
      <c r="L78" s="7">
        <f t="shared" si="4"/>
        <v>1.0385549999999999</v>
      </c>
    </row>
    <row r="79" spans="1:12" s="4" customFormat="1" x14ac:dyDescent="0.2">
      <c r="A79" s="4" t="s">
        <v>52</v>
      </c>
      <c r="B79" s="4">
        <v>12</v>
      </c>
      <c r="C79" s="4">
        <v>3</v>
      </c>
      <c r="D79" s="4" t="s">
        <v>55</v>
      </c>
      <c r="E79" s="4">
        <v>4</v>
      </c>
      <c r="F79" s="5">
        <v>41841</v>
      </c>
      <c r="H79" s="4">
        <v>22</v>
      </c>
      <c r="I79" s="4">
        <v>15</v>
      </c>
      <c r="J79" s="4">
        <v>600</v>
      </c>
      <c r="K79" s="7">
        <f t="shared" si="3"/>
        <v>9.2499999999999999E-2</v>
      </c>
      <c r="L79" s="7">
        <f t="shared" si="4"/>
        <v>0.16119974999999998</v>
      </c>
    </row>
    <row r="80" spans="1:12" s="4" customFormat="1" x14ac:dyDescent="0.2">
      <c r="A80" s="4" t="s">
        <v>52</v>
      </c>
      <c r="B80" s="4">
        <v>12</v>
      </c>
      <c r="C80" s="4">
        <v>3</v>
      </c>
      <c r="D80" s="4" t="s">
        <v>55</v>
      </c>
      <c r="E80" s="4">
        <v>4</v>
      </c>
      <c r="F80" s="5">
        <v>41841</v>
      </c>
      <c r="H80" s="4">
        <v>15</v>
      </c>
      <c r="I80" s="4">
        <v>27</v>
      </c>
      <c r="J80" s="4">
        <v>400</v>
      </c>
      <c r="K80" s="7">
        <f t="shared" si="3"/>
        <v>0.105</v>
      </c>
      <c r="L80" s="7">
        <f t="shared" si="4"/>
        <v>0.13847399999999999</v>
      </c>
    </row>
    <row r="81" spans="1:12" s="4" customFormat="1" x14ac:dyDescent="0.2">
      <c r="A81" s="4" t="s">
        <v>52</v>
      </c>
      <c r="B81" s="4">
        <v>12</v>
      </c>
      <c r="C81" s="4">
        <v>3</v>
      </c>
      <c r="D81" s="4" t="s">
        <v>55</v>
      </c>
      <c r="E81" s="4">
        <v>4</v>
      </c>
      <c r="F81" s="5">
        <v>41841</v>
      </c>
      <c r="H81" s="4">
        <v>21</v>
      </c>
      <c r="I81" s="4">
        <v>20</v>
      </c>
      <c r="J81" s="4">
        <v>115</v>
      </c>
      <c r="K81" s="7">
        <f t="shared" si="3"/>
        <v>0.10249999999999999</v>
      </c>
      <c r="L81" s="7">
        <f t="shared" si="4"/>
        <v>3.7938068749999991E-2</v>
      </c>
    </row>
    <row r="82" spans="1:12" x14ac:dyDescent="0.2">
      <c r="A82" s="22" t="s">
        <v>56</v>
      </c>
      <c r="B82" s="22">
        <v>7</v>
      </c>
      <c r="C82" s="22">
        <v>1</v>
      </c>
      <c r="D82" s="22" t="s">
        <v>46</v>
      </c>
      <c r="E82" s="22">
        <v>1</v>
      </c>
      <c r="F82" s="23">
        <v>41835</v>
      </c>
      <c r="H82" s="22">
        <v>23</v>
      </c>
      <c r="I82" s="22">
        <v>22</v>
      </c>
      <c r="J82" s="22">
        <v>420</v>
      </c>
      <c r="K82" s="1">
        <f t="shared" si="3"/>
        <v>0.1125</v>
      </c>
      <c r="L82" s="1">
        <f t="shared" si="4"/>
        <v>0.16691062500000001</v>
      </c>
    </row>
    <row r="83" spans="1:12" x14ac:dyDescent="0.2">
      <c r="A83" s="22" t="s">
        <v>56</v>
      </c>
      <c r="B83" s="22">
        <v>7</v>
      </c>
      <c r="C83" s="22">
        <v>1</v>
      </c>
      <c r="D83" s="22" t="s">
        <v>46</v>
      </c>
      <c r="E83" s="22">
        <v>1</v>
      </c>
      <c r="F83" s="23">
        <v>41835</v>
      </c>
      <c r="H83" s="22">
        <v>15</v>
      </c>
      <c r="I83" s="22">
        <v>15</v>
      </c>
      <c r="J83" s="22">
        <v>210</v>
      </c>
      <c r="K83" s="1">
        <f t="shared" si="3"/>
        <v>7.4999999999999997E-2</v>
      </c>
      <c r="L83" s="1">
        <f t="shared" si="4"/>
        <v>3.7091250000000006E-2</v>
      </c>
    </row>
    <row r="84" spans="1:12" x14ac:dyDescent="0.2">
      <c r="A84" s="22" t="s">
        <v>56</v>
      </c>
      <c r="B84" s="22">
        <v>7</v>
      </c>
      <c r="C84" s="22">
        <v>1</v>
      </c>
      <c r="D84" s="22" t="s">
        <v>46</v>
      </c>
      <c r="E84" s="22">
        <v>1</v>
      </c>
      <c r="F84" s="23">
        <v>41835</v>
      </c>
      <c r="H84" s="22">
        <v>22</v>
      </c>
      <c r="I84" s="22">
        <v>19</v>
      </c>
      <c r="J84" s="22">
        <v>500</v>
      </c>
      <c r="K84" s="1">
        <f t="shared" si="3"/>
        <v>0.10249999999999999</v>
      </c>
      <c r="L84" s="1">
        <f t="shared" si="4"/>
        <v>0.16494812499999997</v>
      </c>
    </row>
    <row r="85" spans="1:12" x14ac:dyDescent="0.2">
      <c r="A85" s="22" t="s">
        <v>56</v>
      </c>
      <c r="B85" s="22">
        <v>7</v>
      </c>
      <c r="C85" s="22">
        <v>1</v>
      </c>
      <c r="D85" s="22" t="s">
        <v>46</v>
      </c>
      <c r="E85" s="22">
        <v>1</v>
      </c>
      <c r="F85" s="23">
        <v>41835</v>
      </c>
      <c r="G85">
        <v>1</v>
      </c>
      <c r="H85" s="22">
        <v>34</v>
      </c>
      <c r="I85" s="22">
        <v>36</v>
      </c>
      <c r="J85" s="22">
        <v>380</v>
      </c>
      <c r="K85" s="1">
        <f t="shared" si="3"/>
        <v>0.17499999999999999</v>
      </c>
      <c r="L85" s="1">
        <f t="shared" si="4"/>
        <v>0.36541749999999995</v>
      </c>
    </row>
    <row r="86" spans="1:12" x14ac:dyDescent="0.2">
      <c r="A86" s="22" t="s">
        <v>56</v>
      </c>
      <c r="B86" s="22">
        <v>7</v>
      </c>
      <c r="C86" s="22">
        <v>1</v>
      </c>
      <c r="D86" s="22" t="s">
        <v>46</v>
      </c>
      <c r="E86" s="22">
        <v>1</v>
      </c>
      <c r="F86" s="23">
        <v>41835</v>
      </c>
      <c r="G86">
        <v>1</v>
      </c>
      <c r="H86" s="22">
        <v>28</v>
      </c>
      <c r="I86" s="22">
        <v>29</v>
      </c>
      <c r="J86" s="22">
        <v>110</v>
      </c>
      <c r="K86" s="1">
        <f t="shared" si="3"/>
        <v>0.14249999999999999</v>
      </c>
      <c r="L86" s="1">
        <f t="shared" si="4"/>
        <v>7.0137787500000007E-2</v>
      </c>
    </row>
    <row r="87" spans="1:12" x14ac:dyDescent="0.2">
      <c r="A87" s="22" t="s">
        <v>56</v>
      </c>
      <c r="B87" s="22">
        <v>7</v>
      </c>
      <c r="C87" s="22">
        <v>1</v>
      </c>
      <c r="D87" s="22" t="s">
        <v>46</v>
      </c>
      <c r="E87" s="22">
        <v>1</v>
      </c>
      <c r="F87" s="23">
        <v>41835</v>
      </c>
      <c r="G87">
        <v>1</v>
      </c>
      <c r="H87" s="22">
        <v>43</v>
      </c>
      <c r="I87" s="22">
        <v>43</v>
      </c>
      <c r="J87" s="22">
        <v>570</v>
      </c>
      <c r="K87" s="1">
        <f t="shared" si="3"/>
        <v>0.215</v>
      </c>
      <c r="L87" s="1">
        <f t="shared" si="4"/>
        <v>0.82733504999999996</v>
      </c>
    </row>
    <row r="88" spans="1:12" x14ac:dyDescent="0.2">
      <c r="A88" s="22" t="s">
        <v>56</v>
      </c>
      <c r="B88" s="22">
        <v>7</v>
      </c>
      <c r="C88" s="22">
        <v>1</v>
      </c>
      <c r="D88" s="22" t="s">
        <v>46</v>
      </c>
      <c r="E88" s="22">
        <v>1</v>
      </c>
      <c r="F88" s="23">
        <v>41835</v>
      </c>
      <c r="G88">
        <v>1</v>
      </c>
      <c r="H88" s="22">
        <v>25</v>
      </c>
      <c r="I88" s="22">
        <v>30</v>
      </c>
      <c r="J88" s="22">
        <v>180</v>
      </c>
      <c r="K88" s="1">
        <f t="shared" si="3"/>
        <v>0.13750000000000001</v>
      </c>
      <c r="L88" s="1">
        <f t="shared" si="4"/>
        <v>0.10685812500000003</v>
      </c>
    </row>
    <row r="89" spans="1:12" x14ac:dyDescent="0.2">
      <c r="A89" s="22" t="s">
        <v>56</v>
      </c>
      <c r="B89" s="22">
        <v>7</v>
      </c>
      <c r="C89" s="22">
        <v>1</v>
      </c>
      <c r="D89" s="22" t="s">
        <v>46</v>
      </c>
      <c r="E89" s="22">
        <v>1</v>
      </c>
      <c r="F89" s="23">
        <v>41835</v>
      </c>
      <c r="G89">
        <v>1</v>
      </c>
      <c r="H89" s="22">
        <v>23</v>
      </c>
      <c r="I89" s="22">
        <v>24</v>
      </c>
      <c r="J89" s="22">
        <v>160</v>
      </c>
      <c r="K89" s="1">
        <f t="shared" si="3"/>
        <v>0.11749999999999999</v>
      </c>
      <c r="L89" s="1">
        <f t="shared" si="4"/>
        <v>6.9362599999999996E-2</v>
      </c>
    </row>
    <row r="90" spans="1:12" x14ac:dyDescent="0.2">
      <c r="A90" s="22" t="s">
        <v>56</v>
      </c>
      <c r="B90" s="22">
        <v>7</v>
      </c>
      <c r="C90" s="22">
        <v>1</v>
      </c>
      <c r="D90" s="22" t="s">
        <v>46</v>
      </c>
      <c r="E90" s="22">
        <v>1</v>
      </c>
      <c r="F90" s="23">
        <v>41835</v>
      </c>
      <c r="G90">
        <v>1</v>
      </c>
      <c r="H90" s="22">
        <v>28</v>
      </c>
      <c r="I90" s="22">
        <v>37</v>
      </c>
      <c r="J90" s="22">
        <v>890</v>
      </c>
      <c r="K90" s="1">
        <f t="shared" si="3"/>
        <v>0.16250000000000001</v>
      </c>
      <c r="L90" s="1">
        <f t="shared" si="4"/>
        <v>0.73794906250000014</v>
      </c>
    </row>
    <row r="91" spans="1:12" x14ac:dyDescent="0.2">
      <c r="A91" s="22" t="s">
        <v>56</v>
      </c>
      <c r="B91" s="22">
        <v>7</v>
      </c>
      <c r="C91" s="22">
        <v>1</v>
      </c>
      <c r="D91" s="22" t="s">
        <v>46</v>
      </c>
      <c r="E91" s="22">
        <v>1</v>
      </c>
      <c r="F91" s="23">
        <v>41835</v>
      </c>
      <c r="G91">
        <v>1</v>
      </c>
      <c r="H91" s="22">
        <v>32</v>
      </c>
      <c r="I91" s="22">
        <v>32</v>
      </c>
      <c r="J91" s="22">
        <v>230</v>
      </c>
      <c r="K91" s="1">
        <f t="shared" si="3"/>
        <v>0.16</v>
      </c>
      <c r="L91" s="1">
        <f t="shared" si="4"/>
        <v>0.1848832</v>
      </c>
    </row>
    <row r="92" spans="1:12" x14ac:dyDescent="0.2">
      <c r="A92" s="22" t="s">
        <v>56</v>
      </c>
      <c r="B92" s="22">
        <v>7</v>
      </c>
      <c r="C92" s="22">
        <v>1</v>
      </c>
      <c r="D92" s="22" t="s">
        <v>46</v>
      </c>
      <c r="E92" s="22">
        <v>1</v>
      </c>
      <c r="F92" s="23">
        <v>41835</v>
      </c>
      <c r="G92">
        <v>1</v>
      </c>
      <c r="H92" s="22">
        <v>41</v>
      </c>
      <c r="I92" s="22">
        <v>38</v>
      </c>
      <c r="J92" s="22">
        <v>1170</v>
      </c>
      <c r="K92" s="1">
        <f t="shared" si="3"/>
        <v>0.19750000000000001</v>
      </c>
      <c r="L92" s="1">
        <f t="shared" si="4"/>
        <v>1.4330116125000001</v>
      </c>
    </row>
    <row r="93" spans="1:12" x14ac:dyDescent="0.2">
      <c r="A93" s="22" t="s">
        <v>56</v>
      </c>
      <c r="B93" s="22">
        <v>7</v>
      </c>
      <c r="C93" s="22">
        <v>1</v>
      </c>
      <c r="D93" s="22" t="s">
        <v>46</v>
      </c>
      <c r="E93" s="22">
        <v>1</v>
      </c>
      <c r="F93" s="23">
        <v>41835</v>
      </c>
      <c r="G93">
        <v>1</v>
      </c>
      <c r="H93" s="22">
        <v>31</v>
      </c>
      <c r="I93" s="22">
        <v>30</v>
      </c>
      <c r="J93" s="22">
        <v>220</v>
      </c>
      <c r="K93" s="1">
        <f t="shared" si="3"/>
        <v>0.1525</v>
      </c>
      <c r="L93" s="1">
        <f t="shared" si="4"/>
        <v>0.16065417500000001</v>
      </c>
    </row>
    <row r="94" spans="1:12" x14ac:dyDescent="0.2">
      <c r="A94" s="22" t="s">
        <v>56</v>
      </c>
      <c r="B94" s="22">
        <v>7</v>
      </c>
      <c r="C94" s="22">
        <v>1</v>
      </c>
      <c r="D94" s="22" t="s">
        <v>46</v>
      </c>
      <c r="E94" s="22">
        <v>1</v>
      </c>
      <c r="F94" s="23">
        <v>41835</v>
      </c>
      <c r="G94">
        <v>1</v>
      </c>
      <c r="H94" s="22">
        <v>18</v>
      </c>
      <c r="I94" s="22">
        <v>12</v>
      </c>
      <c r="J94" s="22">
        <v>260</v>
      </c>
      <c r="K94" s="1">
        <f t="shared" si="3"/>
        <v>7.4999999999999997E-2</v>
      </c>
      <c r="L94" s="1">
        <f t="shared" si="4"/>
        <v>4.5922500000000005E-2</v>
      </c>
    </row>
    <row r="95" spans="1:12" x14ac:dyDescent="0.2">
      <c r="A95" s="22" t="s">
        <v>56</v>
      </c>
      <c r="B95" s="22">
        <v>7</v>
      </c>
      <c r="C95" s="22">
        <v>1</v>
      </c>
      <c r="D95" s="22" t="s">
        <v>46</v>
      </c>
      <c r="E95" s="22">
        <v>1</v>
      </c>
      <c r="F95" s="23">
        <v>41835</v>
      </c>
      <c r="G95">
        <v>1</v>
      </c>
      <c r="H95" s="22">
        <v>22</v>
      </c>
      <c r="I95" s="22">
        <v>21</v>
      </c>
      <c r="J95" s="22">
        <v>410</v>
      </c>
      <c r="K95" s="1">
        <f t="shared" si="3"/>
        <v>0.1075</v>
      </c>
      <c r="L95" s="1">
        <f t="shared" si="4"/>
        <v>0.14877516249999997</v>
      </c>
    </row>
    <row r="96" spans="1:12" x14ac:dyDescent="0.2">
      <c r="A96" s="22" t="s">
        <v>56</v>
      </c>
      <c r="B96" s="22">
        <v>7</v>
      </c>
      <c r="C96" s="22">
        <v>1</v>
      </c>
      <c r="D96" s="22" t="s">
        <v>46</v>
      </c>
      <c r="E96" s="22">
        <v>1</v>
      </c>
      <c r="F96" s="23">
        <v>41835</v>
      </c>
      <c r="G96">
        <v>1</v>
      </c>
      <c r="H96" s="22">
        <v>28</v>
      </c>
      <c r="I96" s="22">
        <v>32</v>
      </c>
      <c r="J96" s="22">
        <v>590</v>
      </c>
      <c r="K96" s="1">
        <f t="shared" si="3"/>
        <v>0.15</v>
      </c>
      <c r="L96" s="1">
        <f t="shared" si="4"/>
        <v>0.41683500000000007</v>
      </c>
    </row>
    <row r="97" spans="1:12" x14ac:dyDescent="0.2">
      <c r="A97" s="22" t="s">
        <v>56</v>
      </c>
      <c r="B97" s="22">
        <v>7</v>
      </c>
      <c r="C97" s="22">
        <v>1</v>
      </c>
      <c r="D97" s="22" t="s">
        <v>46</v>
      </c>
      <c r="E97" s="22">
        <v>1</v>
      </c>
      <c r="F97" s="23">
        <v>41835</v>
      </c>
      <c r="G97">
        <v>1</v>
      </c>
      <c r="H97" s="22">
        <v>31</v>
      </c>
      <c r="I97" s="22">
        <v>18</v>
      </c>
      <c r="J97" s="22">
        <v>270</v>
      </c>
      <c r="K97" s="1">
        <f t="shared" si="3"/>
        <v>0.1225</v>
      </c>
      <c r="L97" s="1">
        <f t="shared" si="4"/>
        <v>0.1272229875</v>
      </c>
    </row>
    <row r="98" spans="1:12" x14ac:dyDescent="0.2">
      <c r="A98" s="22" t="s">
        <v>56</v>
      </c>
      <c r="B98" s="22">
        <v>7</v>
      </c>
      <c r="C98" s="22">
        <v>1</v>
      </c>
      <c r="D98" s="22" t="s">
        <v>46</v>
      </c>
      <c r="E98" s="22">
        <v>1</v>
      </c>
      <c r="F98" s="23">
        <v>41835</v>
      </c>
      <c r="G98">
        <v>1</v>
      </c>
      <c r="H98" s="22">
        <v>45</v>
      </c>
      <c r="I98" s="22">
        <v>54</v>
      </c>
      <c r="J98" s="22">
        <v>590</v>
      </c>
      <c r="K98" s="1">
        <f t="shared" si="3"/>
        <v>0.2475</v>
      </c>
      <c r="L98" s="1">
        <f t="shared" si="4"/>
        <v>1.1348332875</v>
      </c>
    </row>
    <row r="99" spans="1:12" x14ac:dyDescent="0.2">
      <c r="A99" s="22" t="s">
        <v>56</v>
      </c>
      <c r="B99" s="22">
        <v>7</v>
      </c>
      <c r="C99" s="22">
        <v>1</v>
      </c>
      <c r="D99" s="22" t="s">
        <v>46</v>
      </c>
      <c r="E99" s="22">
        <v>1</v>
      </c>
      <c r="F99" s="23">
        <v>41835</v>
      </c>
      <c r="G99">
        <v>1</v>
      </c>
      <c r="H99" s="22">
        <v>38</v>
      </c>
      <c r="I99" s="22">
        <v>40</v>
      </c>
      <c r="J99" s="22">
        <v>390</v>
      </c>
      <c r="K99" s="1">
        <f t="shared" si="3"/>
        <v>0.19500000000000001</v>
      </c>
      <c r="L99" s="1">
        <f t="shared" si="4"/>
        <v>0.46565415000000004</v>
      </c>
    </row>
    <row r="100" spans="1:12" x14ac:dyDescent="0.2">
      <c r="A100" s="22" t="s">
        <v>56</v>
      </c>
      <c r="B100" s="22">
        <v>7</v>
      </c>
      <c r="C100" s="22">
        <v>1</v>
      </c>
      <c r="D100" s="22" t="s">
        <v>46</v>
      </c>
      <c r="E100" s="22">
        <v>1</v>
      </c>
      <c r="F100" s="23">
        <v>41835</v>
      </c>
      <c r="G100">
        <v>1</v>
      </c>
      <c r="H100" s="22">
        <v>48</v>
      </c>
      <c r="I100" s="22">
        <v>47</v>
      </c>
      <c r="J100" s="22">
        <v>450</v>
      </c>
      <c r="K100" s="1">
        <f t="shared" si="3"/>
        <v>0.23749999999999999</v>
      </c>
      <c r="L100" s="1">
        <f t="shared" si="4"/>
        <v>0.79702031249999994</v>
      </c>
    </row>
    <row r="101" spans="1:12" x14ac:dyDescent="0.2">
      <c r="A101" s="22" t="s">
        <v>56</v>
      </c>
      <c r="B101" s="22">
        <v>7</v>
      </c>
      <c r="C101" s="22">
        <v>1</v>
      </c>
      <c r="D101" s="22" t="s">
        <v>46</v>
      </c>
      <c r="E101" s="22">
        <v>1</v>
      </c>
      <c r="F101" s="23">
        <v>41835</v>
      </c>
      <c r="G101">
        <v>2</v>
      </c>
      <c r="H101" s="22">
        <v>23</v>
      </c>
      <c r="I101" s="22">
        <v>19</v>
      </c>
      <c r="J101" s="22">
        <v>770</v>
      </c>
      <c r="K101" s="1">
        <f t="shared" si="3"/>
        <v>0.105</v>
      </c>
      <c r="L101" s="1">
        <f t="shared" si="4"/>
        <v>0.26656245000000001</v>
      </c>
    </row>
    <row r="102" spans="1:12" x14ac:dyDescent="0.2">
      <c r="A102" s="22" t="s">
        <v>56</v>
      </c>
      <c r="B102" s="22">
        <v>7</v>
      </c>
      <c r="C102" s="22">
        <v>1</v>
      </c>
      <c r="D102" s="22" t="s">
        <v>46</v>
      </c>
      <c r="E102" s="22">
        <v>1</v>
      </c>
      <c r="F102" s="23">
        <v>41835</v>
      </c>
      <c r="G102">
        <v>2</v>
      </c>
      <c r="H102" s="22">
        <v>36</v>
      </c>
      <c r="I102" s="22">
        <v>37</v>
      </c>
      <c r="J102" s="22">
        <v>460</v>
      </c>
      <c r="K102" s="1">
        <f t="shared" si="3"/>
        <v>0.1825</v>
      </c>
      <c r="L102" s="1">
        <f t="shared" si="4"/>
        <v>0.48107547499999986</v>
      </c>
    </row>
    <row r="103" spans="1:12" x14ac:dyDescent="0.2">
      <c r="A103" s="22" t="s">
        <v>56</v>
      </c>
      <c r="B103" s="22">
        <v>7</v>
      </c>
      <c r="C103" s="22">
        <v>1</v>
      </c>
      <c r="D103" s="22" t="s">
        <v>46</v>
      </c>
      <c r="E103" s="22">
        <v>1</v>
      </c>
      <c r="F103" s="23">
        <v>41835</v>
      </c>
      <c r="G103">
        <v>2</v>
      </c>
      <c r="H103" s="22">
        <v>29</v>
      </c>
      <c r="I103" s="22">
        <v>27</v>
      </c>
      <c r="J103" s="22">
        <v>830</v>
      </c>
      <c r="K103" s="1">
        <f t="shared" si="3"/>
        <v>0.14000000000000001</v>
      </c>
      <c r="L103" s="1">
        <f t="shared" si="4"/>
        <v>0.51081520000000014</v>
      </c>
    </row>
    <row r="104" spans="1:12" x14ac:dyDescent="0.2">
      <c r="A104" s="22" t="s">
        <v>56</v>
      </c>
      <c r="B104" s="22">
        <v>7</v>
      </c>
      <c r="C104" s="22">
        <v>1</v>
      </c>
      <c r="D104" s="22" t="s">
        <v>46</v>
      </c>
      <c r="E104" s="22">
        <v>1</v>
      </c>
      <c r="F104" s="23">
        <v>41835</v>
      </c>
      <c r="G104">
        <v>2</v>
      </c>
      <c r="H104" s="22">
        <v>32</v>
      </c>
      <c r="I104" s="22">
        <v>16</v>
      </c>
      <c r="J104" s="22">
        <v>170</v>
      </c>
      <c r="K104" s="1">
        <f t="shared" si="3"/>
        <v>0.12</v>
      </c>
      <c r="L104" s="1">
        <f t="shared" si="4"/>
        <v>7.6867199999999997E-2</v>
      </c>
    </row>
    <row r="105" spans="1:12" x14ac:dyDescent="0.2">
      <c r="A105" s="22" t="s">
        <v>56</v>
      </c>
      <c r="B105" s="22">
        <v>7</v>
      </c>
      <c r="C105" s="22">
        <v>1</v>
      </c>
      <c r="D105" s="22" t="s">
        <v>46</v>
      </c>
      <c r="E105" s="22">
        <v>1</v>
      </c>
      <c r="F105" s="23">
        <v>41835</v>
      </c>
      <c r="H105" s="22">
        <v>44</v>
      </c>
      <c r="I105" s="22">
        <v>52</v>
      </c>
      <c r="J105" s="22">
        <v>360</v>
      </c>
      <c r="K105" s="1">
        <f t="shared" si="3"/>
        <v>0.24</v>
      </c>
      <c r="L105" s="1">
        <f t="shared" si="4"/>
        <v>0.65111039999999998</v>
      </c>
    </row>
    <row r="106" spans="1:12" x14ac:dyDescent="0.2">
      <c r="A106" s="22" t="s">
        <v>56</v>
      </c>
      <c r="B106" s="22">
        <v>7</v>
      </c>
      <c r="C106" s="22">
        <v>1</v>
      </c>
      <c r="D106" s="22" t="s">
        <v>46</v>
      </c>
      <c r="E106" s="22">
        <v>1</v>
      </c>
      <c r="F106" s="23">
        <v>41835</v>
      </c>
      <c r="G106">
        <v>3</v>
      </c>
      <c r="H106" s="22">
        <v>30</v>
      </c>
      <c r="I106" s="22">
        <v>18</v>
      </c>
      <c r="J106" s="22">
        <v>470</v>
      </c>
      <c r="K106" s="1">
        <f t="shared" si="3"/>
        <v>0.12</v>
      </c>
      <c r="L106" s="1">
        <f t="shared" si="4"/>
        <v>0.21251520000000002</v>
      </c>
    </row>
    <row r="107" spans="1:12" x14ac:dyDescent="0.2">
      <c r="A107" s="22" t="s">
        <v>56</v>
      </c>
      <c r="B107" s="22">
        <v>7</v>
      </c>
      <c r="C107" s="22">
        <v>1</v>
      </c>
      <c r="D107" s="22" t="s">
        <v>46</v>
      </c>
      <c r="E107" s="22">
        <v>1</v>
      </c>
      <c r="F107" s="23">
        <v>41835</v>
      </c>
      <c r="G107">
        <v>3</v>
      </c>
      <c r="H107" s="22">
        <v>35</v>
      </c>
      <c r="I107" s="22">
        <v>38</v>
      </c>
      <c r="J107" s="22">
        <v>1050</v>
      </c>
      <c r="K107" s="1">
        <f t="shared" si="3"/>
        <v>0.1825</v>
      </c>
      <c r="L107" s="1">
        <f t="shared" si="4"/>
        <v>1.0981070624999998</v>
      </c>
    </row>
    <row r="108" spans="1:12" x14ac:dyDescent="0.2">
      <c r="A108" s="22" t="s">
        <v>56</v>
      </c>
      <c r="B108" s="22">
        <v>7</v>
      </c>
      <c r="C108" s="22">
        <v>1</v>
      </c>
      <c r="D108" s="22" t="s">
        <v>46</v>
      </c>
      <c r="E108" s="22">
        <v>1</v>
      </c>
      <c r="F108" s="23">
        <v>41835</v>
      </c>
      <c r="G108">
        <v>3</v>
      </c>
      <c r="H108" s="22">
        <v>30</v>
      </c>
      <c r="I108" s="22">
        <v>28</v>
      </c>
      <c r="J108" s="22">
        <v>290</v>
      </c>
      <c r="K108" s="1">
        <f t="shared" si="3"/>
        <v>0.14499999999999999</v>
      </c>
      <c r="L108" s="1">
        <f t="shared" si="4"/>
        <v>0.19145364999999998</v>
      </c>
    </row>
    <row r="109" spans="1:12" x14ac:dyDescent="0.2">
      <c r="A109" s="22" t="s">
        <v>56</v>
      </c>
      <c r="B109" s="22">
        <v>7</v>
      </c>
      <c r="C109" s="22">
        <v>1</v>
      </c>
      <c r="D109" s="22" t="s">
        <v>46</v>
      </c>
      <c r="E109" s="22">
        <v>1</v>
      </c>
      <c r="F109" s="23">
        <v>41835</v>
      </c>
      <c r="G109">
        <v>3</v>
      </c>
      <c r="H109" s="22">
        <v>20</v>
      </c>
      <c r="I109" s="22">
        <v>23</v>
      </c>
      <c r="J109" s="22">
        <v>200</v>
      </c>
      <c r="K109" s="1">
        <f t="shared" si="3"/>
        <v>0.1075</v>
      </c>
      <c r="L109" s="1">
        <f t="shared" si="4"/>
        <v>7.2573249999999992E-2</v>
      </c>
    </row>
    <row r="110" spans="1:12" x14ac:dyDescent="0.2">
      <c r="A110" s="22" t="s">
        <v>56</v>
      </c>
      <c r="B110" s="22">
        <v>7</v>
      </c>
      <c r="C110" s="22">
        <v>1</v>
      </c>
      <c r="D110" s="22" t="s">
        <v>46</v>
      </c>
      <c r="E110" s="22">
        <v>1</v>
      </c>
      <c r="F110" s="23">
        <v>41835</v>
      </c>
      <c r="H110" s="22">
        <v>49</v>
      </c>
      <c r="I110" s="22">
        <v>50</v>
      </c>
      <c r="J110" s="22">
        <v>870</v>
      </c>
      <c r="K110" s="1">
        <f t="shared" si="3"/>
        <v>0.2475</v>
      </c>
      <c r="L110" s="1">
        <f t="shared" si="4"/>
        <v>1.6733982374999998</v>
      </c>
    </row>
    <row r="111" spans="1:12" x14ac:dyDescent="0.2">
      <c r="A111" s="22" t="s">
        <v>56</v>
      </c>
      <c r="B111" s="22">
        <v>7</v>
      </c>
      <c r="C111" s="22">
        <v>1</v>
      </c>
      <c r="D111" s="22" t="s">
        <v>46</v>
      </c>
      <c r="E111" s="22">
        <v>1</v>
      </c>
      <c r="F111" s="23">
        <v>41835</v>
      </c>
      <c r="G111">
        <v>4</v>
      </c>
      <c r="H111" s="22">
        <v>11</v>
      </c>
      <c r="I111" s="22">
        <v>21</v>
      </c>
      <c r="J111" s="22">
        <v>200</v>
      </c>
      <c r="K111" s="1">
        <f t="shared" si="3"/>
        <v>0.08</v>
      </c>
      <c r="L111" s="1">
        <f t="shared" si="4"/>
        <v>4.0192000000000005E-2</v>
      </c>
    </row>
    <row r="112" spans="1:12" x14ac:dyDescent="0.2">
      <c r="A112" s="22" t="s">
        <v>56</v>
      </c>
      <c r="B112" s="22">
        <v>7</v>
      </c>
      <c r="C112" s="22">
        <v>1</v>
      </c>
      <c r="D112" s="22" t="s">
        <v>46</v>
      </c>
      <c r="E112" s="22">
        <v>1</v>
      </c>
      <c r="F112" s="23">
        <v>41835</v>
      </c>
      <c r="G112">
        <v>4</v>
      </c>
      <c r="H112" s="22">
        <v>38</v>
      </c>
      <c r="I112" s="22">
        <v>34</v>
      </c>
      <c r="J112" s="22">
        <v>190</v>
      </c>
      <c r="K112" s="1">
        <f t="shared" si="3"/>
        <v>0.18</v>
      </c>
      <c r="L112" s="1">
        <f t="shared" si="4"/>
        <v>0.19329839999999998</v>
      </c>
    </row>
    <row r="113" spans="1:12" x14ac:dyDescent="0.2">
      <c r="A113" s="22" t="s">
        <v>56</v>
      </c>
      <c r="B113" s="22">
        <v>7</v>
      </c>
      <c r="C113" s="22">
        <v>1</v>
      </c>
      <c r="D113" s="22" t="s">
        <v>46</v>
      </c>
      <c r="E113" s="22">
        <v>1</v>
      </c>
      <c r="F113" s="23">
        <v>41835</v>
      </c>
      <c r="G113">
        <v>4</v>
      </c>
      <c r="H113" s="22">
        <v>20</v>
      </c>
      <c r="I113" s="22">
        <v>18</v>
      </c>
      <c r="J113" s="22">
        <v>170</v>
      </c>
      <c r="K113" s="1">
        <f t="shared" si="3"/>
        <v>9.5000000000000001E-2</v>
      </c>
      <c r="L113" s="1">
        <f t="shared" si="4"/>
        <v>4.8175450000000002E-2</v>
      </c>
    </row>
    <row r="114" spans="1:12" x14ac:dyDescent="0.2">
      <c r="A114" s="22" t="s">
        <v>56</v>
      </c>
      <c r="B114" s="22">
        <v>7</v>
      </c>
      <c r="C114" s="22">
        <v>1</v>
      </c>
      <c r="D114" s="22" t="s">
        <v>46</v>
      </c>
      <c r="E114" s="22">
        <v>1</v>
      </c>
      <c r="F114" s="23">
        <v>41835</v>
      </c>
      <c r="G114">
        <v>4</v>
      </c>
      <c r="H114" s="22">
        <v>64</v>
      </c>
      <c r="I114" s="22">
        <v>58</v>
      </c>
      <c r="J114" s="22">
        <v>540</v>
      </c>
      <c r="K114" s="1">
        <f t="shared" si="3"/>
        <v>0.30499999999999999</v>
      </c>
      <c r="L114" s="1">
        <f t="shared" si="4"/>
        <v>1.5773319000000001</v>
      </c>
    </row>
    <row r="115" spans="1:12" x14ac:dyDescent="0.2">
      <c r="A115" s="22" t="s">
        <v>56</v>
      </c>
      <c r="B115" s="22">
        <v>7</v>
      </c>
      <c r="C115" s="22">
        <v>1</v>
      </c>
      <c r="D115" s="22" t="s">
        <v>46</v>
      </c>
      <c r="E115" s="22">
        <v>1</v>
      </c>
      <c r="F115" s="23">
        <v>41835</v>
      </c>
      <c r="H115" s="22">
        <v>28</v>
      </c>
      <c r="I115" s="22">
        <v>32</v>
      </c>
      <c r="J115" s="22">
        <v>210</v>
      </c>
      <c r="K115" s="1">
        <f t="shared" si="3"/>
        <v>0.15</v>
      </c>
      <c r="L115" s="1">
        <f t="shared" si="4"/>
        <v>0.14836500000000002</v>
      </c>
    </row>
    <row r="116" spans="1:12" x14ac:dyDescent="0.2">
      <c r="A116" s="22" t="s">
        <v>56</v>
      </c>
      <c r="B116" s="22">
        <v>7</v>
      </c>
      <c r="C116" s="22">
        <v>1</v>
      </c>
      <c r="D116" s="22" t="s">
        <v>46</v>
      </c>
      <c r="E116" s="22">
        <v>1</v>
      </c>
      <c r="F116" s="23">
        <v>41835</v>
      </c>
      <c r="H116" s="22">
        <v>50</v>
      </c>
      <c r="I116" s="22">
        <v>45</v>
      </c>
      <c r="J116" s="22">
        <v>560</v>
      </c>
      <c r="K116" s="1">
        <f t="shared" si="3"/>
        <v>0.23749999999999999</v>
      </c>
      <c r="L116" s="1">
        <f t="shared" si="4"/>
        <v>0.99184749999999988</v>
      </c>
    </row>
    <row r="117" spans="1:12" x14ac:dyDescent="0.2">
      <c r="A117" s="22" t="s">
        <v>56</v>
      </c>
      <c r="B117" s="22">
        <v>7</v>
      </c>
      <c r="C117" s="22">
        <v>1</v>
      </c>
      <c r="D117" s="22" t="s">
        <v>46</v>
      </c>
      <c r="E117" s="22">
        <v>1</v>
      </c>
      <c r="F117" s="23">
        <v>41835</v>
      </c>
      <c r="H117" s="22">
        <v>68</v>
      </c>
      <c r="I117" s="22">
        <v>70</v>
      </c>
      <c r="J117" s="22">
        <v>440</v>
      </c>
      <c r="K117" s="1">
        <f t="shared" si="3"/>
        <v>0.34499999999999997</v>
      </c>
      <c r="L117" s="1">
        <f t="shared" si="4"/>
        <v>1.6444494000000001</v>
      </c>
    </row>
    <row r="118" spans="1:12" x14ac:dyDescent="0.2">
      <c r="A118" s="22" t="s">
        <v>56</v>
      </c>
      <c r="B118" s="22">
        <v>7</v>
      </c>
      <c r="C118" s="22">
        <v>1</v>
      </c>
      <c r="D118" s="22" t="s">
        <v>46</v>
      </c>
      <c r="E118" s="22">
        <v>1</v>
      </c>
      <c r="F118" s="23">
        <v>41835</v>
      </c>
      <c r="H118" s="22">
        <v>45</v>
      </c>
      <c r="I118" s="22">
        <v>30</v>
      </c>
      <c r="J118" s="22">
        <v>380</v>
      </c>
      <c r="K118" s="1">
        <f t="shared" si="3"/>
        <v>0.1875</v>
      </c>
      <c r="L118" s="1">
        <f t="shared" si="4"/>
        <v>0.41948437500000002</v>
      </c>
    </row>
    <row r="119" spans="1:12" x14ac:dyDescent="0.2">
      <c r="A119" s="22" t="s">
        <v>56</v>
      </c>
      <c r="B119" s="22">
        <v>7</v>
      </c>
      <c r="C119" s="22">
        <v>1</v>
      </c>
      <c r="D119" s="22" t="s">
        <v>46</v>
      </c>
      <c r="E119" s="22">
        <v>1</v>
      </c>
      <c r="F119" s="23">
        <v>41835</v>
      </c>
      <c r="H119" s="22">
        <v>18</v>
      </c>
      <c r="I119" s="22">
        <v>19</v>
      </c>
      <c r="J119" s="22">
        <v>190</v>
      </c>
      <c r="K119" s="1">
        <f t="shared" si="3"/>
        <v>9.2499999999999999E-2</v>
      </c>
      <c r="L119" s="1">
        <f t="shared" si="4"/>
        <v>5.1046587499999997E-2</v>
      </c>
    </row>
    <row r="120" spans="1:12" x14ac:dyDescent="0.2">
      <c r="A120" s="22" t="s">
        <v>56</v>
      </c>
      <c r="B120" s="22">
        <v>7</v>
      </c>
      <c r="C120" s="22">
        <v>1</v>
      </c>
      <c r="D120" s="22" t="s">
        <v>46</v>
      </c>
      <c r="E120" s="22">
        <v>1</v>
      </c>
      <c r="F120" s="23">
        <v>41835</v>
      </c>
      <c r="H120" s="22">
        <v>31</v>
      </c>
      <c r="I120" s="22">
        <v>30</v>
      </c>
      <c r="J120" s="22">
        <v>490</v>
      </c>
      <c r="K120" s="1">
        <f t="shared" si="3"/>
        <v>0.1525</v>
      </c>
      <c r="L120" s="1">
        <f t="shared" si="4"/>
        <v>0.3578206625</v>
      </c>
    </row>
    <row r="121" spans="1:12" x14ac:dyDescent="0.2">
      <c r="A121" s="22" t="s">
        <v>56</v>
      </c>
      <c r="B121" s="22">
        <v>7</v>
      </c>
      <c r="C121" s="22">
        <v>1</v>
      </c>
      <c r="D121" s="22" t="s">
        <v>46</v>
      </c>
      <c r="E121" s="22">
        <v>1</v>
      </c>
      <c r="F121" s="23">
        <v>41835</v>
      </c>
      <c r="H121" s="22">
        <v>45</v>
      </c>
      <c r="I121" s="22">
        <v>48</v>
      </c>
      <c r="J121" s="22">
        <v>1300</v>
      </c>
      <c r="K121" s="1">
        <f t="shared" si="3"/>
        <v>0.23250000000000001</v>
      </c>
      <c r="L121" s="1">
        <f t="shared" si="4"/>
        <v>2.2065761250000002</v>
      </c>
    </row>
    <row r="122" spans="1:12" x14ac:dyDescent="0.2">
      <c r="A122" s="22" t="s">
        <v>56</v>
      </c>
      <c r="B122" s="22">
        <v>7</v>
      </c>
      <c r="C122" s="22">
        <v>1</v>
      </c>
      <c r="D122" s="22" t="s">
        <v>46</v>
      </c>
      <c r="E122" s="22">
        <v>1</v>
      </c>
      <c r="F122" s="23">
        <v>41835</v>
      </c>
      <c r="G122">
        <v>5</v>
      </c>
      <c r="H122" s="22">
        <v>37</v>
      </c>
      <c r="I122" s="22">
        <v>38</v>
      </c>
      <c r="J122" s="22">
        <v>540</v>
      </c>
      <c r="K122" s="1">
        <f t="shared" si="3"/>
        <v>0.1875</v>
      </c>
      <c r="L122" s="1">
        <f t="shared" si="4"/>
        <v>0.59610937500000005</v>
      </c>
    </row>
    <row r="123" spans="1:12" x14ac:dyDescent="0.2">
      <c r="A123" s="22" t="s">
        <v>56</v>
      </c>
      <c r="B123" s="22">
        <v>7</v>
      </c>
      <c r="C123" s="22">
        <v>1</v>
      </c>
      <c r="D123" s="22" t="s">
        <v>46</v>
      </c>
      <c r="E123" s="22">
        <v>1</v>
      </c>
      <c r="F123" s="23">
        <v>41835</v>
      </c>
      <c r="G123">
        <v>5</v>
      </c>
      <c r="H123" s="22">
        <v>45</v>
      </c>
      <c r="I123" s="22">
        <v>35</v>
      </c>
      <c r="J123" s="22">
        <v>140</v>
      </c>
      <c r="K123" s="1">
        <f t="shared" si="3"/>
        <v>0.2</v>
      </c>
      <c r="L123" s="1">
        <f t="shared" si="4"/>
        <v>0.17584000000000002</v>
      </c>
    </row>
    <row r="124" spans="1:12" x14ac:dyDescent="0.2">
      <c r="A124" s="22" t="s">
        <v>56</v>
      </c>
      <c r="B124" s="22">
        <v>7</v>
      </c>
      <c r="C124" s="22">
        <v>1</v>
      </c>
      <c r="D124" s="22" t="s">
        <v>46</v>
      </c>
      <c r="E124" s="22">
        <v>1</v>
      </c>
      <c r="F124" s="23">
        <v>41835</v>
      </c>
      <c r="G124">
        <v>5</v>
      </c>
      <c r="H124" s="22">
        <v>67</v>
      </c>
      <c r="I124" s="22">
        <v>59</v>
      </c>
      <c r="J124" s="22">
        <v>220</v>
      </c>
      <c r="K124" s="1">
        <f t="shared" si="3"/>
        <v>0.315</v>
      </c>
      <c r="L124" s="1">
        <f t="shared" si="4"/>
        <v>0.68544630000000006</v>
      </c>
    </row>
    <row r="125" spans="1:12" x14ac:dyDescent="0.2">
      <c r="A125" s="22" t="s">
        <v>56</v>
      </c>
      <c r="B125" s="22">
        <v>7</v>
      </c>
      <c r="C125" s="22">
        <v>1</v>
      </c>
      <c r="D125" s="22" t="s">
        <v>46</v>
      </c>
      <c r="E125" s="22">
        <v>1</v>
      </c>
      <c r="F125" s="23">
        <v>41835</v>
      </c>
      <c r="G125">
        <v>5</v>
      </c>
      <c r="H125" s="22">
        <v>24</v>
      </c>
      <c r="I125" s="22">
        <v>22</v>
      </c>
      <c r="J125" s="22">
        <v>320</v>
      </c>
      <c r="K125" s="1">
        <f t="shared" si="3"/>
        <v>0.115</v>
      </c>
      <c r="L125" s="1">
        <f t="shared" si="4"/>
        <v>0.1328848</v>
      </c>
    </row>
    <row r="126" spans="1:12" x14ac:dyDescent="0.2">
      <c r="A126" s="22" t="s">
        <v>56</v>
      </c>
      <c r="B126" s="22">
        <v>7</v>
      </c>
      <c r="C126" s="22">
        <v>1</v>
      </c>
      <c r="D126" s="22" t="s">
        <v>46</v>
      </c>
      <c r="E126" s="22">
        <v>1</v>
      </c>
      <c r="F126" s="23">
        <v>41835</v>
      </c>
      <c r="H126" s="22">
        <v>24</v>
      </c>
      <c r="I126" s="22">
        <v>26</v>
      </c>
      <c r="J126" s="22">
        <v>490</v>
      </c>
      <c r="K126" s="1">
        <f t="shared" si="3"/>
        <v>0.125</v>
      </c>
      <c r="L126" s="1">
        <f t="shared" si="4"/>
        <v>0.24040625000000002</v>
      </c>
    </row>
    <row r="127" spans="1:12" s="32" customFormat="1" x14ac:dyDescent="0.2">
      <c r="A127" s="32" t="s">
        <v>56</v>
      </c>
      <c r="B127" s="32">
        <v>7</v>
      </c>
      <c r="C127" s="32">
        <v>2</v>
      </c>
      <c r="D127" s="32" t="s">
        <v>51</v>
      </c>
      <c r="E127" s="32">
        <v>2</v>
      </c>
      <c r="F127" s="33">
        <v>41835</v>
      </c>
      <c r="H127" s="32">
        <v>25</v>
      </c>
      <c r="I127" s="32">
        <v>27</v>
      </c>
      <c r="J127" s="32">
        <v>180</v>
      </c>
      <c r="K127" s="34">
        <f t="shared" si="3"/>
        <v>0.13</v>
      </c>
      <c r="L127" s="34">
        <f t="shared" si="4"/>
        <v>9.5518800000000015E-2</v>
      </c>
    </row>
    <row r="128" spans="1:12" s="32" customFormat="1" x14ac:dyDescent="0.2">
      <c r="A128" s="32" t="s">
        <v>56</v>
      </c>
      <c r="B128" s="32">
        <v>7</v>
      </c>
      <c r="C128" s="32">
        <v>2</v>
      </c>
      <c r="D128" s="32" t="s">
        <v>51</v>
      </c>
      <c r="E128" s="32">
        <v>2</v>
      </c>
      <c r="F128" s="33">
        <v>41835</v>
      </c>
      <c r="H128" s="32">
        <v>33</v>
      </c>
      <c r="I128" s="32">
        <v>32</v>
      </c>
      <c r="J128" s="32">
        <v>390</v>
      </c>
      <c r="K128" s="34">
        <f t="shared" si="3"/>
        <v>0.16250000000000001</v>
      </c>
      <c r="L128" s="34">
        <f t="shared" si="4"/>
        <v>0.32337093750000001</v>
      </c>
    </row>
    <row r="129" spans="1:13" s="32" customFormat="1" x14ac:dyDescent="0.2">
      <c r="A129" s="32" t="s">
        <v>56</v>
      </c>
      <c r="B129" s="32">
        <v>7</v>
      </c>
      <c r="C129" s="32">
        <v>2</v>
      </c>
      <c r="D129" s="32" t="s">
        <v>51</v>
      </c>
      <c r="E129" s="32">
        <v>2</v>
      </c>
      <c r="F129" s="33">
        <v>41835</v>
      </c>
      <c r="H129" s="32">
        <v>24</v>
      </c>
      <c r="I129" s="32">
        <v>40</v>
      </c>
      <c r="J129" s="32">
        <v>340</v>
      </c>
      <c r="K129" s="34">
        <f t="shared" si="3"/>
        <v>0.16</v>
      </c>
      <c r="L129" s="34">
        <f t="shared" si="4"/>
        <v>0.27330560000000004</v>
      </c>
    </row>
    <row r="130" spans="1:13" s="32" customFormat="1" x14ac:dyDescent="0.2">
      <c r="A130" s="32" t="s">
        <v>56</v>
      </c>
      <c r="B130" s="32">
        <v>7</v>
      </c>
      <c r="C130" s="32">
        <v>2</v>
      </c>
      <c r="D130" s="32" t="s">
        <v>51</v>
      </c>
      <c r="E130" s="32">
        <v>2</v>
      </c>
      <c r="F130" s="33">
        <v>41835</v>
      </c>
      <c r="H130" s="32">
        <v>50</v>
      </c>
      <c r="I130" s="32">
        <v>40</v>
      </c>
      <c r="J130" s="32">
        <v>200</v>
      </c>
      <c r="K130" s="34">
        <f t="shared" si="3"/>
        <v>0.22500000000000001</v>
      </c>
      <c r="L130" s="34">
        <f t="shared" si="4"/>
        <v>0.31792500000000001</v>
      </c>
    </row>
    <row r="131" spans="1:13" s="32" customFormat="1" x14ac:dyDescent="0.2">
      <c r="A131" s="32" t="s">
        <v>56</v>
      </c>
      <c r="B131" s="32">
        <v>7</v>
      </c>
      <c r="C131" s="32">
        <v>2</v>
      </c>
      <c r="D131" s="32" t="s">
        <v>51</v>
      </c>
      <c r="E131" s="32">
        <v>2</v>
      </c>
      <c r="F131" s="33">
        <v>41835</v>
      </c>
      <c r="G131" s="32">
        <v>1</v>
      </c>
      <c r="H131" s="32">
        <v>37</v>
      </c>
      <c r="I131" s="32">
        <v>25</v>
      </c>
      <c r="J131" s="32">
        <v>730</v>
      </c>
      <c r="K131" s="34">
        <f t="shared" si="3"/>
        <v>0.155</v>
      </c>
      <c r="L131" s="34">
        <f t="shared" si="4"/>
        <v>0.55070105000000003</v>
      </c>
    </row>
    <row r="132" spans="1:13" s="32" customFormat="1" x14ac:dyDescent="0.2">
      <c r="A132" s="32" t="s">
        <v>56</v>
      </c>
      <c r="B132" s="32">
        <v>7</v>
      </c>
      <c r="C132" s="32">
        <v>2</v>
      </c>
      <c r="D132" s="32" t="s">
        <v>51</v>
      </c>
      <c r="E132" s="32">
        <v>2</v>
      </c>
      <c r="F132" s="33">
        <v>41835</v>
      </c>
      <c r="G132" s="32">
        <v>1</v>
      </c>
      <c r="H132" s="32">
        <v>57</v>
      </c>
      <c r="I132" s="32">
        <v>85</v>
      </c>
      <c r="J132" s="32">
        <v>790</v>
      </c>
      <c r="K132" s="34">
        <f t="shared" si="3"/>
        <v>0.35499999999999998</v>
      </c>
      <c r="L132" s="34">
        <f t="shared" si="4"/>
        <v>3.1261761500000005</v>
      </c>
    </row>
    <row r="133" spans="1:13" s="32" customFormat="1" x14ac:dyDescent="0.2">
      <c r="A133" s="32" t="s">
        <v>56</v>
      </c>
      <c r="B133" s="32">
        <v>7</v>
      </c>
      <c r="C133" s="32">
        <v>2</v>
      </c>
      <c r="D133" s="32" t="s">
        <v>51</v>
      </c>
      <c r="E133" s="32">
        <v>2</v>
      </c>
      <c r="F133" s="33">
        <v>41835</v>
      </c>
      <c r="G133" s="32">
        <v>1</v>
      </c>
      <c r="H133" s="32">
        <v>22</v>
      </c>
      <c r="I133" s="32">
        <v>54</v>
      </c>
      <c r="J133" s="32">
        <v>370</v>
      </c>
      <c r="K133" s="34">
        <f t="shared" si="3"/>
        <v>0.19</v>
      </c>
      <c r="L133" s="34">
        <f t="shared" si="4"/>
        <v>0.41940980000000005</v>
      </c>
    </row>
    <row r="134" spans="1:13" s="32" customFormat="1" x14ac:dyDescent="0.2">
      <c r="A134" s="32" t="s">
        <v>56</v>
      </c>
      <c r="B134" s="32">
        <v>7</v>
      </c>
      <c r="C134" s="32">
        <v>2</v>
      </c>
      <c r="D134" s="32" t="s">
        <v>51</v>
      </c>
      <c r="E134" s="32">
        <v>2</v>
      </c>
      <c r="F134" s="33">
        <v>41835</v>
      </c>
      <c r="G134" s="32">
        <v>1</v>
      </c>
      <c r="H134" s="32">
        <v>45</v>
      </c>
      <c r="I134" s="32">
        <v>45</v>
      </c>
      <c r="J134" s="32">
        <v>570</v>
      </c>
      <c r="K134" s="34">
        <f t="shared" si="3"/>
        <v>0.22500000000000001</v>
      </c>
      <c r="L134" s="34">
        <f t="shared" si="4"/>
        <v>0.90608625000000009</v>
      </c>
    </row>
    <row r="135" spans="1:13" s="32" customFormat="1" x14ac:dyDescent="0.2">
      <c r="A135" s="32" t="s">
        <v>56</v>
      </c>
      <c r="B135" s="32">
        <v>7</v>
      </c>
      <c r="C135" s="32">
        <v>2</v>
      </c>
      <c r="D135" s="32" t="s">
        <v>51</v>
      </c>
      <c r="E135" s="32">
        <v>2</v>
      </c>
      <c r="F135" s="33">
        <v>41835</v>
      </c>
      <c r="G135" s="32">
        <v>1</v>
      </c>
      <c r="H135" s="32">
        <v>70</v>
      </c>
      <c r="I135" s="32">
        <v>65</v>
      </c>
      <c r="J135" s="32">
        <v>710</v>
      </c>
      <c r="K135" s="34">
        <f t="shared" si="3"/>
        <v>0.33750000000000002</v>
      </c>
      <c r="L135" s="34">
        <f t="shared" si="4"/>
        <v>2.5394259375000003</v>
      </c>
    </row>
    <row r="136" spans="1:13" s="32" customFormat="1" x14ac:dyDescent="0.2">
      <c r="A136" s="32" t="s">
        <v>56</v>
      </c>
      <c r="B136" s="32">
        <v>7</v>
      </c>
      <c r="C136" s="32">
        <v>2</v>
      </c>
      <c r="D136" s="32" t="s">
        <v>51</v>
      </c>
      <c r="E136" s="32">
        <v>2</v>
      </c>
      <c r="F136" s="33">
        <v>41835</v>
      </c>
      <c r="G136" s="32">
        <v>1</v>
      </c>
      <c r="H136" s="32">
        <v>35</v>
      </c>
      <c r="I136" s="32">
        <v>32</v>
      </c>
      <c r="J136" s="32">
        <v>250</v>
      </c>
      <c r="K136" s="34">
        <f t="shared" si="3"/>
        <v>0.16750000000000001</v>
      </c>
      <c r="L136" s="34">
        <f t="shared" si="4"/>
        <v>0.22024156250000004</v>
      </c>
    </row>
    <row r="137" spans="1:13" s="32" customFormat="1" x14ac:dyDescent="0.2">
      <c r="A137" s="32" t="s">
        <v>56</v>
      </c>
      <c r="B137" s="32">
        <v>7</v>
      </c>
      <c r="C137" s="32">
        <v>2</v>
      </c>
      <c r="D137" s="32" t="s">
        <v>51</v>
      </c>
      <c r="E137" s="32">
        <v>2</v>
      </c>
      <c r="F137" s="33">
        <v>41835</v>
      </c>
      <c r="G137" s="32">
        <v>1</v>
      </c>
      <c r="H137" s="32">
        <v>15</v>
      </c>
      <c r="I137" s="32">
        <v>20</v>
      </c>
      <c r="J137" s="32">
        <v>140</v>
      </c>
      <c r="K137" s="34">
        <f t="shared" si="3"/>
        <v>8.7499999999999994E-2</v>
      </c>
      <c r="L137" s="34">
        <f t="shared" si="4"/>
        <v>3.3656874999999996E-2</v>
      </c>
    </row>
    <row r="138" spans="1:13" s="32" customFormat="1" x14ac:dyDescent="0.2">
      <c r="A138" s="32" t="s">
        <v>56</v>
      </c>
      <c r="B138" s="32">
        <v>7</v>
      </c>
      <c r="C138" s="32">
        <v>2</v>
      </c>
      <c r="D138" s="32" t="s">
        <v>51</v>
      </c>
      <c r="E138" s="32">
        <v>2</v>
      </c>
      <c r="F138" s="33">
        <v>41835</v>
      </c>
      <c r="G138" s="32">
        <v>1</v>
      </c>
      <c r="H138" s="32">
        <v>22</v>
      </c>
      <c r="I138" s="32">
        <v>18</v>
      </c>
      <c r="J138" s="32">
        <v>250</v>
      </c>
      <c r="K138" s="34">
        <f t="shared" si="3"/>
        <v>0.1</v>
      </c>
      <c r="L138" s="34">
        <f t="shared" si="4"/>
        <v>7.8500000000000014E-2</v>
      </c>
    </row>
    <row r="139" spans="1:13" s="32" customFormat="1" x14ac:dyDescent="0.2">
      <c r="A139" s="32" t="s">
        <v>56</v>
      </c>
      <c r="B139" s="32">
        <v>7</v>
      </c>
      <c r="C139" s="32">
        <v>2</v>
      </c>
      <c r="D139" s="32" t="s">
        <v>51</v>
      </c>
      <c r="E139" s="32">
        <v>2</v>
      </c>
      <c r="F139" s="33">
        <v>41835</v>
      </c>
      <c r="H139" s="32">
        <v>115</v>
      </c>
      <c r="I139" s="32">
        <v>205</v>
      </c>
      <c r="J139" s="32">
        <v>260</v>
      </c>
      <c r="K139" s="34">
        <f t="shared" si="3"/>
        <v>0.8</v>
      </c>
      <c r="L139" s="34">
        <f t="shared" si="4"/>
        <v>5.2249600000000012</v>
      </c>
    </row>
    <row r="140" spans="1:13" s="32" customFormat="1" x14ac:dyDescent="0.2">
      <c r="A140" s="32" t="s">
        <v>56</v>
      </c>
      <c r="B140" s="32">
        <v>7</v>
      </c>
      <c r="C140" s="32">
        <v>2</v>
      </c>
      <c r="D140" s="32" t="s">
        <v>51</v>
      </c>
      <c r="E140" s="32">
        <v>2</v>
      </c>
      <c r="F140" s="33">
        <v>41835</v>
      </c>
      <c r="H140" s="32">
        <v>125</v>
      </c>
      <c r="I140" s="32">
        <v>80</v>
      </c>
      <c r="J140" s="32">
        <v>630</v>
      </c>
      <c r="K140" s="34">
        <f t="shared" si="3"/>
        <v>0.51249999999999996</v>
      </c>
      <c r="L140" s="34">
        <f t="shared" si="4"/>
        <v>5.1958659374999998</v>
      </c>
    </row>
    <row r="141" spans="1:13" x14ac:dyDescent="0.2">
      <c r="A141" t="s">
        <v>57</v>
      </c>
      <c r="B141">
        <v>3</v>
      </c>
      <c r="C141">
        <v>1</v>
      </c>
      <c r="D141" t="s">
        <v>46</v>
      </c>
      <c r="E141">
        <v>1</v>
      </c>
      <c r="F141" s="3">
        <v>41821</v>
      </c>
      <c r="H141">
        <v>25</v>
      </c>
      <c r="I141">
        <v>20</v>
      </c>
      <c r="J141">
        <v>30</v>
      </c>
      <c r="K141" s="1">
        <f t="shared" ref="K141:K172" si="5">AVERAGE(H141:I141)/2/100</f>
        <v>0.1125</v>
      </c>
      <c r="L141" s="1">
        <f t="shared" ref="L141:L172" si="6">K141*K141*3.14*(J141/100)</f>
        <v>1.19221875E-2</v>
      </c>
      <c r="M141" t="s">
        <v>59</v>
      </c>
    </row>
    <row r="142" spans="1:13" x14ac:dyDescent="0.2">
      <c r="A142" t="s">
        <v>57</v>
      </c>
      <c r="B142">
        <v>3</v>
      </c>
      <c r="C142">
        <v>1</v>
      </c>
      <c r="D142" t="s">
        <v>46</v>
      </c>
      <c r="E142">
        <v>1</v>
      </c>
      <c r="F142" s="3">
        <v>41821</v>
      </c>
      <c r="H142">
        <v>15</v>
      </c>
      <c r="I142">
        <v>20</v>
      </c>
      <c r="J142">
        <v>30</v>
      </c>
      <c r="K142" s="1">
        <f t="shared" si="5"/>
        <v>8.7499999999999994E-2</v>
      </c>
      <c r="L142" s="1">
        <f t="shared" si="6"/>
        <v>7.2121874999999998E-3</v>
      </c>
      <c r="M142" t="s">
        <v>59</v>
      </c>
    </row>
    <row r="143" spans="1:13" x14ac:dyDescent="0.2">
      <c r="A143" t="s">
        <v>57</v>
      </c>
      <c r="B143">
        <v>3</v>
      </c>
      <c r="C143">
        <v>1</v>
      </c>
      <c r="D143" t="s">
        <v>46</v>
      </c>
      <c r="E143">
        <v>1</v>
      </c>
      <c r="F143" s="3">
        <v>41821</v>
      </c>
      <c r="H143">
        <v>12</v>
      </c>
      <c r="I143">
        <v>10</v>
      </c>
      <c r="J143">
        <v>35</v>
      </c>
      <c r="K143" s="1">
        <f t="shared" si="5"/>
        <v>5.5E-2</v>
      </c>
      <c r="L143" s="1">
        <f t="shared" si="6"/>
        <v>3.3244749999999999E-3</v>
      </c>
      <c r="M143" t="s">
        <v>59</v>
      </c>
    </row>
    <row r="144" spans="1:13" x14ac:dyDescent="0.2">
      <c r="A144" t="s">
        <v>57</v>
      </c>
      <c r="B144">
        <v>3</v>
      </c>
      <c r="C144">
        <v>1</v>
      </c>
      <c r="D144" t="s">
        <v>46</v>
      </c>
      <c r="E144">
        <v>1</v>
      </c>
      <c r="F144" s="3">
        <v>41821</v>
      </c>
      <c r="H144">
        <v>25</v>
      </c>
      <c r="I144">
        <v>15</v>
      </c>
      <c r="J144">
        <v>40</v>
      </c>
      <c r="K144" s="1">
        <f t="shared" si="5"/>
        <v>0.1</v>
      </c>
      <c r="L144" s="1">
        <f t="shared" si="6"/>
        <v>1.2560000000000002E-2</v>
      </c>
      <c r="M144" t="s">
        <v>59</v>
      </c>
    </row>
    <row r="145" spans="1:13" x14ac:dyDescent="0.2">
      <c r="A145" t="s">
        <v>57</v>
      </c>
      <c r="B145">
        <v>3</v>
      </c>
      <c r="C145">
        <v>1</v>
      </c>
      <c r="D145" t="s">
        <v>46</v>
      </c>
      <c r="E145">
        <v>1</v>
      </c>
      <c r="F145" s="3">
        <v>41821</v>
      </c>
      <c r="H145">
        <v>15</v>
      </c>
      <c r="I145">
        <v>20</v>
      </c>
      <c r="J145">
        <v>45</v>
      </c>
      <c r="K145" s="1">
        <f t="shared" si="5"/>
        <v>8.7499999999999994E-2</v>
      </c>
      <c r="L145" s="1">
        <f t="shared" si="6"/>
        <v>1.0818281250000001E-2</v>
      </c>
      <c r="M145" t="s">
        <v>59</v>
      </c>
    </row>
    <row r="146" spans="1:13" x14ac:dyDescent="0.2">
      <c r="A146" t="s">
        <v>57</v>
      </c>
      <c r="B146">
        <v>3</v>
      </c>
      <c r="C146">
        <v>1</v>
      </c>
      <c r="D146" t="s">
        <v>46</v>
      </c>
      <c r="E146">
        <v>1</v>
      </c>
      <c r="F146" s="3">
        <v>41821</v>
      </c>
      <c r="H146">
        <v>20</v>
      </c>
      <c r="I146">
        <v>10</v>
      </c>
      <c r="J146">
        <v>45</v>
      </c>
      <c r="K146" s="1">
        <f t="shared" si="5"/>
        <v>7.4999999999999997E-2</v>
      </c>
      <c r="L146" s="1">
        <f t="shared" si="6"/>
        <v>7.9481250000000003E-3</v>
      </c>
      <c r="M146" t="s">
        <v>59</v>
      </c>
    </row>
    <row r="147" spans="1:13" x14ac:dyDescent="0.2">
      <c r="A147" t="s">
        <v>57</v>
      </c>
      <c r="B147">
        <v>3</v>
      </c>
      <c r="C147">
        <v>1</v>
      </c>
      <c r="D147" t="s">
        <v>46</v>
      </c>
      <c r="E147">
        <v>1</v>
      </c>
      <c r="F147" s="3">
        <v>41821</v>
      </c>
      <c r="H147">
        <v>25</v>
      </c>
      <c r="I147">
        <v>20</v>
      </c>
      <c r="J147">
        <v>55</v>
      </c>
      <c r="K147" s="1">
        <f t="shared" si="5"/>
        <v>0.1125</v>
      </c>
      <c r="L147" s="1">
        <f t="shared" si="6"/>
        <v>2.1857343750000004E-2</v>
      </c>
      <c r="M147" t="s">
        <v>59</v>
      </c>
    </row>
    <row r="148" spans="1:13" x14ac:dyDescent="0.2">
      <c r="A148" t="s">
        <v>57</v>
      </c>
      <c r="B148">
        <v>3</v>
      </c>
      <c r="C148">
        <v>1</v>
      </c>
      <c r="D148" t="s">
        <v>46</v>
      </c>
      <c r="E148">
        <v>1</v>
      </c>
      <c r="F148" s="3">
        <v>41821</v>
      </c>
      <c r="H148">
        <v>15</v>
      </c>
      <c r="I148">
        <v>35</v>
      </c>
      <c r="J148">
        <v>60</v>
      </c>
      <c r="K148" s="1">
        <f t="shared" si="5"/>
        <v>0.125</v>
      </c>
      <c r="L148" s="1">
        <f t="shared" si="6"/>
        <v>2.9437499999999998E-2</v>
      </c>
      <c r="M148" t="s">
        <v>59</v>
      </c>
    </row>
    <row r="149" spans="1:13" x14ac:dyDescent="0.2">
      <c r="A149" t="s">
        <v>57</v>
      </c>
      <c r="B149">
        <v>3</v>
      </c>
      <c r="C149">
        <v>1</v>
      </c>
      <c r="D149" t="s">
        <v>46</v>
      </c>
      <c r="E149">
        <v>1</v>
      </c>
      <c r="F149" s="3">
        <v>41821</v>
      </c>
      <c r="H149">
        <v>15</v>
      </c>
      <c r="I149">
        <v>20</v>
      </c>
      <c r="J149">
        <v>65</v>
      </c>
      <c r="K149" s="1">
        <f t="shared" si="5"/>
        <v>8.7499999999999994E-2</v>
      </c>
      <c r="L149" s="1">
        <f t="shared" si="6"/>
        <v>1.5626406249999999E-2</v>
      </c>
      <c r="M149" t="s">
        <v>59</v>
      </c>
    </row>
    <row r="150" spans="1:13" x14ac:dyDescent="0.2">
      <c r="A150" t="s">
        <v>57</v>
      </c>
      <c r="B150">
        <v>3</v>
      </c>
      <c r="C150">
        <v>1</v>
      </c>
      <c r="D150" t="s">
        <v>46</v>
      </c>
      <c r="E150">
        <v>1</v>
      </c>
      <c r="F150" s="3">
        <v>41821</v>
      </c>
      <c r="H150">
        <v>15</v>
      </c>
      <c r="I150">
        <v>25</v>
      </c>
      <c r="J150">
        <v>65</v>
      </c>
      <c r="K150" s="1">
        <f t="shared" si="5"/>
        <v>0.1</v>
      </c>
      <c r="L150" s="1">
        <f t="shared" si="6"/>
        <v>2.0410000000000005E-2</v>
      </c>
      <c r="M150" t="s">
        <v>59</v>
      </c>
    </row>
    <row r="151" spans="1:13" x14ac:dyDescent="0.2">
      <c r="A151" t="s">
        <v>57</v>
      </c>
      <c r="B151">
        <v>3</v>
      </c>
      <c r="C151">
        <v>1</v>
      </c>
      <c r="D151" t="s">
        <v>46</v>
      </c>
      <c r="E151">
        <v>1</v>
      </c>
      <c r="F151" s="3">
        <v>41821</v>
      </c>
      <c r="H151">
        <v>25</v>
      </c>
      <c r="I151">
        <v>30</v>
      </c>
      <c r="J151">
        <v>65</v>
      </c>
      <c r="K151" s="1">
        <f t="shared" si="5"/>
        <v>0.13750000000000001</v>
      </c>
      <c r="L151" s="1">
        <f t="shared" si="6"/>
        <v>3.8587656250000012E-2</v>
      </c>
      <c r="M151" t="s">
        <v>59</v>
      </c>
    </row>
    <row r="152" spans="1:13" x14ac:dyDescent="0.2">
      <c r="A152" t="s">
        <v>57</v>
      </c>
      <c r="B152">
        <v>3</v>
      </c>
      <c r="C152">
        <v>1</v>
      </c>
      <c r="D152" t="s">
        <v>46</v>
      </c>
      <c r="E152">
        <v>1</v>
      </c>
      <c r="F152" s="3">
        <v>41821</v>
      </c>
      <c r="H152">
        <v>10</v>
      </c>
      <c r="I152">
        <v>15</v>
      </c>
      <c r="J152">
        <v>70</v>
      </c>
      <c r="K152" s="1">
        <f t="shared" si="5"/>
        <v>6.25E-2</v>
      </c>
      <c r="L152" s="1">
        <f t="shared" si="6"/>
        <v>8.5859374999999998E-3</v>
      </c>
      <c r="M152" t="s">
        <v>59</v>
      </c>
    </row>
    <row r="153" spans="1:13" x14ac:dyDescent="0.2">
      <c r="A153" t="s">
        <v>57</v>
      </c>
      <c r="B153">
        <v>3</v>
      </c>
      <c r="C153">
        <v>1</v>
      </c>
      <c r="D153" t="s">
        <v>46</v>
      </c>
      <c r="E153">
        <v>1</v>
      </c>
      <c r="F153" s="3">
        <v>41821</v>
      </c>
      <c r="H153">
        <v>30</v>
      </c>
      <c r="I153">
        <v>35</v>
      </c>
      <c r="J153">
        <v>70</v>
      </c>
      <c r="K153" s="1">
        <f t="shared" si="5"/>
        <v>0.16250000000000001</v>
      </c>
      <c r="L153" s="1">
        <f t="shared" si="6"/>
        <v>5.8040937500000001E-2</v>
      </c>
      <c r="M153" t="s">
        <v>59</v>
      </c>
    </row>
    <row r="154" spans="1:13" x14ac:dyDescent="0.2">
      <c r="A154" t="s">
        <v>57</v>
      </c>
      <c r="B154">
        <v>3</v>
      </c>
      <c r="C154">
        <v>1</v>
      </c>
      <c r="D154" t="s">
        <v>46</v>
      </c>
      <c r="E154">
        <v>1</v>
      </c>
      <c r="F154" s="3">
        <v>41821</v>
      </c>
      <c r="H154">
        <v>30</v>
      </c>
      <c r="I154">
        <v>50</v>
      </c>
      <c r="J154">
        <v>70</v>
      </c>
      <c r="K154" s="1">
        <f t="shared" si="5"/>
        <v>0.2</v>
      </c>
      <c r="L154" s="1">
        <f t="shared" si="6"/>
        <v>8.7920000000000012E-2</v>
      </c>
      <c r="M154" t="s">
        <v>59</v>
      </c>
    </row>
    <row r="155" spans="1:13" x14ac:dyDescent="0.2">
      <c r="A155" t="s">
        <v>57</v>
      </c>
      <c r="B155">
        <v>3</v>
      </c>
      <c r="C155">
        <v>1</v>
      </c>
      <c r="D155" t="s">
        <v>46</v>
      </c>
      <c r="E155">
        <v>1</v>
      </c>
      <c r="F155" s="3">
        <v>41821</v>
      </c>
      <c r="H155">
        <v>30</v>
      </c>
      <c r="I155">
        <v>30</v>
      </c>
      <c r="J155">
        <v>75</v>
      </c>
      <c r="K155" s="1">
        <f t="shared" si="5"/>
        <v>0.15</v>
      </c>
      <c r="L155" s="1">
        <f t="shared" si="6"/>
        <v>5.2987500000000007E-2</v>
      </c>
      <c r="M155" t="s">
        <v>59</v>
      </c>
    </row>
    <row r="156" spans="1:13" x14ac:dyDescent="0.2">
      <c r="A156" t="s">
        <v>57</v>
      </c>
      <c r="B156">
        <v>3</v>
      </c>
      <c r="C156">
        <v>1</v>
      </c>
      <c r="D156" t="s">
        <v>46</v>
      </c>
      <c r="E156">
        <v>1</v>
      </c>
      <c r="F156" s="3">
        <v>41821</v>
      </c>
      <c r="H156">
        <v>15</v>
      </c>
      <c r="I156">
        <v>15</v>
      </c>
      <c r="J156">
        <v>85</v>
      </c>
      <c r="K156" s="1">
        <f t="shared" si="5"/>
        <v>7.4999999999999997E-2</v>
      </c>
      <c r="L156" s="1">
        <f t="shared" si="6"/>
        <v>1.5013125E-2</v>
      </c>
      <c r="M156" t="s">
        <v>59</v>
      </c>
    </row>
    <row r="157" spans="1:13" x14ac:dyDescent="0.2">
      <c r="A157" t="s">
        <v>57</v>
      </c>
      <c r="B157">
        <v>3</v>
      </c>
      <c r="C157">
        <v>1</v>
      </c>
      <c r="D157" t="s">
        <v>46</v>
      </c>
      <c r="E157">
        <v>1</v>
      </c>
      <c r="F157" s="3">
        <v>41821</v>
      </c>
      <c r="H157">
        <v>10</v>
      </c>
      <c r="I157">
        <v>20</v>
      </c>
      <c r="J157">
        <v>85</v>
      </c>
      <c r="K157" s="1">
        <f t="shared" si="5"/>
        <v>7.4999999999999997E-2</v>
      </c>
      <c r="L157" s="1">
        <f t="shared" si="6"/>
        <v>1.5013125E-2</v>
      </c>
      <c r="M157" t="s">
        <v>59</v>
      </c>
    </row>
    <row r="158" spans="1:13" x14ac:dyDescent="0.2">
      <c r="A158" t="s">
        <v>57</v>
      </c>
      <c r="B158">
        <v>3</v>
      </c>
      <c r="C158">
        <v>1</v>
      </c>
      <c r="D158" t="s">
        <v>46</v>
      </c>
      <c r="E158">
        <v>1</v>
      </c>
      <c r="F158" s="3">
        <v>41821</v>
      </c>
      <c r="H158">
        <v>15</v>
      </c>
      <c r="I158">
        <v>25</v>
      </c>
      <c r="J158">
        <v>85</v>
      </c>
      <c r="K158" s="1">
        <f t="shared" si="5"/>
        <v>0.1</v>
      </c>
      <c r="L158" s="1">
        <f t="shared" si="6"/>
        <v>2.6690000000000002E-2</v>
      </c>
      <c r="M158" t="s">
        <v>59</v>
      </c>
    </row>
    <row r="159" spans="1:13" x14ac:dyDescent="0.2">
      <c r="A159" t="s">
        <v>57</v>
      </c>
      <c r="B159">
        <v>3</v>
      </c>
      <c r="C159">
        <v>1</v>
      </c>
      <c r="D159" t="s">
        <v>46</v>
      </c>
      <c r="E159">
        <v>1</v>
      </c>
      <c r="F159" s="3">
        <v>41821</v>
      </c>
      <c r="H159">
        <v>20</v>
      </c>
      <c r="I159">
        <v>25</v>
      </c>
      <c r="J159">
        <v>90</v>
      </c>
      <c r="K159" s="1">
        <f t="shared" si="5"/>
        <v>0.1125</v>
      </c>
      <c r="L159" s="1">
        <f t="shared" si="6"/>
        <v>3.5766562500000001E-2</v>
      </c>
      <c r="M159" t="s">
        <v>59</v>
      </c>
    </row>
    <row r="160" spans="1:13" x14ac:dyDescent="0.2">
      <c r="A160" t="s">
        <v>57</v>
      </c>
      <c r="B160">
        <v>3</v>
      </c>
      <c r="C160">
        <v>1</v>
      </c>
      <c r="D160" t="s">
        <v>46</v>
      </c>
      <c r="E160">
        <v>1</v>
      </c>
      <c r="F160" s="3">
        <v>41821</v>
      </c>
      <c r="H160">
        <v>30</v>
      </c>
      <c r="I160">
        <v>45</v>
      </c>
      <c r="J160">
        <v>90</v>
      </c>
      <c r="K160" s="1">
        <f t="shared" si="5"/>
        <v>0.1875</v>
      </c>
      <c r="L160" s="1">
        <f t="shared" si="6"/>
        <v>9.9351562500000004E-2</v>
      </c>
      <c r="M160" t="s">
        <v>59</v>
      </c>
    </row>
    <row r="161" spans="1:13" x14ac:dyDescent="0.2">
      <c r="A161" t="s">
        <v>57</v>
      </c>
      <c r="B161">
        <v>3</v>
      </c>
      <c r="C161">
        <v>1</v>
      </c>
      <c r="D161" t="s">
        <v>46</v>
      </c>
      <c r="E161">
        <v>1</v>
      </c>
      <c r="F161" s="3">
        <v>41821</v>
      </c>
      <c r="H161">
        <v>15</v>
      </c>
      <c r="I161">
        <v>20</v>
      </c>
      <c r="J161">
        <v>95</v>
      </c>
      <c r="K161" s="1">
        <f t="shared" si="5"/>
        <v>8.7499999999999994E-2</v>
      </c>
      <c r="L161" s="1">
        <f t="shared" si="6"/>
        <v>2.2838593749999997E-2</v>
      </c>
      <c r="M161" t="s">
        <v>59</v>
      </c>
    </row>
    <row r="162" spans="1:13" x14ac:dyDescent="0.2">
      <c r="A162" t="s">
        <v>57</v>
      </c>
      <c r="B162">
        <v>3</v>
      </c>
      <c r="C162">
        <v>1</v>
      </c>
      <c r="D162" t="s">
        <v>46</v>
      </c>
      <c r="E162">
        <v>1</v>
      </c>
      <c r="F162" s="3">
        <v>41821</v>
      </c>
      <c r="H162">
        <v>10</v>
      </c>
      <c r="I162">
        <v>12</v>
      </c>
      <c r="J162">
        <v>100</v>
      </c>
      <c r="K162" s="1">
        <f t="shared" si="5"/>
        <v>5.5E-2</v>
      </c>
      <c r="L162" s="1">
        <f t="shared" si="6"/>
        <v>9.4985E-3</v>
      </c>
      <c r="M162" t="s">
        <v>59</v>
      </c>
    </row>
    <row r="163" spans="1:13" x14ac:dyDescent="0.2">
      <c r="A163" t="s">
        <v>57</v>
      </c>
      <c r="B163">
        <v>3</v>
      </c>
      <c r="C163">
        <v>1</v>
      </c>
      <c r="D163" t="s">
        <v>46</v>
      </c>
      <c r="E163">
        <v>1</v>
      </c>
      <c r="F163" s="3">
        <v>41821</v>
      </c>
      <c r="H163">
        <v>20</v>
      </c>
      <c r="I163">
        <v>20</v>
      </c>
      <c r="J163">
        <v>105</v>
      </c>
      <c r="K163" s="1">
        <f t="shared" si="5"/>
        <v>0.1</v>
      </c>
      <c r="L163" s="1">
        <f t="shared" si="6"/>
        <v>3.2970000000000006E-2</v>
      </c>
      <c r="M163" t="s">
        <v>59</v>
      </c>
    </row>
    <row r="164" spans="1:13" x14ac:dyDescent="0.2">
      <c r="A164" t="s">
        <v>57</v>
      </c>
      <c r="B164">
        <v>3</v>
      </c>
      <c r="C164">
        <v>1</v>
      </c>
      <c r="D164" t="s">
        <v>46</v>
      </c>
      <c r="E164">
        <v>1</v>
      </c>
      <c r="F164" s="3">
        <v>41821</v>
      </c>
      <c r="H164">
        <v>25</v>
      </c>
      <c r="I164">
        <v>30</v>
      </c>
      <c r="J164">
        <v>110</v>
      </c>
      <c r="K164" s="1">
        <f t="shared" si="5"/>
        <v>0.13750000000000001</v>
      </c>
      <c r="L164" s="1">
        <f t="shared" si="6"/>
        <v>6.5302187500000025E-2</v>
      </c>
      <c r="M164" t="s">
        <v>59</v>
      </c>
    </row>
    <row r="165" spans="1:13" x14ac:dyDescent="0.2">
      <c r="A165" t="s">
        <v>57</v>
      </c>
      <c r="B165">
        <v>3</v>
      </c>
      <c r="C165">
        <v>1</v>
      </c>
      <c r="D165" t="s">
        <v>46</v>
      </c>
      <c r="E165">
        <v>1</v>
      </c>
      <c r="F165" s="3">
        <v>41821</v>
      </c>
      <c r="H165">
        <v>15</v>
      </c>
      <c r="I165">
        <v>20</v>
      </c>
      <c r="J165">
        <v>115</v>
      </c>
      <c r="K165" s="1">
        <f t="shared" si="5"/>
        <v>8.7499999999999994E-2</v>
      </c>
      <c r="L165" s="1">
        <f t="shared" si="6"/>
        <v>2.7646718749999997E-2</v>
      </c>
      <c r="M165" t="s">
        <v>59</v>
      </c>
    </row>
    <row r="166" spans="1:13" x14ac:dyDescent="0.2">
      <c r="A166" t="s">
        <v>57</v>
      </c>
      <c r="B166">
        <v>3</v>
      </c>
      <c r="C166">
        <v>1</v>
      </c>
      <c r="D166" t="s">
        <v>46</v>
      </c>
      <c r="E166">
        <v>1</v>
      </c>
      <c r="F166" s="3">
        <v>41821</v>
      </c>
      <c r="H166">
        <v>10</v>
      </c>
      <c r="I166">
        <v>10</v>
      </c>
      <c r="J166">
        <v>115</v>
      </c>
      <c r="K166" s="1">
        <f t="shared" si="5"/>
        <v>0.05</v>
      </c>
      <c r="L166" s="1">
        <f t="shared" si="6"/>
        <v>9.0275000000000008E-3</v>
      </c>
      <c r="M166" t="s">
        <v>59</v>
      </c>
    </row>
    <row r="167" spans="1:13" x14ac:dyDescent="0.2">
      <c r="A167" t="s">
        <v>57</v>
      </c>
      <c r="B167">
        <v>3</v>
      </c>
      <c r="C167">
        <v>1</v>
      </c>
      <c r="D167" t="s">
        <v>46</v>
      </c>
      <c r="E167">
        <v>1</v>
      </c>
      <c r="F167" s="3">
        <v>41821</v>
      </c>
      <c r="H167">
        <v>10</v>
      </c>
      <c r="I167">
        <v>20</v>
      </c>
      <c r="J167">
        <v>115</v>
      </c>
      <c r="K167" s="1">
        <f t="shared" si="5"/>
        <v>7.4999999999999997E-2</v>
      </c>
      <c r="L167" s="1">
        <f t="shared" si="6"/>
        <v>2.0311875E-2</v>
      </c>
      <c r="M167" t="s">
        <v>59</v>
      </c>
    </row>
    <row r="168" spans="1:13" x14ac:dyDescent="0.2">
      <c r="A168" t="s">
        <v>57</v>
      </c>
      <c r="B168">
        <v>3</v>
      </c>
      <c r="C168">
        <v>1</v>
      </c>
      <c r="D168" t="s">
        <v>46</v>
      </c>
      <c r="E168">
        <v>1</v>
      </c>
      <c r="F168" s="3">
        <v>41821</v>
      </c>
      <c r="H168">
        <v>35</v>
      </c>
      <c r="I168">
        <v>40</v>
      </c>
      <c r="J168">
        <v>120</v>
      </c>
      <c r="K168" s="1">
        <f t="shared" si="5"/>
        <v>0.1875</v>
      </c>
      <c r="L168" s="1">
        <f t="shared" si="6"/>
        <v>0.13246875</v>
      </c>
      <c r="M168" t="s">
        <v>59</v>
      </c>
    </row>
    <row r="169" spans="1:13" x14ac:dyDescent="0.2">
      <c r="A169" t="s">
        <v>57</v>
      </c>
      <c r="B169">
        <v>3</v>
      </c>
      <c r="C169">
        <v>1</v>
      </c>
      <c r="D169" t="s">
        <v>46</v>
      </c>
      <c r="E169">
        <v>1</v>
      </c>
      <c r="F169" s="3">
        <v>41821</v>
      </c>
      <c r="H169">
        <v>55</v>
      </c>
      <c r="I169">
        <v>70</v>
      </c>
      <c r="J169">
        <v>120</v>
      </c>
      <c r="K169" s="1">
        <f t="shared" si="5"/>
        <v>0.3125</v>
      </c>
      <c r="L169" s="1">
        <f t="shared" si="6"/>
        <v>0.36796875000000001</v>
      </c>
      <c r="M169" t="s">
        <v>59</v>
      </c>
    </row>
    <row r="170" spans="1:13" x14ac:dyDescent="0.2">
      <c r="A170" t="s">
        <v>57</v>
      </c>
      <c r="B170">
        <v>3</v>
      </c>
      <c r="C170">
        <v>1</v>
      </c>
      <c r="D170" t="s">
        <v>46</v>
      </c>
      <c r="E170">
        <v>1</v>
      </c>
      <c r="F170" s="3">
        <v>41821</v>
      </c>
      <c r="H170">
        <v>20</v>
      </c>
      <c r="I170">
        <v>20</v>
      </c>
      <c r="J170">
        <v>125</v>
      </c>
      <c r="K170" s="1">
        <f t="shared" si="5"/>
        <v>0.1</v>
      </c>
      <c r="L170" s="1">
        <f t="shared" si="6"/>
        <v>3.9250000000000007E-2</v>
      </c>
      <c r="M170" t="s">
        <v>59</v>
      </c>
    </row>
    <row r="171" spans="1:13" x14ac:dyDescent="0.2">
      <c r="A171" t="s">
        <v>57</v>
      </c>
      <c r="B171">
        <v>3</v>
      </c>
      <c r="C171">
        <v>1</v>
      </c>
      <c r="D171" t="s">
        <v>46</v>
      </c>
      <c r="E171">
        <v>1</v>
      </c>
      <c r="F171" s="3">
        <v>41821</v>
      </c>
      <c r="H171">
        <v>10</v>
      </c>
      <c r="I171">
        <v>10</v>
      </c>
      <c r="J171">
        <v>125</v>
      </c>
      <c r="K171" s="1">
        <f t="shared" si="5"/>
        <v>0.05</v>
      </c>
      <c r="L171" s="1">
        <f t="shared" si="6"/>
        <v>9.8125000000000018E-3</v>
      </c>
      <c r="M171" t="s">
        <v>59</v>
      </c>
    </row>
    <row r="172" spans="1:13" x14ac:dyDescent="0.2">
      <c r="A172" t="s">
        <v>57</v>
      </c>
      <c r="B172">
        <v>3</v>
      </c>
      <c r="C172">
        <v>1</v>
      </c>
      <c r="D172" t="s">
        <v>46</v>
      </c>
      <c r="E172">
        <v>1</v>
      </c>
      <c r="F172" s="3">
        <v>41821</v>
      </c>
      <c r="H172">
        <v>15</v>
      </c>
      <c r="I172">
        <v>15</v>
      </c>
      <c r="J172">
        <v>125</v>
      </c>
      <c r="K172" s="1">
        <f t="shared" si="5"/>
        <v>7.4999999999999997E-2</v>
      </c>
      <c r="L172" s="1">
        <f t="shared" si="6"/>
        <v>2.2078125000000001E-2</v>
      </c>
      <c r="M172" t="s">
        <v>59</v>
      </c>
    </row>
    <row r="173" spans="1:13" x14ac:dyDescent="0.2">
      <c r="A173" t="s">
        <v>57</v>
      </c>
      <c r="B173">
        <v>3</v>
      </c>
      <c r="C173">
        <v>1</v>
      </c>
      <c r="D173" t="s">
        <v>46</v>
      </c>
      <c r="E173">
        <v>1</v>
      </c>
      <c r="F173" s="3">
        <v>41821</v>
      </c>
      <c r="H173">
        <v>50</v>
      </c>
      <c r="I173">
        <v>50</v>
      </c>
      <c r="J173">
        <v>130</v>
      </c>
      <c r="K173" s="1">
        <f t="shared" ref="K173:K204" si="7">AVERAGE(H173:I173)/2/100</f>
        <v>0.25</v>
      </c>
      <c r="L173" s="1">
        <f t="shared" ref="L173:L204" si="8">K173*K173*3.14*(J173/100)</f>
        <v>0.25512500000000005</v>
      </c>
      <c r="M173" t="s">
        <v>59</v>
      </c>
    </row>
    <row r="174" spans="1:13" x14ac:dyDescent="0.2">
      <c r="A174" t="s">
        <v>57</v>
      </c>
      <c r="B174">
        <v>3</v>
      </c>
      <c r="C174">
        <v>1</v>
      </c>
      <c r="D174" t="s">
        <v>46</v>
      </c>
      <c r="E174">
        <v>1</v>
      </c>
      <c r="F174" s="3">
        <v>41821</v>
      </c>
      <c r="H174">
        <v>45</v>
      </c>
      <c r="I174">
        <v>50</v>
      </c>
      <c r="J174">
        <v>130</v>
      </c>
      <c r="K174" s="1">
        <f t="shared" si="7"/>
        <v>0.23749999999999999</v>
      </c>
      <c r="L174" s="1">
        <f t="shared" si="8"/>
        <v>0.2302503125</v>
      </c>
      <c r="M174" t="s">
        <v>59</v>
      </c>
    </row>
    <row r="175" spans="1:13" x14ac:dyDescent="0.2">
      <c r="A175" t="s">
        <v>57</v>
      </c>
      <c r="B175">
        <v>3</v>
      </c>
      <c r="C175">
        <v>1</v>
      </c>
      <c r="D175" t="s">
        <v>46</v>
      </c>
      <c r="E175">
        <v>1</v>
      </c>
      <c r="F175" s="3">
        <v>41821</v>
      </c>
      <c r="H175">
        <v>20</v>
      </c>
      <c r="I175">
        <v>25</v>
      </c>
      <c r="J175">
        <v>130</v>
      </c>
      <c r="K175" s="1">
        <f t="shared" si="7"/>
        <v>0.1125</v>
      </c>
      <c r="L175" s="1">
        <f t="shared" si="8"/>
        <v>5.1662812500000002E-2</v>
      </c>
      <c r="M175" t="s">
        <v>59</v>
      </c>
    </row>
    <row r="176" spans="1:13" x14ac:dyDescent="0.2">
      <c r="A176" t="s">
        <v>57</v>
      </c>
      <c r="B176">
        <v>3</v>
      </c>
      <c r="C176">
        <v>1</v>
      </c>
      <c r="D176" t="s">
        <v>46</v>
      </c>
      <c r="E176">
        <v>1</v>
      </c>
      <c r="F176" s="3">
        <v>41821</v>
      </c>
      <c r="H176">
        <v>50</v>
      </c>
      <c r="I176">
        <v>50</v>
      </c>
      <c r="J176">
        <v>130</v>
      </c>
      <c r="K176" s="1">
        <f t="shared" si="7"/>
        <v>0.25</v>
      </c>
      <c r="L176" s="1">
        <f t="shared" si="8"/>
        <v>0.25512500000000005</v>
      </c>
      <c r="M176" t="s">
        <v>59</v>
      </c>
    </row>
    <row r="177" spans="1:13" x14ac:dyDescent="0.2">
      <c r="A177" t="s">
        <v>57</v>
      </c>
      <c r="B177">
        <v>3</v>
      </c>
      <c r="C177">
        <v>1</v>
      </c>
      <c r="D177" t="s">
        <v>46</v>
      </c>
      <c r="E177">
        <v>1</v>
      </c>
      <c r="F177" s="3">
        <v>41821</v>
      </c>
      <c r="H177">
        <v>25</v>
      </c>
      <c r="I177">
        <v>10</v>
      </c>
      <c r="J177">
        <v>135</v>
      </c>
      <c r="K177" s="1">
        <f t="shared" si="7"/>
        <v>8.7499999999999994E-2</v>
      </c>
      <c r="L177" s="1">
        <f t="shared" si="8"/>
        <v>3.2454843750000004E-2</v>
      </c>
      <c r="M177" t="s">
        <v>59</v>
      </c>
    </row>
    <row r="178" spans="1:13" x14ac:dyDescent="0.2">
      <c r="A178" t="s">
        <v>57</v>
      </c>
      <c r="B178">
        <v>3</v>
      </c>
      <c r="C178">
        <v>1</v>
      </c>
      <c r="D178" t="s">
        <v>46</v>
      </c>
      <c r="E178">
        <v>1</v>
      </c>
      <c r="F178" s="3">
        <v>41821</v>
      </c>
      <c r="H178">
        <v>45</v>
      </c>
      <c r="I178">
        <v>35</v>
      </c>
      <c r="J178">
        <v>140</v>
      </c>
      <c r="K178" s="1">
        <f t="shared" si="7"/>
        <v>0.2</v>
      </c>
      <c r="L178" s="1">
        <f t="shared" si="8"/>
        <v>0.17584000000000002</v>
      </c>
      <c r="M178" t="s">
        <v>59</v>
      </c>
    </row>
    <row r="179" spans="1:13" x14ac:dyDescent="0.2">
      <c r="A179" t="s">
        <v>57</v>
      </c>
      <c r="B179">
        <v>3</v>
      </c>
      <c r="C179">
        <v>1</v>
      </c>
      <c r="D179" t="s">
        <v>46</v>
      </c>
      <c r="E179">
        <v>1</v>
      </c>
      <c r="F179" s="3">
        <v>41821</v>
      </c>
      <c r="H179">
        <v>80</v>
      </c>
      <c r="I179">
        <v>80</v>
      </c>
      <c r="J179">
        <v>160</v>
      </c>
      <c r="K179" s="1">
        <f t="shared" si="7"/>
        <v>0.4</v>
      </c>
      <c r="L179" s="1">
        <f t="shared" si="8"/>
        <v>0.80384000000000011</v>
      </c>
      <c r="M179" t="s">
        <v>59</v>
      </c>
    </row>
    <row r="180" spans="1:13" x14ac:dyDescent="0.2">
      <c r="A180" t="s">
        <v>57</v>
      </c>
      <c r="B180">
        <v>3</v>
      </c>
      <c r="C180">
        <v>1</v>
      </c>
      <c r="D180" t="s">
        <v>46</v>
      </c>
      <c r="E180">
        <v>1</v>
      </c>
      <c r="F180" s="3">
        <v>41821</v>
      </c>
      <c r="H180">
        <v>60</v>
      </c>
      <c r="I180">
        <v>40</v>
      </c>
      <c r="J180">
        <v>175</v>
      </c>
      <c r="K180" s="1">
        <f t="shared" si="7"/>
        <v>0.25</v>
      </c>
      <c r="L180" s="1">
        <f t="shared" si="8"/>
        <v>0.34343750000000001</v>
      </c>
      <c r="M180" t="s">
        <v>59</v>
      </c>
    </row>
    <row r="181" spans="1:13" x14ac:dyDescent="0.2">
      <c r="A181" t="s">
        <v>57</v>
      </c>
      <c r="B181">
        <v>3</v>
      </c>
      <c r="C181">
        <v>1</v>
      </c>
      <c r="D181" t="s">
        <v>46</v>
      </c>
      <c r="E181">
        <v>1</v>
      </c>
      <c r="F181" s="3">
        <v>41821</v>
      </c>
      <c r="H181">
        <v>25</v>
      </c>
      <c r="I181">
        <v>25</v>
      </c>
      <c r="J181">
        <v>180</v>
      </c>
      <c r="K181" s="1">
        <f t="shared" si="7"/>
        <v>0.125</v>
      </c>
      <c r="L181" s="1">
        <f t="shared" si="8"/>
        <v>8.8312500000000002E-2</v>
      </c>
      <c r="M181" t="s">
        <v>59</v>
      </c>
    </row>
    <row r="182" spans="1:13" x14ac:dyDescent="0.2">
      <c r="A182" t="s">
        <v>57</v>
      </c>
      <c r="B182">
        <v>3</v>
      </c>
      <c r="C182">
        <v>1</v>
      </c>
      <c r="D182" t="s">
        <v>46</v>
      </c>
      <c r="E182">
        <v>1</v>
      </c>
      <c r="F182" s="3">
        <v>41821</v>
      </c>
      <c r="H182">
        <v>10</v>
      </c>
      <c r="I182">
        <v>15</v>
      </c>
      <c r="J182">
        <v>180</v>
      </c>
      <c r="K182" s="1">
        <f t="shared" si="7"/>
        <v>6.25E-2</v>
      </c>
      <c r="L182" s="1">
        <f t="shared" si="8"/>
        <v>2.2078125000000001E-2</v>
      </c>
      <c r="M182" t="s">
        <v>59</v>
      </c>
    </row>
    <row r="183" spans="1:13" x14ac:dyDescent="0.2">
      <c r="A183" t="s">
        <v>57</v>
      </c>
      <c r="B183">
        <v>3</v>
      </c>
      <c r="C183">
        <v>1</v>
      </c>
      <c r="D183" t="s">
        <v>46</v>
      </c>
      <c r="E183">
        <v>1</v>
      </c>
      <c r="F183" s="3">
        <v>41821</v>
      </c>
      <c r="H183">
        <v>45</v>
      </c>
      <c r="I183">
        <v>45</v>
      </c>
      <c r="J183">
        <v>185</v>
      </c>
      <c r="K183" s="1">
        <f t="shared" si="7"/>
        <v>0.22500000000000001</v>
      </c>
      <c r="L183" s="1">
        <f t="shared" si="8"/>
        <v>0.29408062500000004</v>
      </c>
      <c r="M183" t="s">
        <v>59</v>
      </c>
    </row>
    <row r="184" spans="1:13" x14ac:dyDescent="0.2">
      <c r="A184" t="s">
        <v>57</v>
      </c>
      <c r="B184">
        <v>3</v>
      </c>
      <c r="C184">
        <v>1</v>
      </c>
      <c r="D184" t="s">
        <v>46</v>
      </c>
      <c r="E184">
        <v>1</v>
      </c>
      <c r="F184" s="3">
        <v>41821</v>
      </c>
      <c r="H184">
        <v>10</v>
      </c>
      <c r="I184">
        <v>10</v>
      </c>
      <c r="J184">
        <v>190</v>
      </c>
      <c r="K184" s="1">
        <f t="shared" si="7"/>
        <v>0.05</v>
      </c>
      <c r="L184" s="1">
        <f t="shared" si="8"/>
        <v>1.4915000000000001E-2</v>
      </c>
      <c r="M184" t="s">
        <v>59</v>
      </c>
    </row>
    <row r="185" spans="1:13" x14ac:dyDescent="0.2">
      <c r="A185" t="s">
        <v>57</v>
      </c>
      <c r="B185">
        <v>3</v>
      </c>
      <c r="C185">
        <v>1</v>
      </c>
      <c r="D185" t="s">
        <v>46</v>
      </c>
      <c r="E185">
        <v>1</v>
      </c>
      <c r="F185" s="3">
        <v>41821</v>
      </c>
      <c r="H185">
        <v>10</v>
      </c>
      <c r="I185">
        <v>15</v>
      </c>
      <c r="J185">
        <v>190</v>
      </c>
      <c r="K185" s="1">
        <f t="shared" si="7"/>
        <v>6.25E-2</v>
      </c>
      <c r="L185" s="1">
        <f t="shared" si="8"/>
        <v>2.3304687500000001E-2</v>
      </c>
      <c r="M185" t="s">
        <v>59</v>
      </c>
    </row>
    <row r="186" spans="1:13" x14ac:dyDescent="0.2">
      <c r="A186" t="s">
        <v>57</v>
      </c>
      <c r="B186">
        <v>3</v>
      </c>
      <c r="C186">
        <v>1</v>
      </c>
      <c r="D186" t="s">
        <v>46</v>
      </c>
      <c r="E186">
        <v>1</v>
      </c>
      <c r="F186" s="3">
        <v>41821</v>
      </c>
      <c r="H186">
        <v>30</v>
      </c>
      <c r="I186">
        <v>40</v>
      </c>
      <c r="J186">
        <v>210</v>
      </c>
      <c r="K186" s="1">
        <f t="shared" si="7"/>
        <v>0.17499999999999999</v>
      </c>
      <c r="L186" s="1">
        <f t="shared" si="8"/>
        <v>0.20194125000000002</v>
      </c>
      <c r="M186" t="s">
        <v>59</v>
      </c>
    </row>
    <row r="187" spans="1:13" x14ac:dyDescent="0.2">
      <c r="A187" t="s">
        <v>57</v>
      </c>
      <c r="B187">
        <v>3</v>
      </c>
      <c r="C187">
        <v>1</v>
      </c>
      <c r="D187" t="s">
        <v>46</v>
      </c>
      <c r="E187">
        <v>1</v>
      </c>
      <c r="F187" s="3">
        <v>41821</v>
      </c>
      <c r="H187">
        <v>20</v>
      </c>
      <c r="I187">
        <v>20</v>
      </c>
      <c r="J187">
        <v>210</v>
      </c>
      <c r="K187" s="1">
        <f t="shared" si="7"/>
        <v>0.1</v>
      </c>
      <c r="L187" s="1">
        <f t="shared" si="8"/>
        <v>6.5940000000000012E-2</v>
      </c>
      <c r="M187" t="s">
        <v>59</v>
      </c>
    </row>
    <row r="188" spans="1:13" x14ac:dyDescent="0.2">
      <c r="A188" t="s">
        <v>57</v>
      </c>
      <c r="B188">
        <v>3</v>
      </c>
      <c r="C188">
        <v>1</v>
      </c>
      <c r="D188" t="s">
        <v>46</v>
      </c>
      <c r="E188">
        <v>1</v>
      </c>
      <c r="F188" s="3">
        <v>41821</v>
      </c>
      <c r="H188">
        <v>40</v>
      </c>
      <c r="I188">
        <v>35</v>
      </c>
      <c r="J188">
        <v>210</v>
      </c>
      <c r="K188" s="1">
        <f t="shared" si="7"/>
        <v>0.1875</v>
      </c>
      <c r="L188" s="1">
        <f t="shared" si="8"/>
        <v>0.23182031250000001</v>
      </c>
      <c r="M188" t="s">
        <v>59</v>
      </c>
    </row>
    <row r="189" spans="1:13" x14ac:dyDescent="0.2">
      <c r="A189" t="s">
        <v>57</v>
      </c>
      <c r="B189">
        <v>3</v>
      </c>
      <c r="C189">
        <v>1</v>
      </c>
      <c r="D189" t="s">
        <v>46</v>
      </c>
      <c r="E189">
        <v>1</v>
      </c>
      <c r="F189" s="3">
        <v>41821</v>
      </c>
      <c r="H189">
        <v>40</v>
      </c>
      <c r="I189">
        <v>20</v>
      </c>
      <c r="J189">
        <v>215</v>
      </c>
      <c r="K189" s="1">
        <f t="shared" si="7"/>
        <v>0.15</v>
      </c>
      <c r="L189" s="1">
        <f t="shared" si="8"/>
        <v>0.15189749999999999</v>
      </c>
      <c r="M189" t="s">
        <v>59</v>
      </c>
    </row>
    <row r="190" spans="1:13" x14ac:dyDescent="0.2">
      <c r="A190" t="s">
        <v>57</v>
      </c>
      <c r="B190">
        <v>3</v>
      </c>
      <c r="C190">
        <v>1</v>
      </c>
      <c r="D190" t="s">
        <v>46</v>
      </c>
      <c r="E190">
        <v>1</v>
      </c>
      <c r="F190" s="3">
        <v>41821</v>
      </c>
      <c r="H190">
        <v>15</v>
      </c>
      <c r="I190">
        <v>20</v>
      </c>
      <c r="J190">
        <v>220</v>
      </c>
      <c r="K190" s="1">
        <f t="shared" si="7"/>
        <v>8.7499999999999994E-2</v>
      </c>
      <c r="L190" s="1">
        <f t="shared" si="8"/>
        <v>5.2889375000000002E-2</v>
      </c>
      <c r="M190" t="s">
        <v>59</v>
      </c>
    </row>
    <row r="191" spans="1:13" x14ac:dyDescent="0.2">
      <c r="A191" t="s">
        <v>57</v>
      </c>
      <c r="B191">
        <v>3</v>
      </c>
      <c r="C191">
        <v>1</v>
      </c>
      <c r="D191" t="s">
        <v>46</v>
      </c>
      <c r="E191">
        <v>1</v>
      </c>
      <c r="F191" s="3">
        <v>41821</v>
      </c>
      <c r="H191">
        <v>40</v>
      </c>
      <c r="I191">
        <v>40</v>
      </c>
      <c r="J191">
        <v>220</v>
      </c>
      <c r="K191" s="1">
        <f t="shared" si="7"/>
        <v>0.2</v>
      </c>
      <c r="L191" s="1">
        <f t="shared" si="8"/>
        <v>0.27632000000000007</v>
      </c>
      <c r="M191" t="s">
        <v>59</v>
      </c>
    </row>
    <row r="192" spans="1:13" x14ac:dyDescent="0.2">
      <c r="A192" t="s">
        <v>57</v>
      </c>
      <c r="B192">
        <v>3</v>
      </c>
      <c r="C192">
        <v>1</v>
      </c>
      <c r="D192" t="s">
        <v>46</v>
      </c>
      <c r="E192">
        <v>1</v>
      </c>
      <c r="F192" s="3">
        <v>41821</v>
      </c>
      <c r="H192">
        <v>20</v>
      </c>
      <c r="I192">
        <v>25</v>
      </c>
      <c r="J192">
        <v>225</v>
      </c>
      <c r="K192" s="1">
        <f t="shared" si="7"/>
        <v>0.1125</v>
      </c>
      <c r="L192" s="1">
        <f t="shared" si="8"/>
        <v>8.9416406249999997E-2</v>
      </c>
      <c r="M192" t="s">
        <v>59</v>
      </c>
    </row>
    <row r="193" spans="1:13" x14ac:dyDescent="0.2">
      <c r="A193" t="s">
        <v>57</v>
      </c>
      <c r="B193">
        <v>3</v>
      </c>
      <c r="C193">
        <v>1</v>
      </c>
      <c r="D193" t="s">
        <v>46</v>
      </c>
      <c r="E193">
        <v>1</v>
      </c>
      <c r="F193" s="3">
        <v>41821</v>
      </c>
      <c r="H193">
        <v>35</v>
      </c>
      <c r="I193">
        <v>40</v>
      </c>
      <c r="J193">
        <v>240</v>
      </c>
      <c r="K193" s="1">
        <f t="shared" si="7"/>
        <v>0.1875</v>
      </c>
      <c r="L193" s="1">
        <f t="shared" si="8"/>
        <v>0.26493749999999999</v>
      </c>
      <c r="M193" t="s">
        <v>59</v>
      </c>
    </row>
    <row r="194" spans="1:13" x14ac:dyDescent="0.2">
      <c r="A194" t="s">
        <v>57</v>
      </c>
      <c r="B194">
        <v>3</v>
      </c>
      <c r="C194">
        <v>1</v>
      </c>
      <c r="D194" t="s">
        <v>46</v>
      </c>
      <c r="E194">
        <v>1</v>
      </c>
      <c r="F194" s="3">
        <v>41821</v>
      </c>
      <c r="H194">
        <v>35</v>
      </c>
      <c r="I194">
        <v>45</v>
      </c>
      <c r="J194">
        <v>240</v>
      </c>
      <c r="K194" s="1">
        <f t="shared" si="7"/>
        <v>0.2</v>
      </c>
      <c r="L194" s="1">
        <f t="shared" si="8"/>
        <v>0.30144000000000004</v>
      </c>
      <c r="M194" t="s">
        <v>59</v>
      </c>
    </row>
    <row r="195" spans="1:13" x14ac:dyDescent="0.2">
      <c r="A195" t="s">
        <v>57</v>
      </c>
      <c r="B195">
        <v>3</v>
      </c>
      <c r="C195">
        <v>1</v>
      </c>
      <c r="D195" t="s">
        <v>46</v>
      </c>
      <c r="E195">
        <v>1</v>
      </c>
      <c r="F195" s="3">
        <v>41821</v>
      </c>
      <c r="H195">
        <v>35</v>
      </c>
      <c r="I195">
        <v>25</v>
      </c>
      <c r="J195">
        <v>265</v>
      </c>
      <c r="K195" s="1">
        <f t="shared" si="7"/>
        <v>0.15</v>
      </c>
      <c r="L195" s="1">
        <f t="shared" si="8"/>
        <v>0.18722250000000001</v>
      </c>
      <c r="M195" t="s">
        <v>59</v>
      </c>
    </row>
    <row r="196" spans="1:13" x14ac:dyDescent="0.2">
      <c r="A196" t="s">
        <v>57</v>
      </c>
      <c r="B196">
        <v>3</v>
      </c>
      <c r="C196">
        <v>1</v>
      </c>
      <c r="D196" t="s">
        <v>46</v>
      </c>
      <c r="E196">
        <v>1</v>
      </c>
      <c r="F196" s="3">
        <v>41821</v>
      </c>
      <c r="H196">
        <v>25</v>
      </c>
      <c r="I196">
        <v>25</v>
      </c>
      <c r="J196">
        <v>265</v>
      </c>
      <c r="K196" s="1">
        <f t="shared" si="7"/>
        <v>0.125</v>
      </c>
      <c r="L196" s="1">
        <f t="shared" si="8"/>
        <v>0.130015625</v>
      </c>
      <c r="M196" t="s">
        <v>59</v>
      </c>
    </row>
    <row r="197" spans="1:13" x14ac:dyDescent="0.2">
      <c r="A197" t="s">
        <v>57</v>
      </c>
      <c r="B197">
        <v>3</v>
      </c>
      <c r="C197">
        <v>1</v>
      </c>
      <c r="D197" t="s">
        <v>46</v>
      </c>
      <c r="E197">
        <v>1</v>
      </c>
      <c r="F197" s="3">
        <v>41821</v>
      </c>
      <c r="H197">
        <v>55</v>
      </c>
      <c r="I197">
        <v>45</v>
      </c>
      <c r="J197">
        <v>280</v>
      </c>
      <c r="K197" s="1">
        <f t="shared" si="7"/>
        <v>0.25</v>
      </c>
      <c r="L197" s="1">
        <f t="shared" si="8"/>
        <v>0.54949999999999999</v>
      </c>
      <c r="M197" t="s">
        <v>59</v>
      </c>
    </row>
    <row r="198" spans="1:13" x14ac:dyDescent="0.2">
      <c r="A198" t="s">
        <v>57</v>
      </c>
      <c r="B198">
        <v>3</v>
      </c>
      <c r="C198">
        <v>1</v>
      </c>
      <c r="D198" t="s">
        <v>46</v>
      </c>
      <c r="E198">
        <v>1</v>
      </c>
      <c r="F198" s="3">
        <v>41821</v>
      </c>
      <c r="H198">
        <v>50</v>
      </c>
      <c r="I198">
        <v>50</v>
      </c>
      <c r="J198">
        <v>295</v>
      </c>
      <c r="K198" s="1">
        <f t="shared" si="7"/>
        <v>0.25</v>
      </c>
      <c r="L198" s="1">
        <f t="shared" si="8"/>
        <v>0.5789375000000001</v>
      </c>
      <c r="M198" t="s">
        <v>59</v>
      </c>
    </row>
    <row r="199" spans="1:13" x14ac:dyDescent="0.2">
      <c r="A199" t="s">
        <v>57</v>
      </c>
      <c r="B199">
        <v>3</v>
      </c>
      <c r="C199">
        <v>1</v>
      </c>
      <c r="D199" t="s">
        <v>46</v>
      </c>
      <c r="E199">
        <v>1</v>
      </c>
      <c r="F199" s="3">
        <v>41821</v>
      </c>
      <c r="H199">
        <v>15</v>
      </c>
      <c r="I199">
        <v>20</v>
      </c>
      <c r="J199">
        <v>310</v>
      </c>
      <c r="K199" s="1">
        <f t="shared" si="7"/>
        <v>8.7499999999999994E-2</v>
      </c>
      <c r="L199" s="1">
        <f t="shared" si="8"/>
        <v>7.45259375E-2</v>
      </c>
      <c r="M199" t="s">
        <v>59</v>
      </c>
    </row>
    <row r="200" spans="1:13" x14ac:dyDescent="0.2">
      <c r="A200" t="s">
        <v>57</v>
      </c>
      <c r="B200">
        <v>3</v>
      </c>
      <c r="C200">
        <v>1</v>
      </c>
      <c r="D200" t="s">
        <v>46</v>
      </c>
      <c r="E200">
        <v>1</v>
      </c>
      <c r="F200" s="3">
        <v>41821</v>
      </c>
      <c r="H200">
        <v>20</v>
      </c>
      <c r="I200">
        <v>20</v>
      </c>
      <c r="J200">
        <v>310</v>
      </c>
      <c r="K200" s="1">
        <f t="shared" si="7"/>
        <v>0.1</v>
      </c>
      <c r="L200" s="1">
        <f t="shared" si="8"/>
        <v>9.734000000000001E-2</v>
      </c>
      <c r="M200" t="s">
        <v>59</v>
      </c>
    </row>
    <row r="201" spans="1:13" x14ac:dyDescent="0.2">
      <c r="A201" t="s">
        <v>57</v>
      </c>
      <c r="B201">
        <v>3</v>
      </c>
      <c r="C201">
        <v>1</v>
      </c>
      <c r="D201" t="s">
        <v>46</v>
      </c>
      <c r="E201">
        <v>1</v>
      </c>
      <c r="F201" s="3">
        <v>41821</v>
      </c>
      <c r="H201">
        <v>10</v>
      </c>
      <c r="I201">
        <v>15</v>
      </c>
      <c r="J201">
        <v>330</v>
      </c>
      <c r="K201" s="1">
        <f t="shared" si="7"/>
        <v>6.25E-2</v>
      </c>
      <c r="L201" s="1">
        <f t="shared" si="8"/>
        <v>4.04765625E-2</v>
      </c>
      <c r="M201" t="s">
        <v>59</v>
      </c>
    </row>
    <row r="202" spans="1:13" x14ac:dyDescent="0.2">
      <c r="A202" t="s">
        <v>57</v>
      </c>
      <c r="B202">
        <v>3</v>
      </c>
      <c r="C202">
        <v>1</v>
      </c>
      <c r="D202" t="s">
        <v>46</v>
      </c>
      <c r="E202">
        <v>1</v>
      </c>
      <c r="F202" s="3">
        <v>41821</v>
      </c>
      <c r="H202">
        <v>50</v>
      </c>
      <c r="I202">
        <v>45</v>
      </c>
      <c r="J202">
        <v>335</v>
      </c>
      <c r="K202" s="1">
        <f t="shared" si="7"/>
        <v>0.23749999999999999</v>
      </c>
      <c r="L202" s="1">
        <f t="shared" si="8"/>
        <v>0.59333734375000002</v>
      </c>
      <c r="M202" t="s">
        <v>59</v>
      </c>
    </row>
    <row r="203" spans="1:13" x14ac:dyDescent="0.2">
      <c r="A203" t="s">
        <v>57</v>
      </c>
      <c r="B203">
        <v>3</v>
      </c>
      <c r="C203">
        <v>1</v>
      </c>
      <c r="D203" t="s">
        <v>46</v>
      </c>
      <c r="E203">
        <v>1</v>
      </c>
      <c r="F203" s="3">
        <v>41821</v>
      </c>
      <c r="H203">
        <v>30</v>
      </c>
      <c r="I203">
        <v>30</v>
      </c>
      <c r="J203">
        <v>345</v>
      </c>
      <c r="K203" s="1">
        <f t="shared" si="7"/>
        <v>0.15</v>
      </c>
      <c r="L203" s="1">
        <f t="shared" si="8"/>
        <v>0.24374250000000003</v>
      </c>
      <c r="M203" t="s">
        <v>59</v>
      </c>
    </row>
    <row r="204" spans="1:13" x14ac:dyDescent="0.2">
      <c r="A204" t="s">
        <v>57</v>
      </c>
      <c r="B204">
        <v>3</v>
      </c>
      <c r="C204">
        <v>1</v>
      </c>
      <c r="D204" t="s">
        <v>46</v>
      </c>
      <c r="E204">
        <v>1</v>
      </c>
      <c r="F204" s="3">
        <v>41821</v>
      </c>
      <c r="H204">
        <v>85</v>
      </c>
      <c r="I204">
        <v>85</v>
      </c>
      <c r="J204">
        <v>345</v>
      </c>
      <c r="K204" s="1">
        <f t="shared" si="7"/>
        <v>0.42499999999999999</v>
      </c>
      <c r="L204" s="1">
        <f t="shared" si="8"/>
        <v>1.9567106250000001</v>
      </c>
      <c r="M204" t="s">
        <v>59</v>
      </c>
    </row>
    <row r="205" spans="1:13" x14ac:dyDescent="0.2">
      <c r="A205" t="s">
        <v>57</v>
      </c>
      <c r="B205">
        <v>3</v>
      </c>
      <c r="C205">
        <v>1</v>
      </c>
      <c r="D205" t="s">
        <v>46</v>
      </c>
      <c r="E205">
        <v>1</v>
      </c>
      <c r="F205" s="3">
        <v>41821</v>
      </c>
      <c r="H205">
        <v>45</v>
      </c>
      <c r="I205">
        <v>45</v>
      </c>
      <c r="J205">
        <v>360</v>
      </c>
      <c r="K205" s="1">
        <f t="shared" ref="K205:K215" si="9">AVERAGE(H205:I205)/2/100</f>
        <v>0.22500000000000001</v>
      </c>
      <c r="L205" s="1">
        <f t="shared" ref="L205:L215" si="10">K205*K205*3.14*(J205/100)</f>
        <v>0.57226500000000002</v>
      </c>
      <c r="M205" t="s">
        <v>59</v>
      </c>
    </row>
    <row r="206" spans="1:13" x14ac:dyDescent="0.2">
      <c r="A206" t="s">
        <v>57</v>
      </c>
      <c r="B206">
        <v>3</v>
      </c>
      <c r="C206">
        <v>1</v>
      </c>
      <c r="D206" t="s">
        <v>46</v>
      </c>
      <c r="E206">
        <v>1</v>
      </c>
      <c r="F206" s="3">
        <v>41821</v>
      </c>
      <c r="H206">
        <v>45</v>
      </c>
      <c r="I206">
        <v>45</v>
      </c>
      <c r="J206">
        <v>390</v>
      </c>
      <c r="K206" s="1">
        <f t="shared" si="9"/>
        <v>0.22500000000000001</v>
      </c>
      <c r="L206" s="1">
        <f t="shared" si="10"/>
        <v>0.61995374999999997</v>
      </c>
      <c r="M206" t="s">
        <v>59</v>
      </c>
    </row>
    <row r="207" spans="1:13" x14ac:dyDescent="0.2">
      <c r="A207" t="s">
        <v>57</v>
      </c>
      <c r="B207">
        <v>3</v>
      </c>
      <c r="C207">
        <v>1</v>
      </c>
      <c r="D207" t="s">
        <v>46</v>
      </c>
      <c r="E207">
        <v>1</v>
      </c>
      <c r="F207" s="3">
        <v>41821</v>
      </c>
      <c r="H207">
        <v>55</v>
      </c>
      <c r="I207">
        <v>55</v>
      </c>
      <c r="J207">
        <v>400</v>
      </c>
      <c r="K207" s="1">
        <f t="shared" si="9"/>
        <v>0.27500000000000002</v>
      </c>
      <c r="L207" s="1">
        <f t="shared" si="10"/>
        <v>0.94985000000000019</v>
      </c>
      <c r="M207" t="s">
        <v>59</v>
      </c>
    </row>
    <row r="208" spans="1:13" x14ac:dyDescent="0.2">
      <c r="A208" t="s">
        <v>57</v>
      </c>
      <c r="B208">
        <v>3</v>
      </c>
      <c r="C208">
        <v>1</v>
      </c>
      <c r="D208" t="s">
        <v>46</v>
      </c>
      <c r="E208">
        <v>1</v>
      </c>
      <c r="F208" s="3">
        <v>41821</v>
      </c>
      <c r="H208">
        <v>60</v>
      </c>
      <c r="I208">
        <v>60</v>
      </c>
      <c r="J208">
        <v>420</v>
      </c>
      <c r="K208" s="1">
        <f t="shared" si="9"/>
        <v>0.3</v>
      </c>
      <c r="L208" s="1">
        <f t="shared" si="10"/>
        <v>1.1869200000000002</v>
      </c>
      <c r="M208" t="s">
        <v>59</v>
      </c>
    </row>
    <row r="209" spans="1:13" x14ac:dyDescent="0.2">
      <c r="A209" t="s">
        <v>57</v>
      </c>
      <c r="B209">
        <v>3</v>
      </c>
      <c r="C209">
        <v>1</v>
      </c>
      <c r="D209" t="s">
        <v>46</v>
      </c>
      <c r="E209">
        <v>1</v>
      </c>
      <c r="F209" s="3">
        <v>41821</v>
      </c>
      <c r="H209">
        <v>40</v>
      </c>
      <c r="I209">
        <v>40</v>
      </c>
      <c r="J209">
        <v>425</v>
      </c>
      <c r="K209" s="1">
        <f t="shared" si="9"/>
        <v>0.2</v>
      </c>
      <c r="L209" s="1">
        <f t="shared" si="10"/>
        <v>0.53380000000000005</v>
      </c>
      <c r="M209" t="s">
        <v>59</v>
      </c>
    </row>
    <row r="210" spans="1:13" x14ac:dyDescent="0.2">
      <c r="A210" t="s">
        <v>57</v>
      </c>
      <c r="B210">
        <v>3</v>
      </c>
      <c r="C210">
        <v>1</v>
      </c>
      <c r="D210" t="s">
        <v>46</v>
      </c>
      <c r="E210">
        <v>1</v>
      </c>
      <c r="F210" s="3">
        <v>41821</v>
      </c>
      <c r="H210">
        <v>15</v>
      </c>
      <c r="I210">
        <v>15</v>
      </c>
      <c r="J210">
        <v>435</v>
      </c>
      <c r="K210" s="1">
        <f t="shared" si="9"/>
        <v>7.4999999999999997E-2</v>
      </c>
      <c r="L210" s="1">
        <f t="shared" si="10"/>
        <v>7.6831874999999994E-2</v>
      </c>
      <c r="M210" t="s">
        <v>59</v>
      </c>
    </row>
    <row r="211" spans="1:13" x14ac:dyDescent="0.2">
      <c r="A211" t="s">
        <v>57</v>
      </c>
      <c r="B211">
        <v>3</v>
      </c>
      <c r="C211">
        <v>1</v>
      </c>
      <c r="D211" t="s">
        <v>46</v>
      </c>
      <c r="E211">
        <v>1</v>
      </c>
      <c r="F211" s="3">
        <v>41821</v>
      </c>
      <c r="H211">
        <v>35</v>
      </c>
      <c r="I211">
        <v>35</v>
      </c>
      <c r="J211">
        <v>440</v>
      </c>
      <c r="K211" s="1">
        <f t="shared" si="9"/>
        <v>0.17499999999999999</v>
      </c>
      <c r="L211" s="1">
        <f t="shared" si="10"/>
        <v>0.42311500000000002</v>
      </c>
      <c r="M211" t="s">
        <v>59</v>
      </c>
    </row>
    <row r="212" spans="1:13" x14ac:dyDescent="0.2">
      <c r="A212" t="s">
        <v>57</v>
      </c>
      <c r="B212">
        <v>3</v>
      </c>
      <c r="C212">
        <v>1</v>
      </c>
      <c r="D212" t="s">
        <v>46</v>
      </c>
      <c r="E212">
        <v>1</v>
      </c>
      <c r="F212" s="3">
        <v>41821</v>
      </c>
      <c r="H212">
        <v>35</v>
      </c>
      <c r="I212">
        <v>35</v>
      </c>
      <c r="J212">
        <v>480</v>
      </c>
      <c r="K212" s="1">
        <f t="shared" si="9"/>
        <v>0.17499999999999999</v>
      </c>
      <c r="L212" s="1">
        <f t="shared" si="10"/>
        <v>0.46157999999999999</v>
      </c>
      <c r="M212" t="s">
        <v>59</v>
      </c>
    </row>
    <row r="213" spans="1:13" x14ac:dyDescent="0.2">
      <c r="A213" t="s">
        <v>57</v>
      </c>
      <c r="B213">
        <v>3</v>
      </c>
      <c r="C213">
        <v>1</v>
      </c>
      <c r="D213" t="s">
        <v>46</v>
      </c>
      <c r="E213">
        <v>1</v>
      </c>
      <c r="F213" s="3">
        <v>41821</v>
      </c>
      <c r="H213">
        <v>10</v>
      </c>
      <c r="I213">
        <v>15</v>
      </c>
      <c r="J213">
        <v>505</v>
      </c>
      <c r="K213" s="1">
        <f t="shared" si="9"/>
        <v>6.25E-2</v>
      </c>
      <c r="L213" s="1">
        <f t="shared" si="10"/>
        <v>6.1941406249999997E-2</v>
      </c>
      <c r="M213" t="s">
        <v>59</v>
      </c>
    </row>
    <row r="214" spans="1:13" x14ac:dyDescent="0.2">
      <c r="A214" t="s">
        <v>57</v>
      </c>
      <c r="B214">
        <v>3</v>
      </c>
      <c r="C214">
        <v>1</v>
      </c>
      <c r="D214" t="s">
        <v>46</v>
      </c>
      <c r="E214">
        <v>1</v>
      </c>
      <c r="F214" s="3">
        <v>41821</v>
      </c>
      <c r="H214">
        <v>25</v>
      </c>
      <c r="I214">
        <v>25</v>
      </c>
      <c r="J214">
        <v>800</v>
      </c>
      <c r="K214" s="1">
        <f t="shared" si="9"/>
        <v>0.125</v>
      </c>
      <c r="L214" s="1">
        <f t="shared" si="10"/>
        <v>0.39250000000000002</v>
      </c>
      <c r="M214" t="s">
        <v>59</v>
      </c>
    </row>
    <row r="215" spans="1:13" x14ac:dyDescent="0.2">
      <c r="A215" t="s">
        <v>57</v>
      </c>
      <c r="B215">
        <v>3</v>
      </c>
      <c r="C215">
        <v>1</v>
      </c>
      <c r="D215" t="s">
        <v>46</v>
      </c>
      <c r="E215">
        <v>1</v>
      </c>
      <c r="F215" s="3">
        <v>41821</v>
      </c>
      <c r="H215">
        <v>45</v>
      </c>
      <c r="I215">
        <v>45</v>
      </c>
      <c r="J215">
        <v>1200</v>
      </c>
      <c r="K215" s="1">
        <f t="shared" si="9"/>
        <v>0.22500000000000001</v>
      </c>
      <c r="L215" s="1">
        <f t="shared" si="10"/>
        <v>1.9075500000000001</v>
      </c>
      <c r="M215" t="s">
        <v>59</v>
      </c>
    </row>
    <row r="216" spans="1:13" x14ac:dyDescent="0.2">
      <c r="A216" t="s">
        <v>57</v>
      </c>
      <c r="B216">
        <v>3</v>
      </c>
      <c r="C216">
        <v>1</v>
      </c>
      <c r="D216" t="s">
        <v>46</v>
      </c>
      <c r="E216">
        <v>1</v>
      </c>
      <c r="F216" s="3">
        <v>41821</v>
      </c>
      <c r="H216">
        <v>10</v>
      </c>
      <c r="I216">
        <v>15</v>
      </c>
      <c r="J216">
        <v>210</v>
      </c>
      <c r="K216" s="1">
        <f t="shared" ref="K216:K243" si="11">AVERAGE(H216:I216)/2/100</f>
        <v>6.25E-2</v>
      </c>
      <c r="L216" s="1">
        <f t="shared" ref="L216:L245" si="12">K216*K216*3.14*(J216/100)</f>
        <v>2.5757812500000001E-2</v>
      </c>
      <c r="M216" t="s">
        <v>60</v>
      </c>
    </row>
    <row r="217" spans="1:13" x14ac:dyDescent="0.2">
      <c r="A217" t="s">
        <v>57</v>
      </c>
      <c r="B217">
        <v>3</v>
      </c>
      <c r="C217">
        <v>1</v>
      </c>
      <c r="D217" t="s">
        <v>46</v>
      </c>
      <c r="E217">
        <v>1</v>
      </c>
      <c r="F217" s="3">
        <v>41821</v>
      </c>
      <c r="H217">
        <v>50</v>
      </c>
      <c r="I217">
        <v>50</v>
      </c>
      <c r="J217">
        <v>340</v>
      </c>
      <c r="K217" s="1">
        <f t="shared" si="11"/>
        <v>0.25</v>
      </c>
      <c r="L217" s="1">
        <f t="shared" si="12"/>
        <v>0.66725000000000001</v>
      </c>
      <c r="M217" t="s">
        <v>60</v>
      </c>
    </row>
    <row r="218" spans="1:13" x14ac:dyDescent="0.2">
      <c r="A218" t="s">
        <v>57</v>
      </c>
      <c r="B218">
        <v>3</v>
      </c>
      <c r="C218">
        <v>1</v>
      </c>
      <c r="D218" t="s">
        <v>46</v>
      </c>
      <c r="E218">
        <v>1</v>
      </c>
      <c r="F218" s="3">
        <v>41821</v>
      </c>
      <c r="H218">
        <v>15</v>
      </c>
      <c r="I218">
        <v>10</v>
      </c>
      <c r="J218">
        <v>140</v>
      </c>
      <c r="K218" s="1">
        <f t="shared" si="11"/>
        <v>6.25E-2</v>
      </c>
      <c r="L218" s="1">
        <f t="shared" si="12"/>
        <v>1.7171875E-2</v>
      </c>
      <c r="M218" t="s">
        <v>60</v>
      </c>
    </row>
    <row r="219" spans="1:13" x14ac:dyDescent="0.2">
      <c r="A219" t="s">
        <v>57</v>
      </c>
      <c r="B219">
        <v>3</v>
      </c>
      <c r="C219">
        <v>1</v>
      </c>
      <c r="D219" t="s">
        <v>46</v>
      </c>
      <c r="E219">
        <v>1</v>
      </c>
      <c r="F219" s="3">
        <v>41821</v>
      </c>
      <c r="H219">
        <v>15</v>
      </c>
      <c r="I219">
        <v>15</v>
      </c>
      <c r="J219">
        <v>255</v>
      </c>
      <c r="K219" s="1">
        <f t="shared" si="11"/>
        <v>7.4999999999999997E-2</v>
      </c>
      <c r="L219" s="1">
        <f t="shared" si="12"/>
        <v>4.5039375E-2</v>
      </c>
      <c r="M219" t="s">
        <v>60</v>
      </c>
    </row>
    <row r="220" spans="1:13" x14ac:dyDescent="0.2">
      <c r="A220" t="s">
        <v>57</v>
      </c>
      <c r="B220">
        <v>3</v>
      </c>
      <c r="C220">
        <v>1</v>
      </c>
      <c r="D220" t="s">
        <v>46</v>
      </c>
      <c r="E220">
        <v>1</v>
      </c>
      <c r="F220" s="3">
        <v>41821</v>
      </c>
      <c r="H220">
        <v>15</v>
      </c>
      <c r="I220">
        <v>15</v>
      </c>
      <c r="J220">
        <v>135</v>
      </c>
      <c r="K220" s="1">
        <f t="shared" si="11"/>
        <v>7.4999999999999997E-2</v>
      </c>
      <c r="L220" s="1">
        <f t="shared" si="12"/>
        <v>2.3844375000000004E-2</v>
      </c>
      <c r="M220" t="s">
        <v>60</v>
      </c>
    </row>
    <row r="221" spans="1:13" x14ac:dyDescent="0.2">
      <c r="A221" t="s">
        <v>57</v>
      </c>
      <c r="B221">
        <v>3</v>
      </c>
      <c r="C221">
        <v>1</v>
      </c>
      <c r="D221" t="s">
        <v>46</v>
      </c>
      <c r="E221">
        <v>1</v>
      </c>
      <c r="F221" s="3">
        <v>41821</v>
      </c>
      <c r="H221">
        <v>55</v>
      </c>
      <c r="I221">
        <v>60</v>
      </c>
      <c r="J221">
        <v>175</v>
      </c>
      <c r="K221" s="1">
        <f t="shared" si="11"/>
        <v>0.28749999999999998</v>
      </c>
      <c r="L221" s="1">
        <f t="shared" si="12"/>
        <v>0.45419609374999992</v>
      </c>
      <c r="M221" t="s">
        <v>60</v>
      </c>
    </row>
    <row r="222" spans="1:13" x14ac:dyDescent="0.2">
      <c r="A222" t="s">
        <v>57</v>
      </c>
      <c r="B222">
        <v>3</v>
      </c>
      <c r="C222">
        <v>1</v>
      </c>
      <c r="D222" t="s">
        <v>46</v>
      </c>
      <c r="E222">
        <v>1</v>
      </c>
      <c r="F222" s="3">
        <v>41821</v>
      </c>
      <c r="H222">
        <v>15</v>
      </c>
      <c r="I222">
        <v>15</v>
      </c>
      <c r="J222">
        <v>85</v>
      </c>
      <c r="K222" s="1">
        <f t="shared" si="11"/>
        <v>7.4999999999999997E-2</v>
      </c>
      <c r="L222" s="1">
        <f t="shared" si="12"/>
        <v>1.5013125E-2</v>
      </c>
      <c r="M222" t="s">
        <v>60</v>
      </c>
    </row>
    <row r="223" spans="1:13" x14ac:dyDescent="0.2">
      <c r="A223" t="s">
        <v>57</v>
      </c>
      <c r="B223">
        <v>3</v>
      </c>
      <c r="C223">
        <v>1</v>
      </c>
      <c r="D223" t="s">
        <v>46</v>
      </c>
      <c r="E223">
        <v>1</v>
      </c>
      <c r="F223" s="3">
        <v>41821</v>
      </c>
      <c r="H223">
        <v>60</v>
      </c>
      <c r="I223">
        <v>60</v>
      </c>
      <c r="J223">
        <v>490</v>
      </c>
      <c r="K223" s="1">
        <f t="shared" si="11"/>
        <v>0.3</v>
      </c>
      <c r="L223" s="1">
        <f t="shared" si="12"/>
        <v>1.3847400000000001</v>
      </c>
      <c r="M223" t="s">
        <v>60</v>
      </c>
    </row>
    <row r="224" spans="1:13" x14ac:dyDescent="0.2">
      <c r="A224" t="s">
        <v>57</v>
      </c>
      <c r="B224">
        <v>3</v>
      </c>
      <c r="C224">
        <v>1</v>
      </c>
      <c r="D224" t="s">
        <v>46</v>
      </c>
      <c r="E224">
        <v>1</v>
      </c>
      <c r="F224" s="3">
        <v>41821</v>
      </c>
      <c r="H224">
        <v>10</v>
      </c>
      <c r="I224">
        <v>10</v>
      </c>
      <c r="J224">
        <v>75</v>
      </c>
      <c r="K224" s="1">
        <f t="shared" si="11"/>
        <v>0.05</v>
      </c>
      <c r="L224" s="1">
        <f t="shared" si="12"/>
        <v>5.8875000000000004E-3</v>
      </c>
      <c r="M224" t="s">
        <v>60</v>
      </c>
    </row>
    <row r="225" spans="1:13" x14ac:dyDescent="0.2">
      <c r="A225" t="s">
        <v>57</v>
      </c>
      <c r="B225">
        <v>3</v>
      </c>
      <c r="C225">
        <v>1</v>
      </c>
      <c r="D225" t="s">
        <v>46</v>
      </c>
      <c r="E225">
        <v>1</v>
      </c>
      <c r="F225" s="3">
        <v>41821</v>
      </c>
      <c r="H225">
        <v>20</v>
      </c>
      <c r="I225">
        <v>20</v>
      </c>
      <c r="J225">
        <v>135</v>
      </c>
      <c r="K225" s="1">
        <f t="shared" si="11"/>
        <v>0.1</v>
      </c>
      <c r="L225" s="1">
        <f t="shared" si="12"/>
        <v>4.2390000000000011E-2</v>
      </c>
      <c r="M225" t="s">
        <v>60</v>
      </c>
    </row>
    <row r="226" spans="1:13" x14ac:dyDescent="0.2">
      <c r="A226" t="s">
        <v>57</v>
      </c>
      <c r="B226">
        <v>3</v>
      </c>
      <c r="C226">
        <v>1</v>
      </c>
      <c r="D226" t="s">
        <v>46</v>
      </c>
      <c r="E226">
        <v>1</v>
      </c>
      <c r="F226" s="3">
        <v>41821</v>
      </c>
      <c r="H226">
        <v>15</v>
      </c>
      <c r="I226">
        <v>15</v>
      </c>
      <c r="J226">
        <v>280</v>
      </c>
      <c r="K226" s="1">
        <f t="shared" si="11"/>
        <v>7.4999999999999997E-2</v>
      </c>
      <c r="L226" s="1">
        <f t="shared" si="12"/>
        <v>4.9454999999999999E-2</v>
      </c>
      <c r="M226" t="s">
        <v>60</v>
      </c>
    </row>
    <row r="227" spans="1:13" x14ac:dyDescent="0.2">
      <c r="A227" t="s">
        <v>57</v>
      </c>
      <c r="B227">
        <v>3</v>
      </c>
      <c r="C227">
        <v>1</v>
      </c>
      <c r="D227" t="s">
        <v>46</v>
      </c>
      <c r="E227">
        <v>1</v>
      </c>
      <c r="F227" s="3">
        <v>41821</v>
      </c>
      <c r="H227">
        <v>45</v>
      </c>
      <c r="I227">
        <v>45</v>
      </c>
      <c r="J227">
        <v>100</v>
      </c>
      <c r="K227" s="1">
        <f t="shared" si="11"/>
        <v>0.22500000000000001</v>
      </c>
      <c r="L227" s="1">
        <f t="shared" si="12"/>
        <v>0.15896250000000001</v>
      </c>
      <c r="M227" t="s">
        <v>60</v>
      </c>
    </row>
    <row r="228" spans="1:13" x14ac:dyDescent="0.2">
      <c r="A228" t="s">
        <v>57</v>
      </c>
      <c r="B228">
        <v>3</v>
      </c>
      <c r="C228">
        <v>1</v>
      </c>
      <c r="D228" t="s">
        <v>46</v>
      </c>
      <c r="E228">
        <v>1</v>
      </c>
      <c r="F228" s="3">
        <v>41821</v>
      </c>
      <c r="H228">
        <v>10</v>
      </c>
      <c r="I228">
        <v>10</v>
      </c>
      <c r="J228">
        <v>115</v>
      </c>
      <c r="K228" s="1">
        <f t="shared" si="11"/>
        <v>0.05</v>
      </c>
      <c r="L228" s="1">
        <f t="shared" si="12"/>
        <v>9.0275000000000008E-3</v>
      </c>
      <c r="M228" t="s">
        <v>60</v>
      </c>
    </row>
    <row r="229" spans="1:13" x14ac:dyDescent="0.2">
      <c r="A229" t="s">
        <v>57</v>
      </c>
      <c r="B229">
        <v>3</v>
      </c>
      <c r="C229">
        <v>1</v>
      </c>
      <c r="D229" t="s">
        <v>46</v>
      </c>
      <c r="E229">
        <v>1</v>
      </c>
      <c r="F229" s="3">
        <v>41821</v>
      </c>
      <c r="H229">
        <v>10</v>
      </c>
      <c r="I229">
        <v>20</v>
      </c>
      <c r="J229">
        <v>345</v>
      </c>
      <c r="K229" s="1">
        <f t="shared" si="11"/>
        <v>7.4999999999999997E-2</v>
      </c>
      <c r="L229" s="1">
        <f t="shared" si="12"/>
        <v>6.0935625000000007E-2</v>
      </c>
      <c r="M229" t="s">
        <v>60</v>
      </c>
    </row>
    <row r="230" spans="1:13" x14ac:dyDescent="0.2">
      <c r="A230" t="s">
        <v>57</v>
      </c>
      <c r="B230">
        <v>3</v>
      </c>
      <c r="C230">
        <v>1</v>
      </c>
      <c r="D230" t="s">
        <v>46</v>
      </c>
      <c r="E230">
        <v>1</v>
      </c>
      <c r="F230" s="3">
        <v>41821</v>
      </c>
      <c r="H230">
        <v>55</v>
      </c>
      <c r="I230">
        <v>55</v>
      </c>
      <c r="J230">
        <v>420</v>
      </c>
      <c r="K230" s="1">
        <f t="shared" si="11"/>
        <v>0.27500000000000002</v>
      </c>
      <c r="L230" s="1">
        <f t="shared" si="12"/>
        <v>0.99734250000000024</v>
      </c>
      <c r="M230" t="s">
        <v>60</v>
      </c>
    </row>
    <row r="231" spans="1:13" x14ac:dyDescent="0.2">
      <c r="A231" t="s">
        <v>57</v>
      </c>
      <c r="B231">
        <v>3</v>
      </c>
      <c r="C231">
        <v>1</v>
      </c>
      <c r="D231" t="s">
        <v>46</v>
      </c>
      <c r="E231">
        <v>1</v>
      </c>
      <c r="F231" s="3">
        <v>41821</v>
      </c>
      <c r="H231">
        <v>25</v>
      </c>
      <c r="I231">
        <v>25</v>
      </c>
      <c r="J231">
        <v>375</v>
      </c>
      <c r="K231" s="1">
        <f t="shared" si="11"/>
        <v>0.125</v>
      </c>
      <c r="L231" s="1">
        <f t="shared" si="12"/>
        <v>0.18398437500000001</v>
      </c>
      <c r="M231" t="s">
        <v>60</v>
      </c>
    </row>
    <row r="232" spans="1:13" x14ac:dyDescent="0.2">
      <c r="A232" t="s">
        <v>57</v>
      </c>
      <c r="B232">
        <v>3</v>
      </c>
      <c r="C232">
        <v>1</v>
      </c>
      <c r="D232" t="s">
        <v>46</v>
      </c>
      <c r="E232">
        <v>1</v>
      </c>
      <c r="F232" s="3">
        <v>41821</v>
      </c>
      <c r="H232">
        <v>20</v>
      </c>
      <c r="I232">
        <v>15</v>
      </c>
      <c r="J232">
        <v>140</v>
      </c>
      <c r="K232" s="1">
        <f t="shared" si="11"/>
        <v>8.7499999999999994E-2</v>
      </c>
      <c r="L232" s="1">
        <f t="shared" si="12"/>
        <v>3.3656874999999996E-2</v>
      </c>
      <c r="M232" t="s">
        <v>60</v>
      </c>
    </row>
    <row r="233" spans="1:13" x14ac:dyDescent="0.2">
      <c r="A233" t="s">
        <v>57</v>
      </c>
      <c r="B233">
        <v>3</v>
      </c>
      <c r="C233">
        <v>1</v>
      </c>
      <c r="D233" t="s">
        <v>46</v>
      </c>
      <c r="E233">
        <v>1</v>
      </c>
      <c r="F233" s="3">
        <v>41821</v>
      </c>
      <c r="H233">
        <v>10</v>
      </c>
      <c r="I233">
        <v>10</v>
      </c>
      <c r="J233">
        <v>280</v>
      </c>
      <c r="K233" s="1">
        <f t="shared" si="11"/>
        <v>0.05</v>
      </c>
      <c r="L233" s="1">
        <f t="shared" si="12"/>
        <v>2.1980000000000003E-2</v>
      </c>
      <c r="M233" t="s">
        <v>60</v>
      </c>
    </row>
    <row r="234" spans="1:13" x14ac:dyDescent="0.2">
      <c r="A234" t="s">
        <v>57</v>
      </c>
      <c r="B234">
        <v>3</v>
      </c>
      <c r="C234">
        <v>1</v>
      </c>
      <c r="D234" t="s">
        <v>46</v>
      </c>
      <c r="E234">
        <v>1</v>
      </c>
      <c r="F234" s="3">
        <v>41821</v>
      </c>
      <c r="H234">
        <v>25</v>
      </c>
      <c r="I234">
        <v>35</v>
      </c>
      <c r="J234">
        <v>195</v>
      </c>
      <c r="K234" s="1">
        <f t="shared" si="11"/>
        <v>0.15</v>
      </c>
      <c r="L234" s="1">
        <f t="shared" si="12"/>
        <v>0.13776750000000001</v>
      </c>
      <c r="M234" t="s">
        <v>60</v>
      </c>
    </row>
    <row r="235" spans="1:13" x14ac:dyDescent="0.2">
      <c r="A235" t="s">
        <v>57</v>
      </c>
      <c r="B235">
        <v>3</v>
      </c>
      <c r="C235">
        <v>1</v>
      </c>
      <c r="D235" t="s">
        <v>46</v>
      </c>
      <c r="E235">
        <v>1</v>
      </c>
      <c r="F235" s="3">
        <v>41821</v>
      </c>
      <c r="H235">
        <v>20</v>
      </c>
      <c r="I235">
        <v>20</v>
      </c>
      <c r="J235">
        <v>230</v>
      </c>
      <c r="K235" s="1">
        <f t="shared" si="11"/>
        <v>0.1</v>
      </c>
      <c r="L235" s="1">
        <f t="shared" si="12"/>
        <v>7.2220000000000006E-2</v>
      </c>
      <c r="M235" t="s">
        <v>60</v>
      </c>
    </row>
    <row r="236" spans="1:13" x14ac:dyDescent="0.2">
      <c r="A236" t="s">
        <v>57</v>
      </c>
      <c r="B236">
        <v>3</v>
      </c>
      <c r="C236">
        <v>1</v>
      </c>
      <c r="D236" t="s">
        <v>46</v>
      </c>
      <c r="E236">
        <v>1</v>
      </c>
      <c r="F236" s="3">
        <v>41821</v>
      </c>
      <c r="H236">
        <v>15</v>
      </c>
      <c r="I236">
        <v>15</v>
      </c>
      <c r="J236">
        <v>460</v>
      </c>
      <c r="K236" s="1">
        <f t="shared" si="11"/>
        <v>7.4999999999999997E-2</v>
      </c>
      <c r="L236" s="1">
        <f t="shared" si="12"/>
        <v>8.12475E-2</v>
      </c>
      <c r="M236" t="s">
        <v>60</v>
      </c>
    </row>
    <row r="237" spans="1:13" x14ac:dyDescent="0.2">
      <c r="A237" t="s">
        <v>57</v>
      </c>
      <c r="B237">
        <v>3</v>
      </c>
      <c r="C237">
        <v>1</v>
      </c>
      <c r="D237" t="s">
        <v>46</v>
      </c>
      <c r="E237">
        <v>1</v>
      </c>
      <c r="F237" s="3">
        <v>41821</v>
      </c>
      <c r="H237">
        <v>40</v>
      </c>
      <c r="I237">
        <v>40</v>
      </c>
      <c r="J237">
        <v>90</v>
      </c>
      <c r="K237" s="1">
        <f t="shared" si="11"/>
        <v>0.2</v>
      </c>
      <c r="L237" s="1">
        <f t="shared" si="12"/>
        <v>0.11304000000000002</v>
      </c>
      <c r="M237" t="s">
        <v>60</v>
      </c>
    </row>
    <row r="238" spans="1:13" x14ac:dyDescent="0.2">
      <c r="A238" t="s">
        <v>57</v>
      </c>
      <c r="B238">
        <v>3</v>
      </c>
      <c r="C238">
        <v>1</v>
      </c>
      <c r="D238" t="s">
        <v>46</v>
      </c>
      <c r="E238">
        <v>1</v>
      </c>
      <c r="F238" s="3">
        <v>41821</v>
      </c>
      <c r="H238">
        <v>35</v>
      </c>
      <c r="I238">
        <v>30</v>
      </c>
      <c r="J238">
        <v>120</v>
      </c>
      <c r="K238" s="1">
        <f t="shared" si="11"/>
        <v>0.16250000000000001</v>
      </c>
      <c r="L238" s="1">
        <f t="shared" si="12"/>
        <v>9.9498750000000011E-2</v>
      </c>
      <c r="M238" t="s">
        <v>60</v>
      </c>
    </row>
    <row r="239" spans="1:13" x14ac:dyDescent="0.2">
      <c r="A239" t="s">
        <v>57</v>
      </c>
      <c r="B239">
        <v>3</v>
      </c>
      <c r="C239">
        <v>1</v>
      </c>
      <c r="D239" t="s">
        <v>46</v>
      </c>
      <c r="E239">
        <v>1</v>
      </c>
      <c r="F239" s="3">
        <v>41821</v>
      </c>
      <c r="H239">
        <v>10</v>
      </c>
      <c r="I239">
        <v>10</v>
      </c>
      <c r="J239">
        <v>185</v>
      </c>
      <c r="K239" s="1">
        <f t="shared" si="11"/>
        <v>0.05</v>
      </c>
      <c r="L239" s="1">
        <f t="shared" si="12"/>
        <v>1.4522500000000002E-2</v>
      </c>
      <c r="M239" t="s">
        <v>60</v>
      </c>
    </row>
    <row r="240" spans="1:13" x14ac:dyDescent="0.2">
      <c r="A240" t="s">
        <v>57</v>
      </c>
      <c r="B240">
        <v>3</v>
      </c>
      <c r="C240">
        <v>2</v>
      </c>
      <c r="D240" t="s">
        <v>55</v>
      </c>
      <c r="E240">
        <v>4</v>
      </c>
      <c r="F240" s="3">
        <v>41828</v>
      </c>
      <c r="H240">
        <v>10</v>
      </c>
      <c r="I240">
        <v>10</v>
      </c>
      <c r="J240">
        <v>135</v>
      </c>
      <c r="K240" s="1">
        <f t="shared" si="11"/>
        <v>0.05</v>
      </c>
      <c r="L240" s="1">
        <f t="shared" si="12"/>
        <v>1.0597500000000003E-2</v>
      </c>
    </row>
    <row r="241" spans="1:12" x14ac:dyDescent="0.2">
      <c r="A241" t="s">
        <v>57</v>
      </c>
      <c r="B241">
        <v>3</v>
      </c>
      <c r="C241">
        <v>2</v>
      </c>
      <c r="D241" t="s">
        <v>55</v>
      </c>
      <c r="E241">
        <v>4</v>
      </c>
      <c r="F241" s="3">
        <v>41828</v>
      </c>
      <c r="H241">
        <v>10</v>
      </c>
      <c r="I241">
        <v>60</v>
      </c>
      <c r="J241">
        <v>340</v>
      </c>
      <c r="K241" s="1">
        <f t="shared" si="11"/>
        <v>0.17499999999999999</v>
      </c>
      <c r="L241" s="1">
        <f t="shared" si="12"/>
        <v>0.32695249999999998</v>
      </c>
    </row>
    <row r="242" spans="1:12" x14ac:dyDescent="0.2">
      <c r="A242" t="s">
        <v>57</v>
      </c>
      <c r="B242">
        <v>3</v>
      </c>
      <c r="C242">
        <v>2</v>
      </c>
      <c r="D242" t="s">
        <v>55</v>
      </c>
      <c r="E242">
        <v>4</v>
      </c>
      <c r="F242" s="3">
        <v>41828</v>
      </c>
      <c r="H242">
        <v>30</v>
      </c>
      <c r="I242">
        <v>100</v>
      </c>
      <c r="J242">
        <v>400</v>
      </c>
      <c r="K242" s="1">
        <f t="shared" si="11"/>
        <v>0.32500000000000001</v>
      </c>
      <c r="L242" s="1">
        <f t="shared" si="12"/>
        <v>1.3266500000000001</v>
      </c>
    </row>
    <row r="243" spans="1:12" x14ac:dyDescent="0.2">
      <c r="A243" t="s">
        <v>57</v>
      </c>
      <c r="B243">
        <v>3</v>
      </c>
      <c r="C243">
        <v>2</v>
      </c>
      <c r="D243" t="s">
        <v>55</v>
      </c>
      <c r="E243">
        <v>4</v>
      </c>
      <c r="F243" s="3">
        <v>41828</v>
      </c>
      <c r="H243">
        <v>15</v>
      </c>
      <c r="I243">
        <v>20</v>
      </c>
      <c r="J243">
        <v>960</v>
      </c>
      <c r="K243" s="1">
        <f t="shared" si="11"/>
        <v>8.7499999999999994E-2</v>
      </c>
      <c r="L243" s="1">
        <f t="shared" si="12"/>
        <v>0.23079</v>
      </c>
    </row>
    <row r="244" spans="1:12" x14ac:dyDescent="0.2">
      <c r="A244" t="s">
        <v>57</v>
      </c>
      <c r="B244">
        <v>3</v>
      </c>
      <c r="C244">
        <v>2</v>
      </c>
      <c r="D244" t="s">
        <v>55</v>
      </c>
      <c r="E244">
        <v>4</v>
      </c>
      <c r="F244" s="3">
        <v>41828</v>
      </c>
      <c r="H244">
        <v>35</v>
      </c>
      <c r="I244">
        <v>35</v>
      </c>
      <c r="J244">
        <v>160</v>
      </c>
      <c r="K244" s="1">
        <f t="shared" ref="K244:K250" si="13">AVERAGE(H244:I244)/2/100</f>
        <v>0.17499999999999999</v>
      </c>
      <c r="L244" s="1">
        <f t="shared" si="12"/>
        <v>0.15386</v>
      </c>
    </row>
    <row r="245" spans="1:12" x14ac:dyDescent="0.2">
      <c r="A245" t="s">
        <v>57</v>
      </c>
      <c r="B245">
        <v>3</v>
      </c>
      <c r="C245">
        <v>3</v>
      </c>
      <c r="D245" t="s">
        <v>53</v>
      </c>
      <c r="E245">
        <v>3</v>
      </c>
      <c r="F245" s="3">
        <v>41828</v>
      </c>
      <c r="H245">
        <v>15</v>
      </c>
      <c r="I245">
        <v>20</v>
      </c>
      <c r="J245">
        <v>300</v>
      </c>
      <c r="K245" s="1">
        <f t="shared" si="13"/>
        <v>8.7499999999999994E-2</v>
      </c>
      <c r="L245" s="1">
        <f t="shared" si="12"/>
        <v>7.2121875000000002E-2</v>
      </c>
    </row>
    <row r="246" spans="1:12" x14ac:dyDescent="0.2">
      <c r="A246" t="s">
        <v>57</v>
      </c>
      <c r="B246">
        <v>3</v>
      </c>
      <c r="C246">
        <v>3</v>
      </c>
      <c r="D246" t="s">
        <v>53</v>
      </c>
      <c r="E246">
        <v>3</v>
      </c>
      <c r="F246" s="3">
        <v>41828</v>
      </c>
      <c r="H246">
        <v>40</v>
      </c>
      <c r="I246">
        <v>45</v>
      </c>
      <c r="J246">
        <v>840</v>
      </c>
      <c r="K246" s="1">
        <f t="shared" si="13"/>
        <v>0.21249999999999999</v>
      </c>
      <c r="L246" s="1">
        <f>K246*K246*3.14*(J246/100)</f>
        <v>1.1910412500000001</v>
      </c>
    </row>
    <row r="247" spans="1:12" x14ac:dyDescent="0.2">
      <c r="A247" t="s">
        <v>57</v>
      </c>
      <c r="B247">
        <v>3</v>
      </c>
      <c r="C247">
        <v>3</v>
      </c>
      <c r="D247" t="s">
        <v>53</v>
      </c>
      <c r="E247">
        <v>3</v>
      </c>
      <c r="F247" s="3">
        <v>41828</v>
      </c>
      <c r="H247">
        <v>15</v>
      </c>
      <c r="I247">
        <v>25</v>
      </c>
      <c r="J247">
        <v>300</v>
      </c>
      <c r="K247" s="1">
        <f t="shared" si="13"/>
        <v>0.1</v>
      </c>
      <c r="L247" s="1">
        <f>K247*K247*3.14*(J247/100)</f>
        <v>9.4200000000000006E-2</v>
      </c>
    </row>
    <row r="248" spans="1:12" x14ac:dyDescent="0.2">
      <c r="A248" t="s">
        <v>57</v>
      </c>
      <c r="B248">
        <v>3</v>
      </c>
      <c r="C248">
        <v>3</v>
      </c>
      <c r="D248" t="s">
        <v>53</v>
      </c>
      <c r="E248">
        <v>3</v>
      </c>
      <c r="F248" s="3">
        <v>41828</v>
      </c>
      <c r="H248">
        <v>15</v>
      </c>
      <c r="I248">
        <v>15</v>
      </c>
      <c r="J248">
        <v>240</v>
      </c>
      <c r="K248" s="1">
        <f t="shared" si="13"/>
        <v>7.4999999999999997E-2</v>
      </c>
      <c r="L248" s="1">
        <f>K248*K248*3.14*(J248/100)</f>
        <v>4.2390000000000004E-2</v>
      </c>
    </row>
    <row r="249" spans="1:12" x14ac:dyDescent="0.2">
      <c r="A249" t="s">
        <v>57</v>
      </c>
      <c r="B249">
        <v>3</v>
      </c>
      <c r="C249">
        <v>3</v>
      </c>
      <c r="D249" t="s">
        <v>53</v>
      </c>
      <c r="E249">
        <v>3</v>
      </c>
      <c r="F249" s="3">
        <v>41828</v>
      </c>
      <c r="H249">
        <v>30</v>
      </c>
      <c r="I249">
        <v>15</v>
      </c>
      <c r="J249">
        <v>480</v>
      </c>
      <c r="K249" s="1">
        <f t="shared" si="13"/>
        <v>0.1125</v>
      </c>
      <c r="L249" s="1">
        <f>K249*K249*3.14*(J249/100)</f>
        <v>0.19075500000000001</v>
      </c>
    </row>
    <row r="250" spans="1:12" x14ac:dyDescent="0.2">
      <c r="A250" t="s">
        <v>57</v>
      </c>
      <c r="B250">
        <v>3</v>
      </c>
      <c r="C250">
        <v>3</v>
      </c>
      <c r="D250" t="s">
        <v>53</v>
      </c>
      <c r="E250">
        <v>3</v>
      </c>
      <c r="F250" s="3">
        <v>41828</v>
      </c>
      <c r="H250">
        <v>30</v>
      </c>
      <c r="I250">
        <v>30</v>
      </c>
      <c r="J250">
        <v>100</v>
      </c>
      <c r="K250" s="1">
        <f t="shared" si="13"/>
        <v>0.15</v>
      </c>
      <c r="L250" s="1">
        <f>K250*K250*3.14*(J250/100)</f>
        <v>7.0650000000000004E-2</v>
      </c>
    </row>
    <row r="251" spans="1:12" x14ac:dyDescent="0.2">
      <c r="A251" t="s">
        <v>57</v>
      </c>
      <c r="B251">
        <v>3</v>
      </c>
      <c r="C251">
        <v>4</v>
      </c>
      <c r="D251" t="s">
        <v>51</v>
      </c>
      <c r="E251">
        <v>2</v>
      </c>
      <c r="F251" s="3">
        <v>41828</v>
      </c>
      <c r="H251">
        <v>20</v>
      </c>
      <c r="I251">
        <v>20</v>
      </c>
      <c r="J251">
        <v>65</v>
      </c>
      <c r="K251" s="1">
        <f t="shared" ref="K251:K297" si="14">AVERAGE(H251:I251)/2/100</f>
        <v>0.1</v>
      </c>
      <c r="L251" s="1">
        <f t="shared" ref="L251:L297" si="15">K251*K251*3.14*(J251/100)</f>
        <v>2.0410000000000005E-2</v>
      </c>
    </row>
    <row r="252" spans="1:12" x14ac:dyDescent="0.2">
      <c r="A252" t="s">
        <v>57</v>
      </c>
      <c r="B252">
        <v>3</v>
      </c>
      <c r="C252">
        <v>4</v>
      </c>
      <c r="D252" t="s">
        <v>51</v>
      </c>
      <c r="E252">
        <v>2</v>
      </c>
      <c r="F252" s="3">
        <v>41828</v>
      </c>
      <c r="H252">
        <v>45</v>
      </c>
      <c r="I252">
        <v>45</v>
      </c>
      <c r="J252">
        <v>75</v>
      </c>
      <c r="K252" s="1">
        <f t="shared" si="14"/>
        <v>0.22500000000000001</v>
      </c>
      <c r="L252" s="1">
        <f t="shared" si="15"/>
        <v>0.119221875</v>
      </c>
    </row>
    <row r="253" spans="1:12" x14ac:dyDescent="0.2">
      <c r="A253" t="s">
        <v>57</v>
      </c>
      <c r="B253">
        <v>3</v>
      </c>
      <c r="C253">
        <v>4</v>
      </c>
      <c r="D253" t="s">
        <v>51</v>
      </c>
      <c r="E253">
        <v>2</v>
      </c>
      <c r="F253" s="3">
        <v>41828</v>
      </c>
      <c r="H253">
        <v>10</v>
      </c>
      <c r="I253">
        <v>10</v>
      </c>
      <c r="J253">
        <v>80</v>
      </c>
      <c r="K253" s="1">
        <f t="shared" si="14"/>
        <v>0.05</v>
      </c>
      <c r="L253" s="1">
        <f t="shared" si="15"/>
        <v>6.2800000000000009E-3</v>
      </c>
    </row>
    <row r="254" spans="1:12" x14ac:dyDescent="0.2">
      <c r="A254" t="s">
        <v>57</v>
      </c>
      <c r="B254">
        <v>3</v>
      </c>
      <c r="C254">
        <v>4</v>
      </c>
      <c r="D254" t="s">
        <v>51</v>
      </c>
      <c r="E254">
        <v>2</v>
      </c>
      <c r="F254" s="3">
        <v>41828</v>
      </c>
      <c r="H254">
        <v>15</v>
      </c>
      <c r="I254">
        <v>10</v>
      </c>
      <c r="J254">
        <v>85</v>
      </c>
      <c r="K254" s="1">
        <f t="shared" si="14"/>
        <v>6.25E-2</v>
      </c>
      <c r="L254" s="1">
        <f t="shared" si="15"/>
        <v>1.042578125E-2</v>
      </c>
    </row>
    <row r="255" spans="1:12" x14ac:dyDescent="0.2">
      <c r="A255" t="s">
        <v>57</v>
      </c>
      <c r="B255">
        <v>3</v>
      </c>
      <c r="C255">
        <v>4</v>
      </c>
      <c r="D255" t="s">
        <v>51</v>
      </c>
      <c r="E255">
        <v>2</v>
      </c>
      <c r="F255" s="3">
        <v>41828</v>
      </c>
      <c r="H255">
        <v>10</v>
      </c>
      <c r="I255">
        <v>10</v>
      </c>
      <c r="J255">
        <v>90</v>
      </c>
      <c r="K255" s="1">
        <f t="shared" si="14"/>
        <v>0.05</v>
      </c>
      <c r="L255" s="1">
        <f t="shared" si="15"/>
        <v>7.065000000000001E-3</v>
      </c>
    </row>
    <row r="256" spans="1:12" x14ac:dyDescent="0.2">
      <c r="A256" t="s">
        <v>57</v>
      </c>
      <c r="B256">
        <v>3</v>
      </c>
      <c r="C256">
        <v>4</v>
      </c>
      <c r="D256" t="s">
        <v>51</v>
      </c>
      <c r="E256">
        <v>2</v>
      </c>
      <c r="F256" s="3">
        <v>41828</v>
      </c>
      <c r="H256">
        <v>15</v>
      </c>
      <c r="I256">
        <v>15</v>
      </c>
      <c r="J256">
        <v>105</v>
      </c>
      <c r="K256" s="1">
        <f t="shared" si="14"/>
        <v>7.4999999999999997E-2</v>
      </c>
      <c r="L256" s="1">
        <f t="shared" si="15"/>
        <v>1.8545625000000003E-2</v>
      </c>
    </row>
    <row r="257" spans="1:12" x14ac:dyDescent="0.2">
      <c r="A257" t="s">
        <v>57</v>
      </c>
      <c r="B257">
        <v>3</v>
      </c>
      <c r="C257">
        <v>4</v>
      </c>
      <c r="D257" t="s">
        <v>51</v>
      </c>
      <c r="E257">
        <v>2</v>
      </c>
      <c r="F257" s="3">
        <v>41828</v>
      </c>
      <c r="H257">
        <v>20</v>
      </c>
      <c r="I257">
        <v>20</v>
      </c>
      <c r="J257">
        <v>105</v>
      </c>
      <c r="K257" s="1">
        <f t="shared" si="14"/>
        <v>0.1</v>
      </c>
      <c r="L257" s="1">
        <f t="shared" si="15"/>
        <v>3.2970000000000006E-2</v>
      </c>
    </row>
    <row r="258" spans="1:12" x14ac:dyDescent="0.2">
      <c r="A258" t="s">
        <v>57</v>
      </c>
      <c r="B258">
        <v>3</v>
      </c>
      <c r="C258">
        <v>4</v>
      </c>
      <c r="D258" t="s">
        <v>51</v>
      </c>
      <c r="E258">
        <v>2</v>
      </c>
      <c r="F258" s="3">
        <v>41828</v>
      </c>
      <c r="H258">
        <v>20</v>
      </c>
      <c r="I258">
        <v>20</v>
      </c>
      <c r="J258">
        <v>120</v>
      </c>
      <c r="K258" s="1">
        <f t="shared" si="14"/>
        <v>0.1</v>
      </c>
      <c r="L258" s="1">
        <f t="shared" si="15"/>
        <v>3.7680000000000005E-2</v>
      </c>
    </row>
    <row r="259" spans="1:12" x14ac:dyDescent="0.2">
      <c r="A259" t="s">
        <v>57</v>
      </c>
      <c r="B259">
        <v>3</v>
      </c>
      <c r="C259">
        <v>4</v>
      </c>
      <c r="D259" t="s">
        <v>51</v>
      </c>
      <c r="E259">
        <v>2</v>
      </c>
      <c r="F259" s="3">
        <v>41828</v>
      </c>
      <c r="H259">
        <v>15</v>
      </c>
      <c r="I259">
        <v>15</v>
      </c>
      <c r="J259">
        <v>120</v>
      </c>
      <c r="K259" s="1">
        <f t="shared" si="14"/>
        <v>7.4999999999999997E-2</v>
      </c>
      <c r="L259" s="1">
        <f t="shared" si="15"/>
        <v>2.1195000000000002E-2</v>
      </c>
    </row>
    <row r="260" spans="1:12" x14ac:dyDescent="0.2">
      <c r="A260" t="s">
        <v>57</v>
      </c>
      <c r="B260">
        <v>3</v>
      </c>
      <c r="C260">
        <v>4</v>
      </c>
      <c r="D260" t="s">
        <v>51</v>
      </c>
      <c r="E260">
        <v>2</v>
      </c>
      <c r="F260" s="3">
        <v>41828</v>
      </c>
      <c r="H260">
        <v>10</v>
      </c>
      <c r="I260">
        <v>10</v>
      </c>
      <c r="J260">
        <v>120</v>
      </c>
      <c r="K260" s="1">
        <f t="shared" si="14"/>
        <v>0.05</v>
      </c>
      <c r="L260" s="1">
        <f t="shared" si="15"/>
        <v>9.4200000000000013E-3</v>
      </c>
    </row>
    <row r="261" spans="1:12" x14ac:dyDescent="0.2">
      <c r="A261" t="s">
        <v>57</v>
      </c>
      <c r="B261">
        <v>3</v>
      </c>
      <c r="C261">
        <v>4</v>
      </c>
      <c r="D261" t="s">
        <v>51</v>
      </c>
      <c r="E261">
        <v>2</v>
      </c>
      <c r="F261" s="3">
        <v>41828</v>
      </c>
      <c r="H261">
        <v>25</v>
      </c>
      <c r="I261">
        <v>20</v>
      </c>
      <c r="J261">
        <v>120</v>
      </c>
      <c r="K261" s="1">
        <f t="shared" si="14"/>
        <v>0.1125</v>
      </c>
      <c r="L261" s="1">
        <f t="shared" si="15"/>
        <v>4.7688750000000002E-2</v>
      </c>
    </row>
    <row r="262" spans="1:12" x14ac:dyDescent="0.2">
      <c r="A262" t="s">
        <v>57</v>
      </c>
      <c r="B262">
        <v>3</v>
      </c>
      <c r="C262">
        <v>4</v>
      </c>
      <c r="D262" t="s">
        <v>51</v>
      </c>
      <c r="E262">
        <v>2</v>
      </c>
      <c r="F262" s="3">
        <v>41828</v>
      </c>
      <c r="H262">
        <v>25</v>
      </c>
      <c r="I262">
        <v>25</v>
      </c>
      <c r="J262">
        <v>120</v>
      </c>
      <c r="K262" s="1">
        <f t="shared" si="14"/>
        <v>0.125</v>
      </c>
      <c r="L262" s="1">
        <f t="shared" si="15"/>
        <v>5.8874999999999997E-2</v>
      </c>
    </row>
    <row r="263" spans="1:12" x14ac:dyDescent="0.2">
      <c r="A263" t="s">
        <v>57</v>
      </c>
      <c r="B263">
        <v>3</v>
      </c>
      <c r="C263">
        <v>4</v>
      </c>
      <c r="D263" t="s">
        <v>51</v>
      </c>
      <c r="E263">
        <v>2</v>
      </c>
      <c r="F263" s="3">
        <v>41828</v>
      </c>
      <c r="H263">
        <v>15</v>
      </c>
      <c r="I263">
        <v>15</v>
      </c>
      <c r="J263">
        <v>125</v>
      </c>
      <c r="K263" s="1">
        <f t="shared" si="14"/>
        <v>7.4999999999999997E-2</v>
      </c>
      <c r="L263" s="1">
        <f t="shared" si="15"/>
        <v>2.2078125000000001E-2</v>
      </c>
    </row>
    <row r="264" spans="1:12" x14ac:dyDescent="0.2">
      <c r="A264" t="s">
        <v>57</v>
      </c>
      <c r="B264">
        <v>3</v>
      </c>
      <c r="C264">
        <v>4</v>
      </c>
      <c r="D264" t="s">
        <v>51</v>
      </c>
      <c r="E264">
        <v>2</v>
      </c>
      <c r="F264" s="3">
        <v>41828</v>
      </c>
      <c r="H264">
        <v>15</v>
      </c>
      <c r="I264">
        <v>15</v>
      </c>
      <c r="J264">
        <v>130</v>
      </c>
      <c r="K264" s="1">
        <f t="shared" si="14"/>
        <v>7.4999999999999997E-2</v>
      </c>
      <c r="L264" s="1">
        <f t="shared" si="15"/>
        <v>2.2961250000000002E-2</v>
      </c>
    </row>
    <row r="265" spans="1:12" x14ac:dyDescent="0.2">
      <c r="A265" t="s">
        <v>57</v>
      </c>
      <c r="B265">
        <v>3</v>
      </c>
      <c r="C265">
        <v>4</v>
      </c>
      <c r="D265" t="s">
        <v>51</v>
      </c>
      <c r="E265">
        <v>2</v>
      </c>
      <c r="F265" s="3">
        <v>41828</v>
      </c>
      <c r="H265">
        <v>20</v>
      </c>
      <c r="I265">
        <v>10</v>
      </c>
      <c r="J265">
        <v>130</v>
      </c>
      <c r="K265" s="1">
        <f t="shared" si="14"/>
        <v>7.4999999999999997E-2</v>
      </c>
      <c r="L265" s="1">
        <f t="shared" si="15"/>
        <v>2.2961250000000002E-2</v>
      </c>
    </row>
    <row r="266" spans="1:12" x14ac:dyDescent="0.2">
      <c r="A266" t="s">
        <v>57</v>
      </c>
      <c r="B266">
        <v>3</v>
      </c>
      <c r="C266">
        <v>4</v>
      </c>
      <c r="D266" t="s">
        <v>51</v>
      </c>
      <c r="E266">
        <v>2</v>
      </c>
      <c r="F266" s="3">
        <v>41828</v>
      </c>
      <c r="H266">
        <v>10</v>
      </c>
      <c r="I266">
        <v>15</v>
      </c>
      <c r="J266">
        <v>135</v>
      </c>
      <c r="K266" s="1">
        <f t="shared" si="14"/>
        <v>6.25E-2</v>
      </c>
      <c r="L266" s="1">
        <f t="shared" si="15"/>
        <v>1.6558593750000003E-2</v>
      </c>
    </row>
    <row r="267" spans="1:12" x14ac:dyDescent="0.2">
      <c r="A267" t="s">
        <v>57</v>
      </c>
      <c r="B267">
        <v>3</v>
      </c>
      <c r="C267">
        <v>4</v>
      </c>
      <c r="D267" t="s">
        <v>51</v>
      </c>
      <c r="E267">
        <v>2</v>
      </c>
      <c r="F267" s="3">
        <v>41828</v>
      </c>
      <c r="H267">
        <v>15</v>
      </c>
      <c r="I267">
        <v>20</v>
      </c>
      <c r="J267">
        <v>140</v>
      </c>
      <c r="K267" s="1">
        <f t="shared" si="14"/>
        <v>8.7499999999999994E-2</v>
      </c>
      <c r="L267" s="1">
        <f t="shared" si="15"/>
        <v>3.3656874999999996E-2</v>
      </c>
    </row>
    <row r="268" spans="1:12" x14ac:dyDescent="0.2">
      <c r="A268" t="s">
        <v>57</v>
      </c>
      <c r="B268">
        <v>3</v>
      </c>
      <c r="C268">
        <v>4</v>
      </c>
      <c r="D268" t="s">
        <v>51</v>
      </c>
      <c r="E268">
        <v>2</v>
      </c>
      <c r="F268" s="3">
        <v>41828</v>
      </c>
      <c r="H268">
        <v>10</v>
      </c>
      <c r="I268">
        <v>10</v>
      </c>
      <c r="J268">
        <v>140</v>
      </c>
      <c r="K268" s="1">
        <f t="shared" si="14"/>
        <v>0.05</v>
      </c>
      <c r="L268" s="1">
        <f t="shared" si="15"/>
        <v>1.0990000000000002E-2</v>
      </c>
    </row>
    <row r="269" spans="1:12" x14ac:dyDescent="0.2">
      <c r="A269" t="s">
        <v>57</v>
      </c>
      <c r="B269">
        <v>3</v>
      </c>
      <c r="C269">
        <v>4</v>
      </c>
      <c r="D269" t="s">
        <v>51</v>
      </c>
      <c r="E269">
        <v>2</v>
      </c>
      <c r="F269" s="3">
        <v>41828</v>
      </c>
      <c r="H269">
        <v>30</v>
      </c>
      <c r="I269">
        <v>30</v>
      </c>
      <c r="J269">
        <v>145</v>
      </c>
      <c r="K269" s="1">
        <f t="shared" si="14"/>
        <v>0.15</v>
      </c>
      <c r="L269" s="1">
        <f t="shared" si="15"/>
        <v>0.10244250000000001</v>
      </c>
    </row>
    <row r="270" spans="1:12" x14ac:dyDescent="0.2">
      <c r="A270" t="s">
        <v>57</v>
      </c>
      <c r="B270">
        <v>3</v>
      </c>
      <c r="C270">
        <v>4</v>
      </c>
      <c r="D270" t="s">
        <v>51</v>
      </c>
      <c r="E270">
        <v>2</v>
      </c>
      <c r="F270" s="3">
        <v>41828</v>
      </c>
      <c r="H270">
        <v>20</v>
      </c>
      <c r="I270">
        <v>25</v>
      </c>
      <c r="J270">
        <v>155</v>
      </c>
      <c r="K270" s="1">
        <f t="shared" si="14"/>
        <v>0.1125</v>
      </c>
      <c r="L270" s="1">
        <f t="shared" si="15"/>
        <v>6.1597968750000003E-2</v>
      </c>
    </row>
    <row r="271" spans="1:12" x14ac:dyDescent="0.2">
      <c r="A271" t="s">
        <v>57</v>
      </c>
      <c r="B271">
        <v>3</v>
      </c>
      <c r="C271">
        <v>4</v>
      </c>
      <c r="D271" t="s">
        <v>51</v>
      </c>
      <c r="E271">
        <v>2</v>
      </c>
      <c r="F271" s="3">
        <v>41828</v>
      </c>
      <c r="H271">
        <v>15</v>
      </c>
      <c r="I271">
        <v>25</v>
      </c>
      <c r="J271">
        <v>175</v>
      </c>
      <c r="K271" s="1">
        <f t="shared" si="14"/>
        <v>0.1</v>
      </c>
      <c r="L271" s="1">
        <f t="shared" si="15"/>
        <v>5.4950000000000006E-2</v>
      </c>
    </row>
    <row r="272" spans="1:12" x14ac:dyDescent="0.2">
      <c r="A272" t="s">
        <v>57</v>
      </c>
      <c r="B272">
        <v>3</v>
      </c>
      <c r="C272">
        <v>4</v>
      </c>
      <c r="D272" t="s">
        <v>51</v>
      </c>
      <c r="E272">
        <v>2</v>
      </c>
      <c r="F272" s="3">
        <v>41828</v>
      </c>
      <c r="H272">
        <v>15</v>
      </c>
      <c r="I272">
        <v>15</v>
      </c>
      <c r="J272">
        <v>195</v>
      </c>
      <c r="K272" s="1">
        <f t="shared" si="14"/>
        <v>7.4999999999999997E-2</v>
      </c>
      <c r="L272" s="1">
        <f t="shared" si="15"/>
        <v>3.4441875000000004E-2</v>
      </c>
    </row>
    <row r="273" spans="1:12" x14ac:dyDescent="0.2">
      <c r="A273" t="s">
        <v>57</v>
      </c>
      <c r="B273">
        <v>3</v>
      </c>
      <c r="C273">
        <v>4</v>
      </c>
      <c r="D273" t="s">
        <v>51</v>
      </c>
      <c r="E273">
        <v>2</v>
      </c>
      <c r="F273" s="3">
        <v>41828</v>
      </c>
      <c r="H273">
        <v>15</v>
      </c>
      <c r="I273">
        <v>10</v>
      </c>
      <c r="J273">
        <v>200</v>
      </c>
      <c r="K273" s="1">
        <f t="shared" si="14"/>
        <v>6.25E-2</v>
      </c>
      <c r="L273" s="1">
        <f t="shared" si="15"/>
        <v>2.4531250000000001E-2</v>
      </c>
    </row>
    <row r="274" spans="1:12" x14ac:dyDescent="0.2">
      <c r="A274" t="s">
        <v>57</v>
      </c>
      <c r="B274">
        <v>3</v>
      </c>
      <c r="C274">
        <v>4</v>
      </c>
      <c r="D274" t="s">
        <v>51</v>
      </c>
      <c r="E274">
        <v>2</v>
      </c>
      <c r="F274" s="3">
        <v>41828</v>
      </c>
      <c r="H274">
        <v>15</v>
      </c>
      <c r="I274">
        <v>15</v>
      </c>
      <c r="J274">
        <v>205</v>
      </c>
      <c r="K274" s="1">
        <f t="shared" si="14"/>
        <v>7.4999999999999997E-2</v>
      </c>
      <c r="L274" s="1">
        <f t="shared" si="15"/>
        <v>3.6208125000000001E-2</v>
      </c>
    </row>
    <row r="275" spans="1:12" x14ac:dyDescent="0.2">
      <c r="A275" t="s">
        <v>57</v>
      </c>
      <c r="B275">
        <v>3</v>
      </c>
      <c r="C275">
        <v>4</v>
      </c>
      <c r="D275" t="s">
        <v>51</v>
      </c>
      <c r="E275">
        <v>2</v>
      </c>
      <c r="F275" s="3">
        <v>41828</v>
      </c>
      <c r="H275">
        <v>10</v>
      </c>
      <c r="I275">
        <v>15</v>
      </c>
      <c r="J275">
        <v>205</v>
      </c>
      <c r="K275" s="1">
        <f t="shared" si="14"/>
        <v>6.25E-2</v>
      </c>
      <c r="L275" s="1">
        <f t="shared" si="15"/>
        <v>2.5144531249999998E-2</v>
      </c>
    </row>
    <row r="276" spans="1:12" x14ac:dyDescent="0.2">
      <c r="A276" t="s">
        <v>57</v>
      </c>
      <c r="B276">
        <v>3</v>
      </c>
      <c r="C276">
        <v>4</v>
      </c>
      <c r="D276" t="s">
        <v>51</v>
      </c>
      <c r="E276">
        <v>2</v>
      </c>
      <c r="F276" s="3">
        <v>41828</v>
      </c>
      <c r="H276">
        <v>15</v>
      </c>
      <c r="I276">
        <v>10</v>
      </c>
      <c r="J276">
        <v>210</v>
      </c>
      <c r="K276" s="1">
        <f t="shared" si="14"/>
        <v>6.25E-2</v>
      </c>
      <c r="L276" s="1">
        <f t="shared" si="15"/>
        <v>2.5757812500000001E-2</v>
      </c>
    </row>
    <row r="277" spans="1:12" x14ac:dyDescent="0.2">
      <c r="A277" t="s">
        <v>57</v>
      </c>
      <c r="B277">
        <v>3</v>
      </c>
      <c r="C277">
        <v>4</v>
      </c>
      <c r="D277" t="s">
        <v>51</v>
      </c>
      <c r="E277">
        <v>2</v>
      </c>
      <c r="F277" s="3">
        <v>41828</v>
      </c>
      <c r="H277">
        <v>15</v>
      </c>
      <c r="I277">
        <v>15</v>
      </c>
      <c r="J277">
        <v>220</v>
      </c>
      <c r="K277" s="1">
        <f t="shared" si="14"/>
        <v>7.4999999999999997E-2</v>
      </c>
      <c r="L277" s="1">
        <f t="shared" si="15"/>
        <v>3.8857500000000003E-2</v>
      </c>
    </row>
    <row r="278" spans="1:12" x14ac:dyDescent="0.2">
      <c r="A278" t="s">
        <v>57</v>
      </c>
      <c r="B278">
        <v>3</v>
      </c>
      <c r="C278">
        <v>4</v>
      </c>
      <c r="D278" t="s">
        <v>51</v>
      </c>
      <c r="E278">
        <v>2</v>
      </c>
      <c r="F278" s="3">
        <v>41828</v>
      </c>
      <c r="H278">
        <v>15</v>
      </c>
      <c r="I278">
        <v>15</v>
      </c>
      <c r="J278">
        <v>230</v>
      </c>
      <c r="K278" s="1">
        <f t="shared" si="14"/>
        <v>7.4999999999999997E-2</v>
      </c>
      <c r="L278" s="1">
        <f t="shared" si="15"/>
        <v>4.062375E-2</v>
      </c>
    </row>
    <row r="279" spans="1:12" x14ac:dyDescent="0.2">
      <c r="A279" t="s">
        <v>57</v>
      </c>
      <c r="B279">
        <v>3</v>
      </c>
      <c r="C279">
        <v>4</v>
      </c>
      <c r="D279" t="s">
        <v>51</v>
      </c>
      <c r="E279">
        <v>2</v>
      </c>
      <c r="F279" s="3">
        <v>41828</v>
      </c>
      <c r="H279">
        <v>20</v>
      </c>
      <c r="I279">
        <v>20</v>
      </c>
      <c r="J279">
        <v>230</v>
      </c>
      <c r="K279" s="1">
        <f t="shared" si="14"/>
        <v>0.1</v>
      </c>
      <c r="L279" s="1">
        <f t="shared" si="15"/>
        <v>7.2220000000000006E-2</v>
      </c>
    </row>
    <row r="280" spans="1:12" x14ac:dyDescent="0.2">
      <c r="A280" t="s">
        <v>57</v>
      </c>
      <c r="B280">
        <v>3</v>
      </c>
      <c r="C280">
        <v>4</v>
      </c>
      <c r="D280" t="s">
        <v>51</v>
      </c>
      <c r="E280">
        <v>2</v>
      </c>
      <c r="F280" s="3">
        <v>41828</v>
      </c>
      <c r="H280">
        <v>10</v>
      </c>
      <c r="I280">
        <v>10</v>
      </c>
      <c r="J280">
        <v>235</v>
      </c>
      <c r="K280" s="1">
        <f t="shared" si="14"/>
        <v>0.05</v>
      </c>
      <c r="L280" s="1">
        <f t="shared" si="15"/>
        <v>1.8447500000000002E-2</v>
      </c>
    </row>
    <row r="281" spans="1:12" x14ac:dyDescent="0.2">
      <c r="A281" t="s">
        <v>57</v>
      </c>
      <c r="B281">
        <v>3</v>
      </c>
      <c r="C281">
        <v>4</v>
      </c>
      <c r="D281" t="s">
        <v>51</v>
      </c>
      <c r="E281">
        <v>2</v>
      </c>
      <c r="F281" s="3">
        <v>41828</v>
      </c>
      <c r="H281">
        <v>30</v>
      </c>
      <c r="I281">
        <v>15</v>
      </c>
      <c r="J281">
        <v>235</v>
      </c>
      <c r="K281" s="1">
        <f t="shared" si="14"/>
        <v>0.1125</v>
      </c>
      <c r="L281" s="1">
        <f t="shared" si="15"/>
        <v>9.3390468750000011E-2</v>
      </c>
    </row>
    <row r="282" spans="1:12" x14ac:dyDescent="0.2">
      <c r="A282" t="s">
        <v>57</v>
      </c>
      <c r="B282">
        <v>3</v>
      </c>
      <c r="C282">
        <v>4</v>
      </c>
      <c r="D282" t="s">
        <v>51</v>
      </c>
      <c r="E282">
        <v>2</v>
      </c>
      <c r="F282" s="3">
        <v>41828</v>
      </c>
      <c r="H282">
        <v>15</v>
      </c>
      <c r="I282">
        <v>10</v>
      </c>
      <c r="J282">
        <v>240</v>
      </c>
      <c r="K282" s="1">
        <f t="shared" si="14"/>
        <v>6.25E-2</v>
      </c>
      <c r="L282" s="1">
        <f t="shared" si="15"/>
        <v>2.9437499999999998E-2</v>
      </c>
    </row>
    <row r="283" spans="1:12" x14ac:dyDescent="0.2">
      <c r="A283" t="s">
        <v>57</v>
      </c>
      <c r="B283">
        <v>3</v>
      </c>
      <c r="C283">
        <v>4</v>
      </c>
      <c r="D283" t="s">
        <v>51</v>
      </c>
      <c r="E283">
        <v>2</v>
      </c>
      <c r="F283" s="3">
        <v>41828</v>
      </c>
      <c r="H283">
        <v>20</v>
      </c>
      <c r="I283">
        <v>25</v>
      </c>
      <c r="J283">
        <v>240</v>
      </c>
      <c r="K283" s="1">
        <f t="shared" si="14"/>
        <v>0.1125</v>
      </c>
      <c r="L283" s="1">
        <f t="shared" si="15"/>
        <v>9.5377500000000004E-2</v>
      </c>
    </row>
    <row r="284" spans="1:12" x14ac:dyDescent="0.2">
      <c r="A284" t="s">
        <v>57</v>
      </c>
      <c r="B284">
        <v>3</v>
      </c>
      <c r="C284">
        <v>4</v>
      </c>
      <c r="D284" t="s">
        <v>51</v>
      </c>
      <c r="E284">
        <v>2</v>
      </c>
      <c r="F284" s="3">
        <v>41828</v>
      </c>
      <c r="H284">
        <v>15</v>
      </c>
      <c r="I284">
        <v>15</v>
      </c>
      <c r="J284">
        <v>245</v>
      </c>
      <c r="K284" s="1">
        <f t="shared" si="14"/>
        <v>7.4999999999999997E-2</v>
      </c>
      <c r="L284" s="1">
        <f t="shared" si="15"/>
        <v>4.3273125000000003E-2</v>
      </c>
    </row>
    <row r="285" spans="1:12" x14ac:dyDescent="0.2">
      <c r="A285" t="s">
        <v>57</v>
      </c>
      <c r="B285">
        <v>3</v>
      </c>
      <c r="C285">
        <v>4</v>
      </c>
      <c r="D285" t="s">
        <v>51</v>
      </c>
      <c r="E285">
        <v>2</v>
      </c>
      <c r="F285" s="3">
        <v>41828</v>
      </c>
      <c r="H285">
        <v>15</v>
      </c>
      <c r="I285">
        <v>45</v>
      </c>
      <c r="J285">
        <v>250</v>
      </c>
      <c r="K285" s="1">
        <f t="shared" si="14"/>
        <v>0.15</v>
      </c>
      <c r="L285" s="1">
        <f t="shared" si="15"/>
        <v>0.176625</v>
      </c>
    </row>
    <row r="286" spans="1:12" x14ac:dyDescent="0.2">
      <c r="A286" t="s">
        <v>57</v>
      </c>
      <c r="B286">
        <v>3</v>
      </c>
      <c r="C286">
        <v>4</v>
      </c>
      <c r="D286" t="s">
        <v>51</v>
      </c>
      <c r="E286">
        <v>2</v>
      </c>
      <c r="F286" s="3">
        <v>41828</v>
      </c>
      <c r="H286">
        <v>20</v>
      </c>
      <c r="I286">
        <v>15</v>
      </c>
      <c r="J286">
        <v>260</v>
      </c>
      <c r="K286" s="1">
        <f t="shared" si="14"/>
        <v>8.7499999999999994E-2</v>
      </c>
      <c r="L286" s="1">
        <f t="shared" si="15"/>
        <v>6.2505624999999995E-2</v>
      </c>
    </row>
    <row r="287" spans="1:12" x14ac:dyDescent="0.2">
      <c r="A287" t="s">
        <v>57</v>
      </c>
      <c r="B287">
        <v>3</v>
      </c>
      <c r="C287">
        <v>4</v>
      </c>
      <c r="D287" t="s">
        <v>51</v>
      </c>
      <c r="E287">
        <v>2</v>
      </c>
      <c r="F287" s="3">
        <v>41828</v>
      </c>
      <c r="H287">
        <v>30</v>
      </c>
      <c r="I287">
        <v>30</v>
      </c>
      <c r="J287">
        <v>260</v>
      </c>
      <c r="K287" s="1">
        <f t="shared" si="14"/>
        <v>0.15</v>
      </c>
      <c r="L287" s="1">
        <f t="shared" si="15"/>
        <v>0.18369000000000002</v>
      </c>
    </row>
    <row r="288" spans="1:12" x14ac:dyDescent="0.2">
      <c r="A288" t="s">
        <v>57</v>
      </c>
      <c r="B288">
        <v>3</v>
      </c>
      <c r="C288">
        <v>4</v>
      </c>
      <c r="D288" t="s">
        <v>51</v>
      </c>
      <c r="E288">
        <v>2</v>
      </c>
      <c r="F288" s="3">
        <v>41828</v>
      </c>
      <c r="H288">
        <v>15</v>
      </c>
      <c r="I288">
        <v>15</v>
      </c>
      <c r="J288">
        <v>270</v>
      </c>
      <c r="K288" s="1">
        <f t="shared" si="14"/>
        <v>7.4999999999999997E-2</v>
      </c>
      <c r="L288" s="1">
        <f t="shared" si="15"/>
        <v>4.7688750000000009E-2</v>
      </c>
    </row>
    <row r="289" spans="1:12" x14ac:dyDescent="0.2">
      <c r="A289" t="s">
        <v>57</v>
      </c>
      <c r="B289">
        <v>3</v>
      </c>
      <c r="C289">
        <v>4</v>
      </c>
      <c r="D289" t="s">
        <v>51</v>
      </c>
      <c r="E289">
        <v>2</v>
      </c>
      <c r="F289" s="3">
        <v>41828</v>
      </c>
      <c r="H289">
        <v>15</v>
      </c>
      <c r="I289">
        <v>15</v>
      </c>
      <c r="J289">
        <v>280</v>
      </c>
      <c r="K289" s="1">
        <f t="shared" si="14"/>
        <v>7.4999999999999997E-2</v>
      </c>
      <c r="L289" s="1">
        <f t="shared" si="15"/>
        <v>4.9454999999999999E-2</v>
      </c>
    </row>
    <row r="290" spans="1:12" x14ac:dyDescent="0.2">
      <c r="A290" t="s">
        <v>57</v>
      </c>
      <c r="B290">
        <v>3</v>
      </c>
      <c r="C290">
        <v>4</v>
      </c>
      <c r="D290" t="s">
        <v>51</v>
      </c>
      <c r="E290">
        <v>2</v>
      </c>
      <c r="F290" s="3">
        <v>41828</v>
      </c>
      <c r="H290">
        <v>15</v>
      </c>
      <c r="I290">
        <v>35</v>
      </c>
      <c r="J290">
        <v>355</v>
      </c>
      <c r="K290" s="1">
        <f t="shared" si="14"/>
        <v>0.125</v>
      </c>
      <c r="L290" s="1">
        <f t="shared" si="15"/>
        <v>0.174171875</v>
      </c>
    </row>
    <row r="291" spans="1:12" x14ac:dyDescent="0.2">
      <c r="A291" t="s">
        <v>57</v>
      </c>
      <c r="B291">
        <v>3</v>
      </c>
      <c r="C291">
        <v>4</v>
      </c>
      <c r="D291" t="s">
        <v>51</v>
      </c>
      <c r="E291">
        <v>2</v>
      </c>
      <c r="F291" s="3">
        <v>41828</v>
      </c>
      <c r="H291">
        <v>25</v>
      </c>
      <c r="I291">
        <v>25</v>
      </c>
      <c r="J291">
        <v>365</v>
      </c>
      <c r="K291" s="1">
        <f t="shared" si="14"/>
        <v>0.125</v>
      </c>
      <c r="L291" s="1">
        <f t="shared" si="15"/>
        <v>0.179078125</v>
      </c>
    </row>
    <row r="292" spans="1:12" x14ac:dyDescent="0.2">
      <c r="A292" t="s">
        <v>57</v>
      </c>
      <c r="B292">
        <v>3</v>
      </c>
      <c r="C292">
        <v>4</v>
      </c>
      <c r="D292" t="s">
        <v>51</v>
      </c>
      <c r="E292">
        <v>2</v>
      </c>
      <c r="F292" s="3">
        <v>41828</v>
      </c>
      <c r="H292">
        <v>20</v>
      </c>
      <c r="I292">
        <v>15</v>
      </c>
      <c r="J292">
        <v>400</v>
      </c>
      <c r="K292" s="1">
        <f t="shared" si="14"/>
        <v>8.7499999999999994E-2</v>
      </c>
      <c r="L292" s="1">
        <f t="shared" si="15"/>
        <v>9.6162499999999998E-2</v>
      </c>
    </row>
    <row r="293" spans="1:12" x14ac:dyDescent="0.2">
      <c r="A293" t="s">
        <v>57</v>
      </c>
      <c r="B293">
        <v>3</v>
      </c>
      <c r="C293">
        <v>4</v>
      </c>
      <c r="D293" t="s">
        <v>51</v>
      </c>
      <c r="E293">
        <v>2</v>
      </c>
      <c r="F293" s="3">
        <v>41828</v>
      </c>
      <c r="H293">
        <v>40</v>
      </c>
      <c r="I293">
        <v>10</v>
      </c>
      <c r="J293">
        <v>405</v>
      </c>
      <c r="K293" s="1">
        <f t="shared" si="14"/>
        <v>0.125</v>
      </c>
      <c r="L293" s="1">
        <f t="shared" si="15"/>
        <v>0.19870312500000001</v>
      </c>
    </row>
    <row r="294" spans="1:12" x14ac:dyDescent="0.2">
      <c r="A294" t="s">
        <v>57</v>
      </c>
      <c r="B294">
        <v>3</v>
      </c>
      <c r="C294">
        <v>4</v>
      </c>
      <c r="D294" t="s">
        <v>51</v>
      </c>
      <c r="E294">
        <v>2</v>
      </c>
      <c r="F294" s="3">
        <v>41828</v>
      </c>
      <c r="H294">
        <v>70</v>
      </c>
      <c r="I294">
        <v>40</v>
      </c>
      <c r="J294">
        <v>480</v>
      </c>
      <c r="K294" s="1">
        <f t="shared" si="14"/>
        <v>0.27500000000000002</v>
      </c>
      <c r="L294" s="1">
        <f t="shared" si="15"/>
        <v>1.1398200000000003</v>
      </c>
    </row>
    <row r="295" spans="1:12" x14ac:dyDescent="0.2">
      <c r="A295" t="s">
        <v>57</v>
      </c>
      <c r="B295">
        <v>3</v>
      </c>
      <c r="C295">
        <v>4</v>
      </c>
      <c r="D295" t="s">
        <v>51</v>
      </c>
      <c r="E295">
        <v>2</v>
      </c>
      <c r="F295" s="3">
        <v>41828</v>
      </c>
      <c r="H295">
        <v>20</v>
      </c>
      <c r="I295">
        <v>20</v>
      </c>
      <c r="J295">
        <v>525</v>
      </c>
      <c r="K295" s="1">
        <f t="shared" si="14"/>
        <v>0.1</v>
      </c>
      <c r="L295" s="1">
        <f t="shared" si="15"/>
        <v>0.16485000000000002</v>
      </c>
    </row>
    <row r="296" spans="1:12" x14ac:dyDescent="0.2">
      <c r="A296" t="s">
        <v>57</v>
      </c>
      <c r="B296">
        <v>3</v>
      </c>
      <c r="C296">
        <v>4</v>
      </c>
      <c r="D296" t="s">
        <v>51</v>
      </c>
      <c r="E296">
        <v>2</v>
      </c>
      <c r="F296" s="3">
        <v>41828</v>
      </c>
      <c r="H296">
        <v>35</v>
      </c>
      <c r="I296">
        <v>30</v>
      </c>
      <c r="J296">
        <v>585</v>
      </c>
      <c r="K296" s="1">
        <f t="shared" si="14"/>
        <v>0.16250000000000001</v>
      </c>
      <c r="L296" s="1">
        <f t="shared" si="15"/>
        <v>0.48505640625000002</v>
      </c>
    </row>
    <row r="297" spans="1:12" x14ac:dyDescent="0.2">
      <c r="A297" t="s">
        <v>57</v>
      </c>
      <c r="B297">
        <v>3</v>
      </c>
      <c r="C297">
        <v>4</v>
      </c>
      <c r="D297" t="s">
        <v>51</v>
      </c>
      <c r="E297">
        <v>2</v>
      </c>
      <c r="F297" s="3">
        <v>41828</v>
      </c>
      <c r="H297">
        <v>20</v>
      </c>
      <c r="I297">
        <v>20</v>
      </c>
      <c r="J297">
        <v>895</v>
      </c>
      <c r="K297" s="1">
        <f t="shared" si="14"/>
        <v>0.1</v>
      </c>
      <c r="L297" s="1">
        <f t="shared" si="15"/>
        <v>0.28103</v>
      </c>
    </row>
    <row r="298" spans="1:12" s="12" customFormat="1" x14ac:dyDescent="0.2">
      <c r="A298" s="12" t="s">
        <v>66</v>
      </c>
      <c r="B298" s="12">
        <v>5</v>
      </c>
      <c r="C298" s="12">
        <v>1</v>
      </c>
      <c r="D298" s="12" t="s">
        <v>53</v>
      </c>
      <c r="E298" s="12">
        <v>3</v>
      </c>
      <c r="F298" s="13">
        <v>41856</v>
      </c>
      <c r="H298" s="12">
        <v>80</v>
      </c>
      <c r="I298" s="12">
        <v>65</v>
      </c>
      <c r="J298" s="12">
        <v>365</v>
      </c>
      <c r="K298" s="14">
        <f t="shared" ref="K298:K307" si="16">AVERAGE(H298:I298)/2/100</f>
        <v>0.36249999999999999</v>
      </c>
      <c r="L298" s="14">
        <f t="shared" ref="L298:L309" si="17">K298*K298*3.14*(J298/100)</f>
        <v>1.5060470312500001</v>
      </c>
    </row>
    <row r="299" spans="1:12" s="12" customFormat="1" x14ac:dyDescent="0.2">
      <c r="A299" s="12" t="s">
        <v>66</v>
      </c>
      <c r="B299" s="12">
        <v>5</v>
      </c>
      <c r="C299" s="12">
        <v>1</v>
      </c>
      <c r="D299" s="12" t="s">
        <v>53</v>
      </c>
      <c r="E299" s="12">
        <v>3</v>
      </c>
      <c r="F299" s="13">
        <v>41856</v>
      </c>
      <c r="H299" s="12">
        <v>54</v>
      </c>
      <c r="I299" s="12">
        <v>35</v>
      </c>
      <c r="J299" s="12">
        <v>745</v>
      </c>
      <c r="K299" s="14">
        <f t="shared" si="16"/>
        <v>0.2225</v>
      </c>
      <c r="L299" s="14">
        <f t="shared" si="17"/>
        <v>1.15809970625</v>
      </c>
    </row>
    <row r="300" spans="1:12" s="12" customFormat="1" x14ac:dyDescent="0.2">
      <c r="A300" s="12" t="s">
        <v>66</v>
      </c>
      <c r="B300" s="12">
        <v>5</v>
      </c>
      <c r="C300" s="12">
        <v>1</v>
      </c>
      <c r="D300" s="12" t="s">
        <v>53</v>
      </c>
      <c r="E300" s="12">
        <v>3</v>
      </c>
      <c r="F300" s="13">
        <v>41856</v>
      </c>
      <c r="H300" s="12">
        <v>57</v>
      </c>
      <c r="I300" s="12">
        <v>50</v>
      </c>
      <c r="J300" s="12">
        <v>275</v>
      </c>
      <c r="K300" s="14">
        <f t="shared" si="16"/>
        <v>0.26750000000000002</v>
      </c>
      <c r="L300" s="14">
        <f t="shared" si="17"/>
        <v>0.61788821875</v>
      </c>
    </row>
    <row r="301" spans="1:12" x14ac:dyDescent="0.2">
      <c r="A301" t="s">
        <v>66</v>
      </c>
      <c r="B301">
        <v>5</v>
      </c>
      <c r="C301">
        <v>2</v>
      </c>
      <c r="D301" t="s">
        <v>55</v>
      </c>
      <c r="E301">
        <v>4</v>
      </c>
      <c r="F301" s="3">
        <v>41856</v>
      </c>
      <c r="H301">
        <v>35</v>
      </c>
      <c r="I301">
        <v>120</v>
      </c>
      <c r="J301">
        <v>150</v>
      </c>
      <c r="K301" s="1">
        <f t="shared" si="16"/>
        <v>0.38750000000000001</v>
      </c>
      <c r="L301" s="1">
        <f t="shared" si="17"/>
        <v>0.70723593750000013</v>
      </c>
    </row>
    <row r="302" spans="1:12" x14ac:dyDescent="0.2">
      <c r="A302" t="s">
        <v>66</v>
      </c>
      <c r="B302">
        <v>5</v>
      </c>
      <c r="C302">
        <v>2</v>
      </c>
      <c r="D302" t="s">
        <v>55</v>
      </c>
      <c r="E302">
        <v>4</v>
      </c>
      <c r="F302" s="3">
        <v>41856</v>
      </c>
      <c r="G302">
        <v>1</v>
      </c>
      <c r="H302">
        <v>22</v>
      </c>
      <c r="I302">
        <v>18</v>
      </c>
      <c r="J302">
        <v>167</v>
      </c>
      <c r="K302" s="1">
        <f t="shared" si="16"/>
        <v>0.1</v>
      </c>
      <c r="L302" s="1">
        <f t="shared" si="17"/>
        <v>5.2438000000000005E-2</v>
      </c>
    </row>
    <row r="303" spans="1:12" x14ac:dyDescent="0.2">
      <c r="A303" t="s">
        <v>66</v>
      </c>
      <c r="B303">
        <v>5</v>
      </c>
      <c r="C303">
        <v>2</v>
      </c>
      <c r="D303" t="s">
        <v>55</v>
      </c>
      <c r="E303">
        <v>4</v>
      </c>
      <c r="F303" s="3">
        <v>41856</v>
      </c>
      <c r="G303">
        <v>1</v>
      </c>
      <c r="H303">
        <v>15</v>
      </c>
      <c r="I303">
        <v>13</v>
      </c>
      <c r="J303">
        <v>120</v>
      </c>
      <c r="K303" s="1">
        <f t="shared" si="16"/>
        <v>7.0000000000000007E-2</v>
      </c>
      <c r="L303" s="1">
        <f t="shared" si="17"/>
        <v>1.8463200000000003E-2</v>
      </c>
    </row>
    <row r="304" spans="1:12" x14ac:dyDescent="0.2">
      <c r="A304" t="s">
        <v>66</v>
      </c>
      <c r="B304">
        <v>5</v>
      </c>
      <c r="C304">
        <v>2</v>
      </c>
      <c r="D304" t="s">
        <v>55</v>
      </c>
      <c r="E304">
        <v>4</v>
      </c>
      <c r="F304" s="3">
        <v>41856</v>
      </c>
      <c r="G304">
        <v>1</v>
      </c>
      <c r="H304">
        <v>44</v>
      </c>
      <c r="I304">
        <v>105</v>
      </c>
      <c r="J304">
        <v>155</v>
      </c>
      <c r="K304" s="1">
        <f t="shared" si="16"/>
        <v>0.3725</v>
      </c>
      <c r="L304" s="1">
        <f t="shared" si="17"/>
        <v>0.67532666875000003</v>
      </c>
    </row>
    <row r="305" spans="1:12" x14ac:dyDescent="0.2">
      <c r="A305" t="s">
        <v>66</v>
      </c>
      <c r="B305">
        <v>5</v>
      </c>
      <c r="C305">
        <v>2</v>
      </c>
      <c r="D305" t="s">
        <v>55</v>
      </c>
      <c r="E305">
        <v>4</v>
      </c>
      <c r="F305" s="3">
        <v>41856</v>
      </c>
      <c r="H305">
        <v>18</v>
      </c>
      <c r="I305">
        <v>26</v>
      </c>
      <c r="J305">
        <v>175</v>
      </c>
      <c r="K305" s="1">
        <f t="shared" si="16"/>
        <v>0.11</v>
      </c>
      <c r="L305" s="1">
        <f t="shared" si="17"/>
        <v>6.6489500000000007E-2</v>
      </c>
    </row>
    <row r="306" spans="1:12" x14ac:dyDescent="0.2">
      <c r="A306" t="s">
        <v>66</v>
      </c>
      <c r="B306">
        <v>5</v>
      </c>
      <c r="C306">
        <v>2</v>
      </c>
      <c r="D306" t="s">
        <v>55</v>
      </c>
      <c r="E306">
        <v>4</v>
      </c>
      <c r="F306" s="3">
        <v>41856</v>
      </c>
      <c r="H306">
        <v>22</v>
      </c>
      <c r="I306">
        <v>27</v>
      </c>
      <c r="J306">
        <v>245</v>
      </c>
      <c r="K306" s="1">
        <f t="shared" si="16"/>
        <v>0.1225</v>
      </c>
      <c r="L306" s="1">
        <f t="shared" si="17"/>
        <v>0.11544308125000001</v>
      </c>
    </row>
    <row r="307" spans="1:12" x14ac:dyDescent="0.2">
      <c r="A307" t="s">
        <v>66</v>
      </c>
      <c r="B307">
        <v>5</v>
      </c>
      <c r="C307">
        <v>2</v>
      </c>
      <c r="D307" t="s">
        <v>55</v>
      </c>
      <c r="E307">
        <v>4</v>
      </c>
      <c r="F307" s="3">
        <v>41856</v>
      </c>
      <c r="H307">
        <v>13</v>
      </c>
      <c r="I307">
        <v>15</v>
      </c>
      <c r="J307">
        <v>140</v>
      </c>
      <c r="K307" s="1">
        <f t="shared" si="16"/>
        <v>7.0000000000000007E-2</v>
      </c>
      <c r="L307" s="1">
        <f t="shared" si="17"/>
        <v>2.1540400000000001E-2</v>
      </c>
    </row>
    <row r="308" spans="1:12" x14ac:dyDescent="0.2">
      <c r="A308" t="s">
        <v>66</v>
      </c>
      <c r="B308">
        <v>5</v>
      </c>
      <c r="C308">
        <v>2</v>
      </c>
      <c r="D308" t="s">
        <v>55</v>
      </c>
      <c r="E308">
        <v>4</v>
      </c>
      <c r="F308" s="3">
        <v>41856</v>
      </c>
      <c r="H308">
        <v>26</v>
      </c>
      <c r="I308">
        <v>26</v>
      </c>
      <c r="J308">
        <v>105</v>
      </c>
      <c r="K308" s="1">
        <f t="shared" ref="K308:K371" si="18">AVERAGE(H308:I308)/2/100</f>
        <v>0.13</v>
      </c>
      <c r="L308" s="1">
        <f t="shared" si="17"/>
        <v>5.5719300000000013E-2</v>
      </c>
    </row>
    <row r="309" spans="1:12" x14ac:dyDescent="0.2">
      <c r="A309" t="s">
        <v>66</v>
      </c>
      <c r="B309">
        <v>5</v>
      </c>
      <c r="C309">
        <v>2</v>
      </c>
      <c r="D309" t="s">
        <v>55</v>
      </c>
      <c r="E309">
        <v>4</v>
      </c>
      <c r="F309" s="3">
        <v>41856</v>
      </c>
      <c r="H309">
        <v>20</v>
      </c>
      <c r="I309">
        <v>32</v>
      </c>
      <c r="J309">
        <v>100</v>
      </c>
      <c r="K309" s="1">
        <f t="shared" si="18"/>
        <v>0.13</v>
      </c>
      <c r="L309" s="1">
        <f t="shared" si="17"/>
        <v>5.3066000000000009E-2</v>
      </c>
    </row>
    <row r="310" spans="1:12" x14ac:dyDescent="0.2">
      <c r="A310" t="s">
        <v>66</v>
      </c>
      <c r="B310">
        <v>5</v>
      </c>
      <c r="C310">
        <v>2</v>
      </c>
      <c r="D310" t="s">
        <v>55</v>
      </c>
      <c r="E310">
        <v>4</v>
      </c>
      <c r="F310" s="3">
        <v>41856</v>
      </c>
      <c r="H310">
        <v>15</v>
      </c>
      <c r="I310">
        <v>23</v>
      </c>
      <c r="J310">
        <v>100</v>
      </c>
      <c r="K310" s="1">
        <f t="shared" si="18"/>
        <v>9.5000000000000001E-2</v>
      </c>
      <c r="L310" s="1">
        <f t="shared" ref="L310:L373" si="19">K310*K310*3.14*(J310/100)</f>
        <v>2.8338500000000003E-2</v>
      </c>
    </row>
    <row r="311" spans="1:12" x14ac:dyDescent="0.2">
      <c r="A311" t="s">
        <v>66</v>
      </c>
      <c r="B311">
        <v>5</v>
      </c>
      <c r="C311">
        <v>2</v>
      </c>
      <c r="D311" t="s">
        <v>55</v>
      </c>
      <c r="E311">
        <v>4</v>
      </c>
      <c r="F311" s="3">
        <v>41856</v>
      </c>
      <c r="H311">
        <v>45</v>
      </c>
      <c r="I311">
        <v>40</v>
      </c>
      <c r="J311">
        <v>248</v>
      </c>
      <c r="K311" s="1">
        <f t="shared" si="18"/>
        <v>0.21249999999999999</v>
      </c>
      <c r="L311" s="1">
        <f t="shared" si="19"/>
        <v>0.35164075</v>
      </c>
    </row>
    <row r="312" spans="1:12" s="12" customFormat="1" x14ac:dyDescent="0.2">
      <c r="A312" s="12" t="s">
        <v>67</v>
      </c>
      <c r="B312" s="12">
        <v>4</v>
      </c>
      <c r="C312" s="12">
        <v>1</v>
      </c>
      <c r="D312" s="12" t="s">
        <v>55</v>
      </c>
      <c r="E312" s="12">
        <v>4</v>
      </c>
      <c r="F312" s="13">
        <v>41856</v>
      </c>
      <c r="H312" s="12">
        <v>14</v>
      </c>
      <c r="I312" s="12">
        <v>16</v>
      </c>
      <c r="J312" s="12">
        <v>173</v>
      </c>
      <c r="K312" s="14">
        <f t="shared" si="18"/>
        <v>7.4999999999999997E-2</v>
      </c>
      <c r="L312" s="14">
        <f t="shared" si="19"/>
        <v>3.0556125E-2</v>
      </c>
    </row>
    <row r="313" spans="1:12" s="12" customFormat="1" x14ac:dyDescent="0.2">
      <c r="A313" s="12" t="s">
        <v>67</v>
      </c>
      <c r="B313" s="12">
        <v>4</v>
      </c>
      <c r="C313" s="12">
        <v>1</v>
      </c>
      <c r="D313" s="12" t="s">
        <v>55</v>
      </c>
      <c r="E313" s="12">
        <v>4</v>
      </c>
      <c r="F313" s="13">
        <v>41856</v>
      </c>
      <c r="H313" s="12">
        <v>19</v>
      </c>
      <c r="I313" s="12">
        <v>22</v>
      </c>
      <c r="J313" s="12">
        <v>292</v>
      </c>
      <c r="K313" s="14">
        <f t="shared" si="18"/>
        <v>0.10249999999999999</v>
      </c>
      <c r="L313" s="14">
        <f t="shared" si="19"/>
        <v>9.6329704999999988E-2</v>
      </c>
    </row>
    <row r="314" spans="1:12" s="12" customFormat="1" x14ac:dyDescent="0.2">
      <c r="A314" s="12" t="s">
        <v>67</v>
      </c>
      <c r="B314" s="12">
        <v>4</v>
      </c>
      <c r="C314" s="12">
        <v>1</v>
      </c>
      <c r="D314" s="12" t="s">
        <v>55</v>
      </c>
      <c r="E314" s="12">
        <v>4</v>
      </c>
      <c r="F314" s="13">
        <v>41856</v>
      </c>
      <c r="H314" s="12">
        <v>18</v>
      </c>
      <c r="I314" s="12">
        <v>21</v>
      </c>
      <c r="J314" s="12">
        <v>390</v>
      </c>
      <c r="K314" s="14">
        <f t="shared" si="18"/>
        <v>9.7500000000000003E-2</v>
      </c>
      <c r="L314" s="14">
        <f t="shared" si="19"/>
        <v>0.11641353750000001</v>
      </c>
    </row>
    <row r="315" spans="1:12" s="12" customFormat="1" x14ac:dyDescent="0.2">
      <c r="A315" s="12" t="s">
        <v>67</v>
      </c>
      <c r="B315" s="12">
        <v>4</v>
      </c>
      <c r="C315" s="12">
        <v>1</v>
      </c>
      <c r="D315" s="12" t="s">
        <v>55</v>
      </c>
      <c r="E315" s="12">
        <v>4</v>
      </c>
      <c r="F315" s="13">
        <v>41856</v>
      </c>
      <c r="H315" s="12">
        <v>10</v>
      </c>
      <c r="I315" s="12">
        <v>12</v>
      </c>
      <c r="J315" s="12">
        <v>235</v>
      </c>
      <c r="K315" s="14">
        <f t="shared" si="18"/>
        <v>5.5E-2</v>
      </c>
      <c r="L315" s="14">
        <f t="shared" si="19"/>
        <v>2.2321475E-2</v>
      </c>
    </row>
    <row r="316" spans="1:12" s="12" customFormat="1" x14ac:dyDescent="0.2">
      <c r="A316" s="12" t="s">
        <v>67</v>
      </c>
      <c r="B316" s="12">
        <v>4</v>
      </c>
      <c r="C316" s="12">
        <v>1</v>
      </c>
      <c r="D316" s="12" t="s">
        <v>55</v>
      </c>
      <c r="E316" s="12">
        <v>4</v>
      </c>
      <c r="F316" s="13">
        <v>41856</v>
      </c>
      <c r="H316" s="12">
        <v>38</v>
      </c>
      <c r="I316" s="12">
        <v>45</v>
      </c>
      <c r="J316" s="12">
        <v>113</v>
      </c>
      <c r="K316" s="14">
        <f t="shared" si="18"/>
        <v>0.20749999999999999</v>
      </c>
      <c r="L316" s="14">
        <f t="shared" si="19"/>
        <v>0.15277218624999997</v>
      </c>
    </row>
    <row r="317" spans="1:12" s="12" customFormat="1" x14ac:dyDescent="0.2">
      <c r="A317" s="12" t="s">
        <v>67</v>
      </c>
      <c r="B317" s="12">
        <v>4</v>
      </c>
      <c r="C317" s="12">
        <v>1</v>
      </c>
      <c r="D317" s="12" t="s">
        <v>55</v>
      </c>
      <c r="E317" s="12">
        <v>4</v>
      </c>
      <c r="F317" s="13">
        <v>41856</v>
      </c>
      <c r="H317" s="12">
        <v>64</v>
      </c>
      <c r="I317" s="12">
        <v>42</v>
      </c>
      <c r="J317" s="12">
        <v>394</v>
      </c>
      <c r="K317" s="14">
        <f t="shared" si="18"/>
        <v>0.26500000000000001</v>
      </c>
      <c r="L317" s="14">
        <f t="shared" si="19"/>
        <v>0.86879561000000016</v>
      </c>
    </row>
    <row r="318" spans="1:12" s="12" customFormat="1" x14ac:dyDescent="0.2">
      <c r="A318" s="12" t="s">
        <v>67</v>
      </c>
      <c r="B318" s="12">
        <v>4</v>
      </c>
      <c r="C318" s="12">
        <v>1</v>
      </c>
      <c r="D318" s="12" t="s">
        <v>55</v>
      </c>
      <c r="E318" s="12">
        <v>4</v>
      </c>
      <c r="F318" s="13">
        <v>41856</v>
      </c>
      <c r="H318" s="12">
        <v>54</v>
      </c>
      <c r="I318" s="12">
        <v>33</v>
      </c>
      <c r="J318" s="12">
        <v>150</v>
      </c>
      <c r="K318" s="14">
        <f t="shared" si="18"/>
        <v>0.2175</v>
      </c>
      <c r="L318" s="14">
        <f t="shared" si="19"/>
        <v>0.22281243750000002</v>
      </c>
    </row>
    <row r="319" spans="1:12" s="12" customFormat="1" x14ac:dyDescent="0.2">
      <c r="A319" s="12" t="s">
        <v>67</v>
      </c>
      <c r="B319" s="12">
        <v>4</v>
      </c>
      <c r="C319" s="12">
        <v>1</v>
      </c>
      <c r="D319" s="12" t="s">
        <v>55</v>
      </c>
      <c r="E319" s="12">
        <v>4</v>
      </c>
      <c r="F319" s="13">
        <v>41856</v>
      </c>
      <c r="H319" s="12">
        <v>30</v>
      </c>
      <c r="I319" s="12">
        <v>34</v>
      </c>
      <c r="J319" s="12">
        <v>203</v>
      </c>
      <c r="K319" s="14">
        <f t="shared" si="18"/>
        <v>0.16</v>
      </c>
      <c r="L319" s="14">
        <f t="shared" si="19"/>
        <v>0.16317951999999999</v>
      </c>
    </row>
    <row r="320" spans="1:12" s="12" customFormat="1" x14ac:dyDescent="0.2">
      <c r="A320" s="12" t="s">
        <v>67</v>
      </c>
      <c r="B320" s="12">
        <v>4</v>
      </c>
      <c r="C320" s="12">
        <v>1</v>
      </c>
      <c r="D320" s="12" t="s">
        <v>55</v>
      </c>
      <c r="E320" s="12">
        <v>4</v>
      </c>
      <c r="F320" s="13">
        <v>41856</v>
      </c>
      <c r="H320" s="12">
        <v>13</v>
      </c>
      <c r="I320" s="12">
        <v>21</v>
      </c>
      <c r="J320" s="12">
        <v>268</v>
      </c>
      <c r="K320" s="14">
        <f t="shared" si="18"/>
        <v>8.5000000000000006E-2</v>
      </c>
      <c r="L320" s="14">
        <f t="shared" si="19"/>
        <v>6.0799820000000018E-2</v>
      </c>
    </row>
    <row r="321" spans="1:12" s="12" customFormat="1" x14ac:dyDescent="0.2">
      <c r="A321" s="12" t="s">
        <v>67</v>
      </c>
      <c r="B321" s="12">
        <v>4</v>
      </c>
      <c r="C321" s="12">
        <v>1</v>
      </c>
      <c r="D321" s="12" t="s">
        <v>55</v>
      </c>
      <c r="E321" s="12">
        <v>4</v>
      </c>
      <c r="F321" s="13">
        <v>41856</v>
      </c>
      <c r="H321" s="12">
        <v>17</v>
      </c>
      <c r="I321" s="12">
        <v>19</v>
      </c>
      <c r="J321" s="12">
        <v>153</v>
      </c>
      <c r="K321" s="14">
        <f t="shared" si="18"/>
        <v>0.09</v>
      </c>
      <c r="L321" s="14">
        <f t="shared" si="19"/>
        <v>3.8914020000000001E-2</v>
      </c>
    </row>
    <row r="322" spans="1:12" s="12" customFormat="1" x14ac:dyDescent="0.2">
      <c r="A322" s="12" t="s">
        <v>67</v>
      </c>
      <c r="B322" s="12">
        <v>4</v>
      </c>
      <c r="C322" s="12">
        <v>1</v>
      </c>
      <c r="D322" s="12" t="s">
        <v>55</v>
      </c>
      <c r="E322" s="12">
        <v>4</v>
      </c>
      <c r="F322" s="13">
        <v>41856</v>
      </c>
      <c r="H322" s="12">
        <v>74</v>
      </c>
      <c r="I322" s="12">
        <v>65</v>
      </c>
      <c r="J322" s="12">
        <v>650</v>
      </c>
      <c r="K322" s="14">
        <f t="shared" si="18"/>
        <v>0.34749999999999998</v>
      </c>
      <c r="L322" s="14">
        <f t="shared" si="19"/>
        <v>2.4646350624999998</v>
      </c>
    </row>
    <row r="323" spans="1:12" s="12" customFormat="1" x14ac:dyDescent="0.2">
      <c r="A323" s="12" t="s">
        <v>67</v>
      </c>
      <c r="B323" s="12">
        <v>4</v>
      </c>
      <c r="C323" s="12">
        <v>1</v>
      </c>
      <c r="D323" s="12" t="s">
        <v>55</v>
      </c>
      <c r="E323" s="12">
        <v>4</v>
      </c>
      <c r="F323" s="13">
        <v>41856</v>
      </c>
      <c r="H323" s="12">
        <v>70</v>
      </c>
      <c r="I323" s="12">
        <v>43</v>
      </c>
      <c r="J323" s="12">
        <v>325</v>
      </c>
      <c r="K323" s="14">
        <f t="shared" si="18"/>
        <v>0.28249999999999997</v>
      </c>
      <c r="L323" s="14">
        <f t="shared" si="19"/>
        <v>0.81442278124999978</v>
      </c>
    </row>
    <row r="324" spans="1:12" s="12" customFormat="1" x14ac:dyDescent="0.2">
      <c r="A324" s="12" t="s">
        <v>67</v>
      </c>
      <c r="B324" s="12">
        <v>4</v>
      </c>
      <c r="C324" s="12">
        <v>1</v>
      </c>
      <c r="D324" s="12" t="s">
        <v>55</v>
      </c>
      <c r="E324" s="12">
        <v>4</v>
      </c>
      <c r="F324" s="13">
        <v>41856</v>
      </c>
      <c r="H324" s="12">
        <v>26</v>
      </c>
      <c r="I324" s="12">
        <v>32</v>
      </c>
      <c r="J324" s="12">
        <v>272</v>
      </c>
      <c r="K324" s="14">
        <f t="shared" si="18"/>
        <v>0.14499999999999999</v>
      </c>
      <c r="L324" s="14">
        <f t="shared" si="19"/>
        <v>0.17957032000000001</v>
      </c>
    </row>
    <row r="325" spans="1:12" x14ac:dyDescent="0.2">
      <c r="A325" t="s">
        <v>67</v>
      </c>
      <c r="B325">
        <v>4</v>
      </c>
      <c r="C325">
        <v>2</v>
      </c>
      <c r="D325" t="s">
        <v>53</v>
      </c>
      <c r="E325">
        <v>3</v>
      </c>
      <c r="F325" s="3">
        <v>41856</v>
      </c>
      <c r="H325">
        <v>29</v>
      </c>
      <c r="I325">
        <v>21</v>
      </c>
      <c r="J325">
        <v>220</v>
      </c>
      <c r="K325" s="1">
        <f t="shared" si="18"/>
        <v>0.125</v>
      </c>
      <c r="L325" s="1">
        <f t="shared" si="19"/>
        <v>0.10793750000000002</v>
      </c>
    </row>
    <row r="326" spans="1:12" x14ac:dyDescent="0.2">
      <c r="A326" t="s">
        <v>67</v>
      </c>
      <c r="B326">
        <v>4</v>
      </c>
      <c r="C326">
        <v>2</v>
      </c>
      <c r="D326" t="s">
        <v>53</v>
      </c>
      <c r="E326">
        <v>3</v>
      </c>
      <c r="F326" s="3">
        <v>41856</v>
      </c>
      <c r="H326">
        <v>85</v>
      </c>
      <c r="I326">
        <v>90</v>
      </c>
      <c r="J326">
        <v>420</v>
      </c>
      <c r="K326" s="1">
        <f t="shared" si="18"/>
        <v>0.4375</v>
      </c>
      <c r="L326" s="1">
        <f t="shared" si="19"/>
        <v>2.5242656250000004</v>
      </c>
    </row>
    <row r="327" spans="1:12" x14ac:dyDescent="0.2">
      <c r="A327" t="s">
        <v>67</v>
      </c>
      <c r="B327">
        <v>4</v>
      </c>
      <c r="C327">
        <v>2</v>
      </c>
      <c r="D327" t="s">
        <v>53</v>
      </c>
      <c r="E327">
        <v>3</v>
      </c>
      <c r="F327" s="3">
        <v>41856</v>
      </c>
      <c r="H327">
        <v>40</v>
      </c>
      <c r="I327">
        <v>65</v>
      </c>
      <c r="J327">
        <v>490</v>
      </c>
      <c r="K327" s="1">
        <f t="shared" si="18"/>
        <v>0.26250000000000001</v>
      </c>
      <c r="L327" s="1">
        <f t="shared" si="19"/>
        <v>1.0601915625</v>
      </c>
    </row>
    <row r="328" spans="1:12" x14ac:dyDescent="0.2">
      <c r="A328" t="s">
        <v>67</v>
      </c>
      <c r="B328">
        <v>4</v>
      </c>
      <c r="C328">
        <v>2</v>
      </c>
      <c r="D328" t="s">
        <v>53</v>
      </c>
      <c r="E328">
        <v>3</v>
      </c>
      <c r="F328" s="3">
        <v>41856</v>
      </c>
      <c r="H328">
        <v>11</v>
      </c>
      <c r="I328">
        <v>13</v>
      </c>
      <c r="J328">
        <v>270</v>
      </c>
      <c r="K328" s="1">
        <f t="shared" si="18"/>
        <v>0.06</v>
      </c>
      <c r="L328" s="1">
        <f t="shared" si="19"/>
        <v>3.0520800000000001E-2</v>
      </c>
    </row>
    <row r="329" spans="1:12" x14ac:dyDescent="0.2">
      <c r="A329" t="s">
        <v>67</v>
      </c>
      <c r="B329">
        <v>4</v>
      </c>
      <c r="C329">
        <v>2</v>
      </c>
      <c r="D329" t="s">
        <v>53</v>
      </c>
      <c r="E329">
        <v>3</v>
      </c>
      <c r="F329" s="3">
        <v>41856</v>
      </c>
      <c r="H329">
        <v>12</v>
      </c>
      <c r="I329">
        <v>10</v>
      </c>
      <c r="J329">
        <v>115</v>
      </c>
      <c r="K329" s="1">
        <f t="shared" si="18"/>
        <v>5.5E-2</v>
      </c>
      <c r="L329" s="1">
        <f t="shared" si="19"/>
        <v>1.0923275E-2</v>
      </c>
    </row>
    <row r="330" spans="1:12" x14ac:dyDescent="0.2">
      <c r="A330" t="s">
        <v>67</v>
      </c>
      <c r="B330">
        <v>4</v>
      </c>
      <c r="C330">
        <v>2</v>
      </c>
      <c r="D330" t="s">
        <v>53</v>
      </c>
      <c r="E330">
        <v>3</v>
      </c>
      <c r="F330" s="3">
        <v>41856</v>
      </c>
      <c r="H330">
        <v>60</v>
      </c>
      <c r="I330">
        <v>47</v>
      </c>
      <c r="J330">
        <v>390</v>
      </c>
      <c r="K330" s="1">
        <f t="shared" si="18"/>
        <v>0.26750000000000002</v>
      </c>
      <c r="L330" s="1">
        <f t="shared" si="19"/>
        <v>0.87627783749999999</v>
      </c>
    </row>
    <row r="331" spans="1:12" x14ac:dyDescent="0.2">
      <c r="A331" t="s">
        <v>67</v>
      </c>
      <c r="B331">
        <v>4</v>
      </c>
      <c r="C331">
        <v>2</v>
      </c>
      <c r="D331" t="s">
        <v>53</v>
      </c>
      <c r="E331">
        <v>3</v>
      </c>
      <c r="F331" s="3">
        <v>41856</v>
      </c>
      <c r="H331">
        <v>19</v>
      </c>
      <c r="I331">
        <v>20</v>
      </c>
      <c r="J331">
        <v>145</v>
      </c>
      <c r="K331" s="1">
        <f t="shared" si="18"/>
        <v>9.7500000000000003E-2</v>
      </c>
      <c r="L331" s="1">
        <f t="shared" si="19"/>
        <v>4.3281956250000003E-2</v>
      </c>
    </row>
    <row r="332" spans="1:12" x14ac:dyDescent="0.2">
      <c r="A332" t="s">
        <v>67</v>
      </c>
      <c r="B332">
        <v>4</v>
      </c>
      <c r="C332">
        <v>2</v>
      </c>
      <c r="D332" t="s">
        <v>53</v>
      </c>
      <c r="E332">
        <v>3</v>
      </c>
      <c r="F332" s="3">
        <v>41856</v>
      </c>
      <c r="H332">
        <v>30</v>
      </c>
      <c r="I332">
        <v>13</v>
      </c>
      <c r="J332">
        <v>304</v>
      </c>
      <c r="K332" s="1">
        <f t="shared" si="18"/>
        <v>0.1075</v>
      </c>
      <c r="L332" s="1">
        <f t="shared" si="19"/>
        <v>0.11031133999999999</v>
      </c>
    </row>
    <row r="333" spans="1:12" x14ac:dyDescent="0.2">
      <c r="A333" t="s">
        <v>67</v>
      </c>
      <c r="B333">
        <v>4</v>
      </c>
      <c r="C333">
        <v>2</v>
      </c>
      <c r="D333" t="s">
        <v>53</v>
      </c>
      <c r="E333">
        <v>3</v>
      </c>
      <c r="F333" s="3">
        <v>41856</v>
      </c>
      <c r="H333">
        <v>13</v>
      </c>
      <c r="I333">
        <v>19</v>
      </c>
      <c r="J333">
        <v>250</v>
      </c>
      <c r="K333" s="1">
        <f t="shared" si="18"/>
        <v>0.08</v>
      </c>
      <c r="L333" s="1">
        <f t="shared" si="19"/>
        <v>5.0240000000000007E-2</v>
      </c>
    </row>
    <row r="334" spans="1:12" x14ac:dyDescent="0.2">
      <c r="A334" t="s">
        <v>67</v>
      </c>
      <c r="B334">
        <v>4</v>
      </c>
      <c r="C334">
        <v>2</v>
      </c>
      <c r="D334" t="s">
        <v>53</v>
      </c>
      <c r="E334">
        <v>3</v>
      </c>
      <c r="F334" s="3">
        <v>41856</v>
      </c>
      <c r="H334">
        <v>29</v>
      </c>
      <c r="I334">
        <v>35</v>
      </c>
      <c r="J334">
        <v>190</v>
      </c>
      <c r="K334" s="1">
        <f t="shared" si="18"/>
        <v>0.16</v>
      </c>
      <c r="L334" s="1">
        <f t="shared" si="19"/>
        <v>0.15272960000000002</v>
      </c>
    </row>
    <row r="335" spans="1:12" x14ac:dyDescent="0.2">
      <c r="A335" t="s">
        <v>67</v>
      </c>
      <c r="B335">
        <v>4</v>
      </c>
      <c r="C335">
        <v>2</v>
      </c>
      <c r="D335" t="s">
        <v>53</v>
      </c>
      <c r="E335">
        <v>3</v>
      </c>
      <c r="F335" s="3">
        <v>41856</v>
      </c>
      <c r="H335">
        <v>36</v>
      </c>
      <c r="I335">
        <v>35</v>
      </c>
      <c r="J335">
        <v>120</v>
      </c>
      <c r="K335" s="1">
        <f t="shared" si="18"/>
        <v>0.17749999999999999</v>
      </c>
      <c r="L335" s="1">
        <f t="shared" si="19"/>
        <v>0.11871555</v>
      </c>
    </row>
    <row r="336" spans="1:12" s="12" customFormat="1" x14ac:dyDescent="0.2">
      <c r="A336" s="12" t="s">
        <v>68</v>
      </c>
      <c r="B336" s="12">
        <v>11</v>
      </c>
      <c r="C336" s="12">
        <v>2</v>
      </c>
      <c r="D336" s="12" t="s">
        <v>51</v>
      </c>
      <c r="E336" s="12">
        <v>1</v>
      </c>
      <c r="F336" s="13">
        <v>41858</v>
      </c>
      <c r="H336" s="12">
        <v>17</v>
      </c>
      <c r="I336" s="12">
        <v>43</v>
      </c>
      <c r="J336" s="12">
        <v>690</v>
      </c>
      <c r="K336" s="14">
        <f t="shared" si="18"/>
        <v>0.15</v>
      </c>
      <c r="L336" s="14">
        <f t="shared" si="19"/>
        <v>0.48748500000000006</v>
      </c>
    </row>
    <row r="337" spans="1:12" s="12" customFormat="1" x14ac:dyDescent="0.2">
      <c r="A337" s="12" t="s">
        <v>68</v>
      </c>
      <c r="B337" s="12">
        <v>11</v>
      </c>
      <c r="C337" s="12">
        <v>2</v>
      </c>
      <c r="D337" s="12" t="s">
        <v>51</v>
      </c>
      <c r="E337" s="12">
        <v>1</v>
      </c>
      <c r="F337" s="13">
        <v>41858</v>
      </c>
      <c r="G337" s="12">
        <v>1</v>
      </c>
      <c r="H337" s="12">
        <v>67</v>
      </c>
      <c r="I337" s="12">
        <v>55</v>
      </c>
      <c r="J337" s="12">
        <v>360</v>
      </c>
      <c r="K337" s="14">
        <f t="shared" si="18"/>
        <v>0.30499999999999999</v>
      </c>
      <c r="L337" s="14">
        <f t="shared" si="19"/>
        <v>1.0515546</v>
      </c>
    </row>
    <row r="338" spans="1:12" s="12" customFormat="1" x14ac:dyDescent="0.2">
      <c r="A338" s="12" t="s">
        <v>68</v>
      </c>
      <c r="B338" s="12">
        <v>11</v>
      </c>
      <c r="C338" s="12">
        <v>2</v>
      </c>
      <c r="D338" s="12" t="s">
        <v>51</v>
      </c>
      <c r="E338" s="12">
        <v>1</v>
      </c>
      <c r="F338" s="13">
        <v>41858</v>
      </c>
      <c r="G338" s="12">
        <v>1</v>
      </c>
      <c r="H338" s="12">
        <v>53</v>
      </c>
      <c r="I338" s="12">
        <v>80</v>
      </c>
      <c r="J338" s="12">
        <v>300</v>
      </c>
      <c r="K338" s="14">
        <f t="shared" si="18"/>
        <v>0.33250000000000002</v>
      </c>
      <c r="L338" s="14">
        <f t="shared" si="19"/>
        <v>1.041439875</v>
      </c>
    </row>
    <row r="339" spans="1:12" s="12" customFormat="1" x14ac:dyDescent="0.2">
      <c r="A339" s="12" t="s">
        <v>68</v>
      </c>
      <c r="B339" s="12">
        <v>11</v>
      </c>
      <c r="C339" s="12">
        <v>2</v>
      </c>
      <c r="D339" s="12" t="s">
        <v>51</v>
      </c>
      <c r="E339" s="12">
        <v>1</v>
      </c>
      <c r="F339" s="13">
        <v>41858</v>
      </c>
      <c r="G339" s="12">
        <v>1</v>
      </c>
      <c r="H339" s="12">
        <v>72</v>
      </c>
      <c r="I339" s="12">
        <v>86</v>
      </c>
      <c r="J339" s="12">
        <v>520</v>
      </c>
      <c r="K339" s="14">
        <f t="shared" si="18"/>
        <v>0.39500000000000002</v>
      </c>
      <c r="L339" s="14">
        <f t="shared" si="19"/>
        <v>2.5475762000000004</v>
      </c>
    </row>
    <row r="340" spans="1:12" s="12" customFormat="1" x14ac:dyDescent="0.2">
      <c r="A340" s="12" t="s">
        <v>68</v>
      </c>
      <c r="B340" s="12">
        <v>11</v>
      </c>
      <c r="C340" s="12">
        <v>2</v>
      </c>
      <c r="D340" s="12" t="s">
        <v>51</v>
      </c>
      <c r="E340" s="12">
        <v>1</v>
      </c>
      <c r="F340" s="13">
        <v>41858</v>
      </c>
      <c r="G340" s="12">
        <v>1</v>
      </c>
      <c r="H340" s="12">
        <v>60</v>
      </c>
      <c r="I340" s="12">
        <v>65</v>
      </c>
      <c r="J340" s="12">
        <v>530</v>
      </c>
      <c r="K340" s="14">
        <f t="shared" si="18"/>
        <v>0.3125</v>
      </c>
      <c r="L340" s="14">
        <f t="shared" si="19"/>
        <v>1.6251953125</v>
      </c>
    </row>
    <row r="341" spans="1:12" s="12" customFormat="1" x14ac:dyDescent="0.2">
      <c r="A341" s="12" t="s">
        <v>68</v>
      </c>
      <c r="B341" s="12">
        <v>11</v>
      </c>
      <c r="C341" s="12">
        <v>2</v>
      </c>
      <c r="D341" s="12" t="s">
        <v>51</v>
      </c>
      <c r="E341" s="12">
        <v>1</v>
      </c>
      <c r="F341" s="13">
        <v>41858</v>
      </c>
      <c r="G341" s="12">
        <v>1</v>
      </c>
      <c r="H341" s="12">
        <v>26</v>
      </c>
      <c r="I341" s="12">
        <v>13</v>
      </c>
      <c r="J341" s="12">
        <v>710</v>
      </c>
      <c r="K341" s="14">
        <f t="shared" si="18"/>
        <v>9.7500000000000003E-2</v>
      </c>
      <c r="L341" s="14">
        <f t="shared" si="19"/>
        <v>0.21193233750000001</v>
      </c>
    </row>
    <row r="342" spans="1:12" s="12" customFormat="1" x14ac:dyDescent="0.2">
      <c r="A342" s="12" t="s">
        <v>68</v>
      </c>
      <c r="B342" s="12">
        <v>11</v>
      </c>
      <c r="C342" s="12">
        <v>2</v>
      </c>
      <c r="D342" s="12" t="s">
        <v>51</v>
      </c>
      <c r="E342" s="12">
        <v>1</v>
      </c>
      <c r="F342" s="13">
        <v>41858</v>
      </c>
      <c r="G342" s="12">
        <v>1</v>
      </c>
      <c r="H342" s="12">
        <v>45</v>
      </c>
      <c r="I342" s="12">
        <v>14</v>
      </c>
      <c r="J342" s="12">
        <v>290</v>
      </c>
      <c r="K342" s="14">
        <f t="shared" si="18"/>
        <v>0.14749999999999999</v>
      </c>
      <c r="L342" s="14">
        <f t="shared" si="19"/>
        <v>0.19811241249999997</v>
      </c>
    </row>
    <row r="343" spans="1:12" s="12" customFormat="1" x14ac:dyDescent="0.2">
      <c r="A343" s="12" t="s">
        <v>68</v>
      </c>
      <c r="B343" s="12">
        <v>11</v>
      </c>
      <c r="C343" s="12">
        <v>2</v>
      </c>
      <c r="D343" s="12" t="s">
        <v>51</v>
      </c>
      <c r="E343" s="12">
        <v>1</v>
      </c>
      <c r="F343" s="13">
        <v>41858</v>
      </c>
      <c r="G343" s="12">
        <v>1</v>
      </c>
      <c r="H343" s="12">
        <v>20</v>
      </c>
      <c r="I343" s="12">
        <v>10</v>
      </c>
      <c r="J343" s="12">
        <v>260</v>
      </c>
      <c r="K343" s="14">
        <f t="shared" si="18"/>
        <v>7.4999999999999997E-2</v>
      </c>
      <c r="L343" s="14">
        <f t="shared" si="19"/>
        <v>4.5922500000000005E-2</v>
      </c>
    </row>
    <row r="344" spans="1:12" s="12" customFormat="1" x14ac:dyDescent="0.2">
      <c r="A344" s="12" t="s">
        <v>68</v>
      </c>
      <c r="B344" s="12">
        <v>11</v>
      </c>
      <c r="C344" s="12">
        <v>2</v>
      </c>
      <c r="D344" s="12" t="s">
        <v>51</v>
      </c>
      <c r="E344" s="12">
        <v>1</v>
      </c>
      <c r="F344" s="13">
        <v>41858</v>
      </c>
      <c r="H344" s="12">
        <v>50</v>
      </c>
      <c r="I344" s="12">
        <v>51</v>
      </c>
      <c r="J344" s="12">
        <v>510</v>
      </c>
      <c r="K344" s="14">
        <f t="shared" si="18"/>
        <v>0.2525</v>
      </c>
      <c r="L344" s="14">
        <f t="shared" si="19"/>
        <v>1.0209925875000001</v>
      </c>
    </row>
    <row r="345" spans="1:12" s="12" customFormat="1" x14ac:dyDescent="0.2">
      <c r="A345" s="12" t="s">
        <v>68</v>
      </c>
      <c r="B345" s="12">
        <v>11</v>
      </c>
      <c r="C345" s="12">
        <v>2</v>
      </c>
      <c r="D345" s="12" t="s">
        <v>51</v>
      </c>
      <c r="E345" s="12">
        <v>1</v>
      </c>
      <c r="F345" s="13">
        <v>41858</v>
      </c>
      <c r="H345" s="12">
        <v>34</v>
      </c>
      <c r="I345" s="12">
        <v>34</v>
      </c>
      <c r="J345" s="12">
        <v>250</v>
      </c>
      <c r="K345" s="14">
        <f t="shared" si="18"/>
        <v>0.17</v>
      </c>
      <c r="L345" s="14">
        <f t="shared" si="19"/>
        <v>0.22686500000000004</v>
      </c>
    </row>
    <row r="346" spans="1:12" s="12" customFormat="1" x14ac:dyDescent="0.2">
      <c r="A346" s="12" t="s">
        <v>68</v>
      </c>
      <c r="B346" s="12">
        <v>11</v>
      </c>
      <c r="C346" s="12">
        <v>2</v>
      </c>
      <c r="D346" s="12" t="s">
        <v>51</v>
      </c>
      <c r="E346" s="12">
        <v>1</v>
      </c>
      <c r="F346" s="13">
        <v>41858</v>
      </c>
      <c r="H346" s="12">
        <v>16</v>
      </c>
      <c r="I346" s="12">
        <v>13</v>
      </c>
      <c r="J346" s="12">
        <v>370</v>
      </c>
      <c r="K346" s="14">
        <f t="shared" si="18"/>
        <v>7.2499999999999995E-2</v>
      </c>
      <c r="L346" s="14">
        <f t="shared" si="19"/>
        <v>6.10671125E-2</v>
      </c>
    </row>
    <row r="347" spans="1:12" x14ac:dyDescent="0.2">
      <c r="A347" t="s">
        <v>68</v>
      </c>
      <c r="B347">
        <v>11</v>
      </c>
      <c r="C347">
        <v>1</v>
      </c>
      <c r="D347" t="s">
        <v>46</v>
      </c>
      <c r="E347">
        <v>2</v>
      </c>
      <c r="F347" s="3">
        <v>41849</v>
      </c>
      <c r="H347">
        <v>18</v>
      </c>
      <c r="I347">
        <v>20</v>
      </c>
      <c r="J347">
        <v>120</v>
      </c>
      <c r="K347" s="1">
        <f t="shared" si="18"/>
        <v>9.5000000000000001E-2</v>
      </c>
      <c r="L347" s="1">
        <f t="shared" si="19"/>
        <v>3.40062E-2</v>
      </c>
    </row>
    <row r="348" spans="1:12" x14ac:dyDescent="0.2">
      <c r="A348" t="s">
        <v>68</v>
      </c>
      <c r="B348">
        <v>11</v>
      </c>
      <c r="C348">
        <v>1</v>
      </c>
      <c r="D348" t="s">
        <v>46</v>
      </c>
      <c r="E348">
        <v>2</v>
      </c>
      <c r="F348" s="3">
        <v>41849</v>
      </c>
      <c r="H348">
        <v>20</v>
      </c>
      <c r="I348">
        <v>22</v>
      </c>
      <c r="J348">
        <v>130</v>
      </c>
      <c r="K348" s="1">
        <f t="shared" si="18"/>
        <v>0.105</v>
      </c>
      <c r="L348" s="1">
        <f t="shared" si="19"/>
        <v>4.5004049999999997E-2</v>
      </c>
    </row>
    <row r="349" spans="1:12" x14ac:dyDescent="0.2">
      <c r="A349" t="s">
        <v>68</v>
      </c>
      <c r="B349">
        <v>11</v>
      </c>
      <c r="C349">
        <v>1</v>
      </c>
      <c r="D349" t="s">
        <v>46</v>
      </c>
      <c r="E349">
        <v>2</v>
      </c>
      <c r="F349" s="3">
        <v>41849</v>
      </c>
      <c r="H349">
        <v>80</v>
      </c>
      <c r="I349">
        <v>58</v>
      </c>
      <c r="J349">
        <v>415</v>
      </c>
      <c r="K349" s="1">
        <f t="shared" si="18"/>
        <v>0.34499999999999997</v>
      </c>
      <c r="L349" s="1">
        <f t="shared" si="19"/>
        <v>1.5510147750000001</v>
      </c>
    </row>
    <row r="350" spans="1:12" x14ac:dyDescent="0.2">
      <c r="A350" t="s">
        <v>68</v>
      </c>
      <c r="B350">
        <v>11</v>
      </c>
      <c r="C350">
        <v>1</v>
      </c>
      <c r="D350" t="s">
        <v>46</v>
      </c>
      <c r="E350">
        <v>2</v>
      </c>
      <c r="F350" s="3">
        <v>41849</v>
      </c>
      <c r="H350">
        <v>35</v>
      </c>
      <c r="I350">
        <v>32</v>
      </c>
      <c r="J350">
        <v>255</v>
      </c>
      <c r="K350" s="1">
        <f t="shared" si="18"/>
        <v>0.16750000000000001</v>
      </c>
      <c r="L350" s="1">
        <f t="shared" si="19"/>
        <v>0.22464639375000001</v>
      </c>
    </row>
    <row r="351" spans="1:12" x14ac:dyDescent="0.2">
      <c r="A351" t="s">
        <v>68</v>
      </c>
      <c r="B351">
        <v>11</v>
      </c>
      <c r="C351">
        <v>1</v>
      </c>
      <c r="D351" t="s">
        <v>46</v>
      </c>
      <c r="E351">
        <v>2</v>
      </c>
      <c r="F351" s="3">
        <v>41849</v>
      </c>
      <c r="H351">
        <v>37</v>
      </c>
      <c r="I351">
        <v>37</v>
      </c>
      <c r="J351">
        <v>180</v>
      </c>
      <c r="K351" s="1">
        <f t="shared" si="18"/>
        <v>0.185</v>
      </c>
      <c r="L351" s="1">
        <f t="shared" si="19"/>
        <v>0.19343969999999999</v>
      </c>
    </row>
    <row r="352" spans="1:12" x14ac:dyDescent="0.2">
      <c r="A352" t="s">
        <v>68</v>
      </c>
      <c r="B352">
        <v>11</v>
      </c>
      <c r="C352">
        <v>1</v>
      </c>
      <c r="D352" t="s">
        <v>46</v>
      </c>
      <c r="E352">
        <v>2</v>
      </c>
      <c r="F352" s="3">
        <v>41849</v>
      </c>
      <c r="H352">
        <v>27</v>
      </c>
      <c r="I352">
        <v>10</v>
      </c>
      <c r="J352">
        <v>760</v>
      </c>
      <c r="K352" s="1">
        <f t="shared" si="18"/>
        <v>9.2499999999999999E-2</v>
      </c>
      <c r="L352" s="1">
        <f t="shared" si="19"/>
        <v>0.20418634999999999</v>
      </c>
    </row>
    <row r="353" spans="1:12" x14ac:dyDescent="0.2">
      <c r="A353" t="s">
        <v>68</v>
      </c>
      <c r="B353">
        <v>11</v>
      </c>
      <c r="C353">
        <v>1</v>
      </c>
      <c r="D353" t="s">
        <v>46</v>
      </c>
      <c r="E353">
        <v>2</v>
      </c>
      <c r="F353" s="3">
        <v>41849</v>
      </c>
      <c r="H353">
        <v>29</v>
      </c>
      <c r="I353">
        <v>28</v>
      </c>
      <c r="J353">
        <v>200</v>
      </c>
      <c r="K353" s="1">
        <f t="shared" si="18"/>
        <v>0.14249999999999999</v>
      </c>
      <c r="L353" s="1">
        <f t="shared" si="19"/>
        <v>0.12752325</v>
      </c>
    </row>
    <row r="354" spans="1:12" x14ac:dyDescent="0.2">
      <c r="A354" t="s">
        <v>68</v>
      </c>
      <c r="B354">
        <v>11</v>
      </c>
      <c r="C354">
        <v>1</v>
      </c>
      <c r="D354" t="s">
        <v>46</v>
      </c>
      <c r="E354">
        <v>2</v>
      </c>
      <c r="F354" s="3">
        <v>41849</v>
      </c>
      <c r="H354">
        <v>42</v>
      </c>
      <c r="I354">
        <v>61</v>
      </c>
      <c r="J354">
        <v>500</v>
      </c>
      <c r="K354" s="1">
        <f t="shared" si="18"/>
        <v>0.25750000000000001</v>
      </c>
      <c r="L354" s="1">
        <f t="shared" si="19"/>
        <v>1.0410081250000001</v>
      </c>
    </row>
    <row r="355" spans="1:12" x14ac:dyDescent="0.2">
      <c r="A355" t="s">
        <v>68</v>
      </c>
      <c r="B355">
        <v>11</v>
      </c>
      <c r="C355">
        <v>1</v>
      </c>
      <c r="D355" t="s">
        <v>46</v>
      </c>
      <c r="E355">
        <v>2</v>
      </c>
      <c r="F355" s="3">
        <v>41849</v>
      </c>
      <c r="H355">
        <v>14</v>
      </c>
      <c r="I355">
        <v>10</v>
      </c>
      <c r="J355">
        <v>380</v>
      </c>
      <c r="K355" s="1">
        <f t="shared" si="18"/>
        <v>0.06</v>
      </c>
      <c r="L355" s="1">
        <f t="shared" si="19"/>
        <v>4.2955199999999999E-2</v>
      </c>
    </row>
    <row r="356" spans="1:12" x14ac:dyDescent="0.2">
      <c r="A356" t="s">
        <v>68</v>
      </c>
      <c r="B356">
        <v>11</v>
      </c>
      <c r="C356">
        <v>1</v>
      </c>
      <c r="D356" t="s">
        <v>46</v>
      </c>
      <c r="E356">
        <v>2</v>
      </c>
      <c r="F356" s="3">
        <v>41849</v>
      </c>
      <c r="H356">
        <v>42</v>
      </c>
      <c r="I356">
        <v>64</v>
      </c>
      <c r="J356">
        <v>1180</v>
      </c>
      <c r="K356" s="1">
        <f t="shared" si="18"/>
        <v>0.26500000000000001</v>
      </c>
      <c r="L356" s="1">
        <f t="shared" si="19"/>
        <v>2.6019767000000007</v>
      </c>
    </row>
    <row r="357" spans="1:12" x14ac:dyDescent="0.2">
      <c r="A357" t="s">
        <v>68</v>
      </c>
      <c r="B357">
        <v>11</v>
      </c>
      <c r="C357">
        <v>1</v>
      </c>
      <c r="D357" t="s">
        <v>46</v>
      </c>
      <c r="E357">
        <v>2</v>
      </c>
      <c r="F357" s="3">
        <v>41849</v>
      </c>
      <c r="H357">
        <v>28</v>
      </c>
      <c r="I357">
        <v>31</v>
      </c>
      <c r="J357">
        <v>360</v>
      </c>
      <c r="K357" s="1">
        <f t="shared" si="18"/>
        <v>0.14749999999999999</v>
      </c>
      <c r="L357" s="1">
        <f t="shared" si="19"/>
        <v>0.24593264999999997</v>
      </c>
    </row>
    <row r="358" spans="1:12" x14ac:dyDescent="0.2">
      <c r="A358" t="s">
        <v>68</v>
      </c>
      <c r="B358">
        <v>11</v>
      </c>
      <c r="C358">
        <v>1</v>
      </c>
      <c r="D358" t="s">
        <v>46</v>
      </c>
      <c r="E358">
        <v>2</v>
      </c>
      <c r="F358" s="3">
        <v>41849</v>
      </c>
      <c r="H358">
        <v>12</v>
      </c>
      <c r="I358">
        <v>12</v>
      </c>
      <c r="J358">
        <v>320</v>
      </c>
      <c r="K358" s="1">
        <f t="shared" si="18"/>
        <v>0.06</v>
      </c>
      <c r="L358" s="1">
        <f t="shared" si="19"/>
        <v>3.6172799999999998E-2</v>
      </c>
    </row>
    <row r="359" spans="1:12" x14ac:dyDescent="0.2">
      <c r="A359" t="s">
        <v>68</v>
      </c>
      <c r="B359">
        <v>11</v>
      </c>
      <c r="C359">
        <v>1</v>
      </c>
      <c r="D359" t="s">
        <v>46</v>
      </c>
      <c r="E359">
        <v>2</v>
      </c>
      <c r="F359" s="3">
        <v>41849</v>
      </c>
      <c r="H359">
        <v>13</v>
      </c>
      <c r="I359">
        <v>25</v>
      </c>
      <c r="J359">
        <v>140</v>
      </c>
      <c r="K359" s="1">
        <f t="shared" si="18"/>
        <v>9.5000000000000001E-2</v>
      </c>
      <c r="L359" s="1">
        <f t="shared" si="19"/>
        <v>3.9673899999999998E-2</v>
      </c>
    </row>
    <row r="360" spans="1:12" x14ac:dyDescent="0.2">
      <c r="A360" t="s">
        <v>68</v>
      </c>
      <c r="B360">
        <v>11</v>
      </c>
      <c r="C360">
        <v>1</v>
      </c>
      <c r="D360" t="s">
        <v>46</v>
      </c>
      <c r="E360">
        <v>2</v>
      </c>
      <c r="F360" s="3">
        <v>41849</v>
      </c>
      <c r="H360">
        <v>45</v>
      </c>
      <c r="I360">
        <v>38</v>
      </c>
      <c r="J360">
        <v>940</v>
      </c>
      <c r="K360" s="1">
        <f t="shared" si="18"/>
        <v>0.20749999999999999</v>
      </c>
      <c r="L360" s="1">
        <f t="shared" si="19"/>
        <v>1.2708482749999999</v>
      </c>
    </row>
    <row r="361" spans="1:12" x14ac:dyDescent="0.2">
      <c r="A361" t="s">
        <v>68</v>
      </c>
      <c r="B361">
        <v>11</v>
      </c>
      <c r="C361">
        <v>1</v>
      </c>
      <c r="D361" t="s">
        <v>46</v>
      </c>
      <c r="E361">
        <v>2</v>
      </c>
      <c r="F361" s="3">
        <v>41849</v>
      </c>
      <c r="H361">
        <v>18</v>
      </c>
      <c r="I361">
        <v>20</v>
      </c>
      <c r="J361">
        <v>300</v>
      </c>
      <c r="K361" s="1">
        <f t="shared" si="18"/>
        <v>9.5000000000000001E-2</v>
      </c>
      <c r="L361" s="1">
        <f t="shared" si="19"/>
        <v>8.5015500000000008E-2</v>
      </c>
    </row>
    <row r="362" spans="1:12" x14ac:dyDescent="0.2">
      <c r="A362" t="s">
        <v>68</v>
      </c>
      <c r="B362">
        <v>11</v>
      </c>
      <c r="C362">
        <v>1</v>
      </c>
      <c r="D362" t="s">
        <v>46</v>
      </c>
      <c r="E362">
        <v>2</v>
      </c>
      <c r="F362" s="3">
        <v>41849</v>
      </c>
      <c r="H362">
        <v>31</v>
      </c>
      <c r="I362">
        <v>35</v>
      </c>
      <c r="J362">
        <v>130</v>
      </c>
      <c r="K362" s="1">
        <f t="shared" si="18"/>
        <v>0.16500000000000001</v>
      </c>
      <c r="L362" s="1">
        <f t="shared" si="19"/>
        <v>0.11113245000000001</v>
      </c>
    </row>
    <row r="363" spans="1:12" x14ac:dyDescent="0.2">
      <c r="A363" t="s">
        <v>68</v>
      </c>
      <c r="B363">
        <v>11</v>
      </c>
      <c r="C363">
        <v>1</v>
      </c>
      <c r="D363" t="s">
        <v>46</v>
      </c>
      <c r="E363">
        <v>2</v>
      </c>
      <c r="F363" s="3">
        <v>41849</v>
      </c>
      <c r="H363">
        <v>28</v>
      </c>
      <c r="I363">
        <v>28</v>
      </c>
      <c r="J363">
        <v>280</v>
      </c>
      <c r="K363" s="1">
        <f t="shared" si="18"/>
        <v>0.14000000000000001</v>
      </c>
      <c r="L363" s="1">
        <f t="shared" si="19"/>
        <v>0.17232320000000001</v>
      </c>
    </row>
    <row r="364" spans="1:12" x14ac:dyDescent="0.2">
      <c r="A364" t="s">
        <v>68</v>
      </c>
      <c r="B364">
        <v>11</v>
      </c>
      <c r="C364">
        <v>1</v>
      </c>
      <c r="D364" t="s">
        <v>46</v>
      </c>
      <c r="E364">
        <v>2</v>
      </c>
      <c r="F364" s="3">
        <v>41849</v>
      </c>
      <c r="H364">
        <v>10</v>
      </c>
      <c r="I364">
        <v>20</v>
      </c>
      <c r="J364">
        <v>340</v>
      </c>
      <c r="K364" s="1">
        <f t="shared" si="18"/>
        <v>7.4999999999999997E-2</v>
      </c>
      <c r="L364" s="1">
        <f t="shared" si="19"/>
        <v>6.0052500000000002E-2</v>
      </c>
    </row>
    <row r="365" spans="1:12" x14ac:dyDescent="0.2">
      <c r="A365" t="s">
        <v>68</v>
      </c>
      <c r="B365">
        <v>11</v>
      </c>
      <c r="C365">
        <v>1</v>
      </c>
      <c r="D365" t="s">
        <v>46</v>
      </c>
      <c r="E365">
        <v>2</v>
      </c>
      <c r="F365" s="3">
        <v>41849</v>
      </c>
      <c r="H365">
        <v>38</v>
      </c>
      <c r="I365">
        <v>36</v>
      </c>
      <c r="J365">
        <v>480</v>
      </c>
      <c r="K365" s="1">
        <f t="shared" si="18"/>
        <v>0.185</v>
      </c>
      <c r="L365" s="1">
        <f t="shared" si="19"/>
        <v>0.51583919999999994</v>
      </c>
    </row>
    <row r="366" spans="1:12" x14ac:dyDescent="0.2">
      <c r="A366" t="s">
        <v>68</v>
      </c>
      <c r="B366">
        <v>11</v>
      </c>
      <c r="C366">
        <v>1</v>
      </c>
      <c r="D366" t="s">
        <v>46</v>
      </c>
      <c r="E366">
        <v>2</v>
      </c>
      <c r="F366" s="3">
        <v>41849</v>
      </c>
      <c r="H366">
        <v>54</v>
      </c>
      <c r="I366">
        <v>61</v>
      </c>
      <c r="J366">
        <v>840</v>
      </c>
      <c r="K366" s="1">
        <f t="shared" si="18"/>
        <v>0.28749999999999998</v>
      </c>
      <c r="L366" s="1">
        <f t="shared" si="19"/>
        <v>2.1801412499999997</v>
      </c>
    </row>
    <row r="367" spans="1:12" x14ac:dyDescent="0.2">
      <c r="A367" t="s">
        <v>68</v>
      </c>
      <c r="B367">
        <v>11</v>
      </c>
      <c r="C367">
        <v>1</v>
      </c>
      <c r="D367" t="s">
        <v>46</v>
      </c>
      <c r="E367">
        <v>2</v>
      </c>
      <c r="F367" s="3">
        <v>41849</v>
      </c>
      <c r="H367">
        <v>43</v>
      </c>
      <c r="I367">
        <v>45</v>
      </c>
      <c r="J367">
        <v>325</v>
      </c>
      <c r="K367" s="1">
        <f t="shared" si="18"/>
        <v>0.22</v>
      </c>
      <c r="L367" s="1">
        <f t="shared" si="19"/>
        <v>0.49392199999999997</v>
      </c>
    </row>
    <row r="368" spans="1:12" x14ac:dyDescent="0.2">
      <c r="A368" t="s">
        <v>68</v>
      </c>
      <c r="B368">
        <v>11</v>
      </c>
      <c r="C368">
        <v>1</v>
      </c>
      <c r="D368" t="s">
        <v>46</v>
      </c>
      <c r="E368">
        <v>2</v>
      </c>
      <c r="F368" s="3">
        <v>41849</v>
      </c>
      <c r="H368">
        <v>94</v>
      </c>
      <c r="I368">
        <v>110</v>
      </c>
      <c r="J368">
        <v>1030</v>
      </c>
      <c r="K368" s="1">
        <f t="shared" si="18"/>
        <v>0.51</v>
      </c>
      <c r="L368" s="1">
        <f t="shared" si="19"/>
        <v>8.4121542000000016</v>
      </c>
    </row>
    <row r="369" spans="1:12" x14ac:dyDescent="0.2">
      <c r="A369" t="s">
        <v>68</v>
      </c>
      <c r="B369">
        <v>11</v>
      </c>
      <c r="C369">
        <v>1</v>
      </c>
      <c r="D369" t="s">
        <v>46</v>
      </c>
      <c r="E369">
        <v>2</v>
      </c>
      <c r="F369" s="3">
        <v>41849</v>
      </c>
      <c r="H369">
        <v>53</v>
      </c>
      <c r="I369">
        <v>58</v>
      </c>
      <c r="J369">
        <v>600</v>
      </c>
      <c r="K369" s="1">
        <f t="shared" si="18"/>
        <v>0.27750000000000002</v>
      </c>
      <c r="L369" s="1">
        <f t="shared" si="19"/>
        <v>1.4507977500000002</v>
      </c>
    </row>
    <row r="370" spans="1:12" x14ac:dyDescent="0.2">
      <c r="A370" t="s">
        <v>68</v>
      </c>
      <c r="B370">
        <v>11</v>
      </c>
      <c r="C370">
        <v>1</v>
      </c>
      <c r="D370" t="s">
        <v>46</v>
      </c>
      <c r="E370">
        <v>2</v>
      </c>
      <c r="F370" s="3">
        <v>41849</v>
      </c>
      <c r="H370">
        <v>100</v>
      </c>
      <c r="I370">
        <v>102</v>
      </c>
      <c r="J370">
        <v>720</v>
      </c>
      <c r="K370" s="1">
        <f t="shared" si="18"/>
        <v>0.505</v>
      </c>
      <c r="L370" s="1">
        <f t="shared" si="19"/>
        <v>5.7656052000000004</v>
      </c>
    </row>
    <row r="371" spans="1:12" s="12" customFormat="1" x14ac:dyDescent="0.2">
      <c r="A371" s="12" t="s">
        <v>69</v>
      </c>
      <c r="B371" s="12">
        <v>9</v>
      </c>
      <c r="C371" s="12">
        <v>2</v>
      </c>
      <c r="D371" s="12" t="s">
        <v>51</v>
      </c>
      <c r="E371" s="12">
        <v>2</v>
      </c>
      <c r="F371" s="13">
        <v>41858</v>
      </c>
      <c r="H371" s="12">
        <v>13</v>
      </c>
      <c r="I371" s="12">
        <v>20</v>
      </c>
      <c r="J371" s="12">
        <v>310</v>
      </c>
      <c r="K371" s="14">
        <f t="shared" si="18"/>
        <v>8.2500000000000004E-2</v>
      </c>
      <c r="L371" s="14">
        <f t="shared" si="19"/>
        <v>6.6252037500000013E-2</v>
      </c>
    </row>
    <row r="372" spans="1:12" s="12" customFormat="1" x14ac:dyDescent="0.2">
      <c r="A372" s="12" t="s">
        <v>69</v>
      </c>
      <c r="B372" s="12">
        <v>9</v>
      </c>
      <c r="C372" s="12">
        <v>2</v>
      </c>
      <c r="D372" s="12" t="s">
        <v>51</v>
      </c>
      <c r="E372" s="12">
        <v>2</v>
      </c>
      <c r="F372" s="13">
        <v>41858</v>
      </c>
      <c r="H372" s="12">
        <v>29</v>
      </c>
      <c r="I372" s="12">
        <v>31</v>
      </c>
      <c r="J372" s="12">
        <v>145</v>
      </c>
      <c r="K372" s="14">
        <f t="shared" ref="K372:K435" si="20">AVERAGE(H372:I372)/2/100</f>
        <v>0.15</v>
      </c>
      <c r="L372" s="14">
        <f t="shared" si="19"/>
        <v>0.10244250000000001</v>
      </c>
    </row>
    <row r="373" spans="1:12" s="12" customFormat="1" x14ac:dyDescent="0.2">
      <c r="A373" s="12" t="s">
        <v>69</v>
      </c>
      <c r="B373" s="12">
        <v>9</v>
      </c>
      <c r="C373" s="12">
        <v>2</v>
      </c>
      <c r="D373" s="12" t="s">
        <v>51</v>
      </c>
      <c r="E373" s="12">
        <v>2</v>
      </c>
      <c r="F373" s="13">
        <v>41858</v>
      </c>
      <c r="G373" s="12">
        <v>1</v>
      </c>
      <c r="H373" s="12">
        <v>21</v>
      </c>
      <c r="I373" s="12">
        <v>25</v>
      </c>
      <c r="J373" s="12">
        <v>230</v>
      </c>
      <c r="K373" s="14">
        <f t="shared" si="20"/>
        <v>0.115</v>
      </c>
      <c r="L373" s="14">
        <f t="shared" si="19"/>
        <v>9.5510949999999997E-2</v>
      </c>
    </row>
    <row r="374" spans="1:12" s="12" customFormat="1" x14ac:dyDescent="0.2">
      <c r="A374" s="12" t="s">
        <v>69</v>
      </c>
      <c r="B374" s="12">
        <v>9</v>
      </c>
      <c r="C374" s="12">
        <v>2</v>
      </c>
      <c r="D374" s="12" t="s">
        <v>51</v>
      </c>
      <c r="E374" s="12">
        <v>2</v>
      </c>
      <c r="F374" s="13">
        <v>41858</v>
      </c>
      <c r="G374" s="12">
        <v>1</v>
      </c>
      <c r="H374" s="12">
        <v>13</v>
      </c>
      <c r="I374" s="12">
        <v>10</v>
      </c>
      <c r="J374" s="12">
        <v>220</v>
      </c>
      <c r="K374" s="14">
        <f t="shared" si="20"/>
        <v>5.7500000000000002E-2</v>
      </c>
      <c r="L374" s="14">
        <f t="shared" ref="L374:L437" si="21">K374*K374*3.14*(J374/100)</f>
        <v>2.2839575000000001E-2</v>
      </c>
    </row>
    <row r="375" spans="1:12" s="12" customFormat="1" x14ac:dyDescent="0.2">
      <c r="A375" s="12" t="s">
        <v>69</v>
      </c>
      <c r="B375" s="12">
        <v>9</v>
      </c>
      <c r="C375" s="12">
        <v>2</v>
      </c>
      <c r="D375" s="12" t="s">
        <v>51</v>
      </c>
      <c r="E375" s="12">
        <v>2</v>
      </c>
      <c r="F375" s="13">
        <v>41858</v>
      </c>
      <c r="G375" s="12">
        <v>1</v>
      </c>
      <c r="H375" s="12">
        <v>25</v>
      </c>
      <c r="I375" s="12">
        <v>15</v>
      </c>
      <c r="J375" s="12">
        <v>230</v>
      </c>
      <c r="K375" s="14">
        <f t="shared" si="20"/>
        <v>0.1</v>
      </c>
      <c r="L375" s="14">
        <f t="shared" si="21"/>
        <v>7.2220000000000006E-2</v>
      </c>
    </row>
    <row r="376" spans="1:12" s="12" customFormat="1" x14ac:dyDescent="0.2">
      <c r="A376" s="12" t="s">
        <v>69</v>
      </c>
      <c r="B376" s="12">
        <v>9</v>
      </c>
      <c r="C376" s="12">
        <v>2</v>
      </c>
      <c r="D376" s="12" t="s">
        <v>51</v>
      </c>
      <c r="E376" s="12">
        <v>2</v>
      </c>
      <c r="F376" s="13">
        <v>41858</v>
      </c>
      <c r="G376" s="12">
        <v>1</v>
      </c>
      <c r="H376" s="12">
        <v>13</v>
      </c>
      <c r="I376" s="12">
        <v>16</v>
      </c>
      <c r="J376" s="12">
        <v>405</v>
      </c>
      <c r="K376" s="14">
        <f t="shared" si="20"/>
        <v>7.2499999999999995E-2</v>
      </c>
      <c r="L376" s="14">
        <f t="shared" si="21"/>
        <v>6.6843731249999996E-2</v>
      </c>
    </row>
    <row r="377" spans="1:12" s="12" customFormat="1" x14ac:dyDescent="0.2">
      <c r="A377" s="12" t="s">
        <v>69</v>
      </c>
      <c r="B377" s="12">
        <v>9</v>
      </c>
      <c r="C377" s="12">
        <v>2</v>
      </c>
      <c r="D377" s="12" t="s">
        <v>51</v>
      </c>
      <c r="E377" s="12">
        <v>2</v>
      </c>
      <c r="F377" s="13">
        <v>41858</v>
      </c>
      <c r="G377" s="12">
        <v>2</v>
      </c>
      <c r="H377" s="12">
        <v>50</v>
      </c>
      <c r="I377" s="12">
        <v>46</v>
      </c>
      <c r="J377" s="12">
        <v>310</v>
      </c>
      <c r="K377" s="14">
        <f t="shared" si="20"/>
        <v>0.24</v>
      </c>
      <c r="L377" s="14">
        <f t="shared" si="21"/>
        <v>0.56067840000000002</v>
      </c>
    </row>
    <row r="378" spans="1:12" s="12" customFormat="1" x14ac:dyDescent="0.2">
      <c r="A378" s="12" t="s">
        <v>69</v>
      </c>
      <c r="B378" s="12">
        <v>9</v>
      </c>
      <c r="C378" s="12">
        <v>2</v>
      </c>
      <c r="D378" s="12" t="s">
        <v>51</v>
      </c>
      <c r="E378" s="12">
        <v>2</v>
      </c>
      <c r="F378" s="13">
        <v>41858</v>
      </c>
      <c r="G378" s="12">
        <v>2</v>
      </c>
      <c r="H378" s="12">
        <v>40</v>
      </c>
      <c r="I378" s="12">
        <v>47</v>
      </c>
      <c r="J378" s="12">
        <v>180</v>
      </c>
      <c r="K378" s="14">
        <f t="shared" si="20"/>
        <v>0.2175</v>
      </c>
      <c r="L378" s="14">
        <f t="shared" si="21"/>
        <v>0.26737492500000004</v>
      </c>
    </row>
    <row r="379" spans="1:12" s="12" customFormat="1" x14ac:dyDescent="0.2">
      <c r="A379" s="12" t="s">
        <v>69</v>
      </c>
      <c r="B379" s="12">
        <v>9</v>
      </c>
      <c r="C379" s="12">
        <v>2</v>
      </c>
      <c r="D379" s="12" t="s">
        <v>51</v>
      </c>
      <c r="E379" s="12">
        <v>2</v>
      </c>
      <c r="F379" s="13">
        <v>41858</v>
      </c>
      <c r="G379" s="12">
        <v>2</v>
      </c>
      <c r="H379" s="12">
        <v>13</v>
      </c>
      <c r="I379" s="12">
        <v>12</v>
      </c>
      <c r="J379" s="12">
        <v>340</v>
      </c>
      <c r="K379" s="14">
        <f t="shared" si="20"/>
        <v>6.25E-2</v>
      </c>
      <c r="L379" s="14">
        <f t="shared" si="21"/>
        <v>4.1703125000000001E-2</v>
      </c>
    </row>
    <row r="380" spans="1:12" s="12" customFormat="1" x14ac:dyDescent="0.2">
      <c r="A380" s="12" t="s">
        <v>69</v>
      </c>
      <c r="B380" s="12">
        <v>9</v>
      </c>
      <c r="C380" s="12">
        <v>2</v>
      </c>
      <c r="D380" s="12" t="s">
        <v>51</v>
      </c>
      <c r="E380" s="12">
        <v>2</v>
      </c>
      <c r="F380" s="13">
        <v>41858</v>
      </c>
      <c r="H380" s="12">
        <v>10</v>
      </c>
      <c r="I380" s="12">
        <v>21</v>
      </c>
      <c r="J380" s="12">
        <v>470</v>
      </c>
      <c r="K380" s="14">
        <f t="shared" si="20"/>
        <v>7.7499999999999999E-2</v>
      </c>
      <c r="L380" s="14">
        <f t="shared" si="21"/>
        <v>8.864023750000001E-2</v>
      </c>
    </row>
    <row r="381" spans="1:12" s="12" customFormat="1" x14ac:dyDescent="0.2">
      <c r="A381" s="12" t="s">
        <v>69</v>
      </c>
      <c r="B381" s="12">
        <v>9</v>
      </c>
      <c r="C381" s="12">
        <v>2</v>
      </c>
      <c r="D381" s="12" t="s">
        <v>51</v>
      </c>
      <c r="E381" s="12">
        <v>2</v>
      </c>
      <c r="F381" s="13">
        <v>41858</v>
      </c>
      <c r="H381" s="12">
        <v>14</v>
      </c>
      <c r="I381" s="12">
        <v>18</v>
      </c>
      <c r="J381" s="12">
        <v>160</v>
      </c>
      <c r="K381" s="14">
        <f t="shared" si="20"/>
        <v>0.08</v>
      </c>
      <c r="L381" s="14">
        <f t="shared" si="21"/>
        <v>3.2153600000000004E-2</v>
      </c>
    </row>
    <row r="382" spans="1:12" s="12" customFormat="1" x14ac:dyDescent="0.2">
      <c r="A382" s="12" t="s">
        <v>69</v>
      </c>
      <c r="B382" s="12">
        <v>9</v>
      </c>
      <c r="C382" s="12">
        <v>2</v>
      </c>
      <c r="D382" s="12" t="s">
        <v>51</v>
      </c>
      <c r="E382" s="12">
        <v>2</v>
      </c>
      <c r="F382" s="13">
        <v>41858</v>
      </c>
      <c r="H382" s="12">
        <v>190</v>
      </c>
      <c r="I382" s="12">
        <v>150</v>
      </c>
      <c r="J382" s="12">
        <v>470</v>
      </c>
      <c r="K382" s="14">
        <f t="shared" si="20"/>
        <v>0.85</v>
      </c>
      <c r="L382" s="14">
        <f t="shared" si="21"/>
        <v>10.662655000000001</v>
      </c>
    </row>
    <row r="383" spans="1:12" s="12" customFormat="1" x14ac:dyDescent="0.2">
      <c r="A383" s="12" t="s">
        <v>69</v>
      </c>
      <c r="B383" s="12">
        <v>9</v>
      </c>
      <c r="C383" s="12">
        <v>2</v>
      </c>
      <c r="D383" s="12" t="s">
        <v>51</v>
      </c>
      <c r="E383" s="12">
        <v>2</v>
      </c>
      <c r="F383" s="13">
        <v>41858</v>
      </c>
      <c r="H383" s="12">
        <v>23</v>
      </c>
      <c r="I383" s="12">
        <v>33</v>
      </c>
      <c r="J383" s="12">
        <v>360</v>
      </c>
      <c r="K383" s="14">
        <f t="shared" si="20"/>
        <v>0.14000000000000001</v>
      </c>
      <c r="L383" s="14">
        <f t="shared" si="21"/>
        <v>0.22155840000000004</v>
      </c>
    </row>
    <row r="384" spans="1:12" s="12" customFormat="1" x14ac:dyDescent="0.2">
      <c r="A384" s="12" t="s">
        <v>69</v>
      </c>
      <c r="B384" s="12">
        <v>9</v>
      </c>
      <c r="C384" s="12">
        <v>2</v>
      </c>
      <c r="D384" s="12" t="s">
        <v>51</v>
      </c>
      <c r="E384" s="12">
        <v>2</v>
      </c>
      <c r="F384" s="13">
        <v>41858</v>
      </c>
      <c r="H384" s="12">
        <v>95</v>
      </c>
      <c r="I384" s="12">
        <v>81</v>
      </c>
      <c r="J384" s="12">
        <v>440</v>
      </c>
      <c r="K384" s="14">
        <f t="shared" si="20"/>
        <v>0.44</v>
      </c>
      <c r="L384" s="14">
        <f t="shared" si="21"/>
        <v>2.6747776000000001</v>
      </c>
    </row>
    <row r="385" spans="1:12" s="12" customFormat="1" x14ac:dyDescent="0.2">
      <c r="A385" s="12" t="s">
        <v>69</v>
      </c>
      <c r="B385" s="12">
        <v>9</v>
      </c>
      <c r="C385" s="12">
        <v>2</v>
      </c>
      <c r="D385" s="12" t="s">
        <v>51</v>
      </c>
      <c r="E385" s="12">
        <v>2</v>
      </c>
      <c r="F385" s="13">
        <v>41858</v>
      </c>
      <c r="H385" s="12">
        <v>55</v>
      </c>
      <c r="I385" s="12">
        <v>65</v>
      </c>
      <c r="J385" s="12">
        <v>180</v>
      </c>
      <c r="K385" s="14">
        <f t="shared" si="20"/>
        <v>0.3</v>
      </c>
      <c r="L385" s="14">
        <f t="shared" si="21"/>
        <v>0.50868000000000002</v>
      </c>
    </row>
    <row r="386" spans="1:12" s="12" customFormat="1" x14ac:dyDescent="0.2">
      <c r="A386" s="12" t="s">
        <v>69</v>
      </c>
      <c r="B386" s="12">
        <v>9</v>
      </c>
      <c r="C386" s="12">
        <v>2</v>
      </c>
      <c r="D386" s="12" t="s">
        <v>51</v>
      </c>
      <c r="E386" s="12">
        <v>2</v>
      </c>
      <c r="F386" s="13">
        <v>41858</v>
      </c>
      <c r="H386" s="12">
        <v>27</v>
      </c>
      <c r="I386" s="12">
        <v>29</v>
      </c>
      <c r="J386" s="12">
        <v>160</v>
      </c>
      <c r="K386" s="14">
        <f t="shared" si="20"/>
        <v>0.14000000000000001</v>
      </c>
      <c r="L386" s="14">
        <f t="shared" si="21"/>
        <v>9.8470400000000013E-2</v>
      </c>
    </row>
    <row r="387" spans="1:12" s="12" customFormat="1" x14ac:dyDescent="0.2">
      <c r="A387" s="12" t="s">
        <v>69</v>
      </c>
      <c r="B387" s="12">
        <v>9</v>
      </c>
      <c r="C387" s="12">
        <v>2</v>
      </c>
      <c r="D387" s="12" t="s">
        <v>51</v>
      </c>
      <c r="E387" s="12">
        <v>2</v>
      </c>
      <c r="F387" s="13">
        <v>41858</v>
      </c>
      <c r="G387" s="12">
        <v>3</v>
      </c>
      <c r="H387" s="12">
        <v>40</v>
      </c>
      <c r="I387" s="12">
        <v>42</v>
      </c>
      <c r="J387" s="12">
        <v>960</v>
      </c>
      <c r="K387" s="14">
        <f t="shared" si="20"/>
        <v>0.20499999999999999</v>
      </c>
      <c r="L387" s="14">
        <f t="shared" si="21"/>
        <v>1.2668015999999998</v>
      </c>
    </row>
    <row r="388" spans="1:12" s="12" customFormat="1" x14ac:dyDescent="0.2">
      <c r="A388" s="12" t="s">
        <v>69</v>
      </c>
      <c r="B388" s="12">
        <v>9</v>
      </c>
      <c r="C388" s="12">
        <v>2</v>
      </c>
      <c r="D388" s="12" t="s">
        <v>51</v>
      </c>
      <c r="E388" s="12">
        <v>2</v>
      </c>
      <c r="F388" s="13">
        <v>41858</v>
      </c>
      <c r="G388" s="12">
        <v>3</v>
      </c>
      <c r="H388" s="12">
        <v>17</v>
      </c>
      <c r="I388" s="12">
        <v>15</v>
      </c>
      <c r="J388" s="12">
        <v>360</v>
      </c>
      <c r="K388" s="14">
        <f t="shared" si="20"/>
        <v>0.08</v>
      </c>
      <c r="L388" s="14">
        <f t="shared" si="21"/>
        <v>7.234560000000001E-2</v>
      </c>
    </row>
    <row r="389" spans="1:12" s="12" customFormat="1" x14ac:dyDescent="0.2">
      <c r="A389" s="12" t="s">
        <v>69</v>
      </c>
      <c r="B389" s="12">
        <v>9</v>
      </c>
      <c r="C389" s="12">
        <v>2</v>
      </c>
      <c r="D389" s="12" t="s">
        <v>51</v>
      </c>
      <c r="E389" s="12">
        <v>2</v>
      </c>
      <c r="F389" s="13">
        <v>41858</v>
      </c>
      <c r="G389" s="12">
        <v>3</v>
      </c>
      <c r="H389" s="12">
        <v>47</v>
      </c>
      <c r="I389" s="12">
        <v>50</v>
      </c>
      <c r="J389" s="12">
        <v>485</v>
      </c>
      <c r="K389" s="14">
        <f t="shared" si="20"/>
        <v>0.24249999999999999</v>
      </c>
      <c r="L389" s="14">
        <f t="shared" si="21"/>
        <v>0.89556038124999982</v>
      </c>
    </row>
    <row r="390" spans="1:12" s="12" customFormat="1" x14ac:dyDescent="0.2">
      <c r="A390" s="12" t="s">
        <v>69</v>
      </c>
      <c r="B390" s="12">
        <v>9</v>
      </c>
      <c r="C390" s="12">
        <v>2</v>
      </c>
      <c r="D390" s="12" t="s">
        <v>51</v>
      </c>
      <c r="E390" s="12">
        <v>2</v>
      </c>
      <c r="F390" s="13">
        <v>41858</v>
      </c>
      <c r="G390" s="12">
        <v>4</v>
      </c>
      <c r="H390" s="12">
        <v>22</v>
      </c>
      <c r="I390" s="12">
        <v>41</v>
      </c>
      <c r="J390" s="12">
        <v>1830</v>
      </c>
      <c r="K390" s="14">
        <f t="shared" si="20"/>
        <v>0.1575</v>
      </c>
      <c r="L390" s="14">
        <f t="shared" si="21"/>
        <v>1.4254167375000002</v>
      </c>
    </row>
    <row r="391" spans="1:12" s="12" customFormat="1" x14ac:dyDescent="0.2">
      <c r="A391" s="12" t="s">
        <v>69</v>
      </c>
      <c r="B391" s="12">
        <v>9</v>
      </c>
      <c r="C391" s="12">
        <v>2</v>
      </c>
      <c r="D391" s="12" t="s">
        <v>51</v>
      </c>
      <c r="E391" s="12">
        <v>2</v>
      </c>
      <c r="F391" s="13">
        <v>41858</v>
      </c>
      <c r="G391" s="12">
        <v>4</v>
      </c>
      <c r="H391" s="12">
        <v>26</v>
      </c>
      <c r="I391" s="12">
        <v>40</v>
      </c>
      <c r="J391" s="12">
        <v>1450</v>
      </c>
      <c r="K391" s="14">
        <f t="shared" si="20"/>
        <v>0.16500000000000001</v>
      </c>
      <c r="L391" s="14">
        <f t="shared" si="21"/>
        <v>1.2395542500000001</v>
      </c>
    </row>
    <row r="392" spans="1:12" s="12" customFormat="1" x14ac:dyDescent="0.2">
      <c r="A392" s="12" t="s">
        <v>69</v>
      </c>
      <c r="B392" s="12">
        <v>9</v>
      </c>
      <c r="C392" s="12">
        <v>2</v>
      </c>
      <c r="D392" s="12" t="s">
        <v>51</v>
      </c>
      <c r="E392" s="12">
        <v>2</v>
      </c>
      <c r="F392" s="13">
        <v>41858</v>
      </c>
      <c r="G392" s="12">
        <v>4</v>
      </c>
      <c r="H392" s="12">
        <v>25</v>
      </c>
      <c r="I392" s="12">
        <v>10</v>
      </c>
      <c r="J392" s="12">
        <v>140</v>
      </c>
      <c r="K392" s="14">
        <f t="shared" si="20"/>
        <v>8.7499999999999994E-2</v>
      </c>
      <c r="L392" s="14">
        <f t="shared" si="21"/>
        <v>3.3656874999999996E-2</v>
      </c>
    </row>
    <row r="393" spans="1:12" s="12" customFormat="1" x14ac:dyDescent="0.2">
      <c r="A393" s="12" t="s">
        <v>69</v>
      </c>
      <c r="B393" s="12">
        <v>9</v>
      </c>
      <c r="C393" s="12">
        <v>2</v>
      </c>
      <c r="D393" s="12" t="s">
        <v>51</v>
      </c>
      <c r="E393" s="12">
        <v>2</v>
      </c>
      <c r="F393" s="13">
        <v>41858</v>
      </c>
      <c r="G393" s="12">
        <v>4</v>
      </c>
      <c r="H393" s="12">
        <v>19</v>
      </c>
      <c r="I393" s="12">
        <v>20</v>
      </c>
      <c r="J393" s="12">
        <v>240</v>
      </c>
      <c r="K393" s="14">
        <f t="shared" si="20"/>
        <v>9.7500000000000003E-2</v>
      </c>
      <c r="L393" s="14">
        <f t="shared" si="21"/>
        <v>7.1639100000000011E-2</v>
      </c>
    </row>
    <row r="394" spans="1:12" s="12" customFormat="1" x14ac:dyDescent="0.2">
      <c r="A394" s="12" t="s">
        <v>69</v>
      </c>
      <c r="B394" s="12">
        <v>9</v>
      </c>
      <c r="C394" s="12">
        <v>2</v>
      </c>
      <c r="D394" s="12" t="s">
        <v>51</v>
      </c>
      <c r="E394" s="12">
        <v>2</v>
      </c>
      <c r="F394" s="13">
        <v>41858</v>
      </c>
      <c r="H394" s="12">
        <v>18</v>
      </c>
      <c r="I394" s="12">
        <v>20</v>
      </c>
      <c r="J394" s="12">
        <v>220</v>
      </c>
      <c r="K394" s="14">
        <f t="shared" si="20"/>
        <v>9.5000000000000001E-2</v>
      </c>
      <c r="L394" s="14">
        <f t="shared" si="21"/>
        <v>6.234470000000001E-2</v>
      </c>
    </row>
    <row r="395" spans="1:12" s="12" customFormat="1" x14ac:dyDescent="0.2">
      <c r="A395" s="12" t="s">
        <v>69</v>
      </c>
      <c r="B395" s="12">
        <v>9</v>
      </c>
      <c r="C395" s="12">
        <v>2</v>
      </c>
      <c r="D395" s="12" t="s">
        <v>51</v>
      </c>
      <c r="E395" s="12">
        <v>2</v>
      </c>
      <c r="F395" s="13">
        <v>41858</v>
      </c>
      <c r="H395" s="12">
        <v>28</v>
      </c>
      <c r="I395" s="12">
        <v>36</v>
      </c>
      <c r="J395" s="12">
        <v>260</v>
      </c>
      <c r="K395" s="14">
        <f t="shared" si="20"/>
        <v>0.16</v>
      </c>
      <c r="L395" s="14">
        <f t="shared" si="21"/>
        <v>0.20899840000000003</v>
      </c>
    </row>
    <row r="396" spans="1:12" x14ac:dyDescent="0.2">
      <c r="A396" s="22" t="s">
        <v>72</v>
      </c>
      <c r="B396" s="22">
        <v>2</v>
      </c>
      <c r="C396" s="22">
        <v>1</v>
      </c>
      <c r="D396" s="22" t="s">
        <v>46</v>
      </c>
      <c r="E396" s="22">
        <v>1</v>
      </c>
      <c r="F396" s="23">
        <v>41848</v>
      </c>
      <c r="G396" s="22">
        <v>1</v>
      </c>
      <c r="H396" s="22">
        <v>48</v>
      </c>
      <c r="I396" s="22">
        <v>37</v>
      </c>
      <c r="J396" s="22">
        <v>190</v>
      </c>
      <c r="K396" s="1">
        <f t="shared" si="20"/>
        <v>0.21249999999999999</v>
      </c>
      <c r="L396" s="1">
        <f t="shared" si="21"/>
        <v>0.2694021875</v>
      </c>
    </row>
    <row r="397" spans="1:12" x14ac:dyDescent="0.2">
      <c r="A397" s="22" t="s">
        <v>72</v>
      </c>
      <c r="B397" s="22">
        <v>2</v>
      </c>
      <c r="C397" s="22">
        <v>1</v>
      </c>
      <c r="D397" s="22" t="s">
        <v>46</v>
      </c>
      <c r="E397" s="22">
        <v>1</v>
      </c>
      <c r="F397" s="23">
        <v>41848</v>
      </c>
      <c r="G397" s="22">
        <v>1</v>
      </c>
      <c r="H397" s="22">
        <v>100</v>
      </c>
      <c r="I397" s="22">
        <v>65</v>
      </c>
      <c r="J397" s="22">
        <v>170</v>
      </c>
      <c r="K397" s="1">
        <f t="shared" si="20"/>
        <v>0.41249999999999998</v>
      </c>
      <c r="L397" s="1">
        <f t="shared" si="21"/>
        <v>0.90829406249999978</v>
      </c>
    </row>
    <row r="398" spans="1:12" x14ac:dyDescent="0.2">
      <c r="A398" s="22" t="s">
        <v>72</v>
      </c>
      <c r="B398" s="22">
        <v>2</v>
      </c>
      <c r="C398" s="22">
        <v>1</v>
      </c>
      <c r="D398" s="22" t="s">
        <v>46</v>
      </c>
      <c r="E398" s="22">
        <v>1</v>
      </c>
      <c r="F398" s="23">
        <v>41848</v>
      </c>
      <c r="G398" s="22"/>
      <c r="H398" s="22">
        <v>48</v>
      </c>
      <c r="I398" s="22">
        <v>35</v>
      </c>
      <c r="J398" s="22">
        <v>545</v>
      </c>
      <c r="K398" s="1">
        <f t="shared" si="20"/>
        <v>0.20749999999999999</v>
      </c>
      <c r="L398" s="1">
        <f t="shared" si="21"/>
        <v>0.73682160624999993</v>
      </c>
    </row>
    <row r="399" spans="1:12" x14ac:dyDescent="0.2">
      <c r="A399" s="22" t="s">
        <v>72</v>
      </c>
      <c r="B399" s="22">
        <v>2</v>
      </c>
      <c r="C399" s="22">
        <v>1</v>
      </c>
      <c r="D399" s="22" t="s">
        <v>46</v>
      </c>
      <c r="E399" s="22">
        <v>1</v>
      </c>
      <c r="F399" s="23">
        <v>41848</v>
      </c>
      <c r="G399" s="22"/>
      <c r="H399" s="22">
        <v>50</v>
      </c>
      <c r="I399" s="22">
        <v>52</v>
      </c>
      <c r="J399" s="22">
        <v>290</v>
      </c>
      <c r="K399" s="1">
        <f t="shared" si="20"/>
        <v>0.255</v>
      </c>
      <c r="L399" s="1">
        <f t="shared" si="21"/>
        <v>0.59211765000000005</v>
      </c>
    </row>
    <row r="400" spans="1:12" x14ac:dyDescent="0.2">
      <c r="A400" s="22" t="s">
        <v>72</v>
      </c>
      <c r="B400" s="22">
        <v>2</v>
      </c>
      <c r="C400" s="22">
        <v>1</v>
      </c>
      <c r="D400" s="22" t="s">
        <v>46</v>
      </c>
      <c r="E400" s="22">
        <v>1</v>
      </c>
      <c r="F400" s="23">
        <v>41848</v>
      </c>
      <c r="H400" s="22">
        <v>46</v>
      </c>
      <c r="I400" s="22">
        <v>43</v>
      </c>
      <c r="J400" s="22">
        <v>350</v>
      </c>
      <c r="K400" s="1">
        <f t="shared" si="20"/>
        <v>0.2225</v>
      </c>
      <c r="L400" s="1">
        <f t="shared" si="21"/>
        <v>0.54407368750000007</v>
      </c>
    </row>
    <row r="401" spans="1:12" x14ac:dyDescent="0.2">
      <c r="A401" s="22" t="s">
        <v>72</v>
      </c>
      <c r="B401" s="22">
        <v>2</v>
      </c>
      <c r="C401" s="22">
        <v>1</v>
      </c>
      <c r="D401" s="22" t="s">
        <v>46</v>
      </c>
      <c r="E401" s="22">
        <v>1</v>
      </c>
      <c r="F401" s="23">
        <v>41848</v>
      </c>
      <c r="H401" s="22">
        <v>45</v>
      </c>
      <c r="I401" s="22">
        <v>44</v>
      </c>
      <c r="J401" s="22">
        <v>190</v>
      </c>
      <c r="K401" s="1">
        <f t="shared" si="20"/>
        <v>0.2225</v>
      </c>
      <c r="L401" s="1">
        <f t="shared" si="21"/>
        <v>0.29535428749999998</v>
      </c>
    </row>
    <row r="402" spans="1:12" x14ac:dyDescent="0.2">
      <c r="A402" s="22" t="s">
        <v>72</v>
      </c>
      <c r="B402" s="22">
        <v>2</v>
      </c>
      <c r="C402" s="22">
        <v>1</v>
      </c>
      <c r="D402" s="22" t="s">
        <v>46</v>
      </c>
      <c r="E402" s="22">
        <v>1</v>
      </c>
      <c r="F402" s="23">
        <v>41848</v>
      </c>
      <c r="G402">
        <v>2</v>
      </c>
      <c r="H402" s="22">
        <v>53</v>
      </c>
      <c r="I402" s="22">
        <v>52</v>
      </c>
      <c r="J402" s="22">
        <v>220</v>
      </c>
      <c r="K402" s="1">
        <f t="shared" si="20"/>
        <v>0.26250000000000001</v>
      </c>
      <c r="L402" s="1">
        <f t="shared" si="21"/>
        <v>0.47600437500000004</v>
      </c>
    </row>
    <row r="403" spans="1:12" x14ac:dyDescent="0.2">
      <c r="A403" s="22" t="s">
        <v>72</v>
      </c>
      <c r="B403" s="22">
        <v>2</v>
      </c>
      <c r="C403" s="22">
        <v>1</v>
      </c>
      <c r="D403" s="22" t="s">
        <v>46</v>
      </c>
      <c r="E403" s="22">
        <v>1</v>
      </c>
      <c r="F403" s="23">
        <v>41848</v>
      </c>
      <c r="G403">
        <v>2</v>
      </c>
      <c r="H403" s="22">
        <v>23</v>
      </c>
      <c r="I403" s="22">
        <v>36</v>
      </c>
      <c r="J403" s="22">
        <v>120</v>
      </c>
      <c r="K403" s="1">
        <f t="shared" si="20"/>
        <v>0.14749999999999999</v>
      </c>
      <c r="L403" s="1">
        <f t="shared" si="21"/>
        <v>8.1977549999999982E-2</v>
      </c>
    </row>
    <row r="404" spans="1:12" x14ac:dyDescent="0.2">
      <c r="A404" s="22" t="s">
        <v>72</v>
      </c>
      <c r="B404" s="22">
        <v>2</v>
      </c>
      <c r="C404" s="22">
        <v>1</v>
      </c>
      <c r="D404" s="22" t="s">
        <v>46</v>
      </c>
      <c r="E404" s="22">
        <v>1</v>
      </c>
      <c r="F404" s="23">
        <v>41848</v>
      </c>
      <c r="G404">
        <v>2</v>
      </c>
      <c r="H404" s="22">
        <v>40</v>
      </c>
      <c r="I404" s="22">
        <v>38</v>
      </c>
      <c r="J404" s="22">
        <v>160</v>
      </c>
      <c r="K404" s="1">
        <f t="shared" si="20"/>
        <v>0.19500000000000001</v>
      </c>
      <c r="L404" s="1">
        <f t="shared" si="21"/>
        <v>0.19103760000000003</v>
      </c>
    </row>
    <row r="405" spans="1:12" x14ac:dyDescent="0.2">
      <c r="A405" s="22" t="s">
        <v>72</v>
      </c>
      <c r="B405" s="22">
        <v>2</v>
      </c>
      <c r="C405" s="22">
        <v>1</v>
      </c>
      <c r="D405" s="22" t="s">
        <v>46</v>
      </c>
      <c r="E405" s="22">
        <v>1</v>
      </c>
      <c r="F405" s="23">
        <v>41848</v>
      </c>
      <c r="G405">
        <v>2</v>
      </c>
      <c r="H405" s="22">
        <v>58</v>
      </c>
      <c r="I405" s="22">
        <v>58</v>
      </c>
      <c r="J405" s="22">
        <v>360</v>
      </c>
      <c r="K405" s="1">
        <f t="shared" si="20"/>
        <v>0.28999999999999998</v>
      </c>
      <c r="L405" s="1">
        <f t="shared" si="21"/>
        <v>0.95066639999999991</v>
      </c>
    </row>
    <row r="406" spans="1:12" x14ac:dyDescent="0.2">
      <c r="A406" s="22" t="s">
        <v>72</v>
      </c>
      <c r="B406" s="22">
        <v>2</v>
      </c>
      <c r="C406" s="22">
        <v>1</v>
      </c>
      <c r="D406" s="22" t="s">
        <v>46</v>
      </c>
      <c r="E406" s="22">
        <v>1</v>
      </c>
      <c r="F406" s="23">
        <v>41848</v>
      </c>
      <c r="G406">
        <v>2</v>
      </c>
      <c r="H406" s="22">
        <v>27</v>
      </c>
      <c r="I406" s="22">
        <v>28</v>
      </c>
      <c r="J406" s="22">
        <v>290</v>
      </c>
      <c r="K406" s="1">
        <f t="shared" si="20"/>
        <v>0.13750000000000001</v>
      </c>
      <c r="L406" s="1">
        <f t="shared" si="21"/>
        <v>0.17216031250000002</v>
      </c>
    </row>
    <row r="407" spans="1:12" x14ac:dyDescent="0.2">
      <c r="A407" s="22" t="s">
        <v>72</v>
      </c>
      <c r="B407" s="22">
        <v>2</v>
      </c>
      <c r="C407" s="22">
        <v>1</v>
      </c>
      <c r="D407" s="22" t="s">
        <v>46</v>
      </c>
      <c r="E407" s="22">
        <v>1</v>
      </c>
      <c r="F407" s="23">
        <v>41848</v>
      </c>
      <c r="G407">
        <v>2</v>
      </c>
      <c r="H407" s="22">
        <v>44</v>
      </c>
      <c r="I407" s="22">
        <v>38</v>
      </c>
      <c r="J407" s="22">
        <v>240</v>
      </c>
      <c r="K407" s="1">
        <f t="shared" si="20"/>
        <v>0.20499999999999999</v>
      </c>
      <c r="L407" s="1">
        <f t="shared" si="21"/>
        <v>0.31670039999999994</v>
      </c>
    </row>
    <row r="408" spans="1:12" x14ac:dyDescent="0.2">
      <c r="A408" s="22" t="s">
        <v>72</v>
      </c>
      <c r="B408" s="22">
        <v>2</v>
      </c>
      <c r="C408" s="22">
        <v>1</v>
      </c>
      <c r="D408" s="22" t="s">
        <v>46</v>
      </c>
      <c r="E408" s="22">
        <v>1</v>
      </c>
      <c r="F408" s="23">
        <v>41848</v>
      </c>
      <c r="G408">
        <v>2</v>
      </c>
      <c r="H408" s="22">
        <v>43</v>
      </c>
      <c r="I408" s="22">
        <v>40</v>
      </c>
      <c r="J408" s="22">
        <v>280</v>
      </c>
      <c r="K408" s="1">
        <f t="shared" si="20"/>
        <v>0.20749999999999999</v>
      </c>
      <c r="L408" s="1">
        <f t="shared" si="21"/>
        <v>0.37855054999999993</v>
      </c>
    </row>
    <row r="409" spans="1:12" x14ac:dyDescent="0.2">
      <c r="A409" s="22" t="s">
        <v>72</v>
      </c>
      <c r="B409" s="22">
        <v>2</v>
      </c>
      <c r="C409" s="22">
        <v>1</v>
      </c>
      <c r="D409" s="22" t="s">
        <v>46</v>
      </c>
      <c r="E409" s="22">
        <v>1</v>
      </c>
      <c r="F409" s="23">
        <v>41848</v>
      </c>
      <c r="G409">
        <v>2</v>
      </c>
      <c r="H409" s="22">
        <v>24</v>
      </c>
      <c r="I409" s="22">
        <v>23</v>
      </c>
      <c r="J409" s="22">
        <v>380</v>
      </c>
      <c r="K409" s="1">
        <f t="shared" si="20"/>
        <v>0.11749999999999999</v>
      </c>
      <c r="L409" s="1">
        <f t="shared" si="21"/>
        <v>0.16473617499999998</v>
      </c>
    </row>
    <row r="410" spans="1:12" x14ac:dyDescent="0.2">
      <c r="A410" s="22" t="s">
        <v>72</v>
      </c>
      <c r="B410" s="22">
        <v>2</v>
      </c>
      <c r="C410" s="22">
        <v>1</v>
      </c>
      <c r="D410" s="22" t="s">
        <v>46</v>
      </c>
      <c r="E410" s="22">
        <v>1</v>
      </c>
      <c r="F410" s="23">
        <v>41848</v>
      </c>
      <c r="G410">
        <v>2</v>
      </c>
      <c r="H410" s="22">
        <v>26</v>
      </c>
      <c r="I410" s="22">
        <v>20</v>
      </c>
      <c r="J410" s="22">
        <v>130</v>
      </c>
      <c r="K410" s="1">
        <f t="shared" si="20"/>
        <v>0.115</v>
      </c>
      <c r="L410" s="1">
        <f t="shared" si="21"/>
        <v>5.3984450000000003E-2</v>
      </c>
    </row>
    <row r="411" spans="1:12" x14ac:dyDescent="0.2">
      <c r="A411" s="22" t="s">
        <v>72</v>
      </c>
      <c r="B411" s="22">
        <v>2</v>
      </c>
      <c r="C411" s="22">
        <v>1</v>
      </c>
      <c r="D411" s="22" t="s">
        <v>46</v>
      </c>
      <c r="E411" s="22">
        <v>1</v>
      </c>
      <c r="F411" s="23">
        <v>41848</v>
      </c>
      <c r="G411">
        <v>2</v>
      </c>
      <c r="H411" s="22">
        <v>50</v>
      </c>
      <c r="I411" s="22">
        <v>53</v>
      </c>
      <c r="J411" s="22">
        <v>140</v>
      </c>
      <c r="K411" s="1">
        <f t="shared" si="20"/>
        <v>0.25750000000000001</v>
      </c>
      <c r="L411" s="1">
        <f t="shared" si="21"/>
        <v>0.29148227499999996</v>
      </c>
    </row>
    <row r="412" spans="1:12" x14ac:dyDescent="0.2">
      <c r="A412" s="22" t="s">
        <v>72</v>
      </c>
      <c r="B412" s="22">
        <v>2</v>
      </c>
      <c r="C412" s="22">
        <v>1</v>
      </c>
      <c r="D412" s="22" t="s">
        <v>46</v>
      </c>
      <c r="E412" s="22">
        <v>1</v>
      </c>
      <c r="F412" s="23">
        <v>41848</v>
      </c>
      <c r="G412">
        <v>2</v>
      </c>
      <c r="H412" s="22">
        <v>17</v>
      </c>
      <c r="I412" s="22">
        <v>16</v>
      </c>
      <c r="J412" s="22">
        <v>340</v>
      </c>
      <c r="K412" s="1">
        <f t="shared" si="20"/>
        <v>8.2500000000000004E-2</v>
      </c>
      <c r="L412" s="1">
        <f t="shared" si="21"/>
        <v>7.2663525000000007E-2</v>
      </c>
    </row>
    <row r="413" spans="1:12" x14ac:dyDescent="0.2">
      <c r="A413" s="22" t="s">
        <v>72</v>
      </c>
      <c r="B413" s="22">
        <v>2</v>
      </c>
      <c r="C413" s="22">
        <v>1</v>
      </c>
      <c r="D413" s="22" t="s">
        <v>46</v>
      </c>
      <c r="E413" s="22">
        <v>1</v>
      </c>
      <c r="F413" s="23">
        <v>41848</v>
      </c>
      <c r="G413">
        <v>2</v>
      </c>
      <c r="H413" s="22">
        <v>32</v>
      </c>
      <c r="I413" s="22">
        <v>33</v>
      </c>
      <c r="J413" s="22">
        <v>600</v>
      </c>
      <c r="K413" s="1">
        <f t="shared" si="20"/>
        <v>0.16250000000000001</v>
      </c>
      <c r="L413" s="1">
        <f t="shared" si="21"/>
        <v>0.49749375000000007</v>
      </c>
    </row>
    <row r="414" spans="1:12" x14ac:dyDescent="0.2">
      <c r="A414" s="22" t="s">
        <v>72</v>
      </c>
      <c r="B414" s="22">
        <v>2</v>
      </c>
      <c r="C414" s="22">
        <v>1</v>
      </c>
      <c r="D414" s="22" t="s">
        <v>46</v>
      </c>
      <c r="E414" s="22">
        <v>1</v>
      </c>
      <c r="F414" s="23">
        <v>41848</v>
      </c>
      <c r="H414" s="22">
        <v>74</v>
      </c>
      <c r="I414" s="22">
        <v>105</v>
      </c>
      <c r="J414" s="22">
        <v>747</v>
      </c>
      <c r="K414" s="1">
        <f t="shared" si="20"/>
        <v>0.44750000000000001</v>
      </c>
      <c r="L414" s="1">
        <f t="shared" si="21"/>
        <v>4.69717054875</v>
      </c>
    </row>
    <row r="415" spans="1:12" x14ac:dyDescent="0.2">
      <c r="A415" s="22" t="s">
        <v>72</v>
      </c>
      <c r="B415" s="22">
        <v>2</v>
      </c>
      <c r="C415" s="22">
        <v>1</v>
      </c>
      <c r="D415" s="22" t="s">
        <v>46</v>
      </c>
      <c r="E415" s="22">
        <v>1</v>
      </c>
      <c r="F415" s="23">
        <v>41848</v>
      </c>
      <c r="H415" s="22">
        <v>65</v>
      </c>
      <c r="I415" s="22">
        <v>68</v>
      </c>
      <c r="J415" s="22">
        <v>140</v>
      </c>
      <c r="K415" s="1">
        <f t="shared" si="20"/>
        <v>0.33250000000000002</v>
      </c>
      <c r="L415" s="1">
        <f t="shared" si="21"/>
        <v>0.48600527500000001</v>
      </c>
    </row>
    <row r="416" spans="1:12" x14ac:dyDescent="0.2">
      <c r="A416" s="22" t="s">
        <v>72</v>
      </c>
      <c r="B416" s="22">
        <v>2</v>
      </c>
      <c r="C416" s="22">
        <v>1</v>
      </c>
      <c r="D416" s="22" t="s">
        <v>46</v>
      </c>
      <c r="E416" s="22">
        <v>1</v>
      </c>
      <c r="F416" s="23">
        <v>41848</v>
      </c>
      <c r="H416" s="22">
        <v>25</v>
      </c>
      <c r="I416" s="22">
        <v>23</v>
      </c>
      <c r="J416" s="22">
        <v>175</v>
      </c>
      <c r="K416" s="1">
        <f t="shared" si="20"/>
        <v>0.12</v>
      </c>
      <c r="L416" s="1">
        <f t="shared" si="21"/>
        <v>7.9128000000000004E-2</v>
      </c>
    </row>
    <row r="417" spans="1:13" x14ac:dyDescent="0.2">
      <c r="A417" s="22" t="s">
        <v>72</v>
      </c>
      <c r="B417" s="22">
        <v>2</v>
      </c>
      <c r="C417" s="22">
        <v>1</v>
      </c>
      <c r="D417" s="22" t="s">
        <v>46</v>
      </c>
      <c r="E417" s="22">
        <v>1</v>
      </c>
      <c r="F417" s="23">
        <v>41848</v>
      </c>
      <c r="H417" s="22">
        <v>23</v>
      </c>
      <c r="I417" s="22">
        <v>30</v>
      </c>
      <c r="J417" s="22">
        <v>250</v>
      </c>
      <c r="K417" s="1">
        <f t="shared" si="20"/>
        <v>0.13250000000000001</v>
      </c>
      <c r="L417" s="1">
        <f t="shared" si="21"/>
        <v>0.13781656250000002</v>
      </c>
    </row>
    <row r="418" spans="1:13" x14ac:dyDescent="0.2">
      <c r="A418" s="22" t="s">
        <v>72</v>
      </c>
      <c r="B418" s="22">
        <v>2</v>
      </c>
      <c r="C418" s="22">
        <v>1</v>
      </c>
      <c r="D418" s="22" t="s">
        <v>46</v>
      </c>
      <c r="E418" s="22">
        <v>1</v>
      </c>
      <c r="F418" s="23">
        <v>41848</v>
      </c>
      <c r="H418" s="22">
        <v>20</v>
      </c>
      <c r="I418" s="22">
        <v>16</v>
      </c>
      <c r="J418" s="22">
        <v>260</v>
      </c>
      <c r="K418" s="1">
        <f t="shared" si="20"/>
        <v>0.09</v>
      </c>
      <c r="L418" s="1">
        <f t="shared" si="21"/>
        <v>6.6128400000000004E-2</v>
      </c>
    </row>
    <row r="419" spans="1:13" x14ac:dyDescent="0.2">
      <c r="A419" s="22" t="s">
        <v>72</v>
      </c>
      <c r="B419" s="22">
        <v>2</v>
      </c>
      <c r="C419" s="22">
        <v>1</v>
      </c>
      <c r="D419" s="22" t="s">
        <v>46</v>
      </c>
      <c r="E419" s="22">
        <v>1</v>
      </c>
      <c r="F419" s="23">
        <v>41848</v>
      </c>
      <c r="H419" s="22">
        <v>22</v>
      </c>
      <c r="I419" s="22">
        <v>23</v>
      </c>
      <c r="J419" s="22">
        <v>240</v>
      </c>
      <c r="K419" s="1">
        <f t="shared" si="20"/>
        <v>0.1125</v>
      </c>
      <c r="L419" s="1">
        <f t="shared" si="21"/>
        <v>9.5377500000000004E-2</v>
      </c>
    </row>
    <row r="420" spans="1:13" x14ac:dyDescent="0.2">
      <c r="A420" s="22" t="s">
        <v>72</v>
      </c>
      <c r="B420" s="22">
        <v>2</v>
      </c>
      <c r="C420" s="22">
        <v>1</v>
      </c>
      <c r="D420" s="22" t="s">
        <v>46</v>
      </c>
      <c r="E420" s="22">
        <v>1</v>
      </c>
      <c r="F420" s="23">
        <v>41848</v>
      </c>
      <c r="H420" s="22">
        <v>38</v>
      </c>
      <c r="I420" s="22">
        <v>37</v>
      </c>
      <c r="J420" s="22">
        <v>425</v>
      </c>
      <c r="K420" s="1">
        <f t="shared" si="20"/>
        <v>0.1875</v>
      </c>
      <c r="L420" s="1">
        <f t="shared" si="21"/>
        <v>0.46916015625000002</v>
      </c>
    </row>
    <row r="421" spans="1:13" x14ac:dyDescent="0.2">
      <c r="A421" s="22" t="s">
        <v>72</v>
      </c>
      <c r="B421" s="22">
        <v>2</v>
      </c>
      <c r="C421" s="22">
        <v>1</v>
      </c>
      <c r="D421" s="22" t="s">
        <v>46</v>
      </c>
      <c r="E421" s="22">
        <v>1</v>
      </c>
      <c r="F421" s="23">
        <v>41848</v>
      </c>
      <c r="H421" s="22">
        <v>19</v>
      </c>
      <c r="I421" s="22">
        <v>17</v>
      </c>
      <c r="J421" s="22">
        <v>190</v>
      </c>
      <c r="K421" s="1">
        <f t="shared" si="20"/>
        <v>0.09</v>
      </c>
      <c r="L421" s="1">
        <f t="shared" si="21"/>
        <v>4.8324599999999995E-2</v>
      </c>
    </row>
    <row r="422" spans="1:13" x14ac:dyDescent="0.2">
      <c r="A422" t="s">
        <v>72</v>
      </c>
      <c r="B422" s="22">
        <v>2</v>
      </c>
      <c r="C422" s="22">
        <v>1</v>
      </c>
      <c r="D422" s="22" t="s">
        <v>46</v>
      </c>
      <c r="E422" s="22">
        <v>1</v>
      </c>
      <c r="F422" s="23">
        <v>41848</v>
      </c>
      <c r="H422" s="22">
        <v>55</v>
      </c>
      <c r="I422" s="22">
        <v>55</v>
      </c>
      <c r="J422" s="22">
        <v>460</v>
      </c>
      <c r="K422" s="1">
        <f t="shared" si="20"/>
        <v>0.27500000000000002</v>
      </c>
      <c r="L422" s="1">
        <f t="shared" si="21"/>
        <v>1.0923275000000001</v>
      </c>
    </row>
    <row r="423" spans="1:13" s="25" customFormat="1" x14ac:dyDescent="0.2">
      <c r="A423" s="25" t="s">
        <v>72</v>
      </c>
      <c r="B423" s="25">
        <v>2</v>
      </c>
      <c r="C423" s="25">
        <v>2</v>
      </c>
      <c r="D423" s="25" t="s">
        <v>51</v>
      </c>
      <c r="E423" s="25">
        <v>2</v>
      </c>
      <c r="F423" s="27">
        <v>41848</v>
      </c>
      <c r="G423" s="25">
        <v>1</v>
      </c>
      <c r="H423" s="25">
        <v>10</v>
      </c>
      <c r="I423" s="25">
        <v>50</v>
      </c>
      <c r="J423" s="25">
        <v>390</v>
      </c>
      <c r="K423" s="26">
        <f t="shared" si="20"/>
        <v>0.15</v>
      </c>
      <c r="L423" s="26">
        <f t="shared" si="21"/>
        <v>0.27553500000000003</v>
      </c>
    </row>
    <row r="424" spans="1:13" s="25" customFormat="1" x14ac:dyDescent="0.2">
      <c r="A424" s="25" t="s">
        <v>72</v>
      </c>
      <c r="B424" s="25">
        <v>2</v>
      </c>
      <c r="C424" s="25">
        <v>2</v>
      </c>
      <c r="D424" s="25" t="s">
        <v>51</v>
      </c>
      <c r="E424" s="25">
        <v>2</v>
      </c>
      <c r="F424" s="27">
        <v>41848</v>
      </c>
      <c r="G424" s="25">
        <v>1</v>
      </c>
      <c r="H424" s="25">
        <v>95</v>
      </c>
      <c r="I424" s="25">
        <v>55</v>
      </c>
      <c r="J424" s="25">
        <v>120</v>
      </c>
      <c r="K424" s="26">
        <f t="shared" si="20"/>
        <v>0.375</v>
      </c>
      <c r="L424" s="26">
        <f t="shared" si="21"/>
        <v>0.52987499999999998</v>
      </c>
    </row>
    <row r="425" spans="1:13" s="25" customFormat="1" x14ac:dyDescent="0.2">
      <c r="A425" s="25" t="s">
        <v>72</v>
      </c>
      <c r="B425" s="25">
        <v>2</v>
      </c>
      <c r="C425" s="25">
        <v>2</v>
      </c>
      <c r="D425" s="25" t="s">
        <v>51</v>
      </c>
      <c r="E425" s="25">
        <v>2</v>
      </c>
      <c r="F425" s="27">
        <v>41848</v>
      </c>
      <c r="G425" s="25">
        <v>1</v>
      </c>
      <c r="H425" s="25">
        <v>120</v>
      </c>
      <c r="I425" s="25">
        <v>130</v>
      </c>
      <c r="J425" s="25">
        <v>110</v>
      </c>
      <c r="K425" s="26">
        <f t="shared" si="20"/>
        <v>0.625</v>
      </c>
      <c r="L425" s="26">
        <f>K425*K425*3.14*(J425/100)</f>
        <v>1.3492187500000001</v>
      </c>
      <c r="M425" s="25" t="s">
        <v>84</v>
      </c>
    </row>
    <row r="426" spans="1:13" s="25" customFormat="1" x14ac:dyDescent="0.2">
      <c r="A426" s="25" t="s">
        <v>72</v>
      </c>
      <c r="B426" s="25">
        <v>2</v>
      </c>
      <c r="C426" s="25">
        <v>2</v>
      </c>
      <c r="D426" s="25" t="s">
        <v>51</v>
      </c>
      <c r="E426" s="25">
        <v>2</v>
      </c>
      <c r="F426" s="27">
        <v>41848</v>
      </c>
      <c r="G426" s="25">
        <v>1</v>
      </c>
      <c r="H426" s="25">
        <v>250</v>
      </c>
      <c r="I426" s="25">
        <v>120</v>
      </c>
      <c r="J426" s="25">
        <v>220</v>
      </c>
      <c r="K426" s="26">
        <f>AVERAGE(H426:I426)/2/100</f>
        <v>0.92500000000000004</v>
      </c>
      <c r="L426" s="26">
        <f>K426*K426*3.14*(J426/100)</f>
        <v>5.910657500000001</v>
      </c>
      <c r="M426" s="25" t="s">
        <v>84</v>
      </c>
    </row>
    <row r="427" spans="1:13" s="25" customFormat="1" x14ac:dyDescent="0.2">
      <c r="A427" s="25" t="s">
        <v>72</v>
      </c>
      <c r="B427" s="25">
        <v>2</v>
      </c>
      <c r="C427" s="25">
        <v>2</v>
      </c>
      <c r="D427" s="25" t="s">
        <v>51</v>
      </c>
      <c r="E427" s="25">
        <v>2</v>
      </c>
      <c r="F427" s="27">
        <v>41848</v>
      </c>
      <c r="G427" s="25">
        <v>1</v>
      </c>
      <c r="H427" s="25">
        <v>125</v>
      </c>
      <c r="I427" s="25">
        <v>85</v>
      </c>
      <c r="J427" s="25">
        <v>440</v>
      </c>
      <c r="K427" s="26">
        <f t="shared" si="20"/>
        <v>0.52500000000000002</v>
      </c>
      <c r="L427" s="26">
        <f t="shared" si="21"/>
        <v>3.8080350000000003</v>
      </c>
    </row>
    <row r="428" spans="1:13" s="25" customFormat="1" x14ac:dyDescent="0.2">
      <c r="A428" s="25" t="s">
        <v>72</v>
      </c>
      <c r="B428" s="25">
        <v>2</v>
      </c>
      <c r="C428" s="25">
        <v>2</v>
      </c>
      <c r="D428" s="25" t="s">
        <v>51</v>
      </c>
      <c r="E428" s="25">
        <v>2</v>
      </c>
      <c r="F428" s="27">
        <v>41848</v>
      </c>
      <c r="G428" s="25">
        <v>1</v>
      </c>
      <c r="H428" s="25">
        <v>12</v>
      </c>
      <c r="I428" s="25">
        <v>14</v>
      </c>
      <c r="J428" s="25">
        <v>240</v>
      </c>
      <c r="K428" s="26">
        <f t="shared" si="20"/>
        <v>6.5000000000000002E-2</v>
      </c>
      <c r="L428" s="26">
        <f t="shared" si="21"/>
        <v>3.1839600000000003E-2</v>
      </c>
    </row>
    <row r="429" spans="1:13" s="25" customFormat="1" x14ac:dyDescent="0.2">
      <c r="A429" s="25" t="s">
        <v>72</v>
      </c>
      <c r="B429" s="25">
        <v>2</v>
      </c>
      <c r="C429" s="25">
        <v>2</v>
      </c>
      <c r="D429" s="25" t="s">
        <v>51</v>
      </c>
      <c r="E429" s="25">
        <v>2</v>
      </c>
      <c r="F429" s="27">
        <v>41848</v>
      </c>
      <c r="G429" s="25">
        <v>1</v>
      </c>
      <c r="H429" s="25">
        <v>23</v>
      </c>
      <c r="I429" s="25">
        <v>55</v>
      </c>
      <c r="J429" s="25">
        <v>335</v>
      </c>
      <c r="K429" s="26">
        <f t="shared" si="20"/>
        <v>0.19500000000000001</v>
      </c>
      <c r="L429" s="26">
        <f t="shared" si="21"/>
        <v>0.39998497500000008</v>
      </c>
    </row>
    <row r="430" spans="1:13" s="25" customFormat="1" x14ac:dyDescent="0.2">
      <c r="A430" s="25" t="s">
        <v>72</v>
      </c>
      <c r="B430" s="25">
        <v>2</v>
      </c>
      <c r="C430" s="25">
        <v>2</v>
      </c>
      <c r="D430" s="25" t="s">
        <v>51</v>
      </c>
      <c r="E430" s="25">
        <v>2</v>
      </c>
      <c r="F430" s="27">
        <v>41848</v>
      </c>
      <c r="G430" s="25">
        <v>1</v>
      </c>
      <c r="H430" s="25">
        <v>24</v>
      </c>
      <c r="I430" s="25">
        <v>26</v>
      </c>
      <c r="J430" s="25">
        <v>250</v>
      </c>
      <c r="K430" s="26">
        <f t="shared" si="20"/>
        <v>0.125</v>
      </c>
      <c r="L430" s="26">
        <f t="shared" si="21"/>
        <v>0.12265625000000001</v>
      </c>
    </row>
    <row r="431" spans="1:13" s="25" customFormat="1" x14ac:dyDescent="0.2">
      <c r="A431" s="25" t="s">
        <v>72</v>
      </c>
      <c r="B431" s="25">
        <v>2</v>
      </c>
      <c r="C431" s="25">
        <v>2</v>
      </c>
      <c r="D431" s="25" t="s">
        <v>51</v>
      </c>
      <c r="E431" s="25">
        <v>2</v>
      </c>
      <c r="F431" s="27">
        <v>41848</v>
      </c>
      <c r="G431" s="25">
        <v>1</v>
      </c>
      <c r="H431" s="25">
        <v>10</v>
      </c>
      <c r="I431" s="25">
        <v>17</v>
      </c>
      <c r="J431" s="25">
        <v>500</v>
      </c>
      <c r="K431" s="26">
        <f t="shared" si="20"/>
        <v>6.7500000000000004E-2</v>
      </c>
      <c r="L431" s="26">
        <f t="shared" si="21"/>
        <v>7.1533125000000003E-2</v>
      </c>
    </row>
    <row r="432" spans="1:13" s="25" customFormat="1" x14ac:dyDescent="0.2">
      <c r="A432" s="25" t="s">
        <v>72</v>
      </c>
      <c r="B432" s="25">
        <v>2</v>
      </c>
      <c r="C432" s="25">
        <v>2</v>
      </c>
      <c r="D432" s="25" t="s">
        <v>51</v>
      </c>
      <c r="E432" s="25">
        <v>2</v>
      </c>
      <c r="F432" s="27">
        <v>41848</v>
      </c>
      <c r="G432" s="25">
        <v>1</v>
      </c>
      <c r="H432" s="25">
        <v>180</v>
      </c>
      <c r="I432" s="25">
        <v>110</v>
      </c>
      <c r="J432" s="25">
        <v>180</v>
      </c>
      <c r="K432" s="26">
        <f t="shared" si="20"/>
        <v>0.72499999999999998</v>
      </c>
      <c r="L432" s="26">
        <f t="shared" si="21"/>
        <v>2.9708325000000002</v>
      </c>
    </row>
    <row r="433" spans="1:12" s="25" customFormat="1" x14ac:dyDescent="0.2">
      <c r="A433" s="25" t="s">
        <v>72</v>
      </c>
      <c r="B433" s="25">
        <v>2</v>
      </c>
      <c r="C433" s="25">
        <v>2</v>
      </c>
      <c r="D433" s="25" t="s">
        <v>51</v>
      </c>
      <c r="E433" s="25">
        <v>2</v>
      </c>
      <c r="F433" s="27">
        <v>41848</v>
      </c>
      <c r="G433" s="25">
        <v>1</v>
      </c>
      <c r="H433" s="25">
        <v>13</v>
      </c>
      <c r="I433" s="25">
        <v>10</v>
      </c>
      <c r="J433" s="25">
        <v>200</v>
      </c>
      <c r="K433" s="26">
        <f t="shared" si="20"/>
        <v>5.7500000000000002E-2</v>
      </c>
      <c r="L433" s="26">
        <f t="shared" si="21"/>
        <v>2.076325E-2</v>
      </c>
    </row>
    <row r="434" spans="1:12" s="25" customFormat="1" x14ac:dyDescent="0.2">
      <c r="A434" s="25" t="s">
        <v>72</v>
      </c>
      <c r="B434" s="25">
        <v>2</v>
      </c>
      <c r="C434" s="25">
        <v>2</v>
      </c>
      <c r="D434" s="25" t="s">
        <v>51</v>
      </c>
      <c r="E434" s="25">
        <v>2</v>
      </c>
      <c r="F434" s="27">
        <v>41848</v>
      </c>
      <c r="G434" s="25">
        <v>1</v>
      </c>
      <c r="H434" s="25">
        <v>13</v>
      </c>
      <c r="I434" s="25">
        <v>13</v>
      </c>
      <c r="J434" s="25">
        <v>210</v>
      </c>
      <c r="K434" s="26">
        <f t="shared" si="20"/>
        <v>6.5000000000000002E-2</v>
      </c>
      <c r="L434" s="26">
        <f t="shared" si="21"/>
        <v>2.7859650000000007E-2</v>
      </c>
    </row>
    <row r="435" spans="1:12" s="25" customFormat="1" x14ac:dyDescent="0.2">
      <c r="A435" s="25" t="s">
        <v>72</v>
      </c>
      <c r="B435" s="25">
        <v>2</v>
      </c>
      <c r="C435" s="25">
        <v>2</v>
      </c>
      <c r="D435" s="25" t="s">
        <v>51</v>
      </c>
      <c r="E435" s="25">
        <v>2</v>
      </c>
      <c r="F435" s="27">
        <v>41848</v>
      </c>
      <c r="H435" s="25">
        <v>17</v>
      </c>
      <c r="I435" s="25">
        <v>20</v>
      </c>
      <c r="J435" s="25">
        <v>200</v>
      </c>
      <c r="K435" s="26">
        <f t="shared" si="20"/>
        <v>9.2499999999999999E-2</v>
      </c>
      <c r="L435" s="26">
        <f t="shared" si="21"/>
        <v>5.3733249999999996E-2</v>
      </c>
    </row>
    <row r="436" spans="1:12" s="25" customFormat="1" x14ac:dyDescent="0.2">
      <c r="A436" s="25" t="s">
        <v>72</v>
      </c>
      <c r="B436" s="25">
        <v>2</v>
      </c>
      <c r="C436" s="25">
        <v>2</v>
      </c>
      <c r="D436" s="25" t="s">
        <v>51</v>
      </c>
      <c r="E436" s="25">
        <v>2</v>
      </c>
      <c r="F436" s="27">
        <v>41848</v>
      </c>
      <c r="H436" s="25">
        <v>16</v>
      </c>
      <c r="I436" s="25">
        <v>14</v>
      </c>
      <c r="J436" s="25">
        <v>215</v>
      </c>
      <c r="K436" s="26">
        <f t="shared" ref="K436:K499" si="22">AVERAGE(H436:I436)/2/100</f>
        <v>7.4999999999999997E-2</v>
      </c>
      <c r="L436" s="26">
        <f t="shared" si="21"/>
        <v>3.7974374999999998E-2</v>
      </c>
    </row>
    <row r="437" spans="1:12" x14ac:dyDescent="0.2">
      <c r="A437" s="22" t="s">
        <v>74</v>
      </c>
      <c r="B437" s="22">
        <v>10</v>
      </c>
      <c r="C437" s="22">
        <v>1</v>
      </c>
      <c r="D437" s="22" t="s">
        <v>46</v>
      </c>
      <c r="E437" s="22">
        <v>1</v>
      </c>
      <c r="F437" s="23">
        <v>41838</v>
      </c>
      <c r="G437" s="28"/>
      <c r="H437" s="28">
        <v>92</v>
      </c>
      <c r="I437" s="28">
        <v>92</v>
      </c>
      <c r="J437" s="28">
        <v>310</v>
      </c>
      <c r="K437">
        <f t="shared" si="22"/>
        <v>0.46</v>
      </c>
      <c r="L437">
        <f t="shared" si="21"/>
        <v>2.0597144000000003</v>
      </c>
    </row>
    <row r="438" spans="1:12" x14ac:dyDescent="0.2">
      <c r="A438" s="28" t="s">
        <v>74</v>
      </c>
      <c r="B438" s="28">
        <v>10</v>
      </c>
      <c r="C438" s="28">
        <v>1</v>
      </c>
      <c r="D438" s="28" t="s">
        <v>46</v>
      </c>
      <c r="E438" s="28">
        <v>1</v>
      </c>
      <c r="F438" s="23">
        <v>41838</v>
      </c>
      <c r="G438" s="22"/>
      <c r="H438" s="28">
        <v>37</v>
      </c>
      <c r="I438" s="28">
        <v>34</v>
      </c>
      <c r="J438" s="28">
        <v>360</v>
      </c>
      <c r="K438" s="1">
        <f t="shared" si="22"/>
        <v>0.17749999999999999</v>
      </c>
      <c r="L438" s="1">
        <f t="shared" ref="L438:L501" si="23">K438*K438*3.14*(J438/100)</f>
        <v>0.35614665000000001</v>
      </c>
    </row>
    <row r="439" spans="1:12" x14ac:dyDescent="0.2">
      <c r="A439" s="22" t="s">
        <v>74</v>
      </c>
      <c r="B439" s="22">
        <v>10</v>
      </c>
      <c r="C439" s="22">
        <v>1</v>
      </c>
      <c r="D439" s="22" t="s">
        <v>46</v>
      </c>
      <c r="E439" s="22">
        <v>1</v>
      </c>
      <c r="F439" s="23">
        <v>41838</v>
      </c>
      <c r="G439" s="22"/>
      <c r="H439">
        <v>72</v>
      </c>
      <c r="I439">
        <v>68</v>
      </c>
      <c r="J439">
        <v>480</v>
      </c>
      <c r="K439" s="1">
        <f t="shared" si="22"/>
        <v>0.35</v>
      </c>
      <c r="L439" s="1">
        <f t="shared" si="23"/>
        <v>1.84632</v>
      </c>
    </row>
    <row r="440" spans="1:12" x14ac:dyDescent="0.2">
      <c r="A440" s="28" t="s">
        <v>74</v>
      </c>
      <c r="B440" s="28">
        <v>10</v>
      </c>
      <c r="C440" s="28">
        <v>1</v>
      </c>
      <c r="D440" s="28" t="s">
        <v>46</v>
      </c>
      <c r="E440" s="28">
        <v>1</v>
      </c>
      <c r="F440" s="23">
        <v>41838</v>
      </c>
      <c r="H440" s="22">
        <v>45</v>
      </c>
      <c r="I440" s="22">
        <v>45</v>
      </c>
      <c r="J440" s="22">
        <v>210</v>
      </c>
      <c r="K440" s="1">
        <f t="shared" si="22"/>
        <v>0.22500000000000001</v>
      </c>
      <c r="L440" s="1">
        <f t="shared" si="23"/>
        <v>0.33382125000000001</v>
      </c>
    </row>
    <row r="441" spans="1:12" x14ac:dyDescent="0.2">
      <c r="A441" s="22" t="s">
        <v>74</v>
      </c>
      <c r="B441" s="22">
        <v>10</v>
      </c>
      <c r="C441" s="22">
        <v>1</v>
      </c>
      <c r="D441" s="22" t="s">
        <v>46</v>
      </c>
      <c r="E441" s="22">
        <v>1</v>
      </c>
      <c r="F441" s="23">
        <v>41838</v>
      </c>
      <c r="H441" s="22">
        <v>15</v>
      </c>
      <c r="I441" s="22">
        <v>12</v>
      </c>
      <c r="J441" s="22">
        <v>300</v>
      </c>
      <c r="K441" s="1">
        <f t="shared" si="22"/>
        <v>6.7500000000000004E-2</v>
      </c>
      <c r="L441" s="1">
        <f t="shared" si="23"/>
        <v>4.2919875000000003E-2</v>
      </c>
    </row>
    <row r="442" spans="1:12" x14ac:dyDescent="0.2">
      <c r="A442" s="28" t="s">
        <v>74</v>
      </c>
      <c r="B442" s="28">
        <v>10</v>
      </c>
      <c r="C442" s="28">
        <v>1</v>
      </c>
      <c r="D442" s="28" t="s">
        <v>46</v>
      </c>
      <c r="E442" s="28">
        <v>1</v>
      </c>
      <c r="F442" s="23">
        <v>41838</v>
      </c>
      <c r="H442" s="22">
        <v>40</v>
      </c>
      <c r="I442" s="22">
        <v>45</v>
      </c>
      <c r="J442" s="22">
        <v>390</v>
      </c>
      <c r="K442" s="1">
        <f t="shared" si="22"/>
        <v>0.21249999999999999</v>
      </c>
      <c r="L442" s="1">
        <f t="shared" si="23"/>
        <v>0.55298343750000001</v>
      </c>
    </row>
    <row r="443" spans="1:12" x14ac:dyDescent="0.2">
      <c r="A443" s="22" t="s">
        <v>74</v>
      </c>
      <c r="B443" s="22">
        <v>10</v>
      </c>
      <c r="C443" s="22">
        <v>1</v>
      </c>
      <c r="D443" s="22" t="s">
        <v>46</v>
      </c>
      <c r="E443" s="22">
        <v>1</v>
      </c>
      <c r="F443" s="23">
        <v>41838</v>
      </c>
      <c r="H443" s="22">
        <v>63</v>
      </c>
      <c r="I443" s="22">
        <v>55</v>
      </c>
      <c r="J443" s="22">
        <v>620</v>
      </c>
      <c r="K443" s="1">
        <f t="shared" si="22"/>
        <v>0.29499999999999998</v>
      </c>
      <c r="L443" s="1">
        <f t="shared" si="23"/>
        <v>1.6942026999999997</v>
      </c>
    </row>
    <row r="444" spans="1:12" x14ac:dyDescent="0.2">
      <c r="A444" s="28" t="s">
        <v>74</v>
      </c>
      <c r="B444" s="28">
        <v>10</v>
      </c>
      <c r="C444" s="28">
        <v>1</v>
      </c>
      <c r="D444" s="28" t="s">
        <v>46</v>
      </c>
      <c r="E444" s="28">
        <v>1</v>
      </c>
      <c r="F444" s="23">
        <v>41838</v>
      </c>
      <c r="H444" s="22">
        <v>31</v>
      </c>
      <c r="I444" s="22">
        <v>32</v>
      </c>
      <c r="J444" s="22">
        <v>520</v>
      </c>
      <c r="K444" s="1">
        <f t="shared" si="22"/>
        <v>0.1575</v>
      </c>
      <c r="L444" s="1">
        <f t="shared" si="23"/>
        <v>0.40503645000000005</v>
      </c>
    </row>
    <row r="445" spans="1:12" x14ac:dyDescent="0.2">
      <c r="A445" s="22" t="s">
        <v>74</v>
      </c>
      <c r="B445" s="22">
        <v>10</v>
      </c>
      <c r="C445" s="22">
        <v>1</v>
      </c>
      <c r="D445" s="22" t="s">
        <v>46</v>
      </c>
      <c r="E445" s="22">
        <v>1</v>
      </c>
      <c r="F445" s="23">
        <v>41838</v>
      </c>
      <c r="H445" s="22">
        <v>60</v>
      </c>
      <c r="I445" s="22">
        <v>60</v>
      </c>
      <c r="J445" s="22">
        <v>840</v>
      </c>
      <c r="K445" s="1">
        <f t="shared" si="22"/>
        <v>0.3</v>
      </c>
      <c r="L445" s="1">
        <f t="shared" si="23"/>
        <v>2.3738400000000004</v>
      </c>
    </row>
    <row r="446" spans="1:12" x14ac:dyDescent="0.2">
      <c r="A446" s="28" t="s">
        <v>74</v>
      </c>
      <c r="B446" s="28">
        <v>10</v>
      </c>
      <c r="C446" s="28">
        <v>1</v>
      </c>
      <c r="D446" s="28" t="s">
        <v>46</v>
      </c>
      <c r="E446" s="28">
        <v>1</v>
      </c>
      <c r="F446" s="23">
        <v>41838</v>
      </c>
      <c r="H446" s="22">
        <v>55</v>
      </c>
      <c r="I446" s="22">
        <v>54</v>
      </c>
      <c r="J446" s="22">
        <v>210</v>
      </c>
      <c r="K446" s="1">
        <f t="shared" si="22"/>
        <v>0.27250000000000002</v>
      </c>
      <c r="L446" s="1">
        <f t="shared" si="23"/>
        <v>0.48964571250000011</v>
      </c>
    </row>
    <row r="447" spans="1:12" x14ac:dyDescent="0.2">
      <c r="A447" s="22" t="s">
        <v>74</v>
      </c>
      <c r="B447" s="22">
        <v>10</v>
      </c>
      <c r="C447" s="22">
        <v>1</v>
      </c>
      <c r="D447" s="22" t="s">
        <v>46</v>
      </c>
      <c r="E447" s="22">
        <v>1</v>
      </c>
      <c r="F447" s="23">
        <v>41838</v>
      </c>
      <c r="H447" s="22">
        <v>23</v>
      </c>
      <c r="I447" s="22">
        <v>45</v>
      </c>
      <c r="J447" s="22">
        <v>125</v>
      </c>
      <c r="K447" s="1">
        <f t="shared" si="22"/>
        <v>0.17</v>
      </c>
      <c r="L447" s="1">
        <f t="shared" si="23"/>
        <v>0.11343250000000002</v>
      </c>
    </row>
    <row r="448" spans="1:12" x14ac:dyDescent="0.2">
      <c r="A448" s="28" t="s">
        <v>74</v>
      </c>
      <c r="B448" s="28">
        <v>10</v>
      </c>
      <c r="C448" s="28">
        <v>1</v>
      </c>
      <c r="D448" s="28" t="s">
        <v>46</v>
      </c>
      <c r="E448" s="28">
        <v>1</v>
      </c>
      <c r="F448" s="23">
        <v>41838</v>
      </c>
      <c r="H448" s="22">
        <v>92</v>
      </c>
      <c r="I448" s="22">
        <v>84</v>
      </c>
      <c r="J448" s="22">
        <v>380</v>
      </c>
      <c r="K448" s="1">
        <f t="shared" si="22"/>
        <v>0.44</v>
      </c>
      <c r="L448" s="1">
        <f t="shared" si="23"/>
        <v>2.3100351999999997</v>
      </c>
    </row>
    <row r="449" spans="1:12" x14ac:dyDescent="0.2">
      <c r="A449" s="22" t="s">
        <v>74</v>
      </c>
      <c r="B449" s="22">
        <v>10</v>
      </c>
      <c r="C449" s="22">
        <v>1</v>
      </c>
      <c r="D449" s="22" t="s">
        <v>46</v>
      </c>
      <c r="E449" s="22">
        <v>1</v>
      </c>
      <c r="F449" s="23">
        <v>41838</v>
      </c>
      <c r="H449" s="22">
        <v>60</v>
      </c>
      <c r="I449" s="22">
        <v>57</v>
      </c>
      <c r="J449" s="22">
        <v>170</v>
      </c>
      <c r="K449" s="1">
        <f t="shared" si="22"/>
        <v>0.29249999999999998</v>
      </c>
      <c r="L449" s="1">
        <f t="shared" si="23"/>
        <v>0.45669926249999993</v>
      </c>
    </row>
    <row r="450" spans="1:12" x14ac:dyDescent="0.2">
      <c r="A450" s="28" t="s">
        <v>74</v>
      </c>
      <c r="B450" s="28">
        <v>10</v>
      </c>
      <c r="C450" s="28">
        <v>1</v>
      </c>
      <c r="D450" s="28" t="s">
        <v>46</v>
      </c>
      <c r="E450" s="28">
        <v>1</v>
      </c>
      <c r="F450" s="23">
        <v>41838</v>
      </c>
      <c r="H450" s="22">
        <v>20</v>
      </c>
      <c r="I450" s="22">
        <v>22</v>
      </c>
      <c r="J450" s="22">
        <v>160</v>
      </c>
      <c r="K450" s="1">
        <f t="shared" si="22"/>
        <v>0.105</v>
      </c>
      <c r="L450" s="1">
        <f t="shared" si="23"/>
        <v>5.5389599999999997E-2</v>
      </c>
    </row>
    <row r="451" spans="1:12" x14ac:dyDescent="0.2">
      <c r="A451" s="22" t="s">
        <v>74</v>
      </c>
      <c r="B451" s="22">
        <v>10</v>
      </c>
      <c r="C451" s="22">
        <v>1</v>
      </c>
      <c r="D451" s="22" t="s">
        <v>46</v>
      </c>
      <c r="E451" s="22">
        <v>1</v>
      </c>
      <c r="F451" s="23">
        <v>41838</v>
      </c>
      <c r="H451" s="22">
        <v>43</v>
      </c>
      <c r="I451" s="22">
        <v>45</v>
      </c>
      <c r="J451" s="22">
        <v>550</v>
      </c>
      <c r="K451" s="1">
        <f t="shared" si="22"/>
        <v>0.22</v>
      </c>
      <c r="L451" s="1">
        <f t="shared" si="23"/>
        <v>0.83586800000000006</v>
      </c>
    </row>
    <row r="452" spans="1:12" x14ac:dyDescent="0.2">
      <c r="A452" s="28" t="s">
        <v>74</v>
      </c>
      <c r="B452" s="28">
        <v>10</v>
      </c>
      <c r="C452" s="28">
        <v>1</v>
      </c>
      <c r="D452" s="28" t="s">
        <v>46</v>
      </c>
      <c r="E452" s="28">
        <v>1</v>
      </c>
      <c r="F452" s="23">
        <v>41838</v>
      </c>
      <c r="H452" s="22">
        <v>40</v>
      </c>
      <c r="I452" s="22">
        <v>40</v>
      </c>
      <c r="J452" s="22">
        <v>160</v>
      </c>
      <c r="K452" s="1">
        <f t="shared" si="22"/>
        <v>0.2</v>
      </c>
      <c r="L452" s="1">
        <f t="shared" si="23"/>
        <v>0.20096000000000003</v>
      </c>
    </row>
    <row r="453" spans="1:12" s="25" customFormat="1" x14ac:dyDescent="0.2">
      <c r="A453" s="25" t="s">
        <v>74</v>
      </c>
      <c r="B453" s="25">
        <v>10</v>
      </c>
      <c r="C453" s="25">
        <v>2</v>
      </c>
      <c r="D453" s="25" t="s">
        <v>51</v>
      </c>
      <c r="E453" s="25">
        <v>2</v>
      </c>
      <c r="F453" s="27">
        <v>41838</v>
      </c>
      <c r="H453" s="25">
        <v>25</v>
      </c>
      <c r="I453" s="25">
        <v>28</v>
      </c>
      <c r="J453" s="25">
        <v>230</v>
      </c>
      <c r="K453" s="26">
        <f t="shared" si="22"/>
        <v>0.13250000000000001</v>
      </c>
      <c r="L453" s="26">
        <f t="shared" si="23"/>
        <v>0.12679123750000001</v>
      </c>
    </row>
    <row r="454" spans="1:12" s="25" customFormat="1" x14ac:dyDescent="0.2">
      <c r="A454" s="25" t="s">
        <v>74</v>
      </c>
      <c r="B454" s="25">
        <v>10</v>
      </c>
      <c r="C454" s="25">
        <v>2</v>
      </c>
      <c r="D454" s="25" t="s">
        <v>51</v>
      </c>
      <c r="E454" s="25">
        <v>2</v>
      </c>
      <c r="F454" s="27">
        <v>41838</v>
      </c>
      <c r="H454" s="25">
        <v>91</v>
      </c>
      <c r="I454" s="25">
        <v>95</v>
      </c>
      <c r="J454" s="25">
        <v>590</v>
      </c>
      <c r="K454" s="26">
        <f t="shared" si="22"/>
        <v>0.46500000000000002</v>
      </c>
      <c r="L454" s="26">
        <f t="shared" si="23"/>
        <v>4.0057843500000008</v>
      </c>
    </row>
    <row r="455" spans="1:12" s="25" customFormat="1" x14ac:dyDescent="0.2">
      <c r="A455" s="25" t="s">
        <v>74</v>
      </c>
      <c r="B455" s="25">
        <v>10</v>
      </c>
      <c r="C455" s="25">
        <v>2</v>
      </c>
      <c r="D455" s="25" t="s">
        <v>51</v>
      </c>
      <c r="E455" s="25">
        <v>2</v>
      </c>
      <c r="F455" s="27">
        <v>41838</v>
      </c>
      <c r="H455" s="25">
        <v>15</v>
      </c>
      <c r="I455" s="25">
        <v>16</v>
      </c>
      <c r="J455" s="25">
        <v>290</v>
      </c>
      <c r="K455" s="26">
        <f t="shared" si="22"/>
        <v>7.7499999999999999E-2</v>
      </c>
      <c r="L455" s="26">
        <f t="shared" si="23"/>
        <v>5.4692912500000003E-2</v>
      </c>
    </row>
    <row r="456" spans="1:12" s="25" customFormat="1" x14ac:dyDescent="0.2">
      <c r="A456" s="25" t="s">
        <v>74</v>
      </c>
      <c r="B456" s="25">
        <v>10</v>
      </c>
      <c r="C456" s="25">
        <v>2</v>
      </c>
      <c r="D456" s="25" t="s">
        <v>51</v>
      </c>
      <c r="E456" s="25">
        <v>2</v>
      </c>
      <c r="F456" s="27">
        <v>41838</v>
      </c>
      <c r="H456" s="25">
        <v>65</v>
      </c>
      <c r="I456" s="25">
        <v>49</v>
      </c>
      <c r="J456" s="25">
        <v>280</v>
      </c>
      <c r="K456" s="26">
        <f t="shared" si="22"/>
        <v>0.28499999999999998</v>
      </c>
      <c r="L456" s="26">
        <f t="shared" si="23"/>
        <v>0.71413019999999994</v>
      </c>
    </row>
    <row r="457" spans="1:12" x14ac:dyDescent="0.2">
      <c r="A457" t="s">
        <v>73</v>
      </c>
      <c r="B457">
        <v>8</v>
      </c>
      <c r="C457">
        <v>1</v>
      </c>
      <c r="D457" t="s">
        <v>46</v>
      </c>
      <c r="E457">
        <v>1</v>
      </c>
      <c r="F457" s="3">
        <v>41837</v>
      </c>
      <c r="G457">
        <v>1</v>
      </c>
      <c r="H457">
        <v>75</v>
      </c>
      <c r="I457">
        <v>71</v>
      </c>
      <c r="J457">
        <v>1220</v>
      </c>
      <c r="K457">
        <f t="shared" si="22"/>
        <v>0.36499999999999999</v>
      </c>
      <c r="L457">
        <f t="shared" si="23"/>
        <v>5.1035832999999986</v>
      </c>
    </row>
    <row r="458" spans="1:12" x14ac:dyDescent="0.2">
      <c r="A458" t="s">
        <v>73</v>
      </c>
      <c r="B458">
        <v>8</v>
      </c>
      <c r="C458">
        <v>1</v>
      </c>
      <c r="D458" t="s">
        <v>46</v>
      </c>
      <c r="E458">
        <v>1</v>
      </c>
      <c r="F458" s="3">
        <v>41837</v>
      </c>
      <c r="G458">
        <v>1</v>
      </c>
      <c r="H458">
        <v>30</v>
      </c>
      <c r="I458">
        <v>24</v>
      </c>
      <c r="J458">
        <v>360</v>
      </c>
      <c r="K458" s="1">
        <f t="shared" si="22"/>
        <v>0.13500000000000001</v>
      </c>
      <c r="L458" s="1">
        <f t="shared" si="23"/>
        <v>0.20601540000000002</v>
      </c>
    </row>
    <row r="459" spans="1:12" x14ac:dyDescent="0.2">
      <c r="A459" t="s">
        <v>73</v>
      </c>
      <c r="B459">
        <v>8</v>
      </c>
      <c r="C459">
        <v>1</v>
      </c>
      <c r="D459" t="s">
        <v>46</v>
      </c>
      <c r="E459">
        <v>1</v>
      </c>
      <c r="F459" s="3">
        <v>41837</v>
      </c>
      <c r="G459">
        <v>1</v>
      </c>
      <c r="H459">
        <v>35</v>
      </c>
      <c r="I459">
        <v>37</v>
      </c>
      <c r="J459">
        <v>290</v>
      </c>
      <c r="K459" s="1">
        <f t="shared" si="22"/>
        <v>0.18</v>
      </c>
      <c r="L459" s="1">
        <f t="shared" si="23"/>
        <v>0.29503439999999997</v>
      </c>
    </row>
    <row r="460" spans="1:12" x14ac:dyDescent="0.2">
      <c r="A460" t="s">
        <v>73</v>
      </c>
      <c r="B460">
        <v>8</v>
      </c>
      <c r="C460">
        <v>1</v>
      </c>
      <c r="D460" t="s">
        <v>46</v>
      </c>
      <c r="E460">
        <v>1</v>
      </c>
      <c r="F460" s="3">
        <v>41837</v>
      </c>
      <c r="G460">
        <v>1</v>
      </c>
      <c r="H460">
        <v>14</v>
      </c>
      <c r="I460">
        <v>16</v>
      </c>
      <c r="J460">
        <v>180</v>
      </c>
      <c r="K460" s="1">
        <f t="shared" si="22"/>
        <v>7.4999999999999997E-2</v>
      </c>
      <c r="L460" s="1">
        <f t="shared" si="23"/>
        <v>3.1792500000000001E-2</v>
      </c>
    </row>
    <row r="461" spans="1:12" x14ac:dyDescent="0.2">
      <c r="A461" t="s">
        <v>73</v>
      </c>
      <c r="B461">
        <v>8</v>
      </c>
      <c r="C461">
        <v>1</v>
      </c>
      <c r="D461" t="s">
        <v>46</v>
      </c>
      <c r="E461">
        <v>1</v>
      </c>
      <c r="F461" s="3">
        <v>41837</v>
      </c>
      <c r="G461">
        <v>1</v>
      </c>
      <c r="H461">
        <v>55</v>
      </c>
      <c r="I461">
        <v>55</v>
      </c>
      <c r="J461">
        <v>640</v>
      </c>
      <c r="K461" s="1">
        <f t="shared" si="22"/>
        <v>0.27500000000000002</v>
      </c>
      <c r="L461" s="1">
        <f t="shared" si="23"/>
        <v>1.5197600000000004</v>
      </c>
    </row>
    <row r="462" spans="1:12" x14ac:dyDescent="0.2">
      <c r="A462" t="s">
        <v>73</v>
      </c>
      <c r="B462">
        <v>8</v>
      </c>
      <c r="C462">
        <v>1</v>
      </c>
      <c r="D462" t="s">
        <v>46</v>
      </c>
      <c r="E462">
        <v>1</v>
      </c>
      <c r="F462" s="3">
        <v>41837</v>
      </c>
      <c r="G462">
        <v>1</v>
      </c>
      <c r="H462">
        <v>230</v>
      </c>
      <c r="I462">
        <v>180</v>
      </c>
      <c r="J462">
        <v>1680</v>
      </c>
      <c r="K462" s="1">
        <f t="shared" si="22"/>
        <v>1.0249999999999999</v>
      </c>
      <c r="L462" s="1">
        <f t="shared" si="23"/>
        <v>55.42257</v>
      </c>
    </row>
    <row r="463" spans="1:12" x14ac:dyDescent="0.2">
      <c r="A463" t="s">
        <v>73</v>
      </c>
      <c r="B463">
        <v>8</v>
      </c>
      <c r="C463">
        <v>1</v>
      </c>
      <c r="D463" t="s">
        <v>46</v>
      </c>
      <c r="E463">
        <v>1</v>
      </c>
      <c r="F463" s="3">
        <v>41837</v>
      </c>
      <c r="G463">
        <v>1</v>
      </c>
      <c r="H463">
        <v>17</v>
      </c>
      <c r="I463">
        <v>19</v>
      </c>
      <c r="J463">
        <v>240</v>
      </c>
      <c r="K463" s="1">
        <f t="shared" si="22"/>
        <v>0.09</v>
      </c>
      <c r="L463" s="1">
        <f t="shared" si="23"/>
        <v>6.1041599999999994E-2</v>
      </c>
    </row>
    <row r="464" spans="1:12" x14ac:dyDescent="0.2">
      <c r="A464" t="s">
        <v>73</v>
      </c>
      <c r="B464">
        <v>8</v>
      </c>
      <c r="C464">
        <v>1</v>
      </c>
      <c r="D464" t="s">
        <v>46</v>
      </c>
      <c r="E464">
        <v>1</v>
      </c>
      <c r="F464" s="3">
        <v>41837</v>
      </c>
      <c r="G464">
        <v>1</v>
      </c>
      <c r="H464">
        <v>43</v>
      </c>
      <c r="I464">
        <v>47</v>
      </c>
      <c r="J464">
        <v>200</v>
      </c>
      <c r="K464" s="1">
        <f t="shared" si="22"/>
        <v>0.22500000000000001</v>
      </c>
      <c r="L464" s="1">
        <f t="shared" si="23"/>
        <v>0.31792500000000001</v>
      </c>
    </row>
    <row r="465" spans="1:12" x14ac:dyDescent="0.2">
      <c r="A465" t="s">
        <v>73</v>
      </c>
      <c r="B465">
        <v>8</v>
      </c>
      <c r="C465">
        <v>1</v>
      </c>
      <c r="D465" t="s">
        <v>46</v>
      </c>
      <c r="E465">
        <v>1</v>
      </c>
      <c r="F465" s="3">
        <v>41837</v>
      </c>
      <c r="G465">
        <v>1</v>
      </c>
      <c r="H465">
        <v>30</v>
      </c>
      <c r="I465">
        <v>23</v>
      </c>
      <c r="J465">
        <v>520</v>
      </c>
      <c r="K465" s="1">
        <f t="shared" si="22"/>
        <v>0.13250000000000001</v>
      </c>
      <c r="L465" s="1">
        <f t="shared" si="23"/>
        <v>0.28665845000000006</v>
      </c>
    </row>
    <row r="466" spans="1:12" x14ac:dyDescent="0.2">
      <c r="A466" t="s">
        <v>73</v>
      </c>
      <c r="B466">
        <v>8</v>
      </c>
      <c r="C466">
        <v>1</v>
      </c>
      <c r="D466" t="s">
        <v>46</v>
      </c>
      <c r="E466">
        <v>1</v>
      </c>
      <c r="F466" s="3">
        <v>41837</v>
      </c>
      <c r="G466">
        <v>1</v>
      </c>
      <c r="H466">
        <v>23</v>
      </c>
      <c r="I466">
        <v>22</v>
      </c>
      <c r="J466">
        <v>320</v>
      </c>
      <c r="K466" s="1">
        <f t="shared" si="22"/>
        <v>0.1125</v>
      </c>
      <c r="L466" s="1">
        <f t="shared" si="23"/>
        <v>0.12717000000000001</v>
      </c>
    </row>
    <row r="467" spans="1:12" x14ac:dyDescent="0.2">
      <c r="A467" t="s">
        <v>73</v>
      </c>
      <c r="B467">
        <v>8</v>
      </c>
      <c r="C467">
        <v>1</v>
      </c>
      <c r="D467" t="s">
        <v>46</v>
      </c>
      <c r="E467">
        <v>1</v>
      </c>
      <c r="F467" s="3">
        <v>41837</v>
      </c>
      <c r="G467">
        <v>2</v>
      </c>
      <c r="H467">
        <v>36</v>
      </c>
      <c r="I467">
        <v>34</v>
      </c>
      <c r="J467">
        <v>220</v>
      </c>
      <c r="K467" s="1">
        <f t="shared" si="22"/>
        <v>0.17499999999999999</v>
      </c>
      <c r="L467" s="1">
        <f t="shared" si="23"/>
        <v>0.21155750000000001</v>
      </c>
    </row>
    <row r="468" spans="1:12" x14ac:dyDescent="0.2">
      <c r="A468" t="s">
        <v>73</v>
      </c>
      <c r="B468">
        <v>8</v>
      </c>
      <c r="C468">
        <v>1</v>
      </c>
      <c r="D468" t="s">
        <v>46</v>
      </c>
      <c r="E468">
        <v>1</v>
      </c>
      <c r="F468" s="3">
        <v>41837</v>
      </c>
      <c r="G468">
        <v>2</v>
      </c>
      <c r="H468">
        <v>36</v>
      </c>
      <c r="I468">
        <v>34</v>
      </c>
      <c r="J468">
        <v>540</v>
      </c>
      <c r="K468" s="1">
        <f t="shared" si="22"/>
        <v>0.17499999999999999</v>
      </c>
      <c r="L468" s="1">
        <f t="shared" si="23"/>
        <v>0.51927750000000006</v>
      </c>
    </row>
    <row r="469" spans="1:12" s="25" customFormat="1" x14ac:dyDescent="0.2">
      <c r="A469" s="25" t="s">
        <v>73</v>
      </c>
      <c r="B469" s="25">
        <v>8</v>
      </c>
      <c r="C469" s="25">
        <v>2</v>
      </c>
      <c r="D469" s="25" t="s">
        <v>51</v>
      </c>
      <c r="E469" s="25">
        <v>2</v>
      </c>
      <c r="F469" s="27">
        <v>41837</v>
      </c>
      <c r="H469" s="25">
        <v>75</v>
      </c>
      <c r="I469" s="25">
        <v>78</v>
      </c>
      <c r="J469" s="25">
        <v>430</v>
      </c>
      <c r="K469" s="26">
        <f t="shared" si="22"/>
        <v>0.38250000000000001</v>
      </c>
      <c r="L469" s="26">
        <f t="shared" si="23"/>
        <v>1.9754269875000001</v>
      </c>
    </row>
    <row r="470" spans="1:12" s="25" customFormat="1" x14ac:dyDescent="0.2">
      <c r="A470" s="25" t="s">
        <v>73</v>
      </c>
      <c r="B470" s="25">
        <v>8</v>
      </c>
      <c r="C470" s="25">
        <v>2</v>
      </c>
      <c r="D470" s="25" t="s">
        <v>51</v>
      </c>
      <c r="E470" s="25">
        <v>2</v>
      </c>
      <c r="F470" s="27">
        <v>41837</v>
      </c>
      <c r="H470" s="25">
        <v>18</v>
      </c>
      <c r="I470" s="25">
        <v>20</v>
      </c>
      <c r="J470" s="25">
        <v>230</v>
      </c>
      <c r="K470" s="26">
        <f t="shared" si="22"/>
        <v>9.5000000000000001E-2</v>
      </c>
      <c r="L470" s="26">
        <f t="shared" si="23"/>
        <v>6.5178550000000002E-2</v>
      </c>
    </row>
    <row r="471" spans="1:12" s="25" customFormat="1" x14ac:dyDescent="0.2">
      <c r="A471" s="25" t="s">
        <v>73</v>
      </c>
      <c r="B471" s="25">
        <v>8</v>
      </c>
      <c r="C471" s="25">
        <v>2</v>
      </c>
      <c r="D471" s="25" t="s">
        <v>51</v>
      </c>
      <c r="E471" s="25">
        <v>2</v>
      </c>
      <c r="F471" s="27">
        <v>41837</v>
      </c>
      <c r="H471" s="25">
        <v>16</v>
      </c>
      <c r="I471" s="25">
        <v>15</v>
      </c>
      <c r="J471" s="25">
        <v>400</v>
      </c>
      <c r="K471" s="26">
        <f t="shared" si="22"/>
        <v>7.7499999999999999E-2</v>
      </c>
      <c r="L471" s="26">
        <f t="shared" si="23"/>
        <v>7.5438500000000006E-2</v>
      </c>
    </row>
    <row r="472" spans="1:12" x14ac:dyDescent="0.2">
      <c r="A472" s="25" t="s">
        <v>70</v>
      </c>
      <c r="B472" s="25">
        <v>1</v>
      </c>
      <c r="C472" s="25">
        <v>2</v>
      </c>
      <c r="D472" s="25" t="s">
        <v>51</v>
      </c>
      <c r="E472" s="25">
        <v>2</v>
      </c>
      <c r="F472" s="37">
        <v>2013</v>
      </c>
      <c r="G472" s="1"/>
      <c r="H472" s="1">
        <v>18</v>
      </c>
      <c r="I472" s="1">
        <v>24</v>
      </c>
      <c r="J472" s="1">
        <v>230</v>
      </c>
      <c r="K472" s="1">
        <f t="shared" si="22"/>
        <v>0.105</v>
      </c>
      <c r="L472" s="1">
        <f t="shared" si="23"/>
        <v>7.9622549999999986E-2</v>
      </c>
    </row>
    <row r="473" spans="1:12" x14ac:dyDescent="0.2">
      <c r="A473" s="25" t="s">
        <v>70</v>
      </c>
      <c r="B473" s="25">
        <v>1</v>
      </c>
      <c r="C473" s="25">
        <v>2</v>
      </c>
      <c r="D473" s="25" t="s">
        <v>51</v>
      </c>
      <c r="E473" s="25">
        <v>2</v>
      </c>
      <c r="F473" s="37">
        <v>2013</v>
      </c>
      <c r="G473" s="1"/>
      <c r="H473" s="1">
        <v>20</v>
      </c>
      <c r="I473" s="1">
        <v>23</v>
      </c>
      <c r="J473" s="1">
        <v>160</v>
      </c>
      <c r="K473" s="1">
        <f t="shared" si="22"/>
        <v>0.1075</v>
      </c>
      <c r="L473" s="1">
        <f t="shared" si="23"/>
        <v>5.8058599999999995E-2</v>
      </c>
    </row>
    <row r="474" spans="1:12" x14ac:dyDescent="0.2">
      <c r="A474" s="25" t="s">
        <v>70</v>
      </c>
      <c r="B474" s="25">
        <v>1</v>
      </c>
      <c r="C474" s="25">
        <v>2</v>
      </c>
      <c r="D474" s="25" t="s">
        <v>51</v>
      </c>
      <c r="E474" s="25">
        <v>2</v>
      </c>
      <c r="F474" s="37">
        <v>2013</v>
      </c>
      <c r="G474" s="1"/>
      <c r="H474" s="1">
        <v>24</v>
      </c>
      <c r="I474" s="1">
        <v>21</v>
      </c>
      <c r="J474" s="1">
        <v>140</v>
      </c>
      <c r="K474" s="1">
        <f t="shared" si="22"/>
        <v>0.1125</v>
      </c>
      <c r="L474" s="1">
        <f t="shared" si="23"/>
        <v>5.5636874999999995E-2</v>
      </c>
    </row>
    <row r="475" spans="1:12" x14ac:dyDescent="0.2">
      <c r="A475" s="25" t="s">
        <v>70</v>
      </c>
      <c r="B475" s="25">
        <v>1</v>
      </c>
      <c r="C475" s="25">
        <v>2</v>
      </c>
      <c r="D475" s="25" t="s">
        <v>51</v>
      </c>
      <c r="E475" s="25">
        <v>2</v>
      </c>
      <c r="F475" s="37">
        <v>2013</v>
      </c>
      <c r="G475" s="1"/>
      <c r="H475" s="1">
        <v>17</v>
      </c>
      <c r="I475" s="1">
        <v>20</v>
      </c>
      <c r="J475" s="1">
        <v>280</v>
      </c>
      <c r="K475" s="1">
        <f t="shared" si="22"/>
        <v>9.2499999999999999E-2</v>
      </c>
      <c r="L475" s="1">
        <f t="shared" si="23"/>
        <v>7.5226549999999989E-2</v>
      </c>
    </row>
    <row r="476" spans="1:12" x14ac:dyDescent="0.2">
      <c r="A476" s="25" t="s">
        <v>70</v>
      </c>
      <c r="B476" s="25">
        <v>1</v>
      </c>
      <c r="C476" s="25">
        <v>2</v>
      </c>
      <c r="D476" s="25" t="s">
        <v>51</v>
      </c>
      <c r="E476" s="25">
        <v>2</v>
      </c>
      <c r="F476" s="37">
        <v>2013</v>
      </c>
      <c r="G476" s="1"/>
      <c r="H476" s="1">
        <v>11</v>
      </c>
      <c r="I476" s="1">
        <v>13</v>
      </c>
      <c r="J476" s="1">
        <v>300</v>
      </c>
      <c r="K476" s="1">
        <f t="shared" si="22"/>
        <v>0.06</v>
      </c>
      <c r="L476" s="1">
        <f t="shared" si="23"/>
        <v>3.3911999999999998E-2</v>
      </c>
    </row>
    <row r="477" spans="1:12" x14ac:dyDescent="0.2">
      <c r="A477" s="25" t="s">
        <v>70</v>
      </c>
      <c r="B477" s="25">
        <v>1</v>
      </c>
      <c r="C477" s="25">
        <v>2</v>
      </c>
      <c r="D477" s="25" t="s">
        <v>51</v>
      </c>
      <c r="E477" s="25">
        <v>2</v>
      </c>
      <c r="F477" s="37">
        <v>2013</v>
      </c>
      <c r="G477" s="1"/>
      <c r="H477" s="1">
        <v>21</v>
      </c>
      <c r="I477" s="1">
        <v>12</v>
      </c>
      <c r="J477" s="1">
        <v>260</v>
      </c>
      <c r="K477" s="1">
        <f t="shared" si="22"/>
        <v>8.2500000000000004E-2</v>
      </c>
      <c r="L477" s="1">
        <f t="shared" si="23"/>
        <v>5.5566225000000004E-2</v>
      </c>
    </row>
    <row r="478" spans="1:12" x14ac:dyDescent="0.2">
      <c r="A478" s="25" t="s">
        <v>70</v>
      </c>
      <c r="B478" s="25">
        <v>1</v>
      </c>
      <c r="C478" s="25">
        <v>2</v>
      </c>
      <c r="D478" s="25" t="s">
        <v>51</v>
      </c>
      <c r="E478" s="25">
        <v>2</v>
      </c>
      <c r="F478" s="37">
        <v>2013</v>
      </c>
      <c r="G478" s="1"/>
      <c r="H478" s="1">
        <v>13</v>
      </c>
      <c r="I478" s="1">
        <v>14</v>
      </c>
      <c r="J478" s="1">
        <v>150</v>
      </c>
      <c r="K478" s="1">
        <f t="shared" si="22"/>
        <v>6.7500000000000004E-2</v>
      </c>
      <c r="L478" s="1">
        <f t="shared" si="23"/>
        <v>2.1459937500000002E-2</v>
      </c>
    </row>
    <row r="479" spans="1:12" x14ac:dyDescent="0.2">
      <c r="A479" s="25" t="s">
        <v>70</v>
      </c>
      <c r="B479" s="25">
        <v>1</v>
      </c>
      <c r="C479" s="25">
        <v>2</v>
      </c>
      <c r="D479" s="25" t="s">
        <v>51</v>
      </c>
      <c r="E479" s="25">
        <v>2</v>
      </c>
      <c r="F479" s="37">
        <v>2013</v>
      </c>
      <c r="G479" s="1"/>
      <c r="H479" s="1">
        <v>12</v>
      </c>
      <c r="I479" s="1">
        <v>15</v>
      </c>
      <c r="J479" s="1">
        <v>290</v>
      </c>
      <c r="K479" s="1">
        <f t="shared" si="22"/>
        <v>6.7500000000000004E-2</v>
      </c>
      <c r="L479" s="1">
        <f t="shared" si="23"/>
        <v>4.1489212500000004E-2</v>
      </c>
    </row>
    <row r="480" spans="1:12" x14ac:dyDescent="0.2">
      <c r="A480" s="25" t="s">
        <v>70</v>
      </c>
      <c r="B480" s="25">
        <v>1</v>
      </c>
      <c r="C480" s="25">
        <v>2</v>
      </c>
      <c r="D480" s="25" t="s">
        <v>51</v>
      </c>
      <c r="E480" s="25">
        <v>2</v>
      </c>
      <c r="F480" s="37">
        <v>2013</v>
      </c>
      <c r="G480" s="1">
        <v>1</v>
      </c>
      <c r="H480" s="1">
        <v>12</v>
      </c>
      <c r="I480" s="1">
        <v>12</v>
      </c>
      <c r="J480" s="1">
        <v>150</v>
      </c>
      <c r="K480" s="1">
        <f t="shared" si="22"/>
        <v>0.06</v>
      </c>
      <c r="L480" s="1">
        <f t="shared" si="23"/>
        <v>1.6955999999999999E-2</v>
      </c>
    </row>
    <row r="481" spans="1:12" x14ac:dyDescent="0.2">
      <c r="A481" s="25" t="s">
        <v>70</v>
      </c>
      <c r="B481" s="25">
        <v>1</v>
      </c>
      <c r="C481" s="25">
        <v>2</v>
      </c>
      <c r="D481" s="25" t="s">
        <v>51</v>
      </c>
      <c r="E481" s="25">
        <v>2</v>
      </c>
      <c r="F481" s="37">
        <v>2013</v>
      </c>
      <c r="G481" s="1">
        <v>1</v>
      </c>
      <c r="H481" s="1">
        <v>13</v>
      </c>
      <c r="I481" s="1">
        <v>12</v>
      </c>
      <c r="J481" s="1">
        <v>300</v>
      </c>
      <c r="K481" s="1">
        <f t="shared" si="22"/>
        <v>6.25E-2</v>
      </c>
      <c r="L481" s="1">
        <f t="shared" si="23"/>
        <v>3.6796875E-2</v>
      </c>
    </row>
    <row r="482" spans="1:12" x14ac:dyDescent="0.2">
      <c r="A482" s="25" t="s">
        <v>70</v>
      </c>
      <c r="B482" s="25">
        <v>1</v>
      </c>
      <c r="C482" s="25">
        <v>2</v>
      </c>
      <c r="D482" s="25" t="s">
        <v>51</v>
      </c>
      <c r="E482" s="25">
        <v>2</v>
      </c>
      <c r="F482" s="37">
        <v>2013</v>
      </c>
      <c r="G482" s="1">
        <v>1</v>
      </c>
      <c r="H482" s="1">
        <v>55</v>
      </c>
      <c r="I482" s="1">
        <v>57</v>
      </c>
      <c r="J482" s="1">
        <v>870</v>
      </c>
      <c r="K482" s="1">
        <f t="shared" si="22"/>
        <v>0.28000000000000003</v>
      </c>
      <c r="L482" s="1">
        <f t="shared" si="23"/>
        <v>2.1417312000000002</v>
      </c>
    </row>
    <row r="483" spans="1:12" x14ac:dyDescent="0.2">
      <c r="A483" s="25" t="s">
        <v>70</v>
      </c>
      <c r="B483" s="25">
        <v>1</v>
      </c>
      <c r="C483" s="25">
        <v>2</v>
      </c>
      <c r="D483" s="25" t="s">
        <v>51</v>
      </c>
      <c r="E483" s="25">
        <v>2</v>
      </c>
      <c r="F483" s="37">
        <v>2013</v>
      </c>
      <c r="G483" s="1">
        <v>1</v>
      </c>
      <c r="H483" s="1">
        <v>14</v>
      </c>
      <c r="I483" s="1">
        <v>13</v>
      </c>
      <c r="J483" s="1">
        <v>260</v>
      </c>
      <c r="K483" s="1">
        <f t="shared" si="22"/>
        <v>6.7500000000000004E-2</v>
      </c>
      <c r="L483" s="1">
        <f t="shared" si="23"/>
        <v>3.7197225000000007E-2</v>
      </c>
    </row>
    <row r="484" spans="1:12" x14ac:dyDescent="0.2">
      <c r="A484" s="25" t="s">
        <v>70</v>
      </c>
      <c r="B484" s="25">
        <v>1</v>
      </c>
      <c r="C484" s="25">
        <v>2</v>
      </c>
      <c r="D484" s="25" t="s">
        <v>51</v>
      </c>
      <c r="E484" s="25">
        <v>2</v>
      </c>
      <c r="F484" s="37">
        <v>2013</v>
      </c>
      <c r="G484" s="1"/>
      <c r="H484" s="1">
        <v>13</v>
      </c>
      <c r="I484" s="1">
        <v>15</v>
      </c>
      <c r="J484" s="1">
        <v>160</v>
      </c>
      <c r="K484" s="1">
        <f t="shared" si="22"/>
        <v>7.0000000000000007E-2</v>
      </c>
      <c r="L484" s="1">
        <f t="shared" si="23"/>
        <v>2.4617600000000003E-2</v>
      </c>
    </row>
    <row r="485" spans="1:12" x14ac:dyDescent="0.2">
      <c r="A485" s="25" t="s">
        <v>70</v>
      </c>
      <c r="B485" s="25">
        <v>1</v>
      </c>
      <c r="C485" s="25">
        <v>2</v>
      </c>
      <c r="D485" s="25" t="s">
        <v>51</v>
      </c>
      <c r="E485" s="25">
        <v>2</v>
      </c>
      <c r="F485" s="37">
        <v>2013</v>
      </c>
      <c r="G485" s="1"/>
      <c r="H485" s="1">
        <v>33</v>
      </c>
      <c r="I485" s="1">
        <v>32</v>
      </c>
      <c r="J485" s="1">
        <v>150</v>
      </c>
      <c r="K485" s="1">
        <f t="shared" si="22"/>
        <v>0.16250000000000001</v>
      </c>
      <c r="L485" s="1">
        <f t="shared" si="23"/>
        <v>0.12437343750000002</v>
      </c>
    </row>
    <row r="486" spans="1:12" x14ac:dyDescent="0.2">
      <c r="A486" s="25" t="s">
        <v>70</v>
      </c>
      <c r="B486" s="25">
        <v>1</v>
      </c>
      <c r="C486" s="25">
        <v>2</v>
      </c>
      <c r="D486" s="25" t="s">
        <v>51</v>
      </c>
      <c r="E486" s="25">
        <v>2</v>
      </c>
      <c r="F486" s="37">
        <v>2013</v>
      </c>
      <c r="G486" s="1"/>
      <c r="H486" s="1">
        <v>17</v>
      </c>
      <c r="I486" s="1">
        <v>15</v>
      </c>
      <c r="J486" s="1">
        <v>470</v>
      </c>
      <c r="K486" s="1">
        <f t="shared" si="22"/>
        <v>0.08</v>
      </c>
      <c r="L486" s="1">
        <f t="shared" si="23"/>
        <v>9.4451200000000013E-2</v>
      </c>
    </row>
    <row r="487" spans="1:12" x14ac:dyDescent="0.2">
      <c r="A487" s="25" t="s">
        <v>70</v>
      </c>
      <c r="B487" s="25">
        <v>1</v>
      </c>
      <c r="C487" s="25">
        <v>2</v>
      </c>
      <c r="D487" s="25" t="s">
        <v>51</v>
      </c>
      <c r="E487" s="25">
        <v>2</v>
      </c>
      <c r="F487" s="37">
        <v>2013</v>
      </c>
      <c r="G487" s="1"/>
      <c r="H487" s="1">
        <v>40</v>
      </c>
      <c r="I487" s="1">
        <v>41</v>
      </c>
      <c r="J487" s="1">
        <v>190</v>
      </c>
      <c r="K487" s="1">
        <f t="shared" si="22"/>
        <v>0.20250000000000001</v>
      </c>
      <c r="L487" s="1">
        <f t="shared" si="23"/>
        <v>0.24464328750000003</v>
      </c>
    </row>
    <row r="488" spans="1:12" x14ac:dyDescent="0.2">
      <c r="A488" s="25" t="s">
        <v>70</v>
      </c>
      <c r="B488" s="25">
        <v>1</v>
      </c>
      <c r="C488" s="25">
        <v>2</v>
      </c>
      <c r="D488" s="25" t="s">
        <v>51</v>
      </c>
      <c r="E488" s="25">
        <v>2</v>
      </c>
      <c r="F488" s="37">
        <v>2013</v>
      </c>
      <c r="G488" s="1">
        <v>2</v>
      </c>
      <c r="H488" s="1">
        <v>30</v>
      </c>
      <c r="I488" s="1">
        <v>45</v>
      </c>
      <c r="J488" s="1">
        <v>370</v>
      </c>
      <c r="K488" s="1">
        <f t="shared" si="22"/>
        <v>0.1875</v>
      </c>
      <c r="L488" s="1">
        <f t="shared" si="23"/>
        <v>0.40844531250000005</v>
      </c>
    </row>
    <row r="489" spans="1:12" x14ac:dyDescent="0.2">
      <c r="A489" s="25" t="s">
        <v>70</v>
      </c>
      <c r="B489" s="25">
        <v>1</v>
      </c>
      <c r="C489" s="25">
        <v>2</v>
      </c>
      <c r="D489" s="25" t="s">
        <v>51</v>
      </c>
      <c r="E489" s="25">
        <v>2</v>
      </c>
      <c r="F489" s="37">
        <v>2013</v>
      </c>
      <c r="G489" s="1">
        <v>2</v>
      </c>
      <c r="H489" s="1">
        <v>10</v>
      </c>
      <c r="I489" s="1">
        <v>14</v>
      </c>
      <c r="J489" s="1">
        <v>180</v>
      </c>
      <c r="K489" s="1">
        <f t="shared" si="22"/>
        <v>0.06</v>
      </c>
      <c r="L489" s="1">
        <f t="shared" si="23"/>
        <v>2.0347199999999999E-2</v>
      </c>
    </row>
    <row r="490" spans="1:12" x14ac:dyDescent="0.2">
      <c r="A490" s="25" t="s">
        <v>70</v>
      </c>
      <c r="B490" s="25">
        <v>1</v>
      </c>
      <c r="C490" s="25">
        <v>2</v>
      </c>
      <c r="D490" s="25" t="s">
        <v>51</v>
      </c>
      <c r="E490" s="25">
        <v>2</v>
      </c>
      <c r="F490" s="37">
        <v>2013</v>
      </c>
      <c r="G490" s="1"/>
      <c r="H490" s="1">
        <v>17</v>
      </c>
      <c r="I490" s="1">
        <v>20</v>
      </c>
      <c r="J490" s="1">
        <v>300</v>
      </c>
      <c r="K490" s="1">
        <f t="shared" si="22"/>
        <v>9.2499999999999999E-2</v>
      </c>
      <c r="L490" s="1">
        <f t="shared" si="23"/>
        <v>8.0599874999999988E-2</v>
      </c>
    </row>
    <row r="491" spans="1:12" x14ac:dyDescent="0.2">
      <c r="A491" s="25" t="s">
        <v>70</v>
      </c>
      <c r="B491" s="25">
        <v>1</v>
      </c>
      <c r="C491" s="25">
        <v>2</v>
      </c>
      <c r="D491" s="25" t="s">
        <v>51</v>
      </c>
      <c r="E491" s="25">
        <v>2</v>
      </c>
      <c r="F491" s="37">
        <v>2013</v>
      </c>
      <c r="G491" s="1"/>
      <c r="H491" s="1">
        <v>13</v>
      </c>
      <c r="I491" s="1">
        <v>15</v>
      </c>
      <c r="J491" s="1">
        <v>310</v>
      </c>
      <c r="K491" s="1">
        <f t="shared" si="22"/>
        <v>7.0000000000000007E-2</v>
      </c>
      <c r="L491" s="1">
        <f t="shared" si="23"/>
        <v>4.7696600000000006E-2</v>
      </c>
    </row>
    <row r="492" spans="1:12" x14ac:dyDescent="0.2">
      <c r="A492" s="25" t="s">
        <v>70</v>
      </c>
      <c r="B492" s="25">
        <v>1</v>
      </c>
      <c r="C492" s="25">
        <v>2</v>
      </c>
      <c r="D492" s="25" t="s">
        <v>51</v>
      </c>
      <c r="E492" s="25">
        <v>2</v>
      </c>
      <c r="F492" s="37">
        <v>2013</v>
      </c>
      <c r="G492" s="1"/>
      <c r="H492" s="1">
        <v>28</v>
      </c>
      <c r="I492" s="1">
        <v>30</v>
      </c>
      <c r="J492" s="1">
        <v>180</v>
      </c>
      <c r="K492" s="1">
        <f t="shared" si="22"/>
        <v>0.14499999999999999</v>
      </c>
      <c r="L492" s="1">
        <f t="shared" si="23"/>
        <v>0.11883329999999999</v>
      </c>
    </row>
    <row r="493" spans="1:12" x14ac:dyDescent="0.2">
      <c r="A493" s="25" t="s">
        <v>70</v>
      </c>
      <c r="B493" s="25">
        <v>1</v>
      </c>
      <c r="C493" s="25">
        <v>2</v>
      </c>
      <c r="D493" s="25" t="s">
        <v>51</v>
      </c>
      <c r="E493" s="25">
        <v>2</v>
      </c>
      <c r="F493" s="37">
        <v>2013</v>
      </c>
      <c r="G493" s="1"/>
      <c r="H493" s="1">
        <v>15</v>
      </c>
      <c r="I493" s="1">
        <v>20</v>
      </c>
      <c r="J493" s="1">
        <v>190</v>
      </c>
      <c r="K493" s="1">
        <f t="shared" si="22"/>
        <v>8.7499999999999994E-2</v>
      </c>
      <c r="L493" s="1">
        <f t="shared" si="23"/>
        <v>4.5677187499999994E-2</v>
      </c>
    </row>
    <row r="494" spans="1:12" x14ac:dyDescent="0.2">
      <c r="A494" s="25" t="s">
        <v>70</v>
      </c>
      <c r="B494" s="25">
        <v>1</v>
      </c>
      <c r="C494" s="25">
        <v>2</v>
      </c>
      <c r="D494" s="25" t="s">
        <v>51</v>
      </c>
      <c r="E494" s="25">
        <v>2</v>
      </c>
      <c r="F494" s="37">
        <v>2013</v>
      </c>
      <c r="G494" s="1"/>
      <c r="H494" s="1">
        <v>17</v>
      </c>
      <c r="I494" s="1">
        <v>15</v>
      </c>
      <c r="J494" s="1">
        <v>320</v>
      </c>
      <c r="K494" s="1">
        <f t="shared" si="22"/>
        <v>0.08</v>
      </c>
      <c r="L494" s="1">
        <f t="shared" si="23"/>
        <v>6.4307200000000009E-2</v>
      </c>
    </row>
    <row r="495" spans="1:12" x14ac:dyDescent="0.2">
      <c r="A495" s="25" t="s">
        <v>70</v>
      </c>
      <c r="B495" s="25">
        <v>1</v>
      </c>
      <c r="C495" s="25">
        <v>2</v>
      </c>
      <c r="D495" s="25" t="s">
        <v>51</v>
      </c>
      <c r="E495" s="25">
        <v>2</v>
      </c>
      <c r="F495" s="37">
        <v>2013</v>
      </c>
      <c r="G495" s="1"/>
      <c r="H495" s="1">
        <v>10</v>
      </c>
      <c r="I495" s="1">
        <v>11</v>
      </c>
      <c r="J495" s="1">
        <v>170</v>
      </c>
      <c r="K495" s="1">
        <f t="shared" si="22"/>
        <v>5.2499999999999998E-2</v>
      </c>
      <c r="L495" s="1">
        <f t="shared" si="23"/>
        <v>1.4712862499999998E-2</v>
      </c>
    </row>
    <row r="496" spans="1:12" x14ac:dyDescent="0.2">
      <c r="A496" s="25" t="s">
        <v>70</v>
      </c>
      <c r="B496" s="25">
        <v>1</v>
      </c>
      <c r="C496" s="25">
        <v>1</v>
      </c>
      <c r="D496" s="25" t="s">
        <v>46</v>
      </c>
      <c r="E496" s="25">
        <v>1</v>
      </c>
      <c r="F496" s="37">
        <v>2013</v>
      </c>
      <c r="G496" s="1"/>
      <c r="H496" s="1">
        <v>33</v>
      </c>
      <c r="I496" s="1">
        <v>36</v>
      </c>
      <c r="J496" s="1">
        <v>320</v>
      </c>
      <c r="K496" s="1">
        <f t="shared" si="22"/>
        <v>0.17249999999999999</v>
      </c>
      <c r="L496" s="1">
        <f t="shared" si="23"/>
        <v>0.2989908</v>
      </c>
    </row>
    <row r="497" spans="1:12" x14ac:dyDescent="0.2">
      <c r="A497" s="25" t="s">
        <v>70</v>
      </c>
      <c r="B497" s="25">
        <v>1</v>
      </c>
      <c r="C497" s="25">
        <v>1</v>
      </c>
      <c r="D497" s="25" t="s">
        <v>46</v>
      </c>
      <c r="E497" s="25">
        <v>1</v>
      </c>
      <c r="F497" s="37">
        <v>2013</v>
      </c>
      <c r="G497" s="1">
        <v>1</v>
      </c>
      <c r="H497" s="1">
        <v>31</v>
      </c>
      <c r="I497" s="1">
        <v>34</v>
      </c>
      <c r="J497" s="1">
        <v>460</v>
      </c>
      <c r="K497" s="1">
        <f t="shared" si="22"/>
        <v>0.16250000000000001</v>
      </c>
      <c r="L497" s="1">
        <f t="shared" si="23"/>
        <v>0.38141187500000001</v>
      </c>
    </row>
    <row r="498" spans="1:12" x14ac:dyDescent="0.2">
      <c r="A498" s="25" t="s">
        <v>70</v>
      </c>
      <c r="B498" s="25">
        <v>1</v>
      </c>
      <c r="C498" s="25">
        <v>1</v>
      </c>
      <c r="D498" s="25" t="s">
        <v>46</v>
      </c>
      <c r="E498" s="25">
        <v>1</v>
      </c>
      <c r="F498" s="37">
        <v>2013</v>
      </c>
      <c r="G498" s="1">
        <v>1</v>
      </c>
      <c r="H498" s="1">
        <v>70</v>
      </c>
      <c r="I498" s="1">
        <v>65</v>
      </c>
      <c r="J498" s="1">
        <v>230</v>
      </c>
      <c r="K498" s="1">
        <f t="shared" si="22"/>
        <v>0.33750000000000002</v>
      </c>
      <c r="L498" s="1">
        <f t="shared" si="23"/>
        <v>0.82263093750000005</v>
      </c>
    </row>
    <row r="499" spans="1:12" x14ac:dyDescent="0.2">
      <c r="A499" s="25" t="s">
        <v>70</v>
      </c>
      <c r="B499" s="25">
        <v>1</v>
      </c>
      <c r="C499" s="25">
        <v>1</v>
      </c>
      <c r="D499" s="25" t="s">
        <v>46</v>
      </c>
      <c r="E499" s="25">
        <v>1</v>
      </c>
      <c r="F499" s="37">
        <v>2013</v>
      </c>
      <c r="G499" s="1">
        <v>2</v>
      </c>
      <c r="H499" s="1">
        <v>37</v>
      </c>
      <c r="I499" s="1">
        <v>34</v>
      </c>
      <c r="J499" s="1">
        <v>390</v>
      </c>
      <c r="K499" s="1">
        <f t="shared" si="22"/>
        <v>0.17749999999999999</v>
      </c>
      <c r="L499" s="1">
        <f t="shared" si="23"/>
        <v>0.38582553750000004</v>
      </c>
    </row>
    <row r="500" spans="1:12" x14ac:dyDescent="0.2">
      <c r="A500" s="25" t="s">
        <v>70</v>
      </c>
      <c r="B500" s="25">
        <v>1</v>
      </c>
      <c r="C500" s="25">
        <v>1</v>
      </c>
      <c r="D500" s="25" t="s">
        <v>46</v>
      </c>
      <c r="E500" s="25">
        <v>1</v>
      </c>
      <c r="F500" s="37">
        <v>2013</v>
      </c>
      <c r="G500" s="1">
        <v>2</v>
      </c>
      <c r="H500" s="1">
        <v>49</v>
      </c>
      <c r="I500" s="1">
        <v>51</v>
      </c>
      <c r="J500" s="1">
        <v>470</v>
      </c>
      <c r="K500" s="1">
        <f t="shared" ref="K500:K563" si="24">AVERAGE(H500:I500)/2/100</f>
        <v>0.25</v>
      </c>
      <c r="L500" s="1">
        <f t="shared" si="23"/>
        <v>0.92237500000000006</v>
      </c>
    </row>
    <row r="501" spans="1:12" x14ac:dyDescent="0.2">
      <c r="A501" s="25" t="s">
        <v>70</v>
      </c>
      <c r="B501" s="25">
        <v>1</v>
      </c>
      <c r="C501" s="25">
        <v>1</v>
      </c>
      <c r="D501" s="25" t="s">
        <v>46</v>
      </c>
      <c r="E501" s="25">
        <v>1</v>
      </c>
      <c r="F501" s="37">
        <v>2013</v>
      </c>
      <c r="G501" s="1">
        <v>2</v>
      </c>
      <c r="H501" s="1">
        <v>87</v>
      </c>
      <c r="I501" s="1">
        <v>88</v>
      </c>
      <c r="J501" s="1">
        <v>140</v>
      </c>
      <c r="K501" s="1">
        <f t="shared" si="24"/>
        <v>0.4375</v>
      </c>
      <c r="L501" s="1">
        <f t="shared" si="23"/>
        <v>0.84142187499999999</v>
      </c>
    </row>
    <row r="502" spans="1:12" x14ac:dyDescent="0.2">
      <c r="A502" s="25" t="s">
        <v>70</v>
      </c>
      <c r="B502" s="25">
        <v>1</v>
      </c>
      <c r="C502" s="25">
        <v>1</v>
      </c>
      <c r="D502" s="25" t="s">
        <v>46</v>
      </c>
      <c r="E502" s="25">
        <v>1</v>
      </c>
      <c r="F502" s="37">
        <v>2013</v>
      </c>
      <c r="G502" s="1">
        <v>2</v>
      </c>
      <c r="H502" s="1">
        <v>23</v>
      </c>
      <c r="I502" s="1">
        <v>22</v>
      </c>
      <c r="J502" s="1">
        <v>420</v>
      </c>
      <c r="K502" s="1">
        <f t="shared" si="24"/>
        <v>0.1125</v>
      </c>
      <c r="L502" s="1">
        <f t="shared" ref="L502:L565" si="25">K502*K502*3.14*(J502/100)</f>
        <v>0.16691062500000001</v>
      </c>
    </row>
    <row r="503" spans="1:12" x14ac:dyDescent="0.2">
      <c r="A503" s="25" t="s">
        <v>70</v>
      </c>
      <c r="B503" s="25">
        <v>1</v>
      </c>
      <c r="C503" s="25">
        <v>1</v>
      </c>
      <c r="D503" s="25" t="s">
        <v>46</v>
      </c>
      <c r="E503" s="25">
        <v>1</v>
      </c>
      <c r="F503" s="37">
        <v>2013</v>
      </c>
      <c r="G503" s="1">
        <v>2</v>
      </c>
      <c r="H503" s="1">
        <v>12</v>
      </c>
      <c r="I503" s="1">
        <v>13</v>
      </c>
      <c r="J503" s="1">
        <v>270</v>
      </c>
      <c r="K503" s="1">
        <f t="shared" si="24"/>
        <v>6.25E-2</v>
      </c>
      <c r="L503" s="1">
        <f t="shared" si="25"/>
        <v>3.3117187500000006E-2</v>
      </c>
    </row>
    <row r="504" spans="1:12" x14ac:dyDescent="0.2">
      <c r="A504" s="25" t="s">
        <v>70</v>
      </c>
      <c r="B504" s="25">
        <v>1</v>
      </c>
      <c r="C504" s="25">
        <v>1</v>
      </c>
      <c r="D504" s="25" t="s">
        <v>46</v>
      </c>
      <c r="E504" s="25">
        <v>1</v>
      </c>
      <c r="F504" s="37">
        <v>2013</v>
      </c>
      <c r="G504" s="1"/>
      <c r="H504" s="1">
        <v>49</v>
      </c>
      <c r="I504" s="1">
        <v>51</v>
      </c>
      <c r="J504" s="1">
        <v>230</v>
      </c>
      <c r="K504" s="1">
        <f t="shared" si="24"/>
        <v>0.25</v>
      </c>
      <c r="L504" s="1">
        <f t="shared" si="25"/>
        <v>0.45137499999999997</v>
      </c>
    </row>
    <row r="505" spans="1:12" x14ac:dyDescent="0.2">
      <c r="A505" s="25" t="s">
        <v>70</v>
      </c>
      <c r="B505" s="25">
        <v>1</v>
      </c>
      <c r="C505" s="25">
        <v>1</v>
      </c>
      <c r="D505" s="25" t="s">
        <v>46</v>
      </c>
      <c r="E505" s="25">
        <v>1</v>
      </c>
      <c r="F505" s="37">
        <v>2013</v>
      </c>
      <c r="G505" s="1"/>
      <c r="H505" s="1">
        <v>27</v>
      </c>
      <c r="I505" s="1">
        <v>26</v>
      </c>
      <c r="J505" s="1">
        <v>160</v>
      </c>
      <c r="K505" s="1">
        <f t="shared" si="24"/>
        <v>0.13250000000000001</v>
      </c>
      <c r="L505" s="1">
        <f t="shared" si="25"/>
        <v>8.820260000000002E-2</v>
      </c>
    </row>
    <row r="506" spans="1:12" x14ac:dyDescent="0.2">
      <c r="A506" s="25" t="s">
        <v>70</v>
      </c>
      <c r="B506" s="25">
        <v>1</v>
      </c>
      <c r="C506" s="25">
        <v>1</v>
      </c>
      <c r="D506" s="25" t="s">
        <v>46</v>
      </c>
      <c r="E506" s="25">
        <v>1</v>
      </c>
      <c r="F506" s="37">
        <v>2013</v>
      </c>
      <c r="G506" s="1"/>
      <c r="H506" s="1">
        <v>20</v>
      </c>
      <c r="I506" s="1">
        <v>19</v>
      </c>
      <c r="J506" s="1">
        <v>110</v>
      </c>
      <c r="K506" s="1">
        <f t="shared" si="24"/>
        <v>9.7500000000000003E-2</v>
      </c>
      <c r="L506" s="1">
        <f t="shared" si="25"/>
        <v>3.2834587500000005E-2</v>
      </c>
    </row>
    <row r="507" spans="1:12" x14ac:dyDescent="0.2">
      <c r="A507" s="25" t="s">
        <v>70</v>
      </c>
      <c r="B507" s="25">
        <v>1</v>
      </c>
      <c r="C507" s="25">
        <v>1</v>
      </c>
      <c r="D507" s="25" t="s">
        <v>46</v>
      </c>
      <c r="E507" s="25">
        <v>1</v>
      </c>
      <c r="F507" s="37">
        <v>2013</v>
      </c>
      <c r="G507" s="1">
        <v>3</v>
      </c>
      <c r="H507" s="1">
        <v>16</v>
      </c>
      <c r="I507" s="1">
        <v>19</v>
      </c>
      <c r="J507" s="1">
        <v>530</v>
      </c>
      <c r="K507" s="1">
        <f t="shared" si="24"/>
        <v>8.7499999999999994E-2</v>
      </c>
      <c r="L507" s="1">
        <f t="shared" si="25"/>
        <v>0.12741531249999999</v>
      </c>
    </row>
    <row r="508" spans="1:12" x14ac:dyDescent="0.2">
      <c r="A508" s="25" t="s">
        <v>70</v>
      </c>
      <c r="B508" s="25">
        <v>1</v>
      </c>
      <c r="C508" s="25">
        <v>1</v>
      </c>
      <c r="D508" s="25" t="s">
        <v>46</v>
      </c>
      <c r="E508" s="25">
        <v>1</v>
      </c>
      <c r="F508" s="37">
        <v>2013</v>
      </c>
      <c r="G508" s="1">
        <v>3</v>
      </c>
      <c r="H508" s="1">
        <v>70</v>
      </c>
      <c r="I508" s="1">
        <v>74</v>
      </c>
      <c r="J508" s="1">
        <v>510</v>
      </c>
      <c r="K508" s="1">
        <f t="shared" si="24"/>
        <v>0.36</v>
      </c>
      <c r="L508" s="1">
        <f t="shared" si="25"/>
        <v>2.0754143999999997</v>
      </c>
    </row>
    <row r="509" spans="1:12" x14ac:dyDescent="0.2">
      <c r="A509" s="25" t="s">
        <v>70</v>
      </c>
      <c r="B509" s="25">
        <v>1</v>
      </c>
      <c r="C509" s="25">
        <v>1</v>
      </c>
      <c r="D509" s="25" t="s">
        <v>46</v>
      </c>
      <c r="E509" s="25">
        <v>1</v>
      </c>
      <c r="F509" s="37">
        <v>2013</v>
      </c>
      <c r="G509" s="1"/>
      <c r="H509" s="1">
        <v>26</v>
      </c>
      <c r="I509" s="1">
        <v>25</v>
      </c>
      <c r="J509" s="1">
        <v>310</v>
      </c>
      <c r="K509" s="1">
        <f t="shared" si="24"/>
        <v>0.1275</v>
      </c>
      <c r="L509" s="1">
        <f t="shared" si="25"/>
        <v>0.15823833750000002</v>
      </c>
    </row>
    <row r="510" spans="1:12" x14ac:dyDescent="0.2">
      <c r="A510" s="25" t="s">
        <v>70</v>
      </c>
      <c r="B510" s="25">
        <v>1</v>
      </c>
      <c r="C510" s="25">
        <v>1</v>
      </c>
      <c r="D510" s="25" t="s">
        <v>46</v>
      </c>
      <c r="E510" s="25">
        <v>1</v>
      </c>
      <c r="F510" s="37">
        <v>2013</v>
      </c>
      <c r="G510" s="1"/>
      <c r="H510" s="1">
        <v>28</v>
      </c>
      <c r="I510" s="1">
        <v>32</v>
      </c>
      <c r="J510" s="1">
        <v>290</v>
      </c>
      <c r="K510" s="1">
        <f t="shared" si="24"/>
        <v>0.15</v>
      </c>
      <c r="L510" s="1">
        <f t="shared" si="25"/>
        <v>0.20488500000000001</v>
      </c>
    </row>
    <row r="511" spans="1:12" x14ac:dyDescent="0.2">
      <c r="A511" s="25" t="s">
        <v>70</v>
      </c>
      <c r="B511" s="25">
        <v>1</v>
      </c>
      <c r="C511" s="25">
        <v>1</v>
      </c>
      <c r="D511" s="25" t="s">
        <v>46</v>
      </c>
      <c r="E511" s="25">
        <v>1</v>
      </c>
      <c r="F511" s="37">
        <v>2013</v>
      </c>
      <c r="G511" s="1">
        <v>4</v>
      </c>
      <c r="H511" s="1">
        <v>22</v>
      </c>
      <c r="I511" s="1">
        <v>25</v>
      </c>
      <c r="J511" s="1">
        <v>620</v>
      </c>
      <c r="K511" s="1">
        <f t="shared" si="24"/>
        <v>0.11749999999999999</v>
      </c>
      <c r="L511" s="1">
        <f t="shared" si="25"/>
        <v>0.26878007500000001</v>
      </c>
    </row>
    <row r="512" spans="1:12" x14ac:dyDescent="0.2">
      <c r="A512" s="25" t="s">
        <v>70</v>
      </c>
      <c r="B512" s="25">
        <v>1</v>
      </c>
      <c r="C512" s="25">
        <v>1</v>
      </c>
      <c r="D512" s="25" t="s">
        <v>46</v>
      </c>
      <c r="E512" s="25">
        <v>1</v>
      </c>
      <c r="F512" s="37">
        <v>2013</v>
      </c>
      <c r="G512" s="1">
        <v>4</v>
      </c>
      <c r="H512" s="1">
        <v>70</v>
      </c>
      <c r="I512" s="1">
        <v>71</v>
      </c>
      <c r="J512" s="1">
        <v>340</v>
      </c>
      <c r="K512" s="1">
        <f t="shared" si="24"/>
        <v>0.35249999999999998</v>
      </c>
      <c r="L512" s="1">
        <f t="shared" si="25"/>
        <v>1.3265597249999999</v>
      </c>
    </row>
    <row r="513" spans="1:12" x14ac:dyDescent="0.2">
      <c r="A513" s="25" t="s">
        <v>70</v>
      </c>
      <c r="B513" s="25">
        <v>1</v>
      </c>
      <c r="C513" s="25">
        <v>1</v>
      </c>
      <c r="D513" s="25" t="s">
        <v>46</v>
      </c>
      <c r="E513" s="25">
        <v>1</v>
      </c>
      <c r="F513" s="37">
        <v>2013</v>
      </c>
      <c r="G513" s="1">
        <v>4</v>
      </c>
      <c r="H513" s="1">
        <v>44</v>
      </c>
      <c r="I513" s="1">
        <v>44</v>
      </c>
      <c r="J513" s="1">
        <v>150</v>
      </c>
      <c r="K513" s="1">
        <f t="shared" si="24"/>
        <v>0.22</v>
      </c>
      <c r="L513" s="1">
        <f t="shared" si="25"/>
        <v>0.227964</v>
      </c>
    </row>
    <row r="514" spans="1:12" x14ac:dyDescent="0.2">
      <c r="A514" s="25" t="s">
        <v>70</v>
      </c>
      <c r="B514" s="25">
        <v>1</v>
      </c>
      <c r="C514" s="25">
        <v>1</v>
      </c>
      <c r="D514" s="25" t="s">
        <v>46</v>
      </c>
      <c r="E514" s="25">
        <v>1</v>
      </c>
      <c r="F514" s="37">
        <v>2013</v>
      </c>
      <c r="G514" s="1">
        <v>4</v>
      </c>
      <c r="H514" s="1">
        <v>11</v>
      </c>
      <c r="I514" s="1">
        <v>12</v>
      </c>
      <c r="J514" s="1">
        <v>170</v>
      </c>
      <c r="K514" s="1">
        <f t="shared" si="24"/>
        <v>5.7500000000000002E-2</v>
      </c>
      <c r="L514" s="1">
        <f t="shared" si="25"/>
        <v>1.7648762500000002E-2</v>
      </c>
    </row>
    <row r="515" spans="1:12" x14ac:dyDescent="0.2">
      <c r="A515" s="25" t="s">
        <v>70</v>
      </c>
      <c r="B515" s="25">
        <v>1</v>
      </c>
      <c r="C515" s="25">
        <v>1</v>
      </c>
      <c r="D515" s="25" t="s">
        <v>46</v>
      </c>
      <c r="E515" s="25">
        <v>1</v>
      </c>
      <c r="F515" s="37">
        <v>2013</v>
      </c>
      <c r="G515" s="1">
        <v>4</v>
      </c>
      <c r="H515" s="1">
        <v>60</v>
      </c>
      <c r="I515" s="1">
        <v>55</v>
      </c>
      <c r="J515" s="1">
        <v>610</v>
      </c>
      <c r="K515" s="1">
        <f t="shared" si="24"/>
        <v>0.28749999999999998</v>
      </c>
      <c r="L515" s="1">
        <f t="shared" si="25"/>
        <v>1.5831978124999997</v>
      </c>
    </row>
    <row r="516" spans="1:12" x14ac:dyDescent="0.2">
      <c r="A516" s="25" t="s">
        <v>70</v>
      </c>
      <c r="B516" s="25">
        <v>1</v>
      </c>
      <c r="C516" s="25">
        <v>1</v>
      </c>
      <c r="D516" s="25" t="s">
        <v>46</v>
      </c>
      <c r="E516" s="25">
        <v>1</v>
      </c>
      <c r="F516" s="37">
        <v>2013</v>
      </c>
      <c r="G516" s="1">
        <v>4</v>
      </c>
      <c r="H516" s="1">
        <v>62</v>
      </c>
      <c r="I516" s="1">
        <v>65</v>
      </c>
      <c r="J516" s="1">
        <v>330</v>
      </c>
      <c r="K516" s="1">
        <f t="shared" si="24"/>
        <v>0.3175</v>
      </c>
      <c r="L516" s="1">
        <f t="shared" si="25"/>
        <v>1.0445543625</v>
      </c>
    </row>
    <row r="517" spans="1:12" x14ac:dyDescent="0.2">
      <c r="A517" s="25" t="s">
        <v>70</v>
      </c>
      <c r="B517" s="25">
        <v>1</v>
      </c>
      <c r="C517" s="25">
        <v>1</v>
      </c>
      <c r="D517" s="25" t="s">
        <v>46</v>
      </c>
      <c r="E517" s="25">
        <v>1</v>
      </c>
      <c r="F517" s="37">
        <v>2013</v>
      </c>
      <c r="G517" s="1">
        <v>5</v>
      </c>
      <c r="H517" s="1">
        <v>67</v>
      </c>
      <c r="I517" s="1">
        <v>65</v>
      </c>
      <c r="J517" s="1">
        <v>370</v>
      </c>
      <c r="K517" s="1">
        <f t="shared" si="24"/>
        <v>0.33</v>
      </c>
      <c r="L517" s="1">
        <f t="shared" si="25"/>
        <v>1.2652002000000002</v>
      </c>
    </row>
    <row r="518" spans="1:12" x14ac:dyDescent="0.2">
      <c r="A518" s="25" t="s">
        <v>70</v>
      </c>
      <c r="B518" s="25">
        <v>1</v>
      </c>
      <c r="C518" s="25">
        <v>1</v>
      </c>
      <c r="D518" s="25" t="s">
        <v>46</v>
      </c>
      <c r="E518" s="25">
        <v>1</v>
      </c>
      <c r="F518" s="37">
        <v>2013</v>
      </c>
      <c r="G518" s="1">
        <v>5</v>
      </c>
      <c r="H518" s="1">
        <v>65</v>
      </c>
      <c r="I518" s="1">
        <v>64</v>
      </c>
      <c r="J518" s="1">
        <v>400</v>
      </c>
      <c r="K518" s="1">
        <f t="shared" si="24"/>
        <v>0.32250000000000001</v>
      </c>
      <c r="L518" s="1">
        <f t="shared" si="25"/>
        <v>1.3063185000000002</v>
      </c>
    </row>
    <row r="519" spans="1:12" x14ac:dyDescent="0.2">
      <c r="A519" s="25" t="s">
        <v>70</v>
      </c>
      <c r="B519" s="25">
        <v>1</v>
      </c>
      <c r="C519" s="25">
        <v>1</v>
      </c>
      <c r="D519" s="25" t="s">
        <v>46</v>
      </c>
      <c r="E519" s="25">
        <v>1</v>
      </c>
      <c r="F519" s="37">
        <v>2013</v>
      </c>
      <c r="G519" s="1">
        <v>5</v>
      </c>
      <c r="H519" s="1">
        <v>16</v>
      </c>
      <c r="I519" s="1">
        <v>15</v>
      </c>
      <c r="J519" s="1">
        <v>220</v>
      </c>
      <c r="K519" s="1">
        <f t="shared" si="24"/>
        <v>7.7499999999999999E-2</v>
      </c>
      <c r="L519" s="1">
        <f t="shared" si="25"/>
        <v>4.1491175000000005E-2</v>
      </c>
    </row>
    <row r="520" spans="1:12" x14ac:dyDescent="0.2">
      <c r="A520" s="25" t="s">
        <v>70</v>
      </c>
      <c r="B520" s="25">
        <v>1</v>
      </c>
      <c r="C520" s="25">
        <v>1</v>
      </c>
      <c r="D520" s="25" t="s">
        <v>46</v>
      </c>
      <c r="E520" s="25">
        <v>1</v>
      </c>
      <c r="F520" s="37">
        <v>2013</v>
      </c>
      <c r="G520" s="1">
        <v>5</v>
      </c>
      <c r="H520" s="1">
        <v>75</v>
      </c>
      <c r="I520" s="1">
        <v>71</v>
      </c>
      <c r="J520" s="1">
        <v>790</v>
      </c>
      <c r="K520" s="1">
        <f t="shared" si="24"/>
        <v>0.36499999999999999</v>
      </c>
      <c r="L520" s="1">
        <f t="shared" si="25"/>
        <v>3.3047793499999996</v>
      </c>
    </row>
    <row r="521" spans="1:12" x14ac:dyDescent="0.2">
      <c r="A521" s="25" t="s">
        <v>70</v>
      </c>
      <c r="B521" s="25">
        <v>1</v>
      </c>
      <c r="C521" s="25">
        <v>1</v>
      </c>
      <c r="D521" s="25" t="s">
        <v>46</v>
      </c>
      <c r="E521" s="25">
        <v>1</v>
      </c>
      <c r="F521" s="37">
        <v>2013</v>
      </c>
      <c r="G521" s="1">
        <v>6</v>
      </c>
      <c r="H521" s="1">
        <v>33</v>
      </c>
      <c r="I521" s="1">
        <v>28</v>
      </c>
      <c r="J521" s="1">
        <v>200</v>
      </c>
      <c r="K521" s="1">
        <f t="shared" si="24"/>
        <v>0.1525</v>
      </c>
      <c r="L521" s="1">
        <f t="shared" si="25"/>
        <v>0.14604924999999999</v>
      </c>
    </row>
    <row r="522" spans="1:12" x14ac:dyDescent="0.2">
      <c r="A522" s="25" t="s">
        <v>70</v>
      </c>
      <c r="B522" s="25">
        <v>1</v>
      </c>
      <c r="C522" s="25">
        <v>1</v>
      </c>
      <c r="D522" s="25" t="s">
        <v>46</v>
      </c>
      <c r="E522" s="25">
        <v>1</v>
      </c>
      <c r="F522" s="37">
        <v>2013</v>
      </c>
      <c r="G522" s="1">
        <v>6</v>
      </c>
      <c r="H522" s="1">
        <v>42</v>
      </c>
      <c r="I522" s="1">
        <v>26</v>
      </c>
      <c r="J522" s="1">
        <v>390</v>
      </c>
      <c r="K522" s="1">
        <f t="shared" si="24"/>
        <v>0.17</v>
      </c>
      <c r="L522" s="1">
        <f t="shared" si="25"/>
        <v>0.3539094000000001</v>
      </c>
    </row>
    <row r="523" spans="1:12" x14ac:dyDescent="0.2">
      <c r="A523" s="25" t="s">
        <v>70</v>
      </c>
      <c r="B523" s="25">
        <v>1</v>
      </c>
      <c r="C523" s="25">
        <v>1</v>
      </c>
      <c r="D523" s="25" t="s">
        <v>46</v>
      </c>
      <c r="E523" s="25">
        <v>1</v>
      </c>
      <c r="F523" s="37">
        <v>2013</v>
      </c>
      <c r="G523" s="1">
        <v>6</v>
      </c>
      <c r="H523" s="1">
        <v>30</v>
      </c>
      <c r="I523" s="1">
        <v>31</v>
      </c>
      <c r="J523" s="1">
        <v>180</v>
      </c>
      <c r="K523" s="1">
        <f t="shared" si="24"/>
        <v>0.1525</v>
      </c>
      <c r="L523" s="1">
        <f t="shared" si="25"/>
        <v>0.131444325</v>
      </c>
    </row>
    <row r="524" spans="1:12" x14ac:dyDescent="0.2">
      <c r="A524" s="25" t="s">
        <v>70</v>
      </c>
      <c r="B524" s="25">
        <v>1</v>
      </c>
      <c r="C524" s="25">
        <v>1</v>
      </c>
      <c r="D524" s="25" t="s">
        <v>46</v>
      </c>
      <c r="E524" s="25">
        <v>1</v>
      </c>
      <c r="F524" s="37">
        <v>2013</v>
      </c>
      <c r="G524" s="1">
        <v>6</v>
      </c>
      <c r="H524" s="1">
        <v>33</v>
      </c>
      <c r="I524" s="1">
        <v>37</v>
      </c>
      <c r="J524" s="1">
        <v>300</v>
      </c>
      <c r="K524" s="1">
        <f t="shared" si="24"/>
        <v>0.17499999999999999</v>
      </c>
      <c r="L524" s="1">
        <f t="shared" si="25"/>
        <v>0.28848750000000001</v>
      </c>
    </row>
    <row r="525" spans="1:12" x14ac:dyDescent="0.2">
      <c r="A525" s="25" t="s">
        <v>70</v>
      </c>
      <c r="B525" s="25">
        <v>1</v>
      </c>
      <c r="C525" s="25">
        <v>1</v>
      </c>
      <c r="D525" s="25" t="s">
        <v>46</v>
      </c>
      <c r="E525" s="25">
        <v>1</v>
      </c>
      <c r="F525" s="37">
        <v>2013</v>
      </c>
      <c r="G525" s="1">
        <v>6</v>
      </c>
      <c r="H525" s="1">
        <v>45</v>
      </c>
      <c r="I525" s="1">
        <v>70</v>
      </c>
      <c r="J525" s="1">
        <v>150</v>
      </c>
      <c r="K525" s="1">
        <f t="shared" si="24"/>
        <v>0.28749999999999998</v>
      </c>
      <c r="L525" s="1">
        <f t="shared" si="25"/>
        <v>0.38931093749999995</v>
      </c>
    </row>
    <row r="526" spans="1:12" x14ac:dyDescent="0.2">
      <c r="A526" s="25" t="s">
        <v>70</v>
      </c>
      <c r="B526" s="25">
        <v>1</v>
      </c>
      <c r="C526" s="25">
        <v>1</v>
      </c>
      <c r="D526" s="25" t="s">
        <v>46</v>
      </c>
      <c r="E526" s="25">
        <v>1</v>
      </c>
      <c r="F526" s="37">
        <v>2013</v>
      </c>
      <c r="G526" s="1">
        <v>6</v>
      </c>
      <c r="H526" s="1">
        <v>30</v>
      </c>
      <c r="I526" s="1">
        <v>38</v>
      </c>
      <c r="J526" s="1">
        <v>924</v>
      </c>
      <c r="K526" s="1">
        <f t="shared" si="24"/>
        <v>0.17</v>
      </c>
      <c r="L526" s="1">
        <f t="shared" si="25"/>
        <v>0.83849304000000024</v>
      </c>
    </row>
    <row r="527" spans="1:12" x14ac:dyDescent="0.2">
      <c r="A527" s="25" t="s">
        <v>70</v>
      </c>
      <c r="B527" s="25">
        <v>1</v>
      </c>
      <c r="C527" s="25">
        <v>1</v>
      </c>
      <c r="D527" s="25" t="s">
        <v>46</v>
      </c>
      <c r="E527" s="25">
        <v>1</v>
      </c>
      <c r="F527" s="37">
        <v>2013</v>
      </c>
      <c r="G527" s="1">
        <v>7</v>
      </c>
      <c r="H527" s="1">
        <v>70</v>
      </c>
      <c r="I527" s="1">
        <v>75</v>
      </c>
      <c r="J527" s="1">
        <v>190</v>
      </c>
      <c r="K527" s="1">
        <f t="shared" si="24"/>
        <v>0.36249999999999999</v>
      </c>
      <c r="L527" s="1">
        <f t="shared" si="25"/>
        <v>0.78396968750000007</v>
      </c>
    </row>
    <row r="528" spans="1:12" x14ac:dyDescent="0.2">
      <c r="A528" s="25" t="s">
        <v>70</v>
      </c>
      <c r="B528" s="25">
        <v>1</v>
      </c>
      <c r="C528" s="25">
        <v>1</v>
      </c>
      <c r="D528" s="25" t="s">
        <v>46</v>
      </c>
      <c r="E528" s="25">
        <v>1</v>
      </c>
      <c r="F528" s="37">
        <v>2013</v>
      </c>
      <c r="G528" s="1">
        <v>7</v>
      </c>
      <c r="H528" s="1">
        <v>48</v>
      </c>
      <c r="I528" s="1">
        <v>50</v>
      </c>
      <c r="J528" s="1">
        <v>190</v>
      </c>
      <c r="K528" s="1">
        <f t="shared" si="24"/>
        <v>0.245</v>
      </c>
      <c r="L528" s="1">
        <f t="shared" si="25"/>
        <v>0.35810914999999999</v>
      </c>
    </row>
    <row r="529" spans="1:12" x14ac:dyDescent="0.2">
      <c r="A529" s="25" t="s">
        <v>70</v>
      </c>
      <c r="B529" s="25">
        <v>1</v>
      </c>
      <c r="C529" s="25">
        <v>1</v>
      </c>
      <c r="D529" s="25" t="s">
        <v>46</v>
      </c>
      <c r="E529" s="25">
        <v>1</v>
      </c>
      <c r="F529" s="37">
        <v>2013</v>
      </c>
      <c r="G529" s="1">
        <v>7</v>
      </c>
      <c r="H529" s="1">
        <v>47</v>
      </c>
      <c r="I529" s="1">
        <v>51</v>
      </c>
      <c r="J529" s="1">
        <v>490</v>
      </c>
      <c r="K529" s="1">
        <f t="shared" si="24"/>
        <v>0.245</v>
      </c>
      <c r="L529" s="1">
        <f t="shared" si="25"/>
        <v>0.92354465000000008</v>
      </c>
    </row>
    <row r="530" spans="1:12" x14ac:dyDescent="0.2">
      <c r="A530" s="25" t="s">
        <v>70</v>
      </c>
      <c r="B530" s="25">
        <v>1</v>
      </c>
      <c r="C530" s="25">
        <v>1</v>
      </c>
      <c r="D530" s="25" t="s">
        <v>46</v>
      </c>
      <c r="E530" s="25">
        <v>1</v>
      </c>
      <c r="F530" s="37">
        <v>2013</v>
      </c>
      <c r="G530" s="1">
        <v>7</v>
      </c>
      <c r="H530" s="1">
        <v>21</v>
      </c>
      <c r="I530" s="1">
        <v>23</v>
      </c>
      <c r="J530" s="1">
        <v>280</v>
      </c>
      <c r="K530" s="1">
        <f t="shared" si="24"/>
        <v>0.11</v>
      </c>
      <c r="L530" s="1">
        <f t="shared" si="25"/>
        <v>0.1063832</v>
      </c>
    </row>
    <row r="531" spans="1:12" x14ac:dyDescent="0.2">
      <c r="A531" s="25" t="s">
        <v>70</v>
      </c>
      <c r="B531" s="25">
        <v>1</v>
      </c>
      <c r="C531" s="25">
        <v>1</v>
      </c>
      <c r="D531" s="25" t="s">
        <v>46</v>
      </c>
      <c r="E531" s="25">
        <v>1</v>
      </c>
      <c r="F531" s="37">
        <v>2013</v>
      </c>
      <c r="G531" s="1">
        <v>7</v>
      </c>
      <c r="H531" s="1">
        <v>88</v>
      </c>
      <c r="I531" s="1">
        <v>65</v>
      </c>
      <c r="J531" s="1">
        <v>510</v>
      </c>
      <c r="K531" s="1">
        <f t="shared" si="24"/>
        <v>0.38250000000000001</v>
      </c>
      <c r="L531" s="1">
        <f t="shared" si="25"/>
        <v>2.3429482875000001</v>
      </c>
    </row>
    <row r="532" spans="1:12" x14ac:dyDescent="0.2">
      <c r="A532" s="25" t="s">
        <v>70</v>
      </c>
      <c r="B532" s="25">
        <v>1</v>
      </c>
      <c r="C532" s="25">
        <v>1</v>
      </c>
      <c r="D532" s="25" t="s">
        <v>46</v>
      </c>
      <c r="E532" s="25">
        <v>1</v>
      </c>
      <c r="F532" s="37">
        <v>2013</v>
      </c>
      <c r="G532" s="1">
        <v>7</v>
      </c>
      <c r="H532" s="1">
        <v>54</v>
      </c>
      <c r="I532" s="1">
        <v>54</v>
      </c>
      <c r="J532" s="1">
        <v>330</v>
      </c>
      <c r="K532" s="1">
        <f t="shared" si="24"/>
        <v>0.27</v>
      </c>
      <c r="L532" s="1">
        <f t="shared" si="25"/>
        <v>0.7553898</v>
      </c>
    </row>
    <row r="533" spans="1:12" x14ac:dyDescent="0.2">
      <c r="A533" s="25" t="s">
        <v>70</v>
      </c>
      <c r="B533" s="25">
        <v>1</v>
      </c>
      <c r="C533" s="25">
        <v>1</v>
      </c>
      <c r="D533" s="25" t="s">
        <v>46</v>
      </c>
      <c r="E533" s="25">
        <v>1</v>
      </c>
      <c r="F533" s="37">
        <v>2013</v>
      </c>
      <c r="G533" s="1">
        <v>7</v>
      </c>
      <c r="H533" s="1">
        <v>70</v>
      </c>
      <c r="I533" s="1">
        <v>65</v>
      </c>
      <c r="J533" s="1">
        <v>400</v>
      </c>
      <c r="K533" s="1">
        <f t="shared" si="24"/>
        <v>0.33750000000000002</v>
      </c>
      <c r="L533" s="1">
        <f t="shared" si="25"/>
        <v>1.4306625000000002</v>
      </c>
    </row>
    <row r="534" spans="1:12" x14ac:dyDescent="0.2">
      <c r="A534" s="25" t="s">
        <v>70</v>
      </c>
      <c r="B534" s="25">
        <v>1</v>
      </c>
      <c r="C534" s="25">
        <v>1</v>
      </c>
      <c r="D534" s="25" t="s">
        <v>46</v>
      </c>
      <c r="E534" s="25">
        <v>1</v>
      </c>
      <c r="F534" s="37">
        <v>2013</v>
      </c>
      <c r="G534" s="1">
        <v>7</v>
      </c>
      <c r="H534" s="1">
        <v>18</v>
      </c>
      <c r="I534" s="1">
        <v>22</v>
      </c>
      <c r="J534" s="1">
        <v>500</v>
      </c>
      <c r="K534" s="1">
        <f t="shared" si="24"/>
        <v>0.1</v>
      </c>
      <c r="L534" s="1">
        <f t="shared" si="25"/>
        <v>0.15700000000000003</v>
      </c>
    </row>
    <row r="535" spans="1:12" x14ac:dyDescent="0.2">
      <c r="A535" s="25" t="s">
        <v>70</v>
      </c>
      <c r="B535" s="25">
        <v>1</v>
      </c>
      <c r="C535" s="25">
        <v>1</v>
      </c>
      <c r="D535" s="25" t="s">
        <v>46</v>
      </c>
      <c r="E535" s="25">
        <v>1</v>
      </c>
      <c r="F535" s="37">
        <v>2013</v>
      </c>
      <c r="G535" s="1"/>
      <c r="H535" s="1">
        <v>54</v>
      </c>
      <c r="I535" s="1">
        <v>54</v>
      </c>
      <c r="J535" s="1">
        <v>360</v>
      </c>
      <c r="K535" s="1">
        <f t="shared" si="24"/>
        <v>0.27</v>
      </c>
      <c r="L535" s="1">
        <f t="shared" si="25"/>
        <v>0.82406160000000006</v>
      </c>
    </row>
    <row r="536" spans="1:12" x14ac:dyDescent="0.2">
      <c r="A536" s="25" t="s">
        <v>70</v>
      </c>
      <c r="B536" s="25">
        <v>1</v>
      </c>
      <c r="C536" s="25">
        <v>1</v>
      </c>
      <c r="D536" s="25" t="s">
        <v>46</v>
      </c>
      <c r="E536" s="25">
        <v>1</v>
      </c>
      <c r="F536" s="37">
        <v>2013</v>
      </c>
      <c r="G536" s="1"/>
      <c r="H536" s="1">
        <v>62</v>
      </c>
      <c r="I536" s="1">
        <v>60</v>
      </c>
      <c r="J536" s="1">
        <v>320</v>
      </c>
      <c r="K536" s="1">
        <f t="shared" si="24"/>
        <v>0.30499999999999999</v>
      </c>
      <c r="L536" s="1">
        <f t="shared" si="25"/>
        <v>0.93471519999999997</v>
      </c>
    </row>
    <row r="537" spans="1:12" x14ac:dyDescent="0.2">
      <c r="A537" s="25" t="s">
        <v>70</v>
      </c>
      <c r="B537" s="25">
        <v>1</v>
      </c>
      <c r="C537" s="25">
        <v>1</v>
      </c>
      <c r="D537" s="25" t="s">
        <v>46</v>
      </c>
      <c r="E537" s="25">
        <v>1</v>
      </c>
      <c r="F537" s="37">
        <v>2013</v>
      </c>
      <c r="G537" s="1"/>
      <c r="H537" s="1">
        <v>120</v>
      </c>
      <c r="I537" s="1">
        <v>120</v>
      </c>
      <c r="J537" s="1">
        <v>521</v>
      </c>
      <c r="K537" s="1">
        <f t="shared" si="24"/>
        <v>0.6</v>
      </c>
      <c r="L537" s="1">
        <f t="shared" si="25"/>
        <v>5.8893840000000006</v>
      </c>
    </row>
    <row r="538" spans="1:12" x14ac:dyDescent="0.2">
      <c r="A538" s="25" t="s">
        <v>70</v>
      </c>
      <c r="B538" s="25">
        <v>1</v>
      </c>
      <c r="C538" s="25">
        <v>1</v>
      </c>
      <c r="D538" s="25" t="s">
        <v>46</v>
      </c>
      <c r="E538" s="25">
        <v>1</v>
      </c>
      <c r="F538" s="37">
        <v>2013</v>
      </c>
      <c r="G538" s="1"/>
      <c r="H538" s="1">
        <v>85</v>
      </c>
      <c r="I538" s="1">
        <v>83</v>
      </c>
      <c r="J538" s="1">
        <v>395</v>
      </c>
      <c r="K538" s="1">
        <f t="shared" si="24"/>
        <v>0.42</v>
      </c>
      <c r="L538" s="1">
        <f t="shared" si="25"/>
        <v>2.1878891999999999</v>
      </c>
    </row>
    <row r="539" spans="1:12" x14ac:dyDescent="0.2">
      <c r="A539" s="25" t="s">
        <v>70</v>
      </c>
      <c r="B539" s="25">
        <v>1</v>
      </c>
      <c r="C539" s="25">
        <v>1</v>
      </c>
      <c r="D539" s="25" t="s">
        <v>46</v>
      </c>
      <c r="E539" s="25">
        <v>1</v>
      </c>
      <c r="F539" s="37">
        <v>2013</v>
      </c>
      <c r="G539" s="1"/>
      <c r="H539" s="1">
        <v>34</v>
      </c>
      <c r="I539" s="1">
        <v>37</v>
      </c>
      <c r="J539" s="1">
        <v>300</v>
      </c>
      <c r="K539" s="1">
        <f t="shared" si="24"/>
        <v>0.17749999999999999</v>
      </c>
      <c r="L539" s="1">
        <f t="shared" si="25"/>
        <v>0.29678887500000001</v>
      </c>
    </row>
    <row r="540" spans="1:12" x14ac:dyDescent="0.2">
      <c r="A540" s="25" t="s">
        <v>70</v>
      </c>
      <c r="B540" s="25">
        <v>1</v>
      </c>
      <c r="C540" s="25">
        <v>1</v>
      </c>
      <c r="D540" s="25" t="s">
        <v>46</v>
      </c>
      <c r="E540" s="25">
        <v>1</v>
      </c>
      <c r="F540" s="37">
        <v>2013</v>
      </c>
      <c r="G540" s="1"/>
      <c r="H540" s="1">
        <v>45</v>
      </c>
      <c r="I540" s="1">
        <v>48</v>
      </c>
      <c r="J540" s="1">
        <v>350</v>
      </c>
      <c r="K540" s="1">
        <f t="shared" si="24"/>
        <v>0.23250000000000001</v>
      </c>
      <c r="L540" s="1">
        <f t="shared" si="25"/>
        <v>0.59407818750000008</v>
      </c>
    </row>
    <row r="541" spans="1:12" x14ac:dyDescent="0.2">
      <c r="A541" s="25" t="s">
        <v>70</v>
      </c>
      <c r="B541" s="25">
        <v>1</v>
      </c>
      <c r="C541" s="25">
        <v>1</v>
      </c>
      <c r="D541" s="25" t="s">
        <v>46</v>
      </c>
      <c r="E541" s="25">
        <v>1</v>
      </c>
      <c r="F541" s="37">
        <v>2013</v>
      </c>
      <c r="G541" s="1">
        <v>8</v>
      </c>
      <c r="H541" s="1">
        <v>23</v>
      </c>
      <c r="I541" s="1">
        <v>24</v>
      </c>
      <c r="J541" s="1">
        <v>290</v>
      </c>
      <c r="K541" s="1">
        <f t="shared" si="24"/>
        <v>0.11749999999999999</v>
      </c>
      <c r="L541" s="1">
        <f t="shared" si="25"/>
        <v>0.1257197125</v>
      </c>
    </row>
    <row r="542" spans="1:12" x14ac:dyDescent="0.2">
      <c r="A542" s="25" t="s">
        <v>70</v>
      </c>
      <c r="B542" s="25">
        <v>1</v>
      </c>
      <c r="C542" s="25">
        <v>1</v>
      </c>
      <c r="D542" s="25" t="s">
        <v>46</v>
      </c>
      <c r="E542" s="25">
        <v>1</v>
      </c>
      <c r="F542" s="37">
        <v>2013</v>
      </c>
      <c r="G542" s="1">
        <v>8</v>
      </c>
      <c r="H542" s="1">
        <v>48</v>
      </c>
      <c r="I542" s="1">
        <v>46</v>
      </c>
      <c r="J542" s="1">
        <v>300</v>
      </c>
      <c r="K542" s="1">
        <f t="shared" si="24"/>
        <v>0.23499999999999999</v>
      </c>
      <c r="L542" s="1">
        <f t="shared" si="25"/>
        <v>0.52021949999999995</v>
      </c>
    </row>
    <row r="543" spans="1:12" x14ac:dyDescent="0.2">
      <c r="A543" s="25" t="s">
        <v>70</v>
      </c>
      <c r="B543" s="25">
        <v>1</v>
      </c>
      <c r="C543" s="25">
        <v>1</v>
      </c>
      <c r="D543" s="25" t="s">
        <v>46</v>
      </c>
      <c r="E543" s="25">
        <v>1</v>
      </c>
      <c r="F543" s="37">
        <v>2013</v>
      </c>
      <c r="G543" s="1">
        <v>8</v>
      </c>
      <c r="H543" s="1">
        <v>15</v>
      </c>
      <c r="I543" s="1">
        <v>10</v>
      </c>
      <c r="J543" s="1">
        <v>220</v>
      </c>
      <c r="K543" s="1">
        <f t="shared" si="24"/>
        <v>6.25E-2</v>
      </c>
      <c r="L543" s="1">
        <f t="shared" si="25"/>
        <v>2.6984375000000005E-2</v>
      </c>
    </row>
    <row r="544" spans="1:12" x14ac:dyDescent="0.2">
      <c r="A544" s="25" t="s">
        <v>70</v>
      </c>
      <c r="B544" s="25">
        <v>1</v>
      </c>
      <c r="C544" s="25">
        <v>1</v>
      </c>
      <c r="D544" s="25" t="s">
        <v>46</v>
      </c>
      <c r="E544" s="25">
        <v>1</v>
      </c>
      <c r="F544" s="37">
        <v>2013</v>
      </c>
      <c r="G544" s="1">
        <v>8</v>
      </c>
      <c r="H544" s="1">
        <v>21</v>
      </c>
      <c r="I544" s="1">
        <v>23</v>
      </c>
      <c r="J544" s="1">
        <v>160</v>
      </c>
      <c r="K544" s="1">
        <f t="shared" si="24"/>
        <v>0.11</v>
      </c>
      <c r="L544" s="1">
        <f t="shared" si="25"/>
        <v>6.0790400000000001E-2</v>
      </c>
    </row>
    <row r="545" spans="1:12" x14ac:dyDescent="0.2">
      <c r="A545" s="25" t="s">
        <v>70</v>
      </c>
      <c r="B545" s="25">
        <v>1</v>
      </c>
      <c r="C545" s="25">
        <v>1</v>
      </c>
      <c r="D545" s="25" t="s">
        <v>46</v>
      </c>
      <c r="E545" s="25">
        <v>1</v>
      </c>
      <c r="F545" s="37">
        <v>2013</v>
      </c>
      <c r="G545" s="1"/>
      <c r="H545" s="1">
        <v>80</v>
      </c>
      <c r="I545" s="1">
        <v>82</v>
      </c>
      <c r="J545" s="1">
        <v>320</v>
      </c>
      <c r="K545" s="1">
        <f t="shared" si="24"/>
        <v>0.40500000000000003</v>
      </c>
      <c r="L545" s="1">
        <f t="shared" si="25"/>
        <v>1.6481232000000003</v>
      </c>
    </row>
    <row r="546" spans="1:12" x14ac:dyDescent="0.2">
      <c r="A546" s="25" t="s">
        <v>70</v>
      </c>
      <c r="B546" s="25">
        <v>1</v>
      </c>
      <c r="C546" s="25">
        <v>1</v>
      </c>
      <c r="D546" s="25" t="s">
        <v>46</v>
      </c>
      <c r="E546" s="25">
        <v>1</v>
      </c>
      <c r="F546" s="37">
        <v>2013</v>
      </c>
      <c r="G546" s="1"/>
      <c r="H546" s="1">
        <v>38</v>
      </c>
      <c r="I546" s="1">
        <v>34</v>
      </c>
      <c r="J546" s="1">
        <v>270</v>
      </c>
      <c r="K546" s="1">
        <f t="shared" si="24"/>
        <v>0.18</v>
      </c>
      <c r="L546" s="1">
        <f t="shared" si="25"/>
        <v>0.27468720000000002</v>
      </c>
    </row>
    <row r="547" spans="1:12" x14ac:dyDescent="0.2">
      <c r="A547" s="25" t="s">
        <v>70</v>
      </c>
      <c r="B547" s="25">
        <v>1</v>
      </c>
      <c r="C547" s="25">
        <v>1</v>
      </c>
      <c r="D547" s="25" t="s">
        <v>46</v>
      </c>
      <c r="E547" s="25">
        <v>1</v>
      </c>
      <c r="F547" s="37">
        <v>2013</v>
      </c>
      <c r="G547" s="1"/>
      <c r="H547" s="1">
        <v>45</v>
      </c>
      <c r="I547" s="1">
        <v>46</v>
      </c>
      <c r="J547" s="1">
        <v>160</v>
      </c>
      <c r="K547" s="1">
        <f t="shared" si="24"/>
        <v>0.22750000000000001</v>
      </c>
      <c r="L547" s="1">
        <f t="shared" si="25"/>
        <v>0.26002340000000007</v>
      </c>
    </row>
    <row r="548" spans="1:12" x14ac:dyDescent="0.2">
      <c r="A548" s="25" t="s">
        <v>70</v>
      </c>
      <c r="B548" s="25">
        <v>1</v>
      </c>
      <c r="C548" s="25">
        <v>1</v>
      </c>
      <c r="D548" s="25" t="s">
        <v>46</v>
      </c>
      <c r="E548" s="25">
        <v>1</v>
      </c>
      <c r="F548" s="37">
        <v>2013</v>
      </c>
      <c r="G548" s="1"/>
      <c r="H548" s="1">
        <v>15</v>
      </c>
      <c r="I548" s="1">
        <v>20</v>
      </c>
      <c r="J548" s="1">
        <v>320</v>
      </c>
      <c r="K548" s="1">
        <f t="shared" si="24"/>
        <v>8.7499999999999994E-2</v>
      </c>
      <c r="L548" s="1">
        <f t="shared" si="25"/>
        <v>7.6929999999999998E-2</v>
      </c>
    </row>
    <row r="549" spans="1:12" x14ac:dyDescent="0.2">
      <c r="A549" s="25" t="s">
        <v>70</v>
      </c>
      <c r="B549" s="25">
        <v>1</v>
      </c>
      <c r="C549" s="25">
        <v>1</v>
      </c>
      <c r="D549" s="25" t="s">
        <v>46</v>
      </c>
      <c r="E549" s="25">
        <v>1</v>
      </c>
      <c r="F549" s="37">
        <v>2013</v>
      </c>
      <c r="G549" s="1"/>
      <c r="H549" s="1">
        <v>86</v>
      </c>
      <c r="I549" s="1">
        <v>86</v>
      </c>
      <c r="J549" s="1">
        <v>370</v>
      </c>
      <c r="K549" s="1">
        <f t="shared" si="24"/>
        <v>0.43</v>
      </c>
      <c r="L549" s="1">
        <f t="shared" si="25"/>
        <v>2.1481681999999998</v>
      </c>
    </row>
    <row r="550" spans="1:12" x14ac:dyDescent="0.2">
      <c r="A550" s="25" t="s">
        <v>70</v>
      </c>
      <c r="B550" s="25">
        <v>1</v>
      </c>
      <c r="C550" s="25">
        <v>1</v>
      </c>
      <c r="D550" s="25" t="s">
        <v>46</v>
      </c>
      <c r="E550" s="25">
        <v>1</v>
      </c>
      <c r="F550" s="37">
        <v>2013</v>
      </c>
      <c r="G550" s="1"/>
      <c r="H550" s="1">
        <v>22</v>
      </c>
      <c r="I550" s="1">
        <v>21</v>
      </c>
      <c r="J550" s="1">
        <v>300</v>
      </c>
      <c r="K550" s="1">
        <f t="shared" si="24"/>
        <v>0.1075</v>
      </c>
      <c r="L550" s="1">
        <f t="shared" si="25"/>
        <v>0.10885987499999999</v>
      </c>
    </row>
    <row r="551" spans="1:12" x14ac:dyDescent="0.2">
      <c r="A551" s="25" t="s">
        <v>70</v>
      </c>
      <c r="B551" s="25">
        <v>1</v>
      </c>
      <c r="C551" s="25">
        <v>1</v>
      </c>
      <c r="D551" s="25" t="s">
        <v>46</v>
      </c>
      <c r="E551" s="25">
        <v>1</v>
      </c>
      <c r="F551" s="37">
        <v>2013</v>
      </c>
      <c r="G551" s="1">
        <v>9</v>
      </c>
      <c r="H551" s="1">
        <v>18</v>
      </c>
      <c r="I551" s="1">
        <v>23</v>
      </c>
      <c r="J551" s="1">
        <v>470</v>
      </c>
      <c r="K551" s="1">
        <f t="shared" si="24"/>
        <v>0.10249999999999999</v>
      </c>
      <c r="L551" s="1">
        <f t="shared" si="25"/>
        <v>0.15505123749999999</v>
      </c>
    </row>
    <row r="552" spans="1:12" x14ac:dyDescent="0.2">
      <c r="A552" s="25" t="s">
        <v>70</v>
      </c>
      <c r="B552" s="25">
        <v>1</v>
      </c>
      <c r="C552" s="25">
        <v>1</v>
      </c>
      <c r="D552" s="25" t="s">
        <v>46</v>
      </c>
      <c r="E552" s="25">
        <v>1</v>
      </c>
      <c r="F552" s="37">
        <v>2013</v>
      </c>
      <c r="G552" s="1">
        <v>9</v>
      </c>
      <c r="H552" s="1">
        <v>33</v>
      </c>
      <c r="I552" s="1">
        <v>35</v>
      </c>
      <c r="J552" s="1">
        <v>200</v>
      </c>
      <c r="K552" s="1">
        <f t="shared" si="24"/>
        <v>0.17</v>
      </c>
      <c r="L552" s="1">
        <f t="shared" si="25"/>
        <v>0.18149200000000004</v>
      </c>
    </row>
    <row r="553" spans="1:12" x14ac:dyDescent="0.2">
      <c r="A553" s="25" t="s">
        <v>70</v>
      </c>
      <c r="B553" s="25">
        <v>1</v>
      </c>
      <c r="C553" s="25">
        <v>1</v>
      </c>
      <c r="D553" s="25" t="s">
        <v>46</v>
      </c>
      <c r="E553" s="25">
        <v>1</v>
      </c>
      <c r="F553" s="37">
        <v>2013</v>
      </c>
      <c r="G553" s="1">
        <v>9</v>
      </c>
      <c r="H553" s="1">
        <v>30</v>
      </c>
      <c r="I553" s="1">
        <v>35</v>
      </c>
      <c r="J553" s="1">
        <v>330</v>
      </c>
      <c r="K553" s="1">
        <f t="shared" si="24"/>
        <v>0.16250000000000001</v>
      </c>
      <c r="L553" s="1">
        <f t="shared" si="25"/>
        <v>0.27362156250000003</v>
      </c>
    </row>
    <row r="554" spans="1:12" x14ac:dyDescent="0.2">
      <c r="A554" s="25" t="s">
        <v>70</v>
      </c>
      <c r="B554" s="25">
        <v>1</v>
      </c>
      <c r="C554" s="25">
        <v>1</v>
      </c>
      <c r="D554" s="25" t="s">
        <v>46</v>
      </c>
      <c r="E554" s="25">
        <v>1</v>
      </c>
      <c r="F554" s="37">
        <v>2013</v>
      </c>
      <c r="G554" s="1">
        <v>9</v>
      </c>
      <c r="H554" s="1">
        <v>21</v>
      </c>
      <c r="I554" s="1">
        <v>24</v>
      </c>
      <c r="J554" s="1">
        <v>210</v>
      </c>
      <c r="K554" s="1">
        <f t="shared" si="24"/>
        <v>0.1125</v>
      </c>
      <c r="L554" s="1">
        <f t="shared" si="25"/>
        <v>8.3455312500000003E-2</v>
      </c>
    </row>
    <row r="555" spans="1:12" x14ac:dyDescent="0.2">
      <c r="A555" s="25" t="s">
        <v>70</v>
      </c>
      <c r="B555" s="25">
        <v>1</v>
      </c>
      <c r="C555" s="25">
        <v>1</v>
      </c>
      <c r="D555" s="25" t="s">
        <v>46</v>
      </c>
      <c r="E555" s="25">
        <v>1</v>
      </c>
      <c r="F555" s="37">
        <v>2013</v>
      </c>
      <c r="G555" s="1">
        <v>9</v>
      </c>
      <c r="H555" s="1">
        <v>67</v>
      </c>
      <c r="I555" s="1">
        <v>70</v>
      </c>
      <c r="J555" s="1">
        <v>270</v>
      </c>
      <c r="K555" s="1">
        <f t="shared" si="24"/>
        <v>0.34250000000000003</v>
      </c>
      <c r="L555" s="1">
        <f t="shared" si="25"/>
        <v>0.99452238750000022</v>
      </c>
    </row>
    <row r="556" spans="1:12" s="22" customFormat="1" x14ac:dyDescent="0.2">
      <c r="A556" s="28" t="s">
        <v>69</v>
      </c>
      <c r="B556" s="28">
        <v>9</v>
      </c>
      <c r="C556" s="28">
        <v>1</v>
      </c>
      <c r="D556" s="28" t="s">
        <v>46</v>
      </c>
      <c r="E556" s="28">
        <v>1</v>
      </c>
      <c r="F556" s="23">
        <v>41919</v>
      </c>
      <c r="H556" s="24">
        <v>45</v>
      </c>
      <c r="I556" s="24">
        <v>50</v>
      </c>
      <c r="J556" s="24">
        <v>200</v>
      </c>
      <c r="K556" s="24">
        <f t="shared" si="24"/>
        <v>0.23749999999999999</v>
      </c>
      <c r="L556" s="24">
        <f t="shared" si="25"/>
        <v>0.35423125</v>
      </c>
    </row>
    <row r="557" spans="1:12" s="22" customFormat="1" x14ac:dyDescent="0.2">
      <c r="A557" s="28" t="s">
        <v>69</v>
      </c>
      <c r="B557" s="28">
        <v>9</v>
      </c>
      <c r="C557" s="28">
        <v>1</v>
      </c>
      <c r="D557" s="28" t="s">
        <v>46</v>
      </c>
      <c r="E557" s="28">
        <v>1</v>
      </c>
      <c r="F557" s="23">
        <v>41919</v>
      </c>
      <c r="G557" s="24">
        <v>1</v>
      </c>
      <c r="H557" s="24">
        <v>25</v>
      </c>
      <c r="I557" s="24">
        <v>24</v>
      </c>
      <c r="J557" s="24">
        <v>350</v>
      </c>
      <c r="K557" s="24">
        <f t="shared" si="24"/>
        <v>0.1225</v>
      </c>
      <c r="L557" s="24">
        <f t="shared" si="25"/>
        <v>0.16491868749999999</v>
      </c>
    </row>
    <row r="558" spans="1:12" x14ac:dyDescent="0.2">
      <c r="A558" s="28" t="s">
        <v>69</v>
      </c>
      <c r="B558" s="28">
        <v>9</v>
      </c>
      <c r="C558" s="28">
        <v>1</v>
      </c>
      <c r="D558" s="28" t="s">
        <v>46</v>
      </c>
      <c r="E558" s="28">
        <v>1</v>
      </c>
      <c r="F558" s="23">
        <v>41919</v>
      </c>
      <c r="G558" s="1">
        <v>1</v>
      </c>
      <c r="H558" s="1">
        <v>74</v>
      </c>
      <c r="I558" s="1">
        <v>74</v>
      </c>
      <c r="J558" s="1">
        <v>360</v>
      </c>
      <c r="K558" s="1">
        <f t="shared" si="24"/>
        <v>0.37</v>
      </c>
      <c r="L558" s="1">
        <f t="shared" si="25"/>
        <v>1.5475175999999999</v>
      </c>
    </row>
    <row r="559" spans="1:12" x14ac:dyDescent="0.2">
      <c r="A559" s="28" t="s">
        <v>69</v>
      </c>
      <c r="B559" s="28">
        <v>9</v>
      </c>
      <c r="C559" s="28">
        <v>1</v>
      </c>
      <c r="D559" s="28" t="s">
        <v>46</v>
      </c>
      <c r="E559" s="28">
        <v>1</v>
      </c>
      <c r="F559" s="23">
        <v>41919</v>
      </c>
      <c r="G559" s="1">
        <v>1</v>
      </c>
      <c r="H559" s="1">
        <v>50</v>
      </c>
      <c r="I559" s="1">
        <v>60</v>
      </c>
      <c r="J559" s="1">
        <v>220</v>
      </c>
      <c r="K559" s="1">
        <f t="shared" si="24"/>
        <v>0.27500000000000002</v>
      </c>
      <c r="L559" s="1">
        <f t="shared" si="25"/>
        <v>0.5224175000000002</v>
      </c>
    </row>
    <row r="560" spans="1:12" x14ac:dyDescent="0.2">
      <c r="A560" s="28" t="s">
        <v>69</v>
      </c>
      <c r="B560" s="28">
        <v>9</v>
      </c>
      <c r="C560" s="28">
        <v>1</v>
      </c>
      <c r="D560" s="28" t="s">
        <v>46</v>
      </c>
      <c r="E560" s="28">
        <v>1</v>
      </c>
      <c r="F560" s="23">
        <v>41919</v>
      </c>
      <c r="G560" s="1">
        <v>1</v>
      </c>
      <c r="H560" s="1">
        <v>40</v>
      </c>
      <c r="I560" s="1">
        <v>45</v>
      </c>
      <c r="J560">
        <v>810</v>
      </c>
      <c r="K560" s="1">
        <f t="shared" si="24"/>
        <v>0.21249999999999999</v>
      </c>
      <c r="L560" s="1">
        <f t="shared" si="25"/>
        <v>1.1485040625</v>
      </c>
    </row>
    <row r="561" spans="1:12" x14ac:dyDescent="0.2">
      <c r="A561" s="28" t="s">
        <v>69</v>
      </c>
      <c r="B561" s="28">
        <v>9</v>
      </c>
      <c r="C561" s="28">
        <v>1</v>
      </c>
      <c r="D561" s="28" t="s">
        <v>46</v>
      </c>
      <c r="E561" s="28">
        <v>1</v>
      </c>
      <c r="F561" s="23">
        <v>41919</v>
      </c>
      <c r="G561" s="1">
        <v>1</v>
      </c>
      <c r="H561" s="1">
        <v>13</v>
      </c>
      <c r="I561" s="1">
        <v>15</v>
      </c>
      <c r="J561" s="1">
        <v>200</v>
      </c>
      <c r="K561" s="1">
        <f t="shared" si="24"/>
        <v>7.0000000000000007E-2</v>
      </c>
      <c r="L561" s="1">
        <f t="shared" si="25"/>
        <v>3.0772000000000004E-2</v>
      </c>
    </row>
    <row r="562" spans="1:12" x14ac:dyDescent="0.2">
      <c r="A562" s="28" t="s">
        <v>69</v>
      </c>
      <c r="B562" s="28">
        <v>9</v>
      </c>
      <c r="C562" s="28">
        <v>1</v>
      </c>
      <c r="D562" s="28" t="s">
        <v>46</v>
      </c>
      <c r="E562" s="28">
        <v>1</v>
      </c>
      <c r="F562" s="23">
        <v>41919</v>
      </c>
      <c r="G562" s="1">
        <v>1</v>
      </c>
      <c r="H562" s="1">
        <v>68</v>
      </c>
      <c r="I562" s="1">
        <v>70</v>
      </c>
      <c r="J562" s="1">
        <v>390</v>
      </c>
      <c r="K562" s="1">
        <f t="shared" si="24"/>
        <v>0.34499999999999997</v>
      </c>
      <c r="L562" s="1">
        <f t="shared" si="25"/>
        <v>1.4575801499999999</v>
      </c>
    </row>
    <row r="563" spans="1:12" x14ac:dyDescent="0.2">
      <c r="A563" s="28" t="s">
        <v>69</v>
      </c>
      <c r="B563" s="28">
        <v>9</v>
      </c>
      <c r="C563" s="28">
        <v>1</v>
      </c>
      <c r="D563" s="28" t="s">
        <v>46</v>
      </c>
      <c r="E563" s="28">
        <v>1</v>
      </c>
      <c r="F563" s="23">
        <v>41919</v>
      </c>
      <c r="G563" s="1">
        <v>1</v>
      </c>
      <c r="H563" s="1">
        <v>20</v>
      </c>
      <c r="I563" s="1">
        <v>13</v>
      </c>
      <c r="J563" s="1">
        <v>210</v>
      </c>
      <c r="K563" s="1">
        <f t="shared" si="24"/>
        <v>8.2500000000000004E-2</v>
      </c>
      <c r="L563" s="1">
        <f t="shared" si="25"/>
        <v>4.4880412500000008E-2</v>
      </c>
    </row>
    <row r="564" spans="1:12" x14ac:dyDescent="0.2">
      <c r="A564" s="28" t="s">
        <v>69</v>
      </c>
      <c r="B564" s="28">
        <v>9</v>
      </c>
      <c r="C564" s="28">
        <v>1</v>
      </c>
      <c r="D564" s="28" t="s">
        <v>46</v>
      </c>
      <c r="E564" s="28">
        <v>1</v>
      </c>
      <c r="F564" s="23">
        <v>41919</v>
      </c>
      <c r="G564" s="1">
        <v>1</v>
      </c>
      <c r="H564" s="1">
        <v>12</v>
      </c>
      <c r="I564" s="1">
        <v>12</v>
      </c>
      <c r="J564" s="1">
        <v>230</v>
      </c>
      <c r="K564" s="1">
        <f t="shared" ref="K564:K627" si="26">AVERAGE(H564:I564)/2/100</f>
        <v>0.06</v>
      </c>
      <c r="L564" s="1">
        <f t="shared" si="25"/>
        <v>2.5999199999999997E-2</v>
      </c>
    </row>
    <row r="565" spans="1:12" x14ac:dyDescent="0.2">
      <c r="A565" s="28" t="s">
        <v>69</v>
      </c>
      <c r="B565" s="28">
        <v>9</v>
      </c>
      <c r="C565" s="28">
        <v>1</v>
      </c>
      <c r="D565" s="28" t="s">
        <v>46</v>
      </c>
      <c r="E565" s="28">
        <v>1</v>
      </c>
      <c r="F565" s="23">
        <v>41919</v>
      </c>
      <c r="H565" s="1">
        <v>15</v>
      </c>
      <c r="I565" s="1">
        <v>40</v>
      </c>
      <c r="J565" s="1">
        <v>190</v>
      </c>
      <c r="K565" s="1">
        <f t="shared" si="26"/>
        <v>0.13750000000000001</v>
      </c>
      <c r="L565" s="1">
        <f t="shared" si="25"/>
        <v>0.11279468750000002</v>
      </c>
    </row>
    <row r="566" spans="1:12" x14ac:dyDescent="0.2">
      <c r="A566" s="28" t="s">
        <v>69</v>
      </c>
      <c r="B566" s="28">
        <v>9</v>
      </c>
      <c r="C566" s="28">
        <v>1</v>
      </c>
      <c r="D566" s="28" t="s">
        <v>46</v>
      </c>
      <c r="E566" s="28">
        <v>1</v>
      </c>
      <c r="F566" s="23">
        <v>41919</v>
      </c>
      <c r="H566" s="1">
        <v>18</v>
      </c>
      <c r="I566" s="1">
        <v>15</v>
      </c>
      <c r="J566" s="1">
        <v>160</v>
      </c>
      <c r="K566" s="1">
        <f t="shared" si="26"/>
        <v>8.2500000000000004E-2</v>
      </c>
      <c r="L566" s="1">
        <f t="shared" ref="L566:L629" si="27">K566*K566*3.14*(J566/100)</f>
        <v>3.4194600000000006E-2</v>
      </c>
    </row>
    <row r="567" spans="1:12" x14ac:dyDescent="0.2">
      <c r="A567" s="28" t="s">
        <v>69</v>
      </c>
      <c r="B567" s="28">
        <v>9</v>
      </c>
      <c r="C567" s="28">
        <v>1</v>
      </c>
      <c r="D567" s="28" t="s">
        <v>46</v>
      </c>
      <c r="E567" s="28">
        <v>1</v>
      </c>
      <c r="F567" s="23">
        <v>41919</v>
      </c>
      <c r="H567" s="1">
        <v>60</v>
      </c>
      <c r="I567" s="1">
        <v>65</v>
      </c>
      <c r="J567" s="1">
        <v>190</v>
      </c>
      <c r="K567" s="1">
        <f t="shared" si="26"/>
        <v>0.3125</v>
      </c>
      <c r="L567" s="1">
        <f t="shared" si="27"/>
        <v>0.58261718750000002</v>
      </c>
    </row>
    <row r="568" spans="1:12" x14ac:dyDescent="0.2">
      <c r="A568" s="28" t="s">
        <v>69</v>
      </c>
      <c r="B568" s="28">
        <v>9</v>
      </c>
      <c r="C568" s="28">
        <v>1</v>
      </c>
      <c r="D568" s="28" t="s">
        <v>46</v>
      </c>
      <c r="E568" s="28">
        <v>1</v>
      </c>
      <c r="F568" s="23">
        <v>41919</v>
      </c>
      <c r="G568">
        <v>2</v>
      </c>
      <c r="H568" s="1">
        <v>70</v>
      </c>
      <c r="I568" s="1">
        <v>65</v>
      </c>
      <c r="J568" s="1">
        <v>390</v>
      </c>
      <c r="K568" s="1">
        <f t="shared" si="26"/>
        <v>0.33750000000000002</v>
      </c>
      <c r="L568" s="1">
        <f t="shared" si="27"/>
        <v>1.3948959375000001</v>
      </c>
    </row>
    <row r="569" spans="1:12" x14ac:dyDescent="0.2">
      <c r="A569" s="28" t="s">
        <v>69</v>
      </c>
      <c r="B569" s="28">
        <v>9</v>
      </c>
      <c r="C569" s="28">
        <v>1</v>
      </c>
      <c r="D569" s="28" t="s">
        <v>46</v>
      </c>
      <c r="E569" s="28">
        <v>1</v>
      </c>
      <c r="F569" s="23">
        <v>41919</v>
      </c>
      <c r="H569" s="1">
        <v>84</v>
      </c>
      <c r="I569" s="1">
        <v>86</v>
      </c>
      <c r="J569" s="1">
        <v>320</v>
      </c>
      <c r="K569" s="1">
        <f t="shared" si="26"/>
        <v>0.42499999999999999</v>
      </c>
      <c r="L569" s="1">
        <f t="shared" si="27"/>
        <v>1.8149200000000001</v>
      </c>
    </row>
    <row r="570" spans="1:12" x14ac:dyDescent="0.2">
      <c r="A570" s="28" t="s">
        <v>69</v>
      </c>
      <c r="B570" s="28">
        <v>9</v>
      </c>
      <c r="C570" s="28">
        <v>1</v>
      </c>
      <c r="D570" s="28" t="s">
        <v>46</v>
      </c>
      <c r="E570" s="28">
        <v>1</v>
      </c>
      <c r="F570" s="23">
        <v>41919</v>
      </c>
      <c r="H570" s="1">
        <v>50</v>
      </c>
      <c r="I570" s="1">
        <v>50</v>
      </c>
      <c r="J570" s="1">
        <v>170</v>
      </c>
      <c r="K570" s="1">
        <f t="shared" si="26"/>
        <v>0.25</v>
      </c>
      <c r="L570" s="1">
        <f t="shared" si="27"/>
        <v>0.333625</v>
      </c>
    </row>
    <row r="571" spans="1:12" x14ac:dyDescent="0.2">
      <c r="A571" s="28" t="s">
        <v>69</v>
      </c>
      <c r="B571" s="28">
        <v>9</v>
      </c>
      <c r="C571" s="28">
        <v>1</v>
      </c>
      <c r="D571" s="28" t="s">
        <v>46</v>
      </c>
      <c r="E571" s="28">
        <v>1</v>
      </c>
      <c r="F571" s="23">
        <v>41919</v>
      </c>
      <c r="H571" s="1">
        <v>20</v>
      </c>
      <c r="I571" s="1">
        <v>35</v>
      </c>
      <c r="J571" s="1">
        <v>160</v>
      </c>
      <c r="K571" s="1">
        <f t="shared" si="26"/>
        <v>0.13750000000000001</v>
      </c>
      <c r="L571" s="1">
        <f t="shared" si="27"/>
        <v>9.4985000000000028E-2</v>
      </c>
    </row>
    <row r="572" spans="1:12" x14ac:dyDescent="0.2">
      <c r="A572" s="28" t="s">
        <v>69</v>
      </c>
      <c r="B572" s="28">
        <v>9</v>
      </c>
      <c r="C572" s="28">
        <v>1</v>
      </c>
      <c r="D572" s="28" t="s">
        <v>46</v>
      </c>
      <c r="E572" s="28">
        <v>1</v>
      </c>
      <c r="F572" s="23">
        <v>41919</v>
      </c>
      <c r="H572" s="1">
        <v>38</v>
      </c>
      <c r="I572" s="1">
        <v>42</v>
      </c>
      <c r="J572" s="1">
        <v>310</v>
      </c>
      <c r="K572" s="1">
        <f t="shared" si="26"/>
        <v>0.2</v>
      </c>
      <c r="L572" s="1">
        <f t="shared" si="27"/>
        <v>0.38936000000000004</v>
      </c>
    </row>
    <row r="573" spans="1:12" x14ac:dyDescent="0.2">
      <c r="A573" s="28" t="s">
        <v>69</v>
      </c>
      <c r="B573" s="28">
        <v>9</v>
      </c>
      <c r="C573" s="28">
        <v>1</v>
      </c>
      <c r="D573" s="28" t="s">
        <v>46</v>
      </c>
      <c r="E573" s="28">
        <v>1</v>
      </c>
      <c r="F573" s="23">
        <v>41919</v>
      </c>
      <c r="H573" s="1">
        <v>20</v>
      </c>
      <c r="I573" s="1">
        <v>44</v>
      </c>
      <c r="J573" s="1">
        <v>150</v>
      </c>
      <c r="K573" s="1">
        <f t="shared" si="26"/>
        <v>0.16</v>
      </c>
      <c r="L573" s="1">
        <f t="shared" si="27"/>
        <v>0.12057600000000002</v>
      </c>
    </row>
    <row r="574" spans="1:12" x14ac:dyDescent="0.2">
      <c r="A574" s="28" t="s">
        <v>69</v>
      </c>
      <c r="B574" s="28">
        <v>9</v>
      </c>
      <c r="C574" s="28">
        <v>1</v>
      </c>
      <c r="D574" s="28" t="s">
        <v>46</v>
      </c>
      <c r="E574" s="28">
        <v>1</v>
      </c>
      <c r="F574" s="23">
        <v>41919</v>
      </c>
      <c r="H574" s="1">
        <v>90</v>
      </c>
      <c r="I574" s="1">
        <v>91</v>
      </c>
      <c r="J574" s="1">
        <v>860</v>
      </c>
      <c r="K574" s="1">
        <f t="shared" si="26"/>
        <v>0.45250000000000001</v>
      </c>
      <c r="L574" s="1">
        <f t="shared" si="27"/>
        <v>5.5292377749999995</v>
      </c>
    </row>
    <row r="575" spans="1:12" x14ac:dyDescent="0.2">
      <c r="A575" s="28" t="s">
        <v>69</v>
      </c>
      <c r="B575" s="28">
        <v>9</v>
      </c>
      <c r="C575" s="28">
        <v>1</v>
      </c>
      <c r="D575" s="28" t="s">
        <v>46</v>
      </c>
      <c r="E575" s="28">
        <v>1</v>
      </c>
      <c r="F575" s="23">
        <v>41919</v>
      </c>
      <c r="H575" s="1">
        <v>37</v>
      </c>
      <c r="I575" s="1">
        <v>39</v>
      </c>
      <c r="J575" s="1">
        <v>180</v>
      </c>
      <c r="K575" s="1">
        <f t="shared" si="26"/>
        <v>0.19</v>
      </c>
      <c r="L575" s="1">
        <f t="shared" si="27"/>
        <v>0.20403720000000003</v>
      </c>
    </row>
    <row r="576" spans="1:12" x14ac:dyDescent="0.2">
      <c r="A576" s="28" t="s">
        <v>69</v>
      </c>
      <c r="B576" s="28">
        <v>9</v>
      </c>
      <c r="C576" s="28">
        <v>1</v>
      </c>
      <c r="D576" s="28" t="s">
        <v>46</v>
      </c>
      <c r="E576" s="28">
        <v>1</v>
      </c>
      <c r="F576" s="23">
        <v>41919</v>
      </c>
      <c r="H576" s="1">
        <v>44</v>
      </c>
      <c r="I576" s="1">
        <v>42</v>
      </c>
      <c r="J576" s="1">
        <v>260</v>
      </c>
      <c r="K576" s="1">
        <f>AVERAGE(H576:I576)/2/100</f>
        <v>0.215</v>
      </c>
      <c r="L576" s="1">
        <f t="shared" si="27"/>
        <v>0.37738089999999996</v>
      </c>
    </row>
    <row r="577" spans="1:12" x14ac:dyDescent="0.2">
      <c r="A577" s="28" t="s">
        <v>69</v>
      </c>
      <c r="B577" s="28">
        <v>9</v>
      </c>
      <c r="C577" s="28">
        <v>1</v>
      </c>
      <c r="D577" s="28" t="s">
        <v>46</v>
      </c>
      <c r="E577" s="28">
        <v>1</v>
      </c>
      <c r="F577" s="23">
        <v>41919</v>
      </c>
      <c r="H577" s="1">
        <v>85</v>
      </c>
      <c r="I577" s="1">
        <v>95</v>
      </c>
      <c r="J577" s="1">
        <v>1010</v>
      </c>
      <c r="K577" s="1">
        <f t="shared" si="26"/>
        <v>0.45</v>
      </c>
      <c r="L577" s="1">
        <f t="shared" si="27"/>
        <v>6.422085</v>
      </c>
    </row>
    <row r="578" spans="1:12" x14ac:dyDescent="0.2">
      <c r="A578" s="28" t="s">
        <v>69</v>
      </c>
      <c r="B578" s="28">
        <v>9</v>
      </c>
      <c r="C578" s="28">
        <v>1</v>
      </c>
      <c r="D578" s="28" t="s">
        <v>46</v>
      </c>
      <c r="E578" s="28">
        <v>1</v>
      </c>
      <c r="F578" s="23">
        <v>41919</v>
      </c>
      <c r="H578" s="1">
        <v>66</v>
      </c>
      <c r="I578" s="1">
        <v>52</v>
      </c>
      <c r="J578" s="1">
        <v>440</v>
      </c>
      <c r="K578" s="1">
        <f t="shared" si="26"/>
        <v>0.29499999999999998</v>
      </c>
      <c r="L578" s="1">
        <f t="shared" si="27"/>
        <v>1.2023374</v>
      </c>
    </row>
    <row r="579" spans="1:12" x14ac:dyDescent="0.2">
      <c r="A579" s="28" t="s">
        <v>69</v>
      </c>
      <c r="B579" s="28">
        <v>9</v>
      </c>
      <c r="C579" s="28">
        <v>1</v>
      </c>
      <c r="D579" s="28" t="s">
        <v>46</v>
      </c>
      <c r="E579" s="28">
        <v>1</v>
      </c>
      <c r="F579" s="23">
        <v>41919</v>
      </c>
      <c r="H579" s="1">
        <v>52</v>
      </c>
      <c r="I579" s="1">
        <v>57</v>
      </c>
      <c r="J579" s="1">
        <v>190</v>
      </c>
      <c r="K579" s="1">
        <f t="shared" si="26"/>
        <v>0.27250000000000002</v>
      </c>
      <c r="L579" s="1">
        <f t="shared" si="27"/>
        <v>0.44301278750000006</v>
      </c>
    </row>
    <row r="580" spans="1:12" x14ac:dyDescent="0.2">
      <c r="A580" s="28" t="s">
        <v>69</v>
      </c>
      <c r="B580" s="28">
        <v>9</v>
      </c>
      <c r="C580" s="28">
        <v>1</v>
      </c>
      <c r="D580" s="28" t="s">
        <v>46</v>
      </c>
      <c r="E580" s="28">
        <v>1</v>
      </c>
      <c r="F580" s="23">
        <v>41919</v>
      </c>
      <c r="H580" s="1">
        <v>20</v>
      </c>
      <c r="I580" s="1">
        <v>35</v>
      </c>
      <c r="J580" s="1">
        <v>170</v>
      </c>
      <c r="K580" s="1">
        <f t="shared" si="26"/>
        <v>0.13750000000000001</v>
      </c>
      <c r="L580" s="1">
        <f t="shared" si="27"/>
        <v>0.10092156250000002</v>
      </c>
    </row>
    <row r="581" spans="1:12" x14ac:dyDescent="0.2">
      <c r="A581" s="28" t="s">
        <v>69</v>
      </c>
      <c r="B581" s="28">
        <v>9</v>
      </c>
      <c r="C581" s="28">
        <v>1</v>
      </c>
      <c r="D581" s="28" t="s">
        <v>46</v>
      </c>
      <c r="E581" s="28">
        <v>1</v>
      </c>
      <c r="F581" s="23">
        <v>41919</v>
      </c>
      <c r="H581" s="1">
        <v>20</v>
      </c>
      <c r="I581" s="1">
        <v>35</v>
      </c>
      <c r="J581" s="1">
        <v>640</v>
      </c>
      <c r="K581" s="1">
        <f t="shared" si="26"/>
        <v>0.13750000000000001</v>
      </c>
      <c r="L581" s="1">
        <f t="shared" si="27"/>
        <v>0.37994000000000011</v>
      </c>
    </row>
    <row r="582" spans="1:12" x14ac:dyDescent="0.2">
      <c r="A582" s="28" t="s">
        <v>69</v>
      </c>
      <c r="B582" s="28">
        <v>9</v>
      </c>
      <c r="C582" s="28">
        <v>1</v>
      </c>
      <c r="D582" s="28" t="s">
        <v>46</v>
      </c>
      <c r="E582" s="28">
        <v>1</v>
      </c>
      <c r="F582" s="23">
        <v>41919</v>
      </c>
      <c r="H582" s="1">
        <v>25</v>
      </c>
      <c r="I582" s="1">
        <v>28</v>
      </c>
      <c r="J582" s="1">
        <v>210</v>
      </c>
      <c r="K582" s="1">
        <f t="shared" si="26"/>
        <v>0.13250000000000001</v>
      </c>
      <c r="L582" s="1">
        <f t="shared" si="27"/>
        <v>0.11576591250000003</v>
      </c>
    </row>
    <row r="583" spans="1:12" x14ac:dyDescent="0.2">
      <c r="A583" s="28" t="s">
        <v>69</v>
      </c>
      <c r="B583" s="28">
        <v>9</v>
      </c>
      <c r="C583" s="28">
        <v>1</v>
      </c>
      <c r="D583" s="28" t="s">
        <v>46</v>
      </c>
      <c r="E583" s="28">
        <v>1</v>
      </c>
      <c r="F583" s="23">
        <v>41919</v>
      </c>
      <c r="H583" s="1">
        <v>17</v>
      </c>
      <c r="I583" s="1">
        <v>14</v>
      </c>
      <c r="J583" s="1">
        <v>270</v>
      </c>
      <c r="K583" s="1">
        <f t="shared" si="26"/>
        <v>7.7499999999999999E-2</v>
      </c>
      <c r="L583" s="1">
        <f t="shared" si="27"/>
        <v>5.0920987500000008E-2</v>
      </c>
    </row>
    <row r="584" spans="1:12" x14ac:dyDescent="0.2">
      <c r="A584" s="28" t="s">
        <v>69</v>
      </c>
      <c r="B584" s="28">
        <v>9</v>
      </c>
      <c r="C584" s="28">
        <v>1</v>
      </c>
      <c r="D584" s="28" t="s">
        <v>46</v>
      </c>
      <c r="E584" s="28">
        <v>1</v>
      </c>
      <c r="F584" s="23">
        <v>41919</v>
      </c>
      <c r="H584" s="1">
        <v>17</v>
      </c>
      <c r="I584" s="1">
        <v>22</v>
      </c>
      <c r="J584" s="1">
        <v>320</v>
      </c>
      <c r="K584" s="1">
        <f t="shared" si="26"/>
        <v>9.7500000000000003E-2</v>
      </c>
      <c r="L584" s="1">
        <f t="shared" si="27"/>
        <v>9.5518800000000015E-2</v>
      </c>
    </row>
    <row r="585" spans="1:12" x14ac:dyDescent="0.2">
      <c r="A585" s="28" t="s">
        <v>69</v>
      </c>
      <c r="B585" s="28">
        <v>9</v>
      </c>
      <c r="C585" s="28">
        <v>1</v>
      </c>
      <c r="D585" s="28" t="s">
        <v>46</v>
      </c>
      <c r="E585" s="28">
        <v>1</v>
      </c>
      <c r="F585" s="23">
        <v>41919</v>
      </c>
      <c r="H585" s="1">
        <v>35</v>
      </c>
      <c r="I585" s="1">
        <v>25</v>
      </c>
      <c r="J585" s="1">
        <v>940</v>
      </c>
      <c r="K585" s="1">
        <f t="shared" si="26"/>
        <v>0.15</v>
      </c>
      <c r="L585" s="1">
        <f t="shared" si="27"/>
        <v>0.66411000000000009</v>
      </c>
    </row>
    <row r="586" spans="1:12" x14ac:dyDescent="0.2">
      <c r="A586" s="28" t="s">
        <v>69</v>
      </c>
      <c r="B586" s="28">
        <v>9</v>
      </c>
      <c r="C586" s="28">
        <v>1</v>
      </c>
      <c r="D586" s="28" t="s">
        <v>46</v>
      </c>
      <c r="E586" s="28">
        <v>1</v>
      </c>
      <c r="F586" s="23">
        <v>41919</v>
      </c>
      <c r="H586" s="1">
        <v>20</v>
      </c>
      <c r="I586" s="1">
        <v>15</v>
      </c>
      <c r="J586" s="1">
        <v>970</v>
      </c>
      <c r="K586" s="1">
        <f t="shared" si="26"/>
        <v>8.7499999999999994E-2</v>
      </c>
      <c r="L586" s="1">
        <f t="shared" si="27"/>
        <v>0.23319406249999997</v>
      </c>
    </row>
    <row r="587" spans="1:12" x14ac:dyDescent="0.2">
      <c r="A587" s="28" t="s">
        <v>69</v>
      </c>
      <c r="B587" s="28">
        <v>9</v>
      </c>
      <c r="C587" s="28">
        <v>1</v>
      </c>
      <c r="D587" s="28" t="s">
        <v>46</v>
      </c>
      <c r="E587" s="28">
        <v>1</v>
      </c>
      <c r="F587" s="23">
        <v>41919</v>
      </c>
      <c r="H587" s="1">
        <v>18</v>
      </c>
      <c r="I587" s="1">
        <v>17</v>
      </c>
      <c r="J587" s="1">
        <v>430</v>
      </c>
      <c r="K587" s="1">
        <f t="shared" si="26"/>
        <v>8.7499999999999994E-2</v>
      </c>
      <c r="L587" s="1">
        <f t="shared" si="27"/>
        <v>0.10337468749999999</v>
      </c>
    </row>
    <row r="588" spans="1:12" x14ac:dyDescent="0.2">
      <c r="A588" s="28" t="s">
        <v>69</v>
      </c>
      <c r="B588" s="28">
        <v>9</v>
      </c>
      <c r="C588" s="28">
        <v>1</v>
      </c>
      <c r="D588" s="28" t="s">
        <v>46</v>
      </c>
      <c r="E588" s="28">
        <v>1</v>
      </c>
      <c r="F588" s="23">
        <v>41919</v>
      </c>
      <c r="H588" s="1">
        <v>40</v>
      </c>
      <c r="I588" s="1">
        <v>45</v>
      </c>
      <c r="J588" s="1">
        <v>570</v>
      </c>
      <c r="K588" s="1">
        <f t="shared" si="26"/>
        <v>0.21249999999999999</v>
      </c>
      <c r="L588" s="1">
        <f t="shared" si="27"/>
        <v>0.8082065625</v>
      </c>
    </row>
    <row r="589" spans="1:12" x14ac:dyDescent="0.2">
      <c r="A589" s="28" t="s">
        <v>69</v>
      </c>
      <c r="B589" s="28">
        <v>9</v>
      </c>
      <c r="C589" s="28">
        <v>1</v>
      </c>
      <c r="D589" s="28" t="s">
        <v>46</v>
      </c>
      <c r="E589" s="28">
        <v>1</v>
      </c>
      <c r="F589" s="23">
        <v>41919</v>
      </c>
      <c r="H589" s="1">
        <v>50</v>
      </c>
      <c r="I589" s="1">
        <v>64</v>
      </c>
      <c r="J589" s="1">
        <v>980</v>
      </c>
      <c r="K589" s="1">
        <f t="shared" si="26"/>
        <v>0.28499999999999998</v>
      </c>
      <c r="L589" s="1">
        <f t="shared" si="27"/>
        <v>2.4994557000000004</v>
      </c>
    </row>
    <row r="590" spans="1:12" x14ac:dyDescent="0.2">
      <c r="A590" s="28" t="s">
        <v>69</v>
      </c>
      <c r="B590" s="28">
        <v>9</v>
      </c>
      <c r="C590" s="28">
        <v>1</v>
      </c>
      <c r="D590" s="28" t="s">
        <v>46</v>
      </c>
      <c r="E590" s="28">
        <v>1</v>
      </c>
      <c r="F590" s="23">
        <v>41919</v>
      </c>
      <c r="H590" s="1">
        <v>37</v>
      </c>
      <c r="I590" s="1">
        <v>25</v>
      </c>
      <c r="J590" s="1">
        <v>350</v>
      </c>
      <c r="K590" s="1">
        <f t="shared" si="26"/>
        <v>0.155</v>
      </c>
      <c r="L590" s="1">
        <f t="shared" si="27"/>
        <v>0.26403475000000004</v>
      </c>
    </row>
    <row r="591" spans="1:12" x14ac:dyDescent="0.2">
      <c r="A591" s="28" t="s">
        <v>69</v>
      </c>
      <c r="B591" s="28">
        <v>9</v>
      </c>
      <c r="C591" s="28">
        <v>1</v>
      </c>
      <c r="D591" s="28" t="s">
        <v>46</v>
      </c>
      <c r="E591" s="28">
        <v>1</v>
      </c>
      <c r="F591" s="23">
        <v>41919</v>
      </c>
      <c r="G591">
        <v>3</v>
      </c>
      <c r="H591" s="1">
        <v>12</v>
      </c>
      <c r="I591" s="1">
        <v>17</v>
      </c>
      <c r="J591" s="1">
        <v>280</v>
      </c>
      <c r="K591" s="1">
        <f t="shared" si="26"/>
        <v>7.2499999999999995E-2</v>
      </c>
      <c r="L591" s="1">
        <f t="shared" si="27"/>
        <v>4.6212949999999996E-2</v>
      </c>
    </row>
    <row r="592" spans="1:12" x14ac:dyDescent="0.2">
      <c r="A592" s="28" t="s">
        <v>69</v>
      </c>
      <c r="B592" s="28">
        <v>9</v>
      </c>
      <c r="C592" s="28">
        <v>1</v>
      </c>
      <c r="D592" s="28" t="s">
        <v>46</v>
      </c>
      <c r="E592" s="28">
        <v>1</v>
      </c>
      <c r="F592" s="23">
        <v>41919</v>
      </c>
      <c r="G592">
        <v>3</v>
      </c>
      <c r="H592" s="1">
        <v>15</v>
      </c>
      <c r="I592" s="1">
        <v>20</v>
      </c>
      <c r="J592" s="1">
        <v>210</v>
      </c>
      <c r="K592" s="1">
        <f t="shared" si="26"/>
        <v>8.7499999999999994E-2</v>
      </c>
      <c r="L592" s="1">
        <f t="shared" si="27"/>
        <v>5.0485312500000004E-2</v>
      </c>
    </row>
    <row r="593" spans="1:12" x14ac:dyDescent="0.2">
      <c r="A593" s="28" t="s">
        <v>69</v>
      </c>
      <c r="B593" s="28">
        <v>9</v>
      </c>
      <c r="C593" s="28">
        <v>1</v>
      </c>
      <c r="D593" s="28" t="s">
        <v>46</v>
      </c>
      <c r="E593" s="28">
        <v>1</v>
      </c>
      <c r="F593" s="23">
        <v>41919</v>
      </c>
      <c r="G593">
        <v>3</v>
      </c>
      <c r="H593" s="1">
        <v>30</v>
      </c>
      <c r="I593" s="1">
        <v>32</v>
      </c>
      <c r="J593" s="1">
        <v>190</v>
      </c>
      <c r="K593" s="1">
        <f t="shared" si="26"/>
        <v>0.155</v>
      </c>
      <c r="L593" s="1">
        <f t="shared" si="27"/>
        <v>0.14333314999999999</v>
      </c>
    </row>
    <row r="594" spans="1:12" x14ac:dyDescent="0.2">
      <c r="A594" s="28" t="s">
        <v>69</v>
      </c>
      <c r="B594" s="28">
        <v>9</v>
      </c>
      <c r="C594" s="28">
        <v>1</v>
      </c>
      <c r="D594" s="28" t="s">
        <v>46</v>
      </c>
      <c r="E594" s="28">
        <v>1</v>
      </c>
      <c r="F594" s="23">
        <v>41919</v>
      </c>
      <c r="G594">
        <v>3</v>
      </c>
      <c r="H594" s="1">
        <v>22</v>
      </c>
      <c r="I594" s="1">
        <v>25</v>
      </c>
      <c r="J594" s="1">
        <v>240</v>
      </c>
      <c r="K594" s="1">
        <f t="shared" si="26"/>
        <v>0.11749999999999999</v>
      </c>
      <c r="L594" s="1">
        <f t="shared" si="27"/>
        <v>0.10404389999999999</v>
      </c>
    </row>
    <row r="595" spans="1:12" x14ac:dyDescent="0.2">
      <c r="A595" s="28" t="s">
        <v>69</v>
      </c>
      <c r="B595" s="28">
        <v>9</v>
      </c>
      <c r="C595" s="28">
        <v>1</v>
      </c>
      <c r="D595" s="28" t="s">
        <v>46</v>
      </c>
      <c r="E595" s="28">
        <v>1</v>
      </c>
      <c r="F595" s="23">
        <v>41919</v>
      </c>
      <c r="G595">
        <v>3</v>
      </c>
      <c r="H595" s="1">
        <v>11</v>
      </c>
      <c r="I595" s="1">
        <v>18</v>
      </c>
      <c r="J595" s="1">
        <v>190</v>
      </c>
      <c r="K595" s="1">
        <f t="shared" si="26"/>
        <v>7.2499999999999995E-2</v>
      </c>
      <c r="L595" s="1">
        <f t="shared" si="27"/>
        <v>3.1358787499999999E-2</v>
      </c>
    </row>
    <row r="596" spans="1:12" x14ac:dyDescent="0.2">
      <c r="A596" s="28" t="s">
        <v>69</v>
      </c>
      <c r="B596" s="28">
        <v>9</v>
      </c>
      <c r="C596" s="28">
        <v>1</v>
      </c>
      <c r="D596" s="28" t="s">
        <v>46</v>
      </c>
      <c r="E596" s="28">
        <v>1</v>
      </c>
      <c r="F596" s="23">
        <v>41919</v>
      </c>
      <c r="G596">
        <v>3</v>
      </c>
      <c r="H596" s="1">
        <v>30</v>
      </c>
      <c r="I596" s="1">
        <v>33</v>
      </c>
      <c r="J596" s="1">
        <v>420</v>
      </c>
      <c r="K596" s="1">
        <f t="shared" si="26"/>
        <v>0.1575</v>
      </c>
      <c r="L596" s="1">
        <f t="shared" si="27"/>
        <v>0.32714482500000003</v>
      </c>
    </row>
    <row r="597" spans="1:12" x14ac:dyDescent="0.2">
      <c r="A597" s="28" t="s">
        <v>69</v>
      </c>
      <c r="B597" s="28">
        <v>9</v>
      </c>
      <c r="C597" s="28">
        <v>1</v>
      </c>
      <c r="D597" s="28" t="s">
        <v>46</v>
      </c>
      <c r="E597" s="28">
        <v>1</v>
      </c>
      <c r="F597" s="23">
        <v>41919</v>
      </c>
      <c r="G597">
        <v>3</v>
      </c>
      <c r="H597" s="1">
        <v>38</v>
      </c>
      <c r="I597" s="1">
        <v>40</v>
      </c>
      <c r="J597" s="1">
        <v>770</v>
      </c>
      <c r="K597" s="1">
        <f t="shared" si="26"/>
        <v>0.19500000000000001</v>
      </c>
      <c r="L597" s="1">
        <f t="shared" si="27"/>
        <v>0.91936845000000011</v>
      </c>
    </row>
    <row r="598" spans="1:12" x14ac:dyDescent="0.2">
      <c r="A598" s="28" t="s">
        <v>69</v>
      </c>
      <c r="B598" s="28">
        <v>9</v>
      </c>
      <c r="C598" s="28">
        <v>1</v>
      </c>
      <c r="D598" s="28" t="s">
        <v>46</v>
      </c>
      <c r="E598" s="28">
        <v>1</v>
      </c>
      <c r="F598" s="23">
        <v>41919</v>
      </c>
      <c r="G598">
        <v>4</v>
      </c>
      <c r="H598" s="1">
        <v>28</v>
      </c>
      <c r="I598" s="1">
        <v>31</v>
      </c>
      <c r="J598" s="1">
        <v>320</v>
      </c>
      <c r="K598" s="1">
        <f t="shared" si="26"/>
        <v>0.14749999999999999</v>
      </c>
      <c r="L598" s="1">
        <f t="shared" si="27"/>
        <v>0.21860679999999999</v>
      </c>
    </row>
    <row r="599" spans="1:12" x14ac:dyDescent="0.2">
      <c r="A599" s="28" t="s">
        <v>69</v>
      </c>
      <c r="B599" s="28">
        <v>9</v>
      </c>
      <c r="C599" s="28">
        <v>1</v>
      </c>
      <c r="D599" s="28" t="s">
        <v>46</v>
      </c>
      <c r="E599" s="28">
        <v>1</v>
      </c>
      <c r="F599" s="23">
        <v>41919</v>
      </c>
      <c r="G599">
        <v>4</v>
      </c>
      <c r="H599" s="1">
        <v>42</v>
      </c>
      <c r="I599" s="1">
        <v>50</v>
      </c>
      <c r="J599" s="1">
        <v>470</v>
      </c>
      <c r="K599" s="1">
        <f t="shared" si="26"/>
        <v>0.23</v>
      </c>
      <c r="L599" s="1">
        <f t="shared" si="27"/>
        <v>0.78069820000000001</v>
      </c>
    </row>
    <row r="600" spans="1:12" x14ac:dyDescent="0.2">
      <c r="A600" s="28" t="s">
        <v>69</v>
      </c>
      <c r="B600" s="28">
        <v>9</v>
      </c>
      <c r="C600" s="28">
        <v>1</v>
      </c>
      <c r="D600" s="28" t="s">
        <v>46</v>
      </c>
      <c r="E600" s="28">
        <v>1</v>
      </c>
      <c r="F600" s="23">
        <v>41919</v>
      </c>
      <c r="G600">
        <v>4</v>
      </c>
      <c r="H600" s="1">
        <v>26</v>
      </c>
      <c r="I600" s="1">
        <v>38</v>
      </c>
      <c r="J600" s="1">
        <v>510</v>
      </c>
      <c r="K600" s="1">
        <f t="shared" si="26"/>
        <v>0.16</v>
      </c>
      <c r="L600" s="1">
        <f t="shared" si="27"/>
        <v>0.4099584</v>
      </c>
    </row>
    <row r="601" spans="1:12" x14ac:dyDescent="0.2">
      <c r="A601" s="28" t="s">
        <v>69</v>
      </c>
      <c r="B601" s="28">
        <v>9</v>
      </c>
      <c r="C601" s="28">
        <v>1</v>
      </c>
      <c r="D601" s="28" t="s">
        <v>46</v>
      </c>
      <c r="E601" s="28">
        <v>1</v>
      </c>
      <c r="F601" s="23">
        <v>41919</v>
      </c>
      <c r="G601">
        <v>4</v>
      </c>
      <c r="H601" s="1">
        <v>40</v>
      </c>
      <c r="I601" s="1">
        <v>45</v>
      </c>
      <c r="J601" s="1">
        <v>190</v>
      </c>
      <c r="K601" s="1">
        <f t="shared" si="26"/>
        <v>0.21249999999999999</v>
      </c>
      <c r="L601" s="1">
        <f t="shared" si="27"/>
        <v>0.2694021875</v>
      </c>
    </row>
    <row r="602" spans="1:12" x14ac:dyDescent="0.2">
      <c r="A602" s="28" t="s">
        <v>69</v>
      </c>
      <c r="B602" s="28">
        <v>9</v>
      </c>
      <c r="C602" s="28">
        <v>1</v>
      </c>
      <c r="D602" s="28" t="s">
        <v>46</v>
      </c>
      <c r="E602" s="28">
        <v>1</v>
      </c>
      <c r="F602" s="23">
        <v>41919</v>
      </c>
      <c r="G602">
        <v>4</v>
      </c>
      <c r="H602" s="1">
        <v>24</v>
      </c>
      <c r="I602" s="1">
        <v>28</v>
      </c>
      <c r="J602" s="1">
        <v>170</v>
      </c>
      <c r="K602" s="1">
        <f t="shared" si="26"/>
        <v>0.13</v>
      </c>
      <c r="L602" s="1">
        <f t="shared" si="27"/>
        <v>9.0212200000000006E-2</v>
      </c>
    </row>
    <row r="603" spans="1:12" x14ac:dyDescent="0.2">
      <c r="A603" s="28" t="s">
        <v>69</v>
      </c>
      <c r="B603" s="28">
        <v>9</v>
      </c>
      <c r="C603" s="28">
        <v>1</v>
      </c>
      <c r="D603" s="28" t="s">
        <v>46</v>
      </c>
      <c r="E603" s="28">
        <v>1</v>
      </c>
      <c r="F603" s="23">
        <v>41919</v>
      </c>
      <c r="G603">
        <v>4</v>
      </c>
      <c r="H603" s="1">
        <v>12</v>
      </c>
      <c r="I603" s="1">
        <v>18</v>
      </c>
      <c r="J603" s="1">
        <v>220</v>
      </c>
      <c r="K603" s="1">
        <f t="shared" si="26"/>
        <v>7.4999999999999997E-2</v>
      </c>
      <c r="L603" s="1">
        <f t="shared" si="27"/>
        <v>3.8857500000000003E-2</v>
      </c>
    </row>
    <row r="604" spans="1:12" x14ac:dyDescent="0.2">
      <c r="A604" s="28" t="s">
        <v>69</v>
      </c>
      <c r="B604" s="28">
        <v>9</v>
      </c>
      <c r="C604" s="28">
        <v>1</v>
      </c>
      <c r="D604" s="28" t="s">
        <v>46</v>
      </c>
      <c r="E604" s="28">
        <v>1</v>
      </c>
      <c r="F604" s="23">
        <v>41919</v>
      </c>
      <c r="G604">
        <v>4</v>
      </c>
      <c r="H604" s="1">
        <v>42</v>
      </c>
      <c r="I604" s="1">
        <v>37</v>
      </c>
      <c r="J604" s="1">
        <v>560</v>
      </c>
      <c r="K604" s="1">
        <f t="shared" si="26"/>
        <v>0.19750000000000001</v>
      </c>
      <c r="L604" s="1">
        <f t="shared" si="27"/>
        <v>0.68588590000000005</v>
      </c>
    </row>
    <row r="605" spans="1:12" x14ac:dyDescent="0.2">
      <c r="A605" s="28" t="s">
        <v>69</v>
      </c>
      <c r="B605" s="28">
        <v>9</v>
      </c>
      <c r="C605" s="28">
        <v>1</v>
      </c>
      <c r="D605" s="28" t="s">
        <v>46</v>
      </c>
      <c r="E605" s="28">
        <v>1</v>
      </c>
      <c r="F605" s="23">
        <v>41919</v>
      </c>
      <c r="G605">
        <v>4</v>
      </c>
      <c r="H605" s="1">
        <v>17</v>
      </c>
      <c r="I605" s="1">
        <v>16</v>
      </c>
      <c r="J605" s="1">
        <v>470</v>
      </c>
      <c r="K605" s="1">
        <f t="shared" si="26"/>
        <v>8.2500000000000004E-2</v>
      </c>
      <c r="L605" s="1">
        <f t="shared" si="27"/>
        <v>0.10044663750000001</v>
      </c>
    </row>
    <row r="606" spans="1:12" x14ac:dyDescent="0.2">
      <c r="A606" s="28" t="s">
        <v>69</v>
      </c>
      <c r="B606" s="28">
        <v>9</v>
      </c>
      <c r="C606" s="28">
        <v>1</v>
      </c>
      <c r="D606" s="28" t="s">
        <v>46</v>
      </c>
      <c r="E606" s="28">
        <v>1</v>
      </c>
      <c r="F606" s="23">
        <v>41919</v>
      </c>
      <c r="G606">
        <v>4</v>
      </c>
      <c r="H606" s="1">
        <v>10</v>
      </c>
      <c r="I606" s="1">
        <v>12</v>
      </c>
      <c r="J606" s="1">
        <v>190</v>
      </c>
      <c r="K606" s="1">
        <f t="shared" si="26"/>
        <v>5.5E-2</v>
      </c>
      <c r="L606" s="1">
        <f t="shared" si="27"/>
        <v>1.8047149999999998E-2</v>
      </c>
    </row>
    <row r="607" spans="1:12" x14ac:dyDescent="0.2">
      <c r="A607" s="28" t="s">
        <v>69</v>
      </c>
      <c r="B607" s="28">
        <v>9</v>
      </c>
      <c r="C607" s="28">
        <v>1</v>
      </c>
      <c r="D607" s="28" t="s">
        <v>46</v>
      </c>
      <c r="E607" s="28">
        <v>1</v>
      </c>
      <c r="F607" s="23">
        <v>41919</v>
      </c>
      <c r="G607">
        <v>4</v>
      </c>
      <c r="H607" s="1">
        <v>48</v>
      </c>
      <c r="I607" s="1">
        <v>45</v>
      </c>
      <c r="J607" s="1">
        <v>850</v>
      </c>
      <c r="K607" s="1">
        <f t="shared" si="26"/>
        <v>0.23250000000000001</v>
      </c>
      <c r="L607" s="1">
        <f t="shared" si="27"/>
        <v>1.4427613125000003</v>
      </c>
    </row>
    <row r="608" spans="1:12" x14ac:dyDescent="0.2">
      <c r="A608" s="28" t="s">
        <v>69</v>
      </c>
      <c r="B608" s="28">
        <v>9</v>
      </c>
      <c r="C608" s="28">
        <v>1</v>
      </c>
      <c r="D608" s="28" t="s">
        <v>46</v>
      </c>
      <c r="E608" s="28">
        <v>1</v>
      </c>
      <c r="F608" s="23">
        <v>41919</v>
      </c>
      <c r="G608">
        <v>4</v>
      </c>
      <c r="H608" s="1">
        <v>49</v>
      </c>
      <c r="I608" s="1">
        <v>50</v>
      </c>
      <c r="J608" s="1">
        <v>500</v>
      </c>
      <c r="K608" s="1">
        <f t="shared" si="26"/>
        <v>0.2475</v>
      </c>
      <c r="L608" s="1">
        <f t="shared" si="27"/>
        <v>0.96172312500000001</v>
      </c>
    </row>
    <row r="609" spans="1:12" x14ac:dyDescent="0.2">
      <c r="A609" s="28" t="s">
        <v>69</v>
      </c>
      <c r="B609" s="28">
        <v>9</v>
      </c>
      <c r="C609" s="28">
        <v>1</v>
      </c>
      <c r="D609" s="28" t="s">
        <v>46</v>
      </c>
      <c r="E609" s="28">
        <v>1</v>
      </c>
      <c r="F609" s="23">
        <v>41919</v>
      </c>
      <c r="G609">
        <v>4</v>
      </c>
      <c r="H609" s="1">
        <v>31</v>
      </c>
      <c r="I609" s="1">
        <v>24</v>
      </c>
      <c r="J609" s="1">
        <v>570</v>
      </c>
      <c r="K609" s="1">
        <f t="shared" si="26"/>
        <v>0.13750000000000001</v>
      </c>
      <c r="L609" s="1">
        <f t="shared" si="27"/>
        <v>0.33838406250000008</v>
      </c>
    </row>
    <row r="610" spans="1:12" x14ac:dyDescent="0.2">
      <c r="A610" s="28" t="s">
        <v>69</v>
      </c>
      <c r="B610" s="28">
        <v>9</v>
      </c>
      <c r="C610" s="28">
        <v>1</v>
      </c>
      <c r="D610" s="28" t="s">
        <v>46</v>
      </c>
      <c r="E610" s="28">
        <v>1</v>
      </c>
      <c r="F610" s="23">
        <v>41919</v>
      </c>
      <c r="G610">
        <v>4</v>
      </c>
      <c r="H610" s="1">
        <v>40</v>
      </c>
      <c r="I610" s="1">
        <v>45</v>
      </c>
      <c r="J610" s="1">
        <v>520</v>
      </c>
      <c r="K610" s="1">
        <f t="shared" si="26"/>
        <v>0.21249999999999999</v>
      </c>
      <c r="L610" s="1">
        <f t="shared" si="27"/>
        <v>0.73731125000000008</v>
      </c>
    </row>
    <row r="611" spans="1:12" x14ac:dyDescent="0.2">
      <c r="A611" s="28" t="s">
        <v>69</v>
      </c>
      <c r="B611" s="28">
        <v>9</v>
      </c>
      <c r="C611" s="28">
        <v>1</v>
      </c>
      <c r="D611" s="28" t="s">
        <v>46</v>
      </c>
      <c r="E611" s="28">
        <v>1</v>
      </c>
      <c r="F611" s="23">
        <v>41919</v>
      </c>
      <c r="G611">
        <v>4</v>
      </c>
      <c r="H611" s="1">
        <v>18</v>
      </c>
      <c r="I611" s="1">
        <v>34</v>
      </c>
      <c r="J611" s="1">
        <v>190</v>
      </c>
      <c r="K611" s="1">
        <f t="shared" si="26"/>
        <v>0.13</v>
      </c>
      <c r="L611" s="1">
        <f t="shared" si="27"/>
        <v>0.10082540000000001</v>
      </c>
    </row>
    <row r="612" spans="1:12" x14ac:dyDescent="0.2">
      <c r="A612" s="28" t="s">
        <v>69</v>
      </c>
      <c r="B612" s="28">
        <v>9</v>
      </c>
      <c r="C612" s="28">
        <v>1</v>
      </c>
      <c r="D612" s="28" t="s">
        <v>46</v>
      </c>
      <c r="E612" s="28">
        <v>1</v>
      </c>
      <c r="F612" s="23">
        <v>41919</v>
      </c>
      <c r="G612">
        <v>4</v>
      </c>
      <c r="H612" s="1">
        <v>67</v>
      </c>
      <c r="I612" s="1">
        <v>65</v>
      </c>
      <c r="J612" s="1">
        <v>790</v>
      </c>
      <c r="K612" s="1">
        <f t="shared" si="26"/>
        <v>0.33</v>
      </c>
      <c r="L612" s="1">
        <f t="shared" si="27"/>
        <v>2.7013734000000005</v>
      </c>
    </row>
    <row r="613" spans="1:12" x14ac:dyDescent="0.2">
      <c r="A613" s="28" t="s">
        <v>69</v>
      </c>
      <c r="B613" s="28">
        <v>9</v>
      </c>
      <c r="C613" s="28">
        <v>1</v>
      </c>
      <c r="D613" s="28" t="s">
        <v>46</v>
      </c>
      <c r="E613" s="28">
        <v>1</v>
      </c>
      <c r="F613" s="23">
        <v>41919</v>
      </c>
      <c r="G613">
        <v>4</v>
      </c>
      <c r="H613" s="1">
        <v>38</v>
      </c>
      <c r="I613" s="1">
        <v>45</v>
      </c>
      <c r="J613" s="1">
        <v>310</v>
      </c>
      <c r="K613" s="1">
        <f t="shared" si="26"/>
        <v>0.20749999999999999</v>
      </c>
      <c r="L613" s="1">
        <f t="shared" si="27"/>
        <v>0.41910953749999996</v>
      </c>
    </row>
    <row r="614" spans="1:12" x14ac:dyDescent="0.2">
      <c r="A614" s="28" t="s">
        <v>69</v>
      </c>
      <c r="B614" s="28">
        <v>9</v>
      </c>
      <c r="C614" s="28">
        <v>1</v>
      </c>
      <c r="D614" s="28" t="s">
        <v>46</v>
      </c>
      <c r="E614" s="28">
        <v>1</v>
      </c>
      <c r="F614" s="23">
        <v>41919</v>
      </c>
      <c r="G614">
        <v>4</v>
      </c>
      <c r="H614" s="1">
        <v>18</v>
      </c>
      <c r="I614" s="1">
        <v>20</v>
      </c>
      <c r="J614" s="1">
        <v>150</v>
      </c>
      <c r="K614" s="1">
        <f t="shared" si="26"/>
        <v>9.5000000000000001E-2</v>
      </c>
      <c r="L614" s="1">
        <f t="shared" si="27"/>
        <v>4.2507750000000004E-2</v>
      </c>
    </row>
    <row r="615" spans="1:12" x14ac:dyDescent="0.2">
      <c r="A615" s="28" t="s">
        <v>69</v>
      </c>
      <c r="B615" s="28">
        <v>9</v>
      </c>
      <c r="C615" s="28">
        <v>1</v>
      </c>
      <c r="D615" s="28" t="s">
        <v>46</v>
      </c>
      <c r="E615" s="28">
        <v>1</v>
      </c>
      <c r="F615" s="23">
        <v>41919</v>
      </c>
      <c r="G615">
        <v>4</v>
      </c>
      <c r="H615" s="1">
        <v>18</v>
      </c>
      <c r="I615" s="1">
        <v>35</v>
      </c>
      <c r="J615" s="1">
        <v>240</v>
      </c>
      <c r="K615" s="1">
        <f t="shared" si="26"/>
        <v>0.13250000000000001</v>
      </c>
      <c r="L615" s="1">
        <f t="shared" si="27"/>
        <v>0.13230390000000003</v>
      </c>
    </row>
    <row r="616" spans="1:12" x14ac:dyDescent="0.2">
      <c r="A616" s="28" t="s">
        <v>69</v>
      </c>
      <c r="B616" s="28">
        <v>9</v>
      </c>
      <c r="C616" s="28">
        <v>1</v>
      </c>
      <c r="D616" s="28" t="s">
        <v>46</v>
      </c>
      <c r="E616" s="28">
        <v>1</v>
      </c>
      <c r="F616" s="23">
        <v>41919</v>
      </c>
      <c r="G616">
        <v>4</v>
      </c>
      <c r="H616" s="1">
        <v>54</v>
      </c>
      <c r="I616" s="1">
        <v>50</v>
      </c>
      <c r="J616" s="1">
        <v>310</v>
      </c>
      <c r="K616" s="1">
        <f t="shared" si="26"/>
        <v>0.26</v>
      </c>
      <c r="L616" s="1">
        <f t="shared" si="27"/>
        <v>0.65801840000000011</v>
      </c>
    </row>
    <row r="617" spans="1:12" x14ac:dyDescent="0.2">
      <c r="A617" s="28" t="s">
        <v>69</v>
      </c>
      <c r="B617" s="28">
        <v>9</v>
      </c>
      <c r="C617" s="28">
        <v>1</v>
      </c>
      <c r="D617" s="28" t="s">
        <v>46</v>
      </c>
      <c r="E617" s="28">
        <v>1</v>
      </c>
      <c r="F617" s="23">
        <v>41919</v>
      </c>
      <c r="G617">
        <v>4</v>
      </c>
      <c r="H617" s="1">
        <v>10</v>
      </c>
      <c r="I617" s="1">
        <v>16</v>
      </c>
      <c r="J617" s="1">
        <v>210</v>
      </c>
      <c r="K617" s="1">
        <f t="shared" si="26"/>
        <v>6.5000000000000002E-2</v>
      </c>
      <c r="L617" s="1">
        <f t="shared" si="27"/>
        <v>2.7859650000000007E-2</v>
      </c>
    </row>
    <row r="618" spans="1:12" x14ac:dyDescent="0.2">
      <c r="A618" s="28" t="s">
        <v>69</v>
      </c>
      <c r="B618" s="28">
        <v>9</v>
      </c>
      <c r="C618" s="28">
        <v>1</v>
      </c>
      <c r="D618" s="28" t="s">
        <v>46</v>
      </c>
      <c r="E618" s="28">
        <v>1</v>
      </c>
      <c r="F618" s="23">
        <v>41919</v>
      </c>
      <c r="G618">
        <v>4</v>
      </c>
      <c r="H618" s="1">
        <v>69</v>
      </c>
      <c r="I618" s="1">
        <v>67</v>
      </c>
      <c r="J618" s="1">
        <v>680</v>
      </c>
      <c r="K618" s="1">
        <f t="shared" si="26"/>
        <v>0.34</v>
      </c>
      <c r="L618" s="1">
        <f t="shared" si="27"/>
        <v>2.4682912000000004</v>
      </c>
    </row>
    <row r="619" spans="1:12" x14ac:dyDescent="0.2">
      <c r="A619" s="28" t="s">
        <v>69</v>
      </c>
      <c r="B619" s="28">
        <v>9</v>
      </c>
      <c r="C619" s="28">
        <v>1</v>
      </c>
      <c r="D619" s="28" t="s">
        <v>46</v>
      </c>
      <c r="E619" s="28">
        <v>1</v>
      </c>
      <c r="F619" s="23">
        <v>41919</v>
      </c>
      <c r="G619">
        <v>4</v>
      </c>
      <c r="H619" s="1">
        <v>75</v>
      </c>
      <c r="I619" s="1">
        <v>70</v>
      </c>
      <c r="J619" s="1">
        <v>960</v>
      </c>
      <c r="K619" s="1">
        <f t="shared" si="26"/>
        <v>0.36249999999999999</v>
      </c>
      <c r="L619" s="1">
        <f t="shared" si="27"/>
        <v>3.9611100000000001</v>
      </c>
    </row>
    <row r="620" spans="1:12" x14ac:dyDescent="0.2">
      <c r="A620" s="28" t="s">
        <v>69</v>
      </c>
      <c r="B620" s="28">
        <v>9</v>
      </c>
      <c r="C620" s="28">
        <v>1</v>
      </c>
      <c r="D620" s="28" t="s">
        <v>46</v>
      </c>
      <c r="E620" s="28">
        <v>1</v>
      </c>
      <c r="F620" s="23">
        <v>41919</v>
      </c>
      <c r="G620">
        <v>4</v>
      </c>
      <c r="H620" s="1">
        <v>20</v>
      </c>
      <c r="I620" s="1">
        <v>18</v>
      </c>
      <c r="J620" s="1">
        <v>450</v>
      </c>
      <c r="K620" s="1">
        <f t="shared" si="26"/>
        <v>9.5000000000000001E-2</v>
      </c>
      <c r="L620" s="1">
        <f t="shared" si="27"/>
        <v>0.12752325</v>
      </c>
    </row>
    <row r="621" spans="1:12" x14ac:dyDescent="0.2">
      <c r="A621" s="28" t="s">
        <v>69</v>
      </c>
      <c r="B621" s="28">
        <v>9</v>
      </c>
      <c r="C621" s="28">
        <v>1</v>
      </c>
      <c r="D621" s="28" t="s">
        <v>46</v>
      </c>
      <c r="E621" s="28">
        <v>1</v>
      </c>
      <c r="F621" s="23">
        <v>41919</v>
      </c>
      <c r="G621">
        <v>4</v>
      </c>
      <c r="H621" s="1">
        <v>37</v>
      </c>
      <c r="I621" s="1">
        <v>34</v>
      </c>
      <c r="J621" s="1">
        <v>470</v>
      </c>
      <c r="K621" s="1">
        <f t="shared" si="26"/>
        <v>0.17749999999999999</v>
      </c>
      <c r="L621" s="1">
        <f t="shared" si="27"/>
        <v>0.46496923750000008</v>
      </c>
    </row>
    <row r="622" spans="1:12" x14ac:dyDescent="0.2">
      <c r="A622" s="28" t="s">
        <v>69</v>
      </c>
      <c r="B622" s="28">
        <v>9</v>
      </c>
      <c r="C622" s="28">
        <v>1</v>
      </c>
      <c r="D622" s="28" t="s">
        <v>46</v>
      </c>
      <c r="E622" s="28">
        <v>1</v>
      </c>
      <c r="F622" s="23">
        <v>41919</v>
      </c>
      <c r="G622">
        <v>4</v>
      </c>
      <c r="H622" s="1">
        <v>25</v>
      </c>
      <c r="I622" s="1">
        <v>35</v>
      </c>
      <c r="J622" s="1">
        <v>350</v>
      </c>
      <c r="K622" s="1">
        <f t="shared" si="26"/>
        <v>0.15</v>
      </c>
      <c r="L622" s="1">
        <f t="shared" si="27"/>
        <v>0.24727500000000002</v>
      </c>
    </row>
    <row r="623" spans="1:12" x14ac:dyDescent="0.2">
      <c r="A623" s="28" t="s">
        <v>69</v>
      </c>
      <c r="B623" s="28">
        <v>9</v>
      </c>
      <c r="C623" s="28">
        <v>1</v>
      </c>
      <c r="D623" s="28" t="s">
        <v>46</v>
      </c>
      <c r="E623" s="28">
        <v>1</v>
      </c>
      <c r="F623" s="23">
        <v>41919</v>
      </c>
      <c r="G623">
        <v>4</v>
      </c>
      <c r="H623" s="1">
        <v>25</v>
      </c>
      <c r="I623" s="1">
        <v>18</v>
      </c>
      <c r="J623" s="1">
        <v>390</v>
      </c>
      <c r="K623" s="1">
        <f t="shared" si="26"/>
        <v>0.1075</v>
      </c>
      <c r="L623" s="1">
        <f t="shared" si="27"/>
        <v>0.14151783749999999</v>
      </c>
    </row>
    <row r="624" spans="1:12" x14ac:dyDescent="0.2">
      <c r="A624" s="28" t="s">
        <v>69</v>
      </c>
      <c r="B624" s="28">
        <v>9</v>
      </c>
      <c r="C624" s="28">
        <v>1</v>
      </c>
      <c r="D624" s="28" t="s">
        <v>46</v>
      </c>
      <c r="E624" s="28">
        <v>1</v>
      </c>
      <c r="F624" s="23">
        <v>41919</v>
      </c>
      <c r="G624">
        <v>4</v>
      </c>
      <c r="H624" s="1">
        <v>21</v>
      </c>
      <c r="I624" s="1">
        <v>20</v>
      </c>
      <c r="J624" s="1">
        <v>320</v>
      </c>
      <c r="K624" s="1">
        <f t="shared" si="26"/>
        <v>0.10249999999999999</v>
      </c>
      <c r="L624" s="1">
        <f t="shared" si="27"/>
        <v>0.10556679999999999</v>
      </c>
    </row>
    <row r="625" spans="1:12" x14ac:dyDescent="0.2">
      <c r="A625" s="28" t="s">
        <v>69</v>
      </c>
      <c r="B625" s="28">
        <v>9</v>
      </c>
      <c r="C625" s="28">
        <v>1</v>
      </c>
      <c r="D625" s="28" t="s">
        <v>46</v>
      </c>
      <c r="E625" s="28">
        <v>1</v>
      </c>
      <c r="F625" s="23">
        <v>41919</v>
      </c>
      <c r="G625">
        <v>4</v>
      </c>
      <c r="H625" s="1">
        <v>98</v>
      </c>
      <c r="I625" s="1">
        <v>110</v>
      </c>
      <c r="J625" s="1">
        <v>1790</v>
      </c>
      <c r="K625" s="1">
        <f t="shared" si="26"/>
        <v>0.52</v>
      </c>
      <c r="L625" s="1">
        <f t="shared" si="27"/>
        <v>15.198102400000002</v>
      </c>
    </row>
    <row r="626" spans="1:12" x14ac:dyDescent="0.2">
      <c r="A626" s="28" t="s">
        <v>69</v>
      </c>
      <c r="B626" s="28">
        <v>9</v>
      </c>
      <c r="C626" s="28">
        <v>1</v>
      </c>
      <c r="D626" s="28" t="s">
        <v>46</v>
      </c>
      <c r="E626" s="28">
        <v>1</v>
      </c>
      <c r="F626" s="23">
        <v>41919</v>
      </c>
      <c r="G626">
        <v>4</v>
      </c>
      <c r="H626" s="1">
        <v>55</v>
      </c>
      <c r="I626" s="1">
        <v>60</v>
      </c>
      <c r="J626" s="1">
        <v>1520</v>
      </c>
      <c r="K626" s="1">
        <f t="shared" si="26"/>
        <v>0.28749999999999998</v>
      </c>
      <c r="L626" s="1">
        <f t="shared" si="27"/>
        <v>3.9450174999999992</v>
      </c>
    </row>
    <row r="627" spans="1:12" x14ac:dyDescent="0.2">
      <c r="A627" s="28" t="s">
        <v>69</v>
      </c>
      <c r="B627" s="28">
        <v>9</v>
      </c>
      <c r="C627" s="28">
        <v>1</v>
      </c>
      <c r="D627" s="28" t="s">
        <v>46</v>
      </c>
      <c r="E627" s="28">
        <v>1</v>
      </c>
      <c r="F627" s="23">
        <v>41919</v>
      </c>
      <c r="G627">
        <v>4</v>
      </c>
      <c r="H627" s="1">
        <v>50</v>
      </c>
      <c r="I627" s="1">
        <v>60</v>
      </c>
      <c r="J627" s="1">
        <v>540</v>
      </c>
      <c r="K627" s="1">
        <f t="shared" si="26"/>
        <v>0.27500000000000002</v>
      </c>
      <c r="L627" s="1">
        <f t="shared" si="27"/>
        <v>1.2822975000000003</v>
      </c>
    </row>
    <row r="628" spans="1:12" x14ac:dyDescent="0.2">
      <c r="A628" s="28" t="s">
        <v>69</v>
      </c>
      <c r="B628" s="28">
        <v>9</v>
      </c>
      <c r="C628" s="28">
        <v>1</v>
      </c>
      <c r="D628" s="28" t="s">
        <v>46</v>
      </c>
      <c r="E628" s="28">
        <v>1</v>
      </c>
      <c r="F628" s="23">
        <v>41919</v>
      </c>
      <c r="G628">
        <v>4</v>
      </c>
      <c r="H628" s="1">
        <v>50</v>
      </c>
      <c r="I628" s="1">
        <v>55</v>
      </c>
      <c r="J628" s="1">
        <v>700</v>
      </c>
      <c r="K628" s="1">
        <f t="shared" ref="K628:K691" si="28">AVERAGE(H628:I628)/2/100</f>
        <v>0.26250000000000001</v>
      </c>
      <c r="L628" s="1">
        <f t="shared" si="27"/>
        <v>1.5145593750000002</v>
      </c>
    </row>
    <row r="629" spans="1:12" x14ac:dyDescent="0.2">
      <c r="A629" s="28" t="s">
        <v>69</v>
      </c>
      <c r="B629" s="28">
        <v>9</v>
      </c>
      <c r="C629" s="28">
        <v>1</v>
      </c>
      <c r="D629" s="28" t="s">
        <v>46</v>
      </c>
      <c r="E629" s="28">
        <v>1</v>
      </c>
      <c r="F629" s="23">
        <v>41919</v>
      </c>
      <c r="G629">
        <v>4</v>
      </c>
      <c r="H629" s="1">
        <v>34</v>
      </c>
      <c r="I629" s="1">
        <v>28</v>
      </c>
      <c r="J629" s="1">
        <v>1205</v>
      </c>
      <c r="K629" s="1">
        <f t="shared" si="28"/>
        <v>0.155</v>
      </c>
      <c r="L629" s="1">
        <f t="shared" si="27"/>
        <v>0.90903392500000013</v>
      </c>
    </row>
    <row r="630" spans="1:12" x14ac:dyDescent="0.2">
      <c r="A630" s="28" t="s">
        <v>69</v>
      </c>
      <c r="B630" s="28">
        <v>9</v>
      </c>
      <c r="C630" s="28">
        <v>1</v>
      </c>
      <c r="D630" s="28" t="s">
        <v>46</v>
      </c>
      <c r="E630" s="28">
        <v>1</v>
      </c>
      <c r="F630" s="23">
        <v>41919</v>
      </c>
      <c r="G630">
        <v>4</v>
      </c>
      <c r="H630" s="1">
        <v>50</v>
      </c>
      <c r="I630" s="1">
        <v>45</v>
      </c>
      <c r="J630" s="1">
        <v>330</v>
      </c>
      <c r="K630" s="1">
        <f t="shared" si="28"/>
        <v>0.23749999999999999</v>
      </c>
      <c r="L630" s="1">
        <f t="shared" ref="L630:L693" si="29">K630*K630*3.14*(J630/100)</f>
        <v>0.58448156249999994</v>
      </c>
    </row>
    <row r="631" spans="1:12" x14ac:dyDescent="0.2">
      <c r="A631" s="28" t="s">
        <v>69</v>
      </c>
      <c r="B631" s="28">
        <v>9</v>
      </c>
      <c r="C631" s="28">
        <v>1</v>
      </c>
      <c r="D631" s="28" t="s">
        <v>46</v>
      </c>
      <c r="E631" s="28">
        <v>1</v>
      </c>
      <c r="F631" s="23">
        <v>41919</v>
      </c>
      <c r="G631">
        <v>4</v>
      </c>
      <c r="H631" s="1">
        <v>40</v>
      </c>
      <c r="I631" s="1">
        <v>35</v>
      </c>
      <c r="J631" s="1">
        <v>200</v>
      </c>
      <c r="K631" s="1">
        <f t="shared" si="28"/>
        <v>0.1875</v>
      </c>
      <c r="L631" s="1">
        <f t="shared" si="29"/>
        <v>0.22078125000000001</v>
      </c>
    </row>
    <row r="632" spans="1:12" x14ac:dyDescent="0.2">
      <c r="A632" s="28" t="s">
        <v>69</v>
      </c>
      <c r="B632" s="28">
        <v>9</v>
      </c>
      <c r="C632" s="28">
        <v>1</v>
      </c>
      <c r="D632" s="28" t="s">
        <v>46</v>
      </c>
      <c r="E632" s="28">
        <v>1</v>
      </c>
      <c r="F632" s="23">
        <v>41919</v>
      </c>
      <c r="G632">
        <v>4</v>
      </c>
      <c r="H632" s="1">
        <v>15</v>
      </c>
      <c r="I632" s="1">
        <v>13</v>
      </c>
      <c r="J632" s="1">
        <v>230</v>
      </c>
      <c r="K632" s="1">
        <f t="shared" si="28"/>
        <v>7.0000000000000007E-2</v>
      </c>
      <c r="L632" s="1">
        <f t="shared" si="29"/>
        <v>3.5387800000000004E-2</v>
      </c>
    </row>
    <row r="633" spans="1:12" x14ac:dyDescent="0.2">
      <c r="A633" s="28" t="s">
        <v>69</v>
      </c>
      <c r="B633" s="28">
        <v>9</v>
      </c>
      <c r="C633" s="28">
        <v>1</v>
      </c>
      <c r="D633" s="28" t="s">
        <v>46</v>
      </c>
      <c r="E633" s="28">
        <v>1</v>
      </c>
      <c r="F633" s="23">
        <v>41919</v>
      </c>
      <c r="G633">
        <v>4</v>
      </c>
      <c r="H633" s="1">
        <v>35</v>
      </c>
      <c r="I633" s="1">
        <v>50</v>
      </c>
      <c r="J633" s="1">
        <v>310</v>
      </c>
      <c r="K633" s="1">
        <f t="shared" si="28"/>
        <v>0.21249999999999999</v>
      </c>
      <c r="L633" s="1">
        <f t="shared" si="29"/>
        <v>0.43955093750000002</v>
      </c>
    </row>
    <row r="634" spans="1:12" x14ac:dyDescent="0.2">
      <c r="A634" s="28" t="s">
        <v>69</v>
      </c>
      <c r="B634" s="28">
        <v>9</v>
      </c>
      <c r="C634" s="28">
        <v>1</v>
      </c>
      <c r="D634" s="28" t="s">
        <v>46</v>
      </c>
      <c r="E634" s="28">
        <v>1</v>
      </c>
      <c r="F634" s="23">
        <v>41919</v>
      </c>
      <c r="G634">
        <v>4</v>
      </c>
      <c r="H634" s="1">
        <v>22</v>
      </c>
      <c r="I634" s="1">
        <v>19</v>
      </c>
      <c r="J634" s="1">
        <v>160</v>
      </c>
      <c r="K634" s="1">
        <f t="shared" si="28"/>
        <v>0.10249999999999999</v>
      </c>
      <c r="L634" s="1">
        <f t="shared" si="29"/>
        <v>5.2783399999999994E-2</v>
      </c>
    </row>
    <row r="635" spans="1:12" x14ac:dyDescent="0.2">
      <c r="A635" s="28" t="s">
        <v>69</v>
      </c>
      <c r="B635" s="28">
        <v>9</v>
      </c>
      <c r="C635" s="28">
        <v>1</v>
      </c>
      <c r="D635" s="28" t="s">
        <v>46</v>
      </c>
      <c r="E635" s="28">
        <v>1</v>
      </c>
      <c r="F635" s="23">
        <v>41919</v>
      </c>
      <c r="G635">
        <v>4</v>
      </c>
      <c r="H635" s="1">
        <v>40</v>
      </c>
      <c r="I635" s="1">
        <v>40</v>
      </c>
      <c r="J635">
        <v>150</v>
      </c>
      <c r="K635" s="1">
        <f t="shared" si="28"/>
        <v>0.2</v>
      </c>
      <c r="L635" s="1">
        <f t="shared" si="29"/>
        <v>0.18840000000000001</v>
      </c>
    </row>
    <row r="636" spans="1:12" x14ac:dyDescent="0.2">
      <c r="A636" s="28" t="s">
        <v>69</v>
      </c>
      <c r="B636" s="28">
        <v>9</v>
      </c>
      <c r="C636" s="28">
        <v>1</v>
      </c>
      <c r="D636" s="28" t="s">
        <v>46</v>
      </c>
      <c r="E636" s="28">
        <v>1</v>
      </c>
      <c r="F636" s="23">
        <v>41919</v>
      </c>
      <c r="G636">
        <v>4</v>
      </c>
      <c r="H636" s="1">
        <v>15</v>
      </c>
      <c r="I636" s="1">
        <v>10</v>
      </c>
      <c r="J636" s="1">
        <v>190</v>
      </c>
      <c r="K636" s="1">
        <f t="shared" si="28"/>
        <v>6.25E-2</v>
      </c>
      <c r="L636" s="1">
        <f t="shared" si="29"/>
        <v>2.3304687500000001E-2</v>
      </c>
    </row>
    <row r="637" spans="1:12" x14ac:dyDescent="0.2">
      <c r="A637" s="28" t="s">
        <v>69</v>
      </c>
      <c r="B637" s="28">
        <v>9</v>
      </c>
      <c r="C637" s="28">
        <v>1</v>
      </c>
      <c r="D637" s="28" t="s">
        <v>46</v>
      </c>
      <c r="E637" s="28">
        <v>1</v>
      </c>
      <c r="F637" s="23">
        <v>41919</v>
      </c>
      <c r="G637">
        <v>4</v>
      </c>
      <c r="H637" s="1">
        <v>25</v>
      </c>
      <c r="I637" s="1">
        <v>25</v>
      </c>
      <c r="J637" s="1">
        <v>280</v>
      </c>
      <c r="K637" s="1">
        <f t="shared" si="28"/>
        <v>0.125</v>
      </c>
      <c r="L637" s="1">
        <f t="shared" si="29"/>
        <v>0.137375</v>
      </c>
    </row>
    <row r="638" spans="1:12" x14ac:dyDescent="0.2">
      <c r="A638" s="28" t="s">
        <v>69</v>
      </c>
      <c r="B638" s="28">
        <v>9</v>
      </c>
      <c r="C638" s="28">
        <v>1</v>
      </c>
      <c r="D638" s="28" t="s">
        <v>46</v>
      </c>
      <c r="E638" s="28">
        <v>1</v>
      </c>
      <c r="F638" s="23">
        <v>41919</v>
      </c>
      <c r="G638">
        <v>4</v>
      </c>
      <c r="H638" s="1">
        <v>55</v>
      </c>
      <c r="I638" s="1">
        <v>50</v>
      </c>
      <c r="J638" s="1">
        <v>490</v>
      </c>
      <c r="K638" s="1">
        <f t="shared" si="28"/>
        <v>0.26250000000000001</v>
      </c>
      <c r="L638" s="1">
        <f t="shared" si="29"/>
        <v>1.0601915625</v>
      </c>
    </row>
    <row r="639" spans="1:12" x14ac:dyDescent="0.2">
      <c r="A639" s="28" t="s">
        <v>69</v>
      </c>
      <c r="B639" s="28">
        <v>9</v>
      </c>
      <c r="C639" s="28">
        <v>1</v>
      </c>
      <c r="D639" s="28" t="s">
        <v>46</v>
      </c>
      <c r="E639" s="28">
        <v>1</v>
      </c>
      <c r="F639" s="23">
        <v>41919</v>
      </c>
      <c r="H639" s="1">
        <v>45</v>
      </c>
      <c r="I639" s="1">
        <v>40</v>
      </c>
      <c r="J639" s="1">
        <v>240</v>
      </c>
      <c r="K639" s="1">
        <f t="shared" si="28"/>
        <v>0.21249999999999999</v>
      </c>
      <c r="L639" s="1">
        <f t="shared" si="29"/>
        <v>0.34029749999999998</v>
      </c>
    </row>
    <row r="640" spans="1:12" x14ac:dyDescent="0.2">
      <c r="A640" s="28" t="s">
        <v>69</v>
      </c>
      <c r="B640" s="28">
        <v>9</v>
      </c>
      <c r="C640" s="28">
        <v>1</v>
      </c>
      <c r="D640" s="28" t="s">
        <v>46</v>
      </c>
      <c r="E640" s="28">
        <v>1</v>
      </c>
      <c r="F640" s="23">
        <v>41919</v>
      </c>
      <c r="H640" s="1">
        <v>18</v>
      </c>
      <c r="I640" s="1">
        <v>22</v>
      </c>
      <c r="J640" s="1">
        <v>210</v>
      </c>
      <c r="K640" s="1">
        <f t="shared" si="28"/>
        <v>0.1</v>
      </c>
      <c r="L640" s="1">
        <f t="shared" si="29"/>
        <v>6.5940000000000012E-2</v>
      </c>
    </row>
    <row r="641" spans="1:12" x14ac:dyDescent="0.2">
      <c r="A641" s="28" t="s">
        <v>69</v>
      </c>
      <c r="B641" s="28">
        <v>9</v>
      </c>
      <c r="C641" s="28">
        <v>1</v>
      </c>
      <c r="D641" s="28" t="s">
        <v>46</v>
      </c>
      <c r="E641" s="28">
        <v>1</v>
      </c>
      <c r="F641" s="23">
        <v>41919</v>
      </c>
      <c r="H641" s="1">
        <v>100</v>
      </c>
      <c r="I641" s="1">
        <v>105</v>
      </c>
      <c r="J641" s="1">
        <v>910</v>
      </c>
      <c r="K641" s="1">
        <f t="shared" si="28"/>
        <v>0.51249999999999996</v>
      </c>
      <c r="L641" s="1">
        <f t="shared" si="29"/>
        <v>7.5051396874999998</v>
      </c>
    </row>
    <row r="642" spans="1:12" x14ac:dyDescent="0.2">
      <c r="A642" s="28" t="s">
        <v>69</v>
      </c>
      <c r="B642" s="28">
        <v>9</v>
      </c>
      <c r="C642" s="28">
        <v>1</v>
      </c>
      <c r="D642" s="28" t="s">
        <v>46</v>
      </c>
      <c r="E642" s="28">
        <v>1</v>
      </c>
      <c r="F642" s="23">
        <v>41919</v>
      </c>
      <c r="H642" s="1">
        <v>35</v>
      </c>
      <c r="I642" s="1">
        <v>40</v>
      </c>
      <c r="J642" s="1">
        <v>160</v>
      </c>
      <c r="K642" s="1">
        <f t="shared" si="28"/>
        <v>0.1875</v>
      </c>
      <c r="L642" s="1">
        <f t="shared" si="29"/>
        <v>0.17662500000000003</v>
      </c>
    </row>
    <row r="643" spans="1:12" x14ac:dyDescent="0.2">
      <c r="A643" s="28" t="s">
        <v>69</v>
      </c>
      <c r="B643" s="28">
        <v>9</v>
      </c>
      <c r="C643" s="28">
        <v>1</v>
      </c>
      <c r="D643" s="28" t="s">
        <v>46</v>
      </c>
      <c r="E643" s="28">
        <v>1</v>
      </c>
      <c r="F643" s="23">
        <v>41919</v>
      </c>
      <c r="H643" s="1">
        <v>35</v>
      </c>
      <c r="I643" s="1">
        <v>30</v>
      </c>
      <c r="J643" s="1">
        <v>300</v>
      </c>
      <c r="K643" s="1">
        <f t="shared" si="28"/>
        <v>0.16250000000000001</v>
      </c>
      <c r="L643" s="1">
        <f t="shared" si="29"/>
        <v>0.24874687500000003</v>
      </c>
    </row>
    <row r="644" spans="1:12" x14ac:dyDescent="0.2">
      <c r="A644" s="28" t="s">
        <v>69</v>
      </c>
      <c r="B644" s="28">
        <v>9</v>
      </c>
      <c r="C644" s="28">
        <v>1</v>
      </c>
      <c r="D644" s="28" t="s">
        <v>46</v>
      </c>
      <c r="E644" s="28">
        <v>1</v>
      </c>
      <c r="F644" s="23">
        <v>41919</v>
      </c>
      <c r="H644" s="1">
        <v>70</v>
      </c>
      <c r="I644" s="1">
        <v>100</v>
      </c>
      <c r="J644" s="1">
        <v>720</v>
      </c>
      <c r="K644" s="1">
        <f t="shared" si="28"/>
        <v>0.42499999999999999</v>
      </c>
      <c r="L644" s="1">
        <f t="shared" si="29"/>
        <v>4.0835699999999999</v>
      </c>
    </row>
    <row r="645" spans="1:12" x14ac:dyDescent="0.2">
      <c r="A645" s="28" t="s">
        <v>69</v>
      </c>
      <c r="B645" s="28">
        <v>9</v>
      </c>
      <c r="C645" s="28">
        <v>1</v>
      </c>
      <c r="D645" s="28" t="s">
        <v>46</v>
      </c>
      <c r="E645" s="28">
        <v>1</v>
      </c>
      <c r="F645" s="23">
        <v>41919</v>
      </c>
      <c r="H645" s="1">
        <v>40</v>
      </c>
      <c r="I645" s="1">
        <v>30</v>
      </c>
      <c r="J645" s="1">
        <v>510</v>
      </c>
      <c r="K645" s="1">
        <f t="shared" si="28"/>
        <v>0.17499999999999999</v>
      </c>
      <c r="L645" s="1">
        <f t="shared" si="29"/>
        <v>0.49042874999999997</v>
      </c>
    </row>
    <row r="646" spans="1:12" x14ac:dyDescent="0.2">
      <c r="K646" s="1" t="e">
        <f t="shared" si="28"/>
        <v>#DIV/0!</v>
      </c>
      <c r="L646" s="1" t="e">
        <f t="shared" si="29"/>
        <v>#DIV/0!</v>
      </c>
    </row>
    <row r="647" spans="1:12" x14ac:dyDescent="0.2">
      <c r="K647" s="1" t="e">
        <f t="shared" si="28"/>
        <v>#DIV/0!</v>
      </c>
      <c r="L647" s="1" t="e">
        <f t="shared" si="29"/>
        <v>#DIV/0!</v>
      </c>
    </row>
    <row r="648" spans="1:12" x14ac:dyDescent="0.2">
      <c r="K648" s="1" t="e">
        <f t="shared" si="28"/>
        <v>#DIV/0!</v>
      </c>
      <c r="L648" s="1" t="e">
        <f t="shared" si="29"/>
        <v>#DIV/0!</v>
      </c>
    </row>
    <row r="649" spans="1:12" x14ac:dyDescent="0.2">
      <c r="K649" s="1" t="e">
        <f t="shared" si="28"/>
        <v>#DIV/0!</v>
      </c>
      <c r="L649" s="1" t="e">
        <f t="shared" si="29"/>
        <v>#DIV/0!</v>
      </c>
    </row>
    <row r="650" spans="1:12" x14ac:dyDescent="0.2">
      <c r="K650" s="1" t="e">
        <f t="shared" si="28"/>
        <v>#DIV/0!</v>
      </c>
      <c r="L650" s="1" t="e">
        <f t="shared" si="29"/>
        <v>#DIV/0!</v>
      </c>
    </row>
    <row r="651" spans="1:12" x14ac:dyDescent="0.2">
      <c r="K651" s="1" t="e">
        <f t="shared" si="28"/>
        <v>#DIV/0!</v>
      </c>
      <c r="L651" s="1" t="e">
        <f t="shared" si="29"/>
        <v>#DIV/0!</v>
      </c>
    </row>
    <row r="652" spans="1:12" x14ac:dyDescent="0.2">
      <c r="K652" s="1" t="e">
        <f t="shared" si="28"/>
        <v>#DIV/0!</v>
      </c>
      <c r="L652" s="1" t="e">
        <f t="shared" si="29"/>
        <v>#DIV/0!</v>
      </c>
    </row>
    <row r="653" spans="1:12" x14ac:dyDescent="0.2">
      <c r="K653" s="1" t="e">
        <f t="shared" si="28"/>
        <v>#DIV/0!</v>
      </c>
      <c r="L653" s="1" t="e">
        <f t="shared" si="29"/>
        <v>#DIV/0!</v>
      </c>
    </row>
    <row r="654" spans="1:12" x14ac:dyDescent="0.2">
      <c r="K654" s="1" t="e">
        <f t="shared" si="28"/>
        <v>#DIV/0!</v>
      </c>
      <c r="L654" s="1" t="e">
        <f t="shared" si="29"/>
        <v>#DIV/0!</v>
      </c>
    </row>
    <row r="655" spans="1:12" x14ac:dyDescent="0.2">
      <c r="K655" s="1" t="e">
        <f t="shared" si="28"/>
        <v>#DIV/0!</v>
      </c>
      <c r="L655" s="1" t="e">
        <f t="shared" si="29"/>
        <v>#DIV/0!</v>
      </c>
    </row>
    <row r="656" spans="1:12" x14ac:dyDescent="0.2">
      <c r="K656" s="1" t="e">
        <f t="shared" si="28"/>
        <v>#DIV/0!</v>
      </c>
      <c r="L656" s="1" t="e">
        <f t="shared" si="29"/>
        <v>#DIV/0!</v>
      </c>
    </row>
    <row r="657" spans="11:12" x14ac:dyDescent="0.2">
      <c r="K657" s="1" t="e">
        <f t="shared" si="28"/>
        <v>#DIV/0!</v>
      </c>
      <c r="L657" s="1" t="e">
        <f t="shared" si="29"/>
        <v>#DIV/0!</v>
      </c>
    </row>
    <row r="658" spans="11:12" x14ac:dyDescent="0.2">
      <c r="K658" s="1" t="e">
        <f t="shared" si="28"/>
        <v>#DIV/0!</v>
      </c>
      <c r="L658" s="1" t="e">
        <f t="shared" si="29"/>
        <v>#DIV/0!</v>
      </c>
    </row>
    <row r="659" spans="11:12" x14ac:dyDescent="0.2">
      <c r="K659" s="1" t="e">
        <f t="shared" si="28"/>
        <v>#DIV/0!</v>
      </c>
      <c r="L659" s="1" t="e">
        <f t="shared" si="29"/>
        <v>#DIV/0!</v>
      </c>
    </row>
    <row r="660" spans="11:12" x14ac:dyDescent="0.2">
      <c r="K660" s="1" t="e">
        <f t="shared" si="28"/>
        <v>#DIV/0!</v>
      </c>
      <c r="L660" s="1" t="e">
        <f t="shared" si="29"/>
        <v>#DIV/0!</v>
      </c>
    </row>
    <row r="661" spans="11:12" x14ac:dyDescent="0.2">
      <c r="K661" s="1" t="e">
        <f t="shared" si="28"/>
        <v>#DIV/0!</v>
      </c>
      <c r="L661" s="1" t="e">
        <f t="shared" si="29"/>
        <v>#DIV/0!</v>
      </c>
    </row>
    <row r="662" spans="11:12" x14ac:dyDescent="0.2">
      <c r="K662" s="1" t="e">
        <f t="shared" si="28"/>
        <v>#DIV/0!</v>
      </c>
      <c r="L662" s="1" t="e">
        <f t="shared" si="29"/>
        <v>#DIV/0!</v>
      </c>
    </row>
    <row r="663" spans="11:12" x14ac:dyDescent="0.2">
      <c r="K663" s="1" t="e">
        <f t="shared" si="28"/>
        <v>#DIV/0!</v>
      </c>
      <c r="L663" s="1" t="e">
        <f t="shared" si="29"/>
        <v>#DIV/0!</v>
      </c>
    </row>
    <row r="664" spans="11:12" x14ac:dyDescent="0.2">
      <c r="K664" s="1" t="e">
        <f t="shared" si="28"/>
        <v>#DIV/0!</v>
      </c>
      <c r="L664" s="1" t="e">
        <f t="shared" si="29"/>
        <v>#DIV/0!</v>
      </c>
    </row>
    <row r="665" spans="11:12" x14ac:dyDescent="0.2">
      <c r="K665" s="1" t="e">
        <f t="shared" si="28"/>
        <v>#DIV/0!</v>
      </c>
      <c r="L665" s="1" t="e">
        <f t="shared" si="29"/>
        <v>#DIV/0!</v>
      </c>
    </row>
    <row r="666" spans="11:12" x14ac:dyDescent="0.2">
      <c r="K666" s="1" t="e">
        <f t="shared" si="28"/>
        <v>#DIV/0!</v>
      </c>
      <c r="L666" s="1" t="e">
        <f t="shared" si="29"/>
        <v>#DIV/0!</v>
      </c>
    </row>
    <row r="667" spans="11:12" x14ac:dyDescent="0.2">
      <c r="K667" s="1" t="e">
        <f t="shared" si="28"/>
        <v>#DIV/0!</v>
      </c>
      <c r="L667" s="1" t="e">
        <f t="shared" si="29"/>
        <v>#DIV/0!</v>
      </c>
    </row>
    <row r="668" spans="11:12" x14ac:dyDescent="0.2">
      <c r="K668" s="1" t="e">
        <f t="shared" si="28"/>
        <v>#DIV/0!</v>
      </c>
      <c r="L668" s="1" t="e">
        <f t="shared" si="29"/>
        <v>#DIV/0!</v>
      </c>
    </row>
    <row r="669" spans="11:12" x14ac:dyDescent="0.2">
      <c r="K669" s="1" t="e">
        <f t="shared" si="28"/>
        <v>#DIV/0!</v>
      </c>
      <c r="L669" s="1" t="e">
        <f t="shared" si="29"/>
        <v>#DIV/0!</v>
      </c>
    </row>
    <row r="670" spans="11:12" x14ac:dyDescent="0.2">
      <c r="K670" s="1" t="e">
        <f t="shared" si="28"/>
        <v>#DIV/0!</v>
      </c>
      <c r="L670" s="1" t="e">
        <f t="shared" si="29"/>
        <v>#DIV/0!</v>
      </c>
    </row>
    <row r="671" spans="11:12" x14ac:dyDescent="0.2">
      <c r="K671" s="1" t="e">
        <f t="shared" si="28"/>
        <v>#DIV/0!</v>
      </c>
      <c r="L671" s="1" t="e">
        <f t="shared" si="29"/>
        <v>#DIV/0!</v>
      </c>
    </row>
    <row r="672" spans="11:12" x14ac:dyDescent="0.2">
      <c r="K672" s="1" t="e">
        <f t="shared" si="28"/>
        <v>#DIV/0!</v>
      </c>
      <c r="L672" s="1" t="e">
        <f t="shared" si="29"/>
        <v>#DIV/0!</v>
      </c>
    </row>
    <row r="673" spans="11:12" x14ac:dyDescent="0.2">
      <c r="K673" s="1" t="e">
        <f t="shared" si="28"/>
        <v>#DIV/0!</v>
      </c>
      <c r="L673" s="1" t="e">
        <f t="shared" si="29"/>
        <v>#DIV/0!</v>
      </c>
    </row>
    <row r="674" spans="11:12" x14ac:dyDescent="0.2">
      <c r="K674" s="1" t="e">
        <f t="shared" si="28"/>
        <v>#DIV/0!</v>
      </c>
      <c r="L674" s="1" t="e">
        <f t="shared" si="29"/>
        <v>#DIV/0!</v>
      </c>
    </row>
    <row r="675" spans="11:12" x14ac:dyDescent="0.2">
      <c r="K675" s="1" t="e">
        <f t="shared" si="28"/>
        <v>#DIV/0!</v>
      </c>
      <c r="L675" s="1" t="e">
        <f t="shared" si="29"/>
        <v>#DIV/0!</v>
      </c>
    </row>
    <row r="676" spans="11:12" x14ac:dyDescent="0.2">
      <c r="K676" s="1" t="e">
        <f t="shared" si="28"/>
        <v>#DIV/0!</v>
      </c>
      <c r="L676" s="1" t="e">
        <f t="shared" si="29"/>
        <v>#DIV/0!</v>
      </c>
    </row>
    <row r="677" spans="11:12" x14ac:dyDescent="0.2">
      <c r="K677" s="1" t="e">
        <f t="shared" si="28"/>
        <v>#DIV/0!</v>
      </c>
      <c r="L677" s="1" t="e">
        <f t="shared" si="29"/>
        <v>#DIV/0!</v>
      </c>
    </row>
    <row r="678" spans="11:12" x14ac:dyDescent="0.2">
      <c r="K678" s="1" t="e">
        <f t="shared" si="28"/>
        <v>#DIV/0!</v>
      </c>
      <c r="L678" s="1" t="e">
        <f t="shared" si="29"/>
        <v>#DIV/0!</v>
      </c>
    </row>
    <row r="679" spans="11:12" x14ac:dyDescent="0.2">
      <c r="K679" s="1" t="e">
        <f t="shared" si="28"/>
        <v>#DIV/0!</v>
      </c>
      <c r="L679" s="1" t="e">
        <f t="shared" si="29"/>
        <v>#DIV/0!</v>
      </c>
    </row>
    <row r="680" spans="11:12" x14ac:dyDescent="0.2">
      <c r="K680" s="1" t="e">
        <f t="shared" si="28"/>
        <v>#DIV/0!</v>
      </c>
      <c r="L680" s="1" t="e">
        <f t="shared" si="29"/>
        <v>#DIV/0!</v>
      </c>
    </row>
    <row r="681" spans="11:12" x14ac:dyDescent="0.2">
      <c r="K681" s="1" t="e">
        <f t="shared" si="28"/>
        <v>#DIV/0!</v>
      </c>
      <c r="L681" s="1" t="e">
        <f t="shared" si="29"/>
        <v>#DIV/0!</v>
      </c>
    </row>
    <row r="682" spans="11:12" x14ac:dyDescent="0.2">
      <c r="K682" s="1" t="e">
        <f t="shared" si="28"/>
        <v>#DIV/0!</v>
      </c>
      <c r="L682" s="1" t="e">
        <f t="shared" si="29"/>
        <v>#DIV/0!</v>
      </c>
    </row>
    <row r="683" spans="11:12" x14ac:dyDescent="0.2">
      <c r="K683" s="1" t="e">
        <f t="shared" si="28"/>
        <v>#DIV/0!</v>
      </c>
      <c r="L683" s="1" t="e">
        <f t="shared" si="29"/>
        <v>#DIV/0!</v>
      </c>
    </row>
    <row r="684" spans="11:12" x14ac:dyDescent="0.2">
      <c r="K684" s="1" t="e">
        <f t="shared" si="28"/>
        <v>#DIV/0!</v>
      </c>
      <c r="L684" s="1" t="e">
        <f t="shared" si="29"/>
        <v>#DIV/0!</v>
      </c>
    </row>
    <row r="685" spans="11:12" x14ac:dyDescent="0.2">
      <c r="K685" s="1" t="e">
        <f t="shared" si="28"/>
        <v>#DIV/0!</v>
      </c>
      <c r="L685" s="1" t="e">
        <f t="shared" si="29"/>
        <v>#DIV/0!</v>
      </c>
    </row>
    <row r="686" spans="11:12" x14ac:dyDescent="0.2">
      <c r="K686" s="1" t="e">
        <f t="shared" si="28"/>
        <v>#DIV/0!</v>
      </c>
      <c r="L686" s="1" t="e">
        <f t="shared" si="29"/>
        <v>#DIV/0!</v>
      </c>
    </row>
    <row r="687" spans="11:12" x14ac:dyDescent="0.2">
      <c r="K687" s="1" t="e">
        <f t="shared" si="28"/>
        <v>#DIV/0!</v>
      </c>
      <c r="L687" s="1" t="e">
        <f t="shared" si="29"/>
        <v>#DIV/0!</v>
      </c>
    </row>
    <row r="688" spans="11:12" x14ac:dyDescent="0.2">
      <c r="K688" s="1" t="e">
        <f t="shared" si="28"/>
        <v>#DIV/0!</v>
      </c>
      <c r="L688" s="1" t="e">
        <f t="shared" si="29"/>
        <v>#DIV/0!</v>
      </c>
    </row>
    <row r="689" spans="11:12" x14ac:dyDescent="0.2">
      <c r="K689" s="1" t="e">
        <f t="shared" si="28"/>
        <v>#DIV/0!</v>
      </c>
      <c r="L689" s="1" t="e">
        <f t="shared" si="29"/>
        <v>#DIV/0!</v>
      </c>
    </row>
    <row r="690" spans="11:12" x14ac:dyDescent="0.2">
      <c r="K690" s="1" t="e">
        <f t="shared" si="28"/>
        <v>#DIV/0!</v>
      </c>
      <c r="L690" s="1" t="e">
        <f t="shared" si="29"/>
        <v>#DIV/0!</v>
      </c>
    </row>
    <row r="691" spans="11:12" x14ac:dyDescent="0.2">
      <c r="K691" s="1" t="e">
        <f t="shared" si="28"/>
        <v>#DIV/0!</v>
      </c>
      <c r="L691" s="1" t="e">
        <f t="shared" si="29"/>
        <v>#DIV/0!</v>
      </c>
    </row>
    <row r="692" spans="11:12" x14ac:dyDescent="0.2">
      <c r="K692" s="1" t="e">
        <f t="shared" ref="K692:K755" si="30">AVERAGE(H692:I692)/2/100</f>
        <v>#DIV/0!</v>
      </c>
      <c r="L692" s="1" t="e">
        <f t="shared" si="29"/>
        <v>#DIV/0!</v>
      </c>
    </row>
    <row r="693" spans="11:12" x14ac:dyDescent="0.2">
      <c r="K693" s="1" t="e">
        <f t="shared" si="30"/>
        <v>#DIV/0!</v>
      </c>
      <c r="L693" s="1" t="e">
        <f t="shared" si="29"/>
        <v>#DIV/0!</v>
      </c>
    </row>
    <row r="694" spans="11:12" x14ac:dyDescent="0.2">
      <c r="K694" s="1" t="e">
        <f t="shared" si="30"/>
        <v>#DIV/0!</v>
      </c>
      <c r="L694" s="1" t="e">
        <f t="shared" ref="L694:L757" si="31">K694*K694*3.14*(J694/100)</f>
        <v>#DIV/0!</v>
      </c>
    </row>
    <row r="695" spans="11:12" x14ac:dyDescent="0.2">
      <c r="K695" s="1" t="e">
        <f t="shared" si="30"/>
        <v>#DIV/0!</v>
      </c>
      <c r="L695" s="1" t="e">
        <f t="shared" si="31"/>
        <v>#DIV/0!</v>
      </c>
    </row>
    <row r="696" spans="11:12" x14ac:dyDescent="0.2">
      <c r="K696" s="1" t="e">
        <f t="shared" si="30"/>
        <v>#DIV/0!</v>
      </c>
      <c r="L696" s="1" t="e">
        <f t="shared" si="31"/>
        <v>#DIV/0!</v>
      </c>
    </row>
    <row r="697" spans="11:12" x14ac:dyDescent="0.2">
      <c r="K697" s="1" t="e">
        <f t="shared" si="30"/>
        <v>#DIV/0!</v>
      </c>
      <c r="L697" s="1" t="e">
        <f t="shared" si="31"/>
        <v>#DIV/0!</v>
      </c>
    </row>
    <row r="698" spans="11:12" x14ac:dyDescent="0.2">
      <c r="K698" s="1" t="e">
        <f t="shared" si="30"/>
        <v>#DIV/0!</v>
      </c>
      <c r="L698" s="1" t="e">
        <f t="shared" si="31"/>
        <v>#DIV/0!</v>
      </c>
    </row>
    <row r="699" spans="11:12" x14ac:dyDescent="0.2">
      <c r="K699" s="1" t="e">
        <f t="shared" si="30"/>
        <v>#DIV/0!</v>
      </c>
      <c r="L699" s="1" t="e">
        <f t="shared" si="31"/>
        <v>#DIV/0!</v>
      </c>
    </row>
    <row r="700" spans="11:12" x14ac:dyDescent="0.2">
      <c r="K700" s="1" t="e">
        <f t="shared" si="30"/>
        <v>#DIV/0!</v>
      </c>
      <c r="L700" s="1" t="e">
        <f t="shared" si="31"/>
        <v>#DIV/0!</v>
      </c>
    </row>
    <row r="701" spans="11:12" x14ac:dyDescent="0.2">
      <c r="K701" s="1" t="e">
        <f t="shared" si="30"/>
        <v>#DIV/0!</v>
      </c>
      <c r="L701" s="1" t="e">
        <f t="shared" si="31"/>
        <v>#DIV/0!</v>
      </c>
    </row>
    <row r="702" spans="11:12" x14ac:dyDescent="0.2">
      <c r="K702" s="1" t="e">
        <f t="shared" si="30"/>
        <v>#DIV/0!</v>
      </c>
      <c r="L702" s="1" t="e">
        <f t="shared" si="31"/>
        <v>#DIV/0!</v>
      </c>
    </row>
    <row r="703" spans="11:12" x14ac:dyDescent="0.2">
      <c r="K703" s="1" t="e">
        <f t="shared" si="30"/>
        <v>#DIV/0!</v>
      </c>
      <c r="L703" s="1" t="e">
        <f t="shared" si="31"/>
        <v>#DIV/0!</v>
      </c>
    </row>
    <row r="704" spans="11:12" x14ac:dyDescent="0.2">
      <c r="K704" s="1" t="e">
        <f t="shared" si="30"/>
        <v>#DIV/0!</v>
      </c>
      <c r="L704" s="1" t="e">
        <f t="shared" si="31"/>
        <v>#DIV/0!</v>
      </c>
    </row>
    <row r="705" spans="11:12" x14ac:dyDescent="0.2">
      <c r="K705" s="1" t="e">
        <f t="shared" si="30"/>
        <v>#DIV/0!</v>
      </c>
      <c r="L705" s="1" t="e">
        <f t="shared" si="31"/>
        <v>#DIV/0!</v>
      </c>
    </row>
    <row r="706" spans="11:12" x14ac:dyDescent="0.2">
      <c r="K706" s="1" t="e">
        <f t="shared" si="30"/>
        <v>#DIV/0!</v>
      </c>
      <c r="L706" s="1" t="e">
        <f t="shared" si="31"/>
        <v>#DIV/0!</v>
      </c>
    </row>
    <row r="707" spans="11:12" x14ac:dyDescent="0.2">
      <c r="K707" s="1" t="e">
        <f t="shared" si="30"/>
        <v>#DIV/0!</v>
      </c>
      <c r="L707" s="1" t="e">
        <f t="shared" si="31"/>
        <v>#DIV/0!</v>
      </c>
    </row>
    <row r="708" spans="11:12" x14ac:dyDescent="0.2">
      <c r="K708" s="1" t="e">
        <f t="shared" si="30"/>
        <v>#DIV/0!</v>
      </c>
      <c r="L708" s="1" t="e">
        <f t="shared" si="31"/>
        <v>#DIV/0!</v>
      </c>
    </row>
    <row r="709" spans="11:12" x14ac:dyDescent="0.2">
      <c r="K709" s="1" t="e">
        <f t="shared" si="30"/>
        <v>#DIV/0!</v>
      </c>
      <c r="L709" s="1" t="e">
        <f t="shared" si="31"/>
        <v>#DIV/0!</v>
      </c>
    </row>
    <row r="710" spans="11:12" x14ac:dyDescent="0.2">
      <c r="K710" s="1" t="e">
        <f t="shared" si="30"/>
        <v>#DIV/0!</v>
      </c>
      <c r="L710" s="1" t="e">
        <f t="shared" si="31"/>
        <v>#DIV/0!</v>
      </c>
    </row>
    <row r="711" spans="11:12" x14ac:dyDescent="0.2">
      <c r="K711" s="1" t="e">
        <f t="shared" si="30"/>
        <v>#DIV/0!</v>
      </c>
      <c r="L711" s="1" t="e">
        <f t="shared" si="31"/>
        <v>#DIV/0!</v>
      </c>
    </row>
    <row r="712" spans="11:12" x14ac:dyDescent="0.2">
      <c r="K712" s="1" t="e">
        <f t="shared" si="30"/>
        <v>#DIV/0!</v>
      </c>
      <c r="L712" s="1" t="e">
        <f t="shared" si="31"/>
        <v>#DIV/0!</v>
      </c>
    </row>
    <row r="713" spans="11:12" x14ac:dyDescent="0.2">
      <c r="K713" s="1" t="e">
        <f t="shared" si="30"/>
        <v>#DIV/0!</v>
      </c>
      <c r="L713" s="1" t="e">
        <f t="shared" si="31"/>
        <v>#DIV/0!</v>
      </c>
    </row>
    <row r="714" spans="11:12" x14ac:dyDescent="0.2">
      <c r="K714" s="1" t="e">
        <f t="shared" si="30"/>
        <v>#DIV/0!</v>
      </c>
      <c r="L714" s="1" t="e">
        <f t="shared" si="31"/>
        <v>#DIV/0!</v>
      </c>
    </row>
    <row r="715" spans="11:12" x14ac:dyDescent="0.2">
      <c r="K715" s="1" t="e">
        <f t="shared" si="30"/>
        <v>#DIV/0!</v>
      </c>
      <c r="L715" s="1" t="e">
        <f t="shared" si="31"/>
        <v>#DIV/0!</v>
      </c>
    </row>
    <row r="716" spans="11:12" x14ac:dyDescent="0.2">
      <c r="K716" s="1" t="e">
        <f t="shared" si="30"/>
        <v>#DIV/0!</v>
      </c>
      <c r="L716" s="1" t="e">
        <f t="shared" si="31"/>
        <v>#DIV/0!</v>
      </c>
    </row>
    <row r="717" spans="11:12" x14ac:dyDescent="0.2">
      <c r="K717" s="1" t="e">
        <f t="shared" si="30"/>
        <v>#DIV/0!</v>
      </c>
      <c r="L717" s="1" t="e">
        <f t="shared" si="31"/>
        <v>#DIV/0!</v>
      </c>
    </row>
    <row r="718" spans="11:12" x14ac:dyDescent="0.2">
      <c r="K718" s="1" t="e">
        <f t="shared" si="30"/>
        <v>#DIV/0!</v>
      </c>
      <c r="L718" s="1" t="e">
        <f t="shared" si="31"/>
        <v>#DIV/0!</v>
      </c>
    </row>
    <row r="719" spans="11:12" x14ac:dyDescent="0.2">
      <c r="K719" s="1" t="e">
        <f t="shared" si="30"/>
        <v>#DIV/0!</v>
      </c>
      <c r="L719" s="1" t="e">
        <f t="shared" si="31"/>
        <v>#DIV/0!</v>
      </c>
    </row>
    <row r="720" spans="11:12" x14ac:dyDescent="0.2">
      <c r="K720" s="1" t="e">
        <f t="shared" si="30"/>
        <v>#DIV/0!</v>
      </c>
      <c r="L720" s="1" t="e">
        <f t="shared" si="31"/>
        <v>#DIV/0!</v>
      </c>
    </row>
    <row r="721" spans="11:12" x14ac:dyDescent="0.2">
      <c r="K721" s="1" t="e">
        <f t="shared" si="30"/>
        <v>#DIV/0!</v>
      </c>
      <c r="L721" s="1" t="e">
        <f t="shared" si="31"/>
        <v>#DIV/0!</v>
      </c>
    </row>
    <row r="722" spans="11:12" x14ac:dyDescent="0.2">
      <c r="K722" s="1" t="e">
        <f t="shared" si="30"/>
        <v>#DIV/0!</v>
      </c>
      <c r="L722" s="1" t="e">
        <f t="shared" si="31"/>
        <v>#DIV/0!</v>
      </c>
    </row>
    <row r="723" spans="11:12" x14ac:dyDescent="0.2">
      <c r="K723" s="1" t="e">
        <f t="shared" si="30"/>
        <v>#DIV/0!</v>
      </c>
      <c r="L723" s="1" t="e">
        <f t="shared" si="31"/>
        <v>#DIV/0!</v>
      </c>
    </row>
    <row r="724" spans="11:12" x14ac:dyDescent="0.2">
      <c r="K724" s="1" t="e">
        <f t="shared" si="30"/>
        <v>#DIV/0!</v>
      </c>
      <c r="L724" s="1" t="e">
        <f t="shared" si="31"/>
        <v>#DIV/0!</v>
      </c>
    </row>
    <row r="725" spans="11:12" x14ac:dyDescent="0.2">
      <c r="K725" s="1" t="e">
        <f t="shared" si="30"/>
        <v>#DIV/0!</v>
      </c>
      <c r="L725" s="1" t="e">
        <f t="shared" si="31"/>
        <v>#DIV/0!</v>
      </c>
    </row>
    <row r="726" spans="11:12" x14ac:dyDescent="0.2">
      <c r="K726" s="1" t="e">
        <f t="shared" si="30"/>
        <v>#DIV/0!</v>
      </c>
      <c r="L726" s="1" t="e">
        <f t="shared" si="31"/>
        <v>#DIV/0!</v>
      </c>
    </row>
    <row r="727" spans="11:12" x14ac:dyDescent="0.2">
      <c r="K727" s="1" t="e">
        <f t="shared" si="30"/>
        <v>#DIV/0!</v>
      </c>
      <c r="L727" s="1" t="e">
        <f t="shared" si="31"/>
        <v>#DIV/0!</v>
      </c>
    </row>
    <row r="728" spans="11:12" x14ac:dyDescent="0.2">
      <c r="K728" s="1" t="e">
        <f t="shared" si="30"/>
        <v>#DIV/0!</v>
      </c>
      <c r="L728" s="1" t="e">
        <f t="shared" si="31"/>
        <v>#DIV/0!</v>
      </c>
    </row>
    <row r="729" spans="11:12" x14ac:dyDescent="0.2">
      <c r="K729" s="1" t="e">
        <f t="shared" si="30"/>
        <v>#DIV/0!</v>
      </c>
      <c r="L729" s="1" t="e">
        <f t="shared" si="31"/>
        <v>#DIV/0!</v>
      </c>
    </row>
    <row r="730" spans="11:12" x14ac:dyDescent="0.2">
      <c r="K730" s="1" t="e">
        <f t="shared" si="30"/>
        <v>#DIV/0!</v>
      </c>
      <c r="L730" s="1" t="e">
        <f t="shared" si="31"/>
        <v>#DIV/0!</v>
      </c>
    </row>
    <row r="731" spans="11:12" x14ac:dyDescent="0.2">
      <c r="K731" s="1" t="e">
        <f t="shared" si="30"/>
        <v>#DIV/0!</v>
      </c>
      <c r="L731" s="1" t="e">
        <f t="shared" si="31"/>
        <v>#DIV/0!</v>
      </c>
    </row>
    <row r="732" spans="11:12" x14ac:dyDescent="0.2">
      <c r="K732" s="1" t="e">
        <f t="shared" si="30"/>
        <v>#DIV/0!</v>
      </c>
      <c r="L732" s="1" t="e">
        <f t="shared" si="31"/>
        <v>#DIV/0!</v>
      </c>
    </row>
    <row r="733" spans="11:12" x14ac:dyDescent="0.2">
      <c r="K733" s="1" t="e">
        <f t="shared" si="30"/>
        <v>#DIV/0!</v>
      </c>
      <c r="L733" s="1" t="e">
        <f t="shared" si="31"/>
        <v>#DIV/0!</v>
      </c>
    </row>
    <row r="734" spans="11:12" x14ac:dyDescent="0.2">
      <c r="K734" s="1" t="e">
        <f t="shared" si="30"/>
        <v>#DIV/0!</v>
      </c>
      <c r="L734" s="1" t="e">
        <f t="shared" si="31"/>
        <v>#DIV/0!</v>
      </c>
    </row>
    <row r="735" spans="11:12" x14ac:dyDescent="0.2">
      <c r="K735" s="1" t="e">
        <f t="shared" si="30"/>
        <v>#DIV/0!</v>
      </c>
      <c r="L735" s="1" t="e">
        <f t="shared" si="31"/>
        <v>#DIV/0!</v>
      </c>
    </row>
    <row r="736" spans="11:12" x14ac:dyDescent="0.2">
      <c r="K736" s="1" t="e">
        <f t="shared" si="30"/>
        <v>#DIV/0!</v>
      </c>
      <c r="L736" s="1" t="e">
        <f t="shared" si="31"/>
        <v>#DIV/0!</v>
      </c>
    </row>
    <row r="737" spans="11:12" x14ac:dyDescent="0.2">
      <c r="K737" s="1" t="e">
        <f t="shared" si="30"/>
        <v>#DIV/0!</v>
      </c>
      <c r="L737" s="1" t="e">
        <f t="shared" si="31"/>
        <v>#DIV/0!</v>
      </c>
    </row>
    <row r="738" spans="11:12" x14ac:dyDescent="0.2">
      <c r="K738" s="1" t="e">
        <f t="shared" si="30"/>
        <v>#DIV/0!</v>
      </c>
      <c r="L738" s="1" t="e">
        <f t="shared" si="31"/>
        <v>#DIV/0!</v>
      </c>
    </row>
    <row r="739" spans="11:12" x14ac:dyDescent="0.2">
      <c r="K739" s="1" t="e">
        <f t="shared" si="30"/>
        <v>#DIV/0!</v>
      </c>
      <c r="L739" s="1" t="e">
        <f t="shared" si="31"/>
        <v>#DIV/0!</v>
      </c>
    </row>
    <row r="740" spans="11:12" x14ac:dyDescent="0.2">
      <c r="K740" s="1" t="e">
        <f t="shared" si="30"/>
        <v>#DIV/0!</v>
      </c>
      <c r="L740" s="1" t="e">
        <f t="shared" si="31"/>
        <v>#DIV/0!</v>
      </c>
    </row>
    <row r="741" spans="11:12" x14ac:dyDescent="0.2">
      <c r="K741" s="1" t="e">
        <f t="shared" si="30"/>
        <v>#DIV/0!</v>
      </c>
      <c r="L741" s="1" t="e">
        <f t="shared" si="31"/>
        <v>#DIV/0!</v>
      </c>
    </row>
    <row r="742" spans="11:12" x14ac:dyDescent="0.2">
      <c r="K742" s="1" t="e">
        <f t="shared" si="30"/>
        <v>#DIV/0!</v>
      </c>
      <c r="L742" s="1" t="e">
        <f t="shared" si="31"/>
        <v>#DIV/0!</v>
      </c>
    </row>
    <row r="743" spans="11:12" x14ac:dyDescent="0.2">
      <c r="K743" s="1" t="e">
        <f t="shared" si="30"/>
        <v>#DIV/0!</v>
      </c>
      <c r="L743" s="1" t="e">
        <f t="shared" si="31"/>
        <v>#DIV/0!</v>
      </c>
    </row>
    <row r="744" spans="11:12" x14ac:dyDescent="0.2">
      <c r="K744" s="1" t="e">
        <f t="shared" si="30"/>
        <v>#DIV/0!</v>
      </c>
      <c r="L744" s="1" t="e">
        <f t="shared" si="31"/>
        <v>#DIV/0!</v>
      </c>
    </row>
    <row r="745" spans="11:12" x14ac:dyDescent="0.2">
      <c r="K745" s="1" t="e">
        <f t="shared" si="30"/>
        <v>#DIV/0!</v>
      </c>
      <c r="L745" s="1" t="e">
        <f t="shared" si="31"/>
        <v>#DIV/0!</v>
      </c>
    </row>
    <row r="746" spans="11:12" x14ac:dyDescent="0.2">
      <c r="K746" s="1" t="e">
        <f t="shared" si="30"/>
        <v>#DIV/0!</v>
      </c>
      <c r="L746" s="1" t="e">
        <f t="shared" si="31"/>
        <v>#DIV/0!</v>
      </c>
    </row>
    <row r="747" spans="11:12" x14ac:dyDescent="0.2">
      <c r="K747" s="1" t="e">
        <f t="shared" si="30"/>
        <v>#DIV/0!</v>
      </c>
      <c r="L747" s="1" t="e">
        <f t="shared" si="31"/>
        <v>#DIV/0!</v>
      </c>
    </row>
    <row r="748" spans="11:12" x14ac:dyDescent="0.2">
      <c r="K748" s="1" t="e">
        <f t="shared" si="30"/>
        <v>#DIV/0!</v>
      </c>
      <c r="L748" s="1" t="e">
        <f t="shared" si="31"/>
        <v>#DIV/0!</v>
      </c>
    </row>
    <row r="749" spans="11:12" x14ac:dyDescent="0.2">
      <c r="K749" s="1" t="e">
        <f t="shared" si="30"/>
        <v>#DIV/0!</v>
      </c>
      <c r="L749" s="1" t="e">
        <f t="shared" si="31"/>
        <v>#DIV/0!</v>
      </c>
    </row>
    <row r="750" spans="11:12" x14ac:dyDescent="0.2">
      <c r="K750" s="1" t="e">
        <f t="shared" si="30"/>
        <v>#DIV/0!</v>
      </c>
      <c r="L750" s="1" t="e">
        <f t="shared" si="31"/>
        <v>#DIV/0!</v>
      </c>
    </row>
    <row r="751" spans="11:12" x14ac:dyDescent="0.2">
      <c r="K751" s="1" t="e">
        <f t="shared" si="30"/>
        <v>#DIV/0!</v>
      </c>
      <c r="L751" s="1" t="e">
        <f t="shared" si="31"/>
        <v>#DIV/0!</v>
      </c>
    </row>
    <row r="752" spans="11:12" x14ac:dyDescent="0.2">
      <c r="K752" s="1" t="e">
        <f t="shared" si="30"/>
        <v>#DIV/0!</v>
      </c>
      <c r="L752" s="1" t="e">
        <f t="shared" si="31"/>
        <v>#DIV/0!</v>
      </c>
    </row>
    <row r="753" spans="11:12" x14ac:dyDescent="0.2">
      <c r="K753" s="1" t="e">
        <f t="shared" si="30"/>
        <v>#DIV/0!</v>
      </c>
      <c r="L753" s="1" t="e">
        <f t="shared" si="31"/>
        <v>#DIV/0!</v>
      </c>
    </row>
    <row r="754" spans="11:12" x14ac:dyDescent="0.2">
      <c r="K754" s="1" t="e">
        <f t="shared" si="30"/>
        <v>#DIV/0!</v>
      </c>
      <c r="L754" s="1" t="e">
        <f t="shared" si="31"/>
        <v>#DIV/0!</v>
      </c>
    </row>
    <row r="755" spans="11:12" x14ac:dyDescent="0.2">
      <c r="K755" s="1" t="e">
        <f t="shared" si="30"/>
        <v>#DIV/0!</v>
      </c>
      <c r="L755" s="1" t="e">
        <f t="shared" si="31"/>
        <v>#DIV/0!</v>
      </c>
    </row>
    <row r="756" spans="11:12" x14ac:dyDescent="0.2">
      <c r="K756" s="1" t="e">
        <f t="shared" ref="K756:K819" si="32">AVERAGE(H756:I756)/2/100</f>
        <v>#DIV/0!</v>
      </c>
      <c r="L756" s="1" t="e">
        <f t="shared" si="31"/>
        <v>#DIV/0!</v>
      </c>
    </row>
    <row r="757" spans="11:12" x14ac:dyDescent="0.2">
      <c r="K757" s="1" t="e">
        <f t="shared" si="32"/>
        <v>#DIV/0!</v>
      </c>
      <c r="L757" s="1" t="e">
        <f t="shared" si="31"/>
        <v>#DIV/0!</v>
      </c>
    </row>
    <row r="758" spans="11:12" x14ac:dyDescent="0.2">
      <c r="K758" s="1" t="e">
        <f t="shared" si="32"/>
        <v>#DIV/0!</v>
      </c>
      <c r="L758" s="1" t="e">
        <f t="shared" ref="L758:L821" si="33">K758*K758*3.14*(J758/100)</f>
        <v>#DIV/0!</v>
      </c>
    </row>
    <row r="759" spans="11:12" x14ac:dyDescent="0.2">
      <c r="K759" s="1" t="e">
        <f t="shared" si="32"/>
        <v>#DIV/0!</v>
      </c>
      <c r="L759" s="1" t="e">
        <f t="shared" si="33"/>
        <v>#DIV/0!</v>
      </c>
    </row>
    <row r="760" spans="11:12" x14ac:dyDescent="0.2">
      <c r="K760" s="1" t="e">
        <f t="shared" si="32"/>
        <v>#DIV/0!</v>
      </c>
      <c r="L760" s="1" t="e">
        <f t="shared" si="33"/>
        <v>#DIV/0!</v>
      </c>
    </row>
    <row r="761" spans="11:12" x14ac:dyDescent="0.2">
      <c r="K761" s="1" t="e">
        <f t="shared" si="32"/>
        <v>#DIV/0!</v>
      </c>
      <c r="L761" s="1" t="e">
        <f t="shared" si="33"/>
        <v>#DIV/0!</v>
      </c>
    </row>
    <row r="762" spans="11:12" x14ac:dyDescent="0.2">
      <c r="K762" s="1" t="e">
        <f t="shared" si="32"/>
        <v>#DIV/0!</v>
      </c>
      <c r="L762" s="1" t="e">
        <f t="shared" si="33"/>
        <v>#DIV/0!</v>
      </c>
    </row>
    <row r="763" spans="11:12" x14ac:dyDescent="0.2">
      <c r="K763" s="1" t="e">
        <f t="shared" si="32"/>
        <v>#DIV/0!</v>
      </c>
      <c r="L763" s="1" t="e">
        <f t="shared" si="33"/>
        <v>#DIV/0!</v>
      </c>
    </row>
    <row r="764" spans="11:12" x14ac:dyDescent="0.2">
      <c r="K764" s="1" t="e">
        <f t="shared" si="32"/>
        <v>#DIV/0!</v>
      </c>
      <c r="L764" s="1" t="e">
        <f t="shared" si="33"/>
        <v>#DIV/0!</v>
      </c>
    </row>
    <row r="765" spans="11:12" x14ac:dyDescent="0.2">
      <c r="K765" s="1" t="e">
        <f t="shared" si="32"/>
        <v>#DIV/0!</v>
      </c>
      <c r="L765" s="1" t="e">
        <f t="shared" si="33"/>
        <v>#DIV/0!</v>
      </c>
    </row>
    <row r="766" spans="11:12" x14ac:dyDescent="0.2">
      <c r="K766" s="1" t="e">
        <f t="shared" si="32"/>
        <v>#DIV/0!</v>
      </c>
      <c r="L766" s="1" t="e">
        <f t="shared" si="33"/>
        <v>#DIV/0!</v>
      </c>
    </row>
    <row r="767" spans="11:12" x14ac:dyDescent="0.2">
      <c r="K767" s="1" t="e">
        <f t="shared" si="32"/>
        <v>#DIV/0!</v>
      </c>
      <c r="L767" s="1" t="e">
        <f t="shared" si="33"/>
        <v>#DIV/0!</v>
      </c>
    </row>
    <row r="768" spans="11:12" x14ac:dyDescent="0.2">
      <c r="K768" s="1" t="e">
        <f t="shared" si="32"/>
        <v>#DIV/0!</v>
      </c>
      <c r="L768" s="1" t="e">
        <f t="shared" si="33"/>
        <v>#DIV/0!</v>
      </c>
    </row>
    <row r="769" spans="11:12" x14ac:dyDescent="0.2">
      <c r="K769" s="1" t="e">
        <f t="shared" si="32"/>
        <v>#DIV/0!</v>
      </c>
      <c r="L769" s="1" t="e">
        <f t="shared" si="33"/>
        <v>#DIV/0!</v>
      </c>
    </row>
    <row r="770" spans="11:12" x14ac:dyDescent="0.2">
      <c r="K770" s="1" t="e">
        <f t="shared" si="32"/>
        <v>#DIV/0!</v>
      </c>
      <c r="L770" s="1" t="e">
        <f t="shared" si="33"/>
        <v>#DIV/0!</v>
      </c>
    </row>
    <row r="771" spans="11:12" x14ac:dyDescent="0.2">
      <c r="K771" s="1" t="e">
        <f t="shared" si="32"/>
        <v>#DIV/0!</v>
      </c>
      <c r="L771" s="1" t="e">
        <f t="shared" si="33"/>
        <v>#DIV/0!</v>
      </c>
    </row>
    <row r="772" spans="11:12" x14ac:dyDescent="0.2">
      <c r="K772" s="1" t="e">
        <f t="shared" si="32"/>
        <v>#DIV/0!</v>
      </c>
      <c r="L772" s="1" t="e">
        <f t="shared" si="33"/>
        <v>#DIV/0!</v>
      </c>
    </row>
    <row r="773" spans="11:12" x14ac:dyDescent="0.2">
      <c r="K773" s="1" t="e">
        <f t="shared" si="32"/>
        <v>#DIV/0!</v>
      </c>
      <c r="L773" s="1" t="e">
        <f t="shared" si="33"/>
        <v>#DIV/0!</v>
      </c>
    </row>
    <row r="774" spans="11:12" x14ac:dyDescent="0.2">
      <c r="K774" s="1" t="e">
        <f t="shared" si="32"/>
        <v>#DIV/0!</v>
      </c>
      <c r="L774" s="1" t="e">
        <f t="shared" si="33"/>
        <v>#DIV/0!</v>
      </c>
    </row>
    <row r="775" spans="11:12" x14ac:dyDescent="0.2">
      <c r="K775" s="1" t="e">
        <f t="shared" si="32"/>
        <v>#DIV/0!</v>
      </c>
      <c r="L775" s="1" t="e">
        <f t="shared" si="33"/>
        <v>#DIV/0!</v>
      </c>
    </row>
    <row r="776" spans="11:12" x14ac:dyDescent="0.2">
      <c r="K776" s="1" t="e">
        <f t="shared" si="32"/>
        <v>#DIV/0!</v>
      </c>
      <c r="L776" s="1" t="e">
        <f t="shared" si="33"/>
        <v>#DIV/0!</v>
      </c>
    </row>
    <row r="777" spans="11:12" x14ac:dyDescent="0.2">
      <c r="K777" s="1" t="e">
        <f t="shared" si="32"/>
        <v>#DIV/0!</v>
      </c>
      <c r="L777" s="1" t="e">
        <f t="shared" si="33"/>
        <v>#DIV/0!</v>
      </c>
    </row>
    <row r="778" spans="11:12" x14ac:dyDescent="0.2">
      <c r="K778" s="1" t="e">
        <f t="shared" si="32"/>
        <v>#DIV/0!</v>
      </c>
      <c r="L778" s="1" t="e">
        <f t="shared" si="33"/>
        <v>#DIV/0!</v>
      </c>
    </row>
    <row r="779" spans="11:12" x14ac:dyDescent="0.2">
      <c r="K779" s="1" t="e">
        <f t="shared" si="32"/>
        <v>#DIV/0!</v>
      </c>
      <c r="L779" s="1" t="e">
        <f t="shared" si="33"/>
        <v>#DIV/0!</v>
      </c>
    </row>
    <row r="780" spans="11:12" x14ac:dyDescent="0.2">
      <c r="K780" s="1" t="e">
        <f t="shared" si="32"/>
        <v>#DIV/0!</v>
      </c>
      <c r="L780" s="1" t="e">
        <f t="shared" si="33"/>
        <v>#DIV/0!</v>
      </c>
    </row>
    <row r="781" spans="11:12" x14ac:dyDescent="0.2">
      <c r="K781" s="1" t="e">
        <f t="shared" si="32"/>
        <v>#DIV/0!</v>
      </c>
      <c r="L781" s="1" t="e">
        <f t="shared" si="33"/>
        <v>#DIV/0!</v>
      </c>
    </row>
    <row r="782" spans="11:12" x14ac:dyDescent="0.2">
      <c r="K782" s="1" t="e">
        <f t="shared" si="32"/>
        <v>#DIV/0!</v>
      </c>
      <c r="L782" s="1" t="e">
        <f t="shared" si="33"/>
        <v>#DIV/0!</v>
      </c>
    </row>
    <row r="783" spans="11:12" x14ac:dyDescent="0.2">
      <c r="K783" s="1" t="e">
        <f t="shared" si="32"/>
        <v>#DIV/0!</v>
      </c>
      <c r="L783" s="1" t="e">
        <f t="shared" si="33"/>
        <v>#DIV/0!</v>
      </c>
    </row>
    <row r="784" spans="11:12" x14ac:dyDescent="0.2">
      <c r="K784" s="1" t="e">
        <f t="shared" si="32"/>
        <v>#DIV/0!</v>
      </c>
      <c r="L784" s="1" t="e">
        <f t="shared" si="33"/>
        <v>#DIV/0!</v>
      </c>
    </row>
    <row r="785" spans="11:12" x14ac:dyDescent="0.2">
      <c r="K785" s="1" t="e">
        <f t="shared" si="32"/>
        <v>#DIV/0!</v>
      </c>
      <c r="L785" s="1" t="e">
        <f t="shared" si="33"/>
        <v>#DIV/0!</v>
      </c>
    </row>
    <row r="786" spans="11:12" x14ac:dyDescent="0.2">
      <c r="K786" s="1" t="e">
        <f t="shared" si="32"/>
        <v>#DIV/0!</v>
      </c>
      <c r="L786" s="1" t="e">
        <f t="shared" si="33"/>
        <v>#DIV/0!</v>
      </c>
    </row>
    <row r="787" spans="11:12" x14ac:dyDescent="0.2">
      <c r="K787" s="1" t="e">
        <f t="shared" si="32"/>
        <v>#DIV/0!</v>
      </c>
      <c r="L787" s="1" t="e">
        <f t="shared" si="33"/>
        <v>#DIV/0!</v>
      </c>
    </row>
    <row r="788" spans="11:12" x14ac:dyDescent="0.2">
      <c r="K788" s="1" t="e">
        <f t="shared" si="32"/>
        <v>#DIV/0!</v>
      </c>
      <c r="L788" s="1" t="e">
        <f t="shared" si="33"/>
        <v>#DIV/0!</v>
      </c>
    </row>
    <row r="789" spans="11:12" x14ac:dyDescent="0.2">
      <c r="K789" s="1" t="e">
        <f t="shared" si="32"/>
        <v>#DIV/0!</v>
      </c>
      <c r="L789" s="1" t="e">
        <f t="shared" si="33"/>
        <v>#DIV/0!</v>
      </c>
    </row>
    <row r="790" spans="11:12" x14ac:dyDescent="0.2">
      <c r="K790" s="1" t="e">
        <f t="shared" si="32"/>
        <v>#DIV/0!</v>
      </c>
      <c r="L790" s="1" t="e">
        <f t="shared" si="33"/>
        <v>#DIV/0!</v>
      </c>
    </row>
    <row r="791" spans="11:12" x14ac:dyDescent="0.2">
      <c r="K791" s="1" t="e">
        <f t="shared" si="32"/>
        <v>#DIV/0!</v>
      </c>
      <c r="L791" s="1" t="e">
        <f t="shared" si="33"/>
        <v>#DIV/0!</v>
      </c>
    </row>
    <row r="792" spans="11:12" x14ac:dyDescent="0.2">
      <c r="K792" s="1" t="e">
        <f t="shared" si="32"/>
        <v>#DIV/0!</v>
      </c>
      <c r="L792" s="1" t="e">
        <f t="shared" si="33"/>
        <v>#DIV/0!</v>
      </c>
    </row>
    <row r="793" spans="11:12" x14ac:dyDescent="0.2">
      <c r="K793" s="1" t="e">
        <f t="shared" si="32"/>
        <v>#DIV/0!</v>
      </c>
      <c r="L793" s="1" t="e">
        <f t="shared" si="33"/>
        <v>#DIV/0!</v>
      </c>
    </row>
    <row r="794" spans="11:12" x14ac:dyDescent="0.2">
      <c r="K794" s="1" t="e">
        <f t="shared" si="32"/>
        <v>#DIV/0!</v>
      </c>
      <c r="L794" s="1" t="e">
        <f t="shared" si="33"/>
        <v>#DIV/0!</v>
      </c>
    </row>
    <row r="795" spans="11:12" x14ac:dyDescent="0.2">
      <c r="K795" s="1" t="e">
        <f t="shared" si="32"/>
        <v>#DIV/0!</v>
      </c>
      <c r="L795" s="1" t="e">
        <f t="shared" si="33"/>
        <v>#DIV/0!</v>
      </c>
    </row>
    <row r="796" spans="11:12" x14ac:dyDescent="0.2">
      <c r="K796" s="1" t="e">
        <f t="shared" si="32"/>
        <v>#DIV/0!</v>
      </c>
      <c r="L796" s="1" t="e">
        <f t="shared" si="33"/>
        <v>#DIV/0!</v>
      </c>
    </row>
    <row r="797" spans="11:12" x14ac:dyDescent="0.2">
      <c r="K797" s="1" t="e">
        <f t="shared" si="32"/>
        <v>#DIV/0!</v>
      </c>
      <c r="L797" s="1" t="e">
        <f t="shared" si="33"/>
        <v>#DIV/0!</v>
      </c>
    </row>
    <row r="798" spans="11:12" x14ac:dyDescent="0.2">
      <c r="K798" s="1" t="e">
        <f t="shared" si="32"/>
        <v>#DIV/0!</v>
      </c>
      <c r="L798" s="1" t="e">
        <f t="shared" si="33"/>
        <v>#DIV/0!</v>
      </c>
    </row>
    <row r="799" spans="11:12" x14ac:dyDescent="0.2">
      <c r="K799" s="1" t="e">
        <f t="shared" si="32"/>
        <v>#DIV/0!</v>
      </c>
      <c r="L799" s="1" t="e">
        <f t="shared" si="33"/>
        <v>#DIV/0!</v>
      </c>
    </row>
    <row r="800" spans="11:12" x14ac:dyDescent="0.2">
      <c r="K800" s="1" t="e">
        <f t="shared" si="32"/>
        <v>#DIV/0!</v>
      </c>
      <c r="L800" s="1" t="e">
        <f t="shared" si="33"/>
        <v>#DIV/0!</v>
      </c>
    </row>
    <row r="801" spans="11:12" x14ac:dyDescent="0.2">
      <c r="K801" s="1" t="e">
        <f t="shared" si="32"/>
        <v>#DIV/0!</v>
      </c>
      <c r="L801" s="1" t="e">
        <f t="shared" si="33"/>
        <v>#DIV/0!</v>
      </c>
    </row>
    <row r="802" spans="11:12" x14ac:dyDescent="0.2">
      <c r="K802" s="1" t="e">
        <f t="shared" si="32"/>
        <v>#DIV/0!</v>
      </c>
      <c r="L802" s="1" t="e">
        <f t="shared" si="33"/>
        <v>#DIV/0!</v>
      </c>
    </row>
    <row r="803" spans="11:12" x14ac:dyDescent="0.2">
      <c r="K803" s="1" t="e">
        <f t="shared" si="32"/>
        <v>#DIV/0!</v>
      </c>
      <c r="L803" s="1" t="e">
        <f t="shared" si="33"/>
        <v>#DIV/0!</v>
      </c>
    </row>
    <row r="804" spans="11:12" x14ac:dyDescent="0.2">
      <c r="K804" s="1" t="e">
        <f t="shared" si="32"/>
        <v>#DIV/0!</v>
      </c>
      <c r="L804" s="1" t="e">
        <f t="shared" si="33"/>
        <v>#DIV/0!</v>
      </c>
    </row>
    <row r="805" spans="11:12" x14ac:dyDescent="0.2">
      <c r="K805" s="1" t="e">
        <f t="shared" si="32"/>
        <v>#DIV/0!</v>
      </c>
      <c r="L805" s="1" t="e">
        <f t="shared" si="33"/>
        <v>#DIV/0!</v>
      </c>
    </row>
    <row r="806" spans="11:12" x14ac:dyDescent="0.2">
      <c r="K806" s="1" t="e">
        <f t="shared" si="32"/>
        <v>#DIV/0!</v>
      </c>
      <c r="L806" s="1" t="e">
        <f t="shared" si="33"/>
        <v>#DIV/0!</v>
      </c>
    </row>
    <row r="807" spans="11:12" x14ac:dyDescent="0.2">
      <c r="K807" s="1" t="e">
        <f t="shared" si="32"/>
        <v>#DIV/0!</v>
      </c>
      <c r="L807" s="1" t="e">
        <f t="shared" si="33"/>
        <v>#DIV/0!</v>
      </c>
    </row>
    <row r="808" spans="11:12" x14ac:dyDescent="0.2">
      <c r="K808" s="1" t="e">
        <f t="shared" si="32"/>
        <v>#DIV/0!</v>
      </c>
      <c r="L808" s="1" t="e">
        <f t="shared" si="33"/>
        <v>#DIV/0!</v>
      </c>
    </row>
    <row r="809" spans="11:12" x14ac:dyDescent="0.2">
      <c r="K809" s="1" t="e">
        <f t="shared" si="32"/>
        <v>#DIV/0!</v>
      </c>
      <c r="L809" s="1" t="e">
        <f t="shared" si="33"/>
        <v>#DIV/0!</v>
      </c>
    </row>
    <row r="810" spans="11:12" x14ac:dyDescent="0.2">
      <c r="K810" s="1" t="e">
        <f t="shared" si="32"/>
        <v>#DIV/0!</v>
      </c>
      <c r="L810" s="1" t="e">
        <f t="shared" si="33"/>
        <v>#DIV/0!</v>
      </c>
    </row>
    <row r="811" spans="11:12" x14ac:dyDescent="0.2">
      <c r="K811" s="1" t="e">
        <f t="shared" si="32"/>
        <v>#DIV/0!</v>
      </c>
      <c r="L811" s="1" t="e">
        <f t="shared" si="33"/>
        <v>#DIV/0!</v>
      </c>
    </row>
    <row r="812" spans="11:12" x14ac:dyDescent="0.2">
      <c r="K812" s="1" t="e">
        <f t="shared" si="32"/>
        <v>#DIV/0!</v>
      </c>
      <c r="L812" s="1" t="e">
        <f t="shared" si="33"/>
        <v>#DIV/0!</v>
      </c>
    </row>
    <row r="813" spans="11:12" x14ac:dyDescent="0.2">
      <c r="K813" s="1" t="e">
        <f t="shared" si="32"/>
        <v>#DIV/0!</v>
      </c>
      <c r="L813" s="1" t="e">
        <f t="shared" si="33"/>
        <v>#DIV/0!</v>
      </c>
    </row>
    <row r="814" spans="11:12" x14ac:dyDescent="0.2">
      <c r="K814" s="1" t="e">
        <f t="shared" si="32"/>
        <v>#DIV/0!</v>
      </c>
      <c r="L814" s="1" t="e">
        <f t="shared" si="33"/>
        <v>#DIV/0!</v>
      </c>
    </row>
    <row r="815" spans="11:12" x14ac:dyDescent="0.2">
      <c r="K815" s="1" t="e">
        <f t="shared" si="32"/>
        <v>#DIV/0!</v>
      </c>
      <c r="L815" s="1" t="e">
        <f t="shared" si="33"/>
        <v>#DIV/0!</v>
      </c>
    </row>
    <row r="816" spans="11:12" x14ac:dyDescent="0.2">
      <c r="K816" s="1" t="e">
        <f t="shared" si="32"/>
        <v>#DIV/0!</v>
      </c>
      <c r="L816" s="1" t="e">
        <f t="shared" si="33"/>
        <v>#DIV/0!</v>
      </c>
    </row>
    <row r="817" spans="11:12" x14ac:dyDescent="0.2">
      <c r="K817" s="1" t="e">
        <f t="shared" si="32"/>
        <v>#DIV/0!</v>
      </c>
      <c r="L817" s="1" t="e">
        <f t="shared" si="33"/>
        <v>#DIV/0!</v>
      </c>
    </row>
    <row r="818" spans="11:12" x14ac:dyDescent="0.2">
      <c r="K818" s="1" t="e">
        <f t="shared" si="32"/>
        <v>#DIV/0!</v>
      </c>
      <c r="L818" s="1" t="e">
        <f t="shared" si="33"/>
        <v>#DIV/0!</v>
      </c>
    </row>
    <row r="819" spans="11:12" x14ac:dyDescent="0.2">
      <c r="K819" s="1" t="e">
        <f t="shared" si="32"/>
        <v>#DIV/0!</v>
      </c>
      <c r="L819" s="1" t="e">
        <f t="shared" si="33"/>
        <v>#DIV/0!</v>
      </c>
    </row>
    <row r="820" spans="11:12" x14ac:dyDescent="0.2">
      <c r="K820" s="1" t="e">
        <f t="shared" ref="K820:K883" si="34">AVERAGE(H820:I820)/2/100</f>
        <v>#DIV/0!</v>
      </c>
      <c r="L820" s="1" t="e">
        <f t="shared" si="33"/>
        <v>#DIV/0!</v>
      </c>
    </row>
    <row r="821" spans="11:12" x14ac:dyDescent="0.2">
      <c r="K821" s="1" t="e">
        <f t="shared" si="34"/>
        <v>#DIV/0!</v>
      </c>
      <c r="L821" s="1" t="e">
        <f t="shared" si="33"/>
        <v>#DIV/0!</v>
      </c>
    </row>
    <row r="822" spans="11:12" x14ac:dyDescent="0.2">
      <c r="K822" s="1" t="e">
        <f t="shared" si="34"/>
        <v>#DIV/0!</v>
      </c>
      <c r="L822" s="1" t="e">
        <f t="shared" ref="L822:L885" si="35">K822*K822*3.14*(J822/100)</f>
        <v>#DIV/0!</v>
      </c>
    </row>
    <row r="823" spans="11:12" x14ac:dyDescent="0.2">
      <c r="K823" s="1" t="e">
        <f t="shared" si="34"/>
        <v>#DIV/0!</v>
      </c>
      <c r="L823" s="1" t="e">
        <f t="shared" si="35"/>
        <v>#DIV/0!</v>
      </c>
    </row>
    <row r="824" spans="11:12" x14ac:dyDescent="0.2">
      <c r="K824" s="1" t="e">
        <f t="shared" si="34"/>
        <v>#DIV/0!</v>
      </c>
      <c r="L824" s="1" t="e">
        <f t="shared" si="35"/>
        <v>#DIV/0!</v>
      </c>
    </row>
    <row r="825" spans="11:12" x14ac:dyDescent="0.2">
      <c r="K825" s="1" t="e">
        <f t="shared" si="34"/>
        <v>#DIV/0!</v>
      </c>
      <c r="L825" s="1" t="e">
        <f t="shared" si="35"/>
        <v>#DIV/0!</v>
      </c>
    </row>
    <row r="826" spans="11:12" x14ac:dyDescent="0.2">
      <c r="K826" s="1" t="e">
        <f t="shared" si="34"/>
        <v>#DIV/0!</v>
      </c>
      <c r="L826" s="1" t="e">
        <f t="shared" si="35"/>
        <v>#DIV/0!</v>
      </c>
    </row>
    <row r="827" spans="11:12" x14ac:dyDescent="0.2">
      <c r="K827" s="1" t="e">
        <f t="shared" si="34"/>
        <v>#DIV/0!</v>
      </c>
      <c r="L827" s="1" t="e">
        <f t="shared" si="35"/>
        <v>#DIV/0!</v>
      </c>
    </row>
    <row r="828" spans="11:12" x14ac:dyDescent="0.2">
      <c r="K828" s="1" t="e">
        <f t="shared" si="34"/>
        <v>#DIV/0!</v>
      </c>
      <c r="L828" s="1" t="e">
        <f t="shared" si="35"/>
        <v>#DIV/0!</v>
      </c>
    </row>
    <row r="829" spans="11:12" x14ac:dyDescent="0.2">
      <c r="K829" s="1" t="e">
        <f t="shared" si="34"/>
        <v>#DIV/0!</v>
      </c>
      <c r="L829" s="1" t="e">
        <f t="shared" si="35"/>
        <v>#DIV/0!</v>
      </c>
    </row>
    <row r="830" spans="11:12" x14ac:dyDescent="0.2">
      <c r="K830" s="1" t="e">
        <f t="shared" si="34"/>
        <v>#DIV/0!</v>
      </c>
      <c r="L830" s="1" t="e">
        <f t="shared" si="35"/>
        <v>#DIV/0!</v>
      </c>
    </row>
    <row r="831" spans="11:12" x14ac:dyDescent="0.2">
      <c r="K831" s="1" t="e">
        <f t="shared" si="34"/>
        <v>#DIV/0!</v>
      </c>
      <c r="L831" s="1" t="e">
        <f t="shared" si="35"/>
        <v>#DIV/0!</v>
      </c>
    </row>
    <row r="832" spans="11:12" x14ac:dyDescent="0.2">
      <c r="K832" s="1" t="e">
        <f t="shared" si="34"/>
        <v>#DIV/0!</v>
      </c>
      <c r="L832" s="1" t="e">
        <f t="shared" si="35"/>
        <v>#DIV/0!</v>
      </c>
    </row>
    <row r="833" spans="11:12" x14ac:dyDescent="0.2">
      <c r="K833" s="1" t="e">
        <f t="shared" si="34"/>
        <v>#DIV/0!</v>
      </c>
      <c r="L833" s="1" t="e">
        <f t="shared" si="35"/>
        <v>#DIV/0!</v>
      </c>
    </row>
    <row r="834" spans="11:12" x14ac:dyDescent="0.2">
      <c r="K834" s="1" t="e">
        <f t="shared" si="34"/>
        <v>#DIV/0!</v>
      </c>
      <c r="L834" s="1" t="e">
        <f t="shared" si="35"/>
        <v>#DIV/0!</v>
      </c>
    </row>
    <row r="835" spans="11:12" x14ac:dyDescent="0.2">
      <c r="K835" s="1" t="e">
        <f t="shared" si="34"/>
        <v>#DIV/0!</v>
      </c>
      <c r="L835" s="1" t="e">
        <f t="shared" si="35"/>
        <v>#DIV/0!</v>
      </c>
    </row>
    <row r="836" spans="11:12" x14ac:dyDescent="0.2">
      <c r="K836" s="1" t="e">
        <f t="shared" si="34"/>
        <v>#DIV/0!</v>
      </c>
      <c r="L836" s="1" t="e">
        <f t="shared" si="35"/>
        <v>#DIV/0!</v>
      </c>
    </row>
    <row r="837" spans="11:12" x14ac:dyDescent="0.2">
      <c r="K837" s="1" t="e">
        <f t="shared" si="34"/>
        <v>#DIV/0!</v>
      </c>
      <c r="L837" s="1" t="e">
        <f t="shared" si="35"/>
        <v>#DIV/0!</v>
      </c>
    </row>
    <row r="838" spans="11:12" x14ac:dyDescent="0.2">
      <c r="K838" s="1" t="e">
        <f t="shared" si="34"/>
        <v>#DIV/0!</v>
      </c>
      <c r="L838" s="1" t="e">
        <f t="shared" si="35"/>
        <v>#DIV/0!</v>
      </c>
    </row>
    <row r="839" spans="11:12" x14ac:dyDescent="0.2">
      <c r="K839" s="1" t="e">
        <f t="shared" si="34"/>
        <v>#DIV/0!</v>
      </c>
      <c r="L839" s="1" t="e">
        <f t="shared" si="35"/>
        <v>#DIV/0!</v>
      </c>
    </row>
    <row r="840" spans="11:12" x14ac:dyDescent="0.2">
      <c r="K840" s="1" t="e">
        <f t="shared" si="34"/>
        <v>#DIV/0!</v>
      </c>
      <c r="L840" s="1" t="e">
        <f t="shared" si="35"/>
        <v>#DIV/0!</v>
      </c>
    </row>
    <row r="841" spans="11:12" x14ac:dyDescent="0.2">
      <c r="K841" s="1" t="e">
        <f t="shared" si="34"/>
        <v>#DIV/0!</v>
      </c>
      <c r="L841" s="1" t="e">
        <f t="shared" si="35"/>
        <v>#DIV/0!</v>
      </c>
    </row>
    <row r="842" spans="11:12" x14ac:dyDescent="0.2">
      <c r="K842" s="1" t="e">
        <f t="shared" si="34"/>
        <v>#DIV/0!</v>
      </c>
      <c r="L842" s="1" t="e">
        <f t="shared" si="35"/>
        <v>#DIV/0!</v>
      </c>
    </row>
    <row r="843" spans="11:12" x14ac:dyDescent="0.2">
      <c r="K843" s="1" t="e">
        <f t="shared" si="34"/>
        <v>#DIV/0!</v>
      </c>
      <c r="L843" s="1" t="e">
        <f t="shared" si="35"/>
        <v>#DIV/0!</v>
      </c>
    </row>
    <row r="844" spans="11:12" x14ac:dyDescent="0.2">
      <c r="K844" s="1" t="e">
        <f t="shared" si="34"/>
        <v>#DIV/0!</v>
      </c>
      <c r="L844" s="1" t="e">
        <f t="shared" si="35"/>
        <v>#DIV/0!</v>
      </c>
    </row>
    <row r="845" spans="11:12" x14ac:dyDescent="0.2">
      <c r="K845" s="1" t="e">
        <f t="shared" si="34"/>
        <v>#DIV/0!</v>
      </c>
      <c r="L845" s="1" t="e">
        <f t="shared" si="35"/>
        <v>#DIV/0!</v>
      </c>
    </row>
    <row r="846" spans="11:12" x14ac:dyDescent="0.2">
      <c r="K846" s="1" t="e">
        <f t="shared" si="34"/>
        <v>#DIV/0!</v>
      </c>
      <c r="L846" s="1" t="e">
        <f t="shared" si="35"/>
        <v>#DIV/0!</v>
      </c>
    </row>
    <row r="847" spans="11:12" x14ac:dyDescent="0.2">
      <c r="K847" s="1" t="e">
        <f t="shared" si="34"/>
        <v>#DIV/0!</v>
      </c>
      <c r="L847" s="1" t="e">
        <f t="shared" si="35"/>
        <v>#DIV/0!</v>
      </c>
    </row>
    <row r="848" spans="11:12" x14ac:dyDescent="0.2">
      <c r="K848" s="1" t="e">
        <f t="shared" si="34"/>
        <v>#DIV/0!</v>
      </c>
      <c r="L848" s="1" t="e">
        <f t="shared" si="35"/>
        <v>#DIV/0!</v>
      </c>
    </row>
    <row r="849" spans="11:12" x14ac:dyDescent="0.2">
      <c r="K849" s="1" t="e">
        <f t="shared" si="34"/>
        <v>#DIV/0!</v>
      </c>
      <c r="L849" s="1" t="e">
        <f t="shared" si="35"/>
        <v>#DIV/0!</v>
      </c>
    </row>
    <row r="850" spans="11:12" x14ac:dyDescent="0.2">
      <c r="K850" s="1" t="e">
        <f t="shared" si="34"/>
        <v>#DIV/0!</v>
      </c>
      <c r="L850" s="1" t="e">
        <f t="shared" si="35"/>
        <v>#DIV/0!</v>
      </c>
    </row>
    <row r="851" spans="11:12" x14ac:dyDescent="0.2">
      <c r="K851" s="1" t="e">
        <f t="shared" si="34"/>
        <v>#DIV/0!</v>
      </c>
      <c r="L851" s="1" t="e">
        <f t="shared" si="35"/>
        <v>#DIV/0!</v>
      </c>
    </row>
    <row r="852" spans="11:12" x14ac:dyDescent="0.2">
      <c r="K852" s="1" t="e">
        <f t="shared" si="34"/>
        <v>#DIV/0!</v>
      </c>
      <c r="L852" s="1" t="e">
        <f t="shared" si="35"/>
        <v>#DIV/0!</v>
      </c>
    </row>
    <row r="853" spans="11:12" x14ac:dyDescent="0.2">
      <c r="K853" s="1" t="e">
        <f t="shared" si="34"/>
        <v>#DIV/0!</v>
      </c>
      <c r="L853" s="1" t="e">
        <f t="shared" si="35"/>
        <v>#DIV/0!</v>
      </c>
    </row>
    <row r="854" spans="11:12" x14ac:dyDescent="0.2">
      <c r="K854" s="1" t="e">
        <f t="shared" si="34"/>
        <v>#DIV/0!</v>
      </c>
      <c r="L854" s="1" t="e">
        <f t="shared" si="35"/>
        <v>#DIV/0!</v>
      </c>
    </row>
    <row r="855" spans="11:12" x14ac:dyDescent="0.2">
      <c r="K855" s="1" t="e">
        <f t="shared" si="34"/>
        <v>#DIV/0!</v>
      </c>
      <c r="L855" s="1" t="e">
        <f t="shared" si="35"/>
        <v>#DIV/0!</v>
      </c>
    </row>
    <row r="856" spans="11:12" x14ac:dyDescent="0.2">
      <c r="K856" s="1" t="e">
        <f t="shared" si="34"/>
        <v>#DIV/0!</v>
      </c>
      <c r="L856" s="1" t="e">
        <f t="shared" si="35"/>
        <v>#DIV/0!</v>
      </c>
    </row>
    <row r="857" spans="11:12" x14ac:dyDescent="0.2">
      <c r="K857" s="1" t="e">
        <f t="shared" si="34"/>
        <v>#DIV/0!</v>
      </c>
      <c r="L857" s="1" t="e">
        <f t="shared" si="35"/>
        <v>#DIV/0!</v>
      </c>
    </row>
    <row r="858" spans="11:12" x14ac:dyDescent="0.2">
      <c r="K858" s="1" t="e">
        <f t="shared" si="34"/>
        <v>#DIV/0!</v>
      </c>
      <c r="L858" s="1" t="e">
        <f t="shared" si="35"/>
        <v>#DIV/0!</v>
      </c>
    </row>
    <row r="859" spans="11:12" x14ac:dyDescent="0.2">
      <c r="K859" s="1" t="e">
        <f t="shared" si="34"/>
        <v>#DIV/0!</v>
      </c>
      <c r="L859" s="1" t="e">
        <f t="shared" si="35"/>
        <v>#DIV/0!</v>
      </c>
    </row>
    <row r="860" spans="11:12" x14ac:dyDescent="0.2">
      <c r="K860" s="1" t="e">
        <f t="shared" si="34"/>
        <v>#DIV/0!</v>
      </c>
      <c r="L860" s="1" t="e">
        <f t="shared" si="35"/>
        <v>#DIV/0!</v>
      </c>
    </row>
    <row r="861" spans="11:12" x14ac:dyDescent="0.2">
      <c r="K861" s="1" t="e">
        <f t="shared" si="34"/>
        <v>#DIV/0!</v>
      </c>
      <c r="L861" s="1" t="e">
        <f t="shared" si="35"/>
        <v>#DIV/0!</v>
      </c>
    </row>
    <row r="862" spans="11:12" x14ac:dyDescent="0.2">
      <c r="K862" s="1" t="e">
        <f t="shared" si="34"/>
        <v>#DIV/0!</v>
      </c>
      <c r="L862" s="1" t="e">
        <f t="shared" si="35"/>
        <v>#DIV/0!</v>
      </c>
    </row>
    <row r="863" spans="11:12" x14ac:dyDescent="0.2">
      <c r="K863" s="1" t="e">
        <f t="shared" si="34"/>
        <v>#DIV/0!</v>
      </c>
      <c r="L863" s="1" t="e">
        <f t="shared" si="35"/>
        <v>#DIV/0!</v>
      </c>
    </row>
    <row r="864" spans="11:12" x14ac:dyDescent="0.2">
      <c r="K864" s="1" t="e">
        <f t="shared" si="34"/>
        <v>#DIV/0!</v>
      </c>
      <c r="L864" s="1" t="e">
        <f t="shared" si="35"/>
        <v>#DIV/0!</v>
      </c>
    </row>
    <row r="865" spans="11:12" x14ac:dyDescent="0.2">
      <c r="K865" s="1" t="e">
        <f t="shared" si="34"/>
        <v>#DIV/0!</v>
      </c>
      <c r="L865" s="1" t="e">
        <f t="shared" si="35"/>
        <v>#DIV/0!</v>
      </c>
    </row>
    <row r="866" spans="11:12" x14ac:dyDescent="0.2">
      <c r="K866" s="1" t="e">
        <f t="shared" si="34"/>
        <v>#DIV/0!</v>
      </c>
      <c r="L866" s="1" t="e">
        <f t="shared" si="35"/>
        <v>#DIV/0!</v>
      </c>
    </row>
    <row r="867" spans="11:12" x14ac:dyDescent="0.2">
      <c r="K867" s="1" t="e">
        <f t="shared" si="34"/>
        <v>#DIV/0!</v>
      </c>
      <c r="L867" s="1" t="e">
        <f t="shared" si="35"/>
        <v>#DIV/0!</v>
      </c>
    </row>
    <row r="868" spans="11:12" x14ac:dyDescent="0.2">
      <c r="K868" s="1" t="e">
        <f t="shared" si="34"/>
        <v>#DIV/0!</v>
      </c>
      <c r="L868" s="1" t="e">
        <f t="shared" si="35"/>
        <v>#DIV/0!</v>
      </c>
    </row>
    <row r="869" spans="11:12" x14ac:dyDescent="0.2">
      <c r="K869" s="1" t="e">
        <f t="shared" si="34"/>
        <v>#DIV/0!</v>
      </c>
      <c r="L869" s="1" t="e">
        <f t="shared" si="35"/>
        <v>#DIV/0!</v>
      </c>
    </row>
    <row r="870" spans="11:12" x14ac:dyDescent="0.2">
      <c r="K870" s="1" t="e">
        <f t="shared" si="34"/>
        <v>#DIV/0!</v>
      </c>
      <c r="L870" s="1" t="e">
        <f t="shared" si="35"/>
        <v>#DIV/0!</v>
      </c>
    </row>
    <row r="871" spans="11:12" x14ac:dyDescent="0.2">
      <c r="K871" s="1" t="e">
        <f t="shared" si="34"/>
        <v>#DIV/0!</v>
      </c>
      <c r="L871" s="1" t="e">
        <f t="shared" si="35"/>
        <v>#DIV/0!</v>
      </c>
    </row>
    <row r="872" spans="11:12" x14ac:dyDescent="0.2">
      <c r="K872" s="1" t="e">
        <f t="shared" si="34"/>
        <v>#DIV/0!</v>
      </c>
      <c r="L872" s="1" t="e">
        <f t="shared" si="35"/>
        <v>#DIV/0!</v>
      </c>
    </row>
    <row r="873" spans="11:12" x14ac:dyDescent="0.2">
      <c r="K873" s="1" t="e">
        <f t="shared" si="34"/>
        <v>#DIV/0!</v>
      </c>
      <c r="L873" s="1" t="e">
        <f t="shared" si="35"/>
        <v>#DIV/0!</v>
      </c>
    </row>
    <row r="874" spans="11:12" x14ac:dyDescent="0.2">
      <c r="K874" s="1" t="e">
        <f t="shared" si="34"/>
        <v>#DIV/0!</v>
      </c>
      <c r="L874" s="1" t="e">
        <f t="shared" si="35"/>
        <v>#DIV/0!</v>
      </c>
    </row>
    <row r="875" spans="11:12" x14ac:dyDescent="0.2">
      <c r="K875" s="1" t="e">
        <f t="shared" si="34"/>
        <v>#DIV/0!</v>
      </c>
      <c r="L875" s="1" t="e">
        <f t="shared" si="35"/>
        <v>#DIV/0!</v>
      </c>
    </row>
    <row r="876" spans="11:12" x14ac:dyDescent="0.2">
      <c r="K876" s="1" t="e">
        <f t="shared" si="34"/>
        <v>#DIV/0!</v>
      </c>
      <c r="L876" s="1" t="e">
        <f t="shared" si="35"/>
        <v>#DIV/0!</v>
      </c>
    </row>
    <row r="877" spans="11:12" x14ac:dyDescent="0.2">
      <c r="K877" s="1" t="e">
        <f t="shared" si="34"/>
        <v>#DIV/0!</v>
      </c>
      <c r="L877" s="1" t="e">
        <f t="shared" si="35"/>
        <v>#DIV/0!</v>
      </c>
    </row>
    <row r="878" spans="11:12" x14ac:dyDescent="0.2">
      <c r="K878" s="1" t="e">
        <f t="shared" si="34"/>
        <v>#DIV/0!</v>
      </c>
      <c r="L878" s="1" t="e">
        <f t="shared" si="35"/>
        <v>#DIV/0!</v>
      </c>
    </row>
    <row r="879" spans="11:12" x14ac:dyDescent="0.2">
      <c r="K879" s="1" t="e">
        <f t="shared" si="34"/>
        <v>#DIV/0!</v>
      </c>
      <c r="L879" s="1" t="e">
        <f t="shared" si="35"/>
        <v>#DIV/0!</v>
      </c>
    </row>
    <row r="880" spans="11:12" x14ac:dyDescent="0.2">
      <c r="K880" s="1" t="e">
        <f t="shared" si="34"/>
        <v>#DIV/0!</v>
      </c>
      <c r="L880" s="1" t="e">
        <f t="shared" si="35"/>
        <v>#DIV/0!</v>
      </c>
    </row>
    <row r="881" spans="11:12" x14ac:dyDescent="0.2">
      <c r="K881" s="1" t="e">
        <f t="shared" si="34"/>
        <v>#DIV/0!</v>
      </c>
      <c r="L881" s="1" t="e">
        <f t="shared" si="35"/>
        <v>#DIV/0!</v>
      </c>
    </row>
    <row r="882" spans="11:12" x14ac:dyDescent="0.2">
      <c r="K882" s="1" t="e">
        <f t="shared" si="34"/>
        <v>#DIV/0!</v>
      </c>
      <c r="L882" s="1" t="e">
        <f t="shared" si="35"/>
        <v>#DIV/0!</v>
      </c>
    </row>
    <row r="883" spans="11:12" x14ac:dyDescent="0.2">
      <c r="K883" s="1" t="e">
        <f t="shared" si="34"/>
        <v>#DIV/0!</v>
      </c>
      <c r="L883" s="1" t="e">
        <f t="shared" si="35"/>
        <v>#DIV/0!</v>
      </c>
    </row>
    <row r="884" spans="11:12" x14ac:dyDescent="0.2">
      <c r="K884" s="1" t="e">
        <f t="shared" ref="K884:K947" si="36">AVERAGE(H884:I884)/2/100</f>
        <v>#DIV/0!</v>
      </c>
      <c r="L884" s="1" t="e">
        <f t="shared" si="35"/>
        <v>#DIV/0!</v>
      </c>
    </row>
    <row r="885" spans="11:12" x14ac:dyDescent="0.2">
      <c r="K885" s="1" t="e">
        <f t="shared" si="36"/>
        <v>#DIV/0!</v>
      </c>
      <c r="L885" s="1" t="e">
        <f t="shared" si="35"/>
        <v>#DIV/0!</v>
      </c>
    </row>
    <row r="886" spans="11:12" x14ac:dyDescent="0.2">
      <c r="K886" s="1" t="e">
        <f t="shared" si="36"/>
        <v>#DIV/0!</v>
      </c>
      <c r="L886" s="1" t="e">
        <f t="shared" ref="L886:L949" si="37">K886*K886*3.14*(J886/100)</f>
        <v>#DIV/0!</v>
      </c>
    </row>
    <row r="887" spans="11:12" x14ac:dyDescent="0.2">
      <c r="K887" s="1" t="e">
        <f t="shared" si="36"/>
        <v>#DIV/0!</v>
      </c>
      <c r="L887" s="1" t="e">
        <f t="shared" si="37"/>
        <v>#DIV/0!</v>
      </c>
    </row>
    <row r="888" spans="11:12" x14ac:dyDescent="0.2">
      <c r="K888" s="1" t="e">
        <f t="shared" si="36"/>
        <v>#DIV/0!</v>
      </c>
      <c r="L888" s="1" t="e">
        <f t="shared" si="37"/>
        <v>#DIV/0!</v>
      </c>
    </row>
    <row r="889" spans="11:12" x14ac:dyDescent="0.2">
      <c r="K889" s="1" t="e">
        <f t="shared" si="36"/>
        <v>#DIV/0!</v>
      </c>
      <c r="L889" s="1" t="e">
        <f t="shared" si="37"/>
        <v>#DIV/0!</v>
      </c>
    </row>
    <row r="890" spans="11:12" x14ac:dyDescent="0.2">
      <c r="K890" s="1" t="e">
        <f t="shared" si="36"/>
        <v>#DIV/0!</v>
      </c>
      <c r="L890" s="1" t="e">
        <f t="shared" si="37"/>
        <v>#DIV/0!</v>
      </c>
    </row>
    <row r="891" spans="11:12" x14ac:dyDescent="0.2">
      <c r="K891" s="1" t="e">
        <f t="shared" si="36"/>
        <v>#DIV/0!</v>
      </c>
      <c r="L891" s="1" t="e">
        <f t="shared" si="37"/>
        <v>#DIV/0!</v>
      </c>
    </row>
    <row r="892" spans="11:12" x14ac:dyDescent="0.2">
      <c r="K892" s="1" t="e">
        <f t="shared" si="36"/>
        <v>#DIV/0!</v>
      </c>
      <c r="L892" s="1" t="e">
        <f t="shared" si="37"/>
        <v>#DIV/0!</v>
      </c>
    </row>
    <row r="893" spans="11:12" x14ac:dyDescent="0.2">
      <c r="K893" s="1" t="e">
        <f t="shared" si="36"/>
        <v>#DIV/0!</v>
      </c>
      <c r="L893" s="1" t="e">
        <f t="shared" si="37"/>
        <v>#DIV/0!</v>
      </c>
    </row>
    <row r="894" spans="11:12" x14ac:dyDescent="0.2">
      <c r="K894" s="1" t="e">
        <f t="shared" si="36"/>
        <v>#DIV/0!</v>
      </c>
      <c r="L894" s="1" t="e">
        <f t="shared" si="37"/>
        <v>#DIV/0!</v>
      </c>
    </row>
    <row r="895" spans="11:12" x14ac:dyDescent="0.2">
      <c r="K895" s="1" t="e">
        <f t="shared" si="36"/>
        <v>#DIV/0!</v>
      </c>
      <c r="L895" s="1" t="e">
        <f t="shared" si="37"/>
        <v>#DIV/0!</v>
      </c>
    </row>
    <row r="896" spans="11:12" x14ac:dyDescent="0.2">
      <c r="K896" s="1" t="e">
        <f t="shared" si="36"/>
        <v>#DIV/0!</v>
      </c>
      <c r="L896" s="1" t="e">
        <f t="shared" si="37"/>
        <v>#DIV/0!</v>
      </c>
    </row>
    <row r="897" spans="11:12" x14ac:dyDescent="0.2">
      <c r="K897" s="1" t="e">
        <f t="shared" si="36"/>
        <v>#DIV/0!</v>
      </c>
      <c r="L897" s="1" t="e">
        <f t="shared" si="37"/>
        <v>#DIV/0!</v>
      </c>
    </row>
    <row r="898" spans="11:12" x14ac:dyDescent="0.2">
      <c r="K898" s="1" t="e">
        <f t="shared" si="36"/>
        <v>#DIV/0!</v>
      </c>
      <c r="L898" s="1" t="e">
        <f t="shared" si="37"/>
        <v>#DIV/0!</v>
      </c>
    </row>
    <row r="899" spans="11:12" x14ac:dyDescent="0.2">
      <c r="K899" s="1" t="e">
        <f t="shared" si="36"/>
        <v>#DIV/0!</v>
      </c>
      <c r="L899" s="1" t="e">
        <f t="shared" si="37"/>
        <v>#DIV/0!</v>
      </c>
    </row>
    <row r="900" spans="11:12" x14ac:dyDescent="0.2">
      <c r="K900" s="1" t="e">
        <f t="shared" si="36"/>
        <v>#DIV/0!</v>
      </c>
      <c r="L900" s="1" t="e">
        <f t="shared" si="37"/>
        <v>#DIV/0!</v>
      </c>
    </row>
    <row r="901" spans="11:12" x14ac:dyDescent="0.2">
      <c r="K901" s="1" t="e">
        <f t="shared" si="36"/>
        <v>#DIV/0!</v>
      </c>
      <c r="L901" s="1" t="e">
        <f t="shared" si="37"/>
        <v>#DIV/0!</v>
      </c>
    </row>
    <row r="902" spans="11:12" x14ac:dyDescent="0.2">
      <c r="K902" s="1" t="e">
        <f t="shared" si="36"/>
        <v>#DIV/0!</v>
      </c>
      <c r="L902" s="1" t="e">
        <f t="shared" si="37"/>
        <v>#DIV/0!</v>
      </c>
    </row>
    <row r="903" spans="11:12" x14ac:dyDescent="0.2">
      <c r="K903" s="1" t="e">
        <f t="shared" si="36"/>
        <v>#DIV/0!</v>
      </c>
      <c r="L903" s="1" t="e">
        <f t="shared" si="37"/>
        <v>#DIV/0!</v>
      </c>
    </row>
    <row r="904" spans="11:12" x14ac:dyDescent="0.2">
      <c r="K904" s="1" t="e">
        <f t="shared" si="36"/>
        <v>#DIV/0!</v>
      </c>
      <c r="L904" s="1" t="e">
        <f t="shared" si="37"/>
        <v>#DIV/0!</v>
      </c>
    </row>
    <row r="905" spans="11:12" x14ac:dyDescent="0.2">
      <c r="K905" s="1" t="e">
        <f t="shared" si="36"/>
        <v>#DIV/0!</v>
      </c>
      <c r="L905" s="1" t="e">
        <f t="shared" si="37"/>
        <v>#DIV/0!</v>
      </c>
    </row>
    <row r="906" spans="11:12" x14ac:dyDescent="0.2">
      <c r="K906" s="1" t="e">
        <f t="shared" si="36"/>
        <v>#DIV/0!</v>
      </c>
      <c r="L906" s="1" t="e">
        <f t="shared" si="37"/>
        <v>#DIV/0!</v>
      </c>
    </row>
    <row r="907" spans="11:12" x14ac:dyDescent="0.2">
      <c r="K907" s="1" t="e">
        <f t="shared" si="36"/>
        <v>#DIV/0!</v>
      </c>
      <c r="L907" s="1" t="e">
        <f t="shared" si="37"/>
        <v>#DIV/0!</v>
      </c>
    </row>
    <row r="908" spans="11:12" x14ac:dyDescent="0.2">
      <c r="K908" s="1" t="e">
        <f t="shared" si="36"/>
        <v>#DIV/0!</v>
      </c>
      <c r="L908" s="1" t="e">
        <f t="shared" si="37"/>
        <v>#DIV/0!</v>
      </c>
    </row>
    <row r="909" spans="11:12" x14ac:dyDescent="0.2">
      <c r="K909" s="1" t="e">
        <f t="shared" si="36"/>
        <v>#DIV/0!</v>
      </c>
      <c r="L909" s="1" t="e">
        <f t="shared" si="37"/>
        <v>#DIV/0!</v>
      </c>
    </row>
    <row r="910" spans="11:12" x14ac:dyDescent="0.2">
      <c r="K910" s="1" t="e">
        <f t="shared" si="36"/>
        <v>#DIV/0!</v>
      </c>
      <c r="L910" s="1" t="e">
        <f t="shared" si="37"/>
        <v>#DIV/0!</v>
      </c>
    </row>
    <row r="911" spans="11:12" x14ac:dyDescent="0.2">
      <c r="K911" s="1" t="e">
        <f t="shared" si="36"/>
        <v>#DIV/0!</v>
      </c>
      <c r="L911" s="1" t="e">
        <f t="shared" si="37"/>
        <v>#DIV/0!</v>
      </c>
    </row>
    <row r="912" spans="11:12" x14ac:dyDescent="0.2">
      <c r="K912" s="1" t="e">
        <f t="shared" si="36"/>
        <v>#DIV/0!</v>
      </c>
      <c r="L912" s="1" t="e">
        <f t="shared" si="37"/>
        <v>#DIV/0!</v>
      </c>
    </row>
    <row r="913" spans="11:12" x14ac:dyDescent="0.2">
      <c r="K913" s="1" t="e">
        <f t="shared" si="36"/>
        <v>#DIV/0!</v>
      </c>
      <c r="L913" s="1" t="e">
        <f t="shared" si="37"/>
        <v>#DIV/0!</v>
      </c>
    </row>
    <row r="914" spans="11:12" x14ac:dyDescent="0.2">
      <c r="K914" s="1" t="e">
        <f t="shared" si="36"/>
        <v>#DIV/0!</v>
      </c>
      <c r="L914" s="1" t="e">
        <f t="shared" si="37"/>
        <v>#DIV/0!</v>
      </c>
    </row>
    <row r="915" spans="11:12" x14ac:dyDescent="0.2">
      <c r="K915" s="1" t="e">
        <f t="shared" si="36"/>
        <v>#DIV/0!</v>
      </c>
      <c r="L915" s="1" t="e">
        <f t="shared" si="37"/>
        <v>#DIV/0!</v>
      </c>
    </row>
    <row r="916" spans="11:12" x14ac:dyDescent="0.2">
      <c r="K916" s="1" t="e">
        <f t="shared" si="36"/>
        <v>#DIV/0!</v>
      </c>
      <c r="L916" s="1" t="e">
        <f t="shared" si="37"/>
        <v>#DIV/0!</v>
      </c>
    </row>
    <row r="917" spans="11:12" x14ac:dyDescent="0.2">
      <c r="K917" s="1" t="e">
        <f t="shared" si="36"/>
        <v>#DIV/0!</v>
      </c>
      <c r="L917" s="1" t="e">
        <f t="shared" si="37"/>
        <v>#DIV/0!</v>
      </c>
    </row>
    <row r="918" spans="11:12" x14ac:dyDescent="0.2">
      <c r="K918" s="1" t="e">
        <f t="shared" si="36"/>
        <v>#DIV/0!</v>
      </c>
      <c r="L918" s="1" t="e">
        <f t="shared" si="37"/>
        <v>#DIV/0!</v>
      </c>
    </row>
    <row r="919" spans="11:12" x14ac:dyDescent="0.2">
      <c r="K919" s="1" t="e">
        <f t="shared" si="36"/>
        <v>#DIV/0!</v>
      </c>
      <c r="L919" s="1" t="e">
        <f t="shared" si="37"/>
        <v>#DIV/0!</v>
      </c>
    </row>
    <row r="920" spans="11:12" x14ac:dyDescent="0.2">
      <c r="K920" s="1" t="e">
        <f t="shared" si="36"/>
        <v>#DIV/0!</v>
      </c>
      <c r="L920" s="1" t="e">
        <f t="shared" si="37"/>
        <v>#DIV/0!</v>
      </c>
    </row>
    <row r="921" spans="11:12" x14ac:dyDescent="0.2">
      <c r="K921" s="1" t="e">
        <f t="shared" si="36"/>
        <v>#DIV/0!</v>
      </c>
      <c r="L921" s="1" t="e">
        <f t="shared" si="37"/>
        <v>#DIV/0!</v>
      </c>
    </row>
    <row r="922" spans="11:12" x14ac:dyDescent="0.2">
      <c r="K922" s="1" t="e">
        <f t="shared" si="36"/>
        <v>#DIV/0!</v>
      </c>
      <c r="L922" s="1" t="e">
        <f t="shared" si="37"/>
        <v>#DIV/0!</v>
      </c>
    </row>
    <row r="923" spans="11:12" x14ac:dyDescent="0.2">
      <c r="K923" s="1" t="e">
        <f t="shared" si="36"/>
        <v>#DIV/0!</v>
      </c>
      <c r="L923" s="1" t="e">
        <f t="shared" si="37"/>
        <v>#DIV/0!</v>
      </c>
    </row>
    <row r="924" spans="11:12" x14ac:dyDescent="0.2">
      <c r="K924" s="1" t="e">
        <f t="shared" si="36"/>
        <v>#DIV/0!</v>
      </c>
      <c r="L924" s="1" t="e">
        <f t="shared" si="37"/>
        <v>#DIV/0!</v>
      </c>
    </row>
    <row r="925" spans="11:12" x14ac:dyDescent="0.2">
      <c r="K925" s="1" t="e">
        <f t="shared" si="36"/>
        <v>#DIV/0!</v>
      </c>
      <c r="L925" s="1" t="e">
        <f t="shared" si="37"/>
        <v>#DIV/0!</v>
      </c>
    </row>
    <row r="926" spans="11:12" x14ac:dyDescent="0.2">
      <c r="K926" s="1" t="e">
        <f t="shared" si="36"/>
        <v>#DIV/0!</v>
      </c>
      <c r="L926" s="1" t="e">
        <f t="shared" si="37"/>
        <v>#DIV/0!</v>
      </c>
    </row>
    <row r="927" spans="11:12" x14ac:dyDescent="0.2">
      <c r="K927" s="1" t="e">
        <f t="shared" si="36"/>
        <v>#DIV/0!</v>
      </c>
      <c r="L927" s="1" t="e">
        <f t="shared" si="37"/>
        <v>#DIV/0!</v>
      </c>
    </row>
    <row r="928" spans="11:12" x14ac:dyDescent="0.2">
      <c r="K928" s="1" t="e">
        <f t="shared" si="36"/>
        <v>#DIV/0!</v>
      </c>
      <c r="L928" s="1" t="e">
        <f t="shared" si="37"/>
        <v>#DIV/0!</v>
      </c>
    </row>
    <row r="929" spans="11:12" x14ac:dyDescent="0.2">
      <c r="K929" s="1" t="e">
        <f t="shared" si="36"/>
        <v>#DIV/0!</v>
      </c>
      <c r="L929" s="1" t="e">
        <f t="shared" si="37"/>
        <v>#DIV/0!</v>
      </c>
    </row>
    <row r="930" spans="11:12" x14ac:dyDescent="0.2">
      <c r="K930" s="1" t="e">
        <f t="shared" si="36"/>
        <v>#DIV/0!</v>
      </c>
      <c r="L930" s="1" t="e">
        <f t="shared" si="37"/>
        <v>#DIV/0!</v>
      </c>
    </row>
    <row r="931" spans="11:12" x14ac:dyDescent="0.2">
      <c r="K931" s="1" t="e">
        <f t="shared" si="36"/>
        <v>#DIV/0!</v>
      </c>
      <c r="L931" s="1" t="e">
        <f t="shared" si="37"/>
        <v>#DIV/0!</v>
      </c>
    </row>
    <row r="932" spans="11:12" x14ac:dyDescent="0.2">
      <c r="K932" s="1" t="e">
        <f t="shared" si="36"/>
        <v>#DIV/0!</v>
      </c>
      <c r="L932" s="1" t="e">
        <f t="shared" si="37"/>
        <v>#DIV/0!</v>
      </c>
    </row>
    <row r="933" spans="11:12" x14ac:dyDescent="0.2">
      <c r="K933" s="1" t="e">
        <f t="shared" si="36"/>
        <v>#DIV/0!</v>
      </c>
      <c r="L933" s="1" t="e">
        <f t="shared" si="37"/>
        <v>#DIV/0!</v>
      </c>
    </row>
    <row r="934" spans="11:12" x14ac:dyDescent="0.2">
      <c r="K934" s="1" t="e">
        <f t="shared" si="36"/>
        <v>#DIV/0!</v>
      </c>
      <c r="L934" s="1" t="e">
        <f t="shared" si="37"/>
        <v>#DIV/0!</v>
      </c>
    </row>
    <row r="935" spans="11:12" x14ac:dyDescent="0.2">
      <c r="K935" s="1" t="e">
        <f t="shared" si="36"/>
        <v>#DIV/0!</v>
      </c>
      <c r="L935" s="1" t="e">
        <f t="shared" si="37"/>
        <v>#DIV/0!</v>
      </c>
    </row>
    <row r="936" spans="11:12" x14ac:dyDescent="0.2">
      <c r="K936" s="1" t="e">
        <f t="shared" si="36"/>
        <v>#DIV/0!</v>
      </c>
      <c r="L936" s="1" t="e">
        <f t="shared" si="37"/>
        <v>#DIV/0!</v>
      </c>
    </row>
    <row r="937" spans="11:12" x14ac:dyDescent="0.2">
      <c r="K937" s="1" t="e">
        <f t="shared" si="36"/>
        <v>#DIV/0!</v>
      </c>
      <c r="L937" s="1" t="e">
        <f t="shared" si="37"/>
        <v>#DIV/0!</v>
      </c>
    </row>
    <row r="938" spans="11:12" x14ac:dyDescent="0.2">
      <c r="K938" s="1" t="e">
        <f t="shared" si="36"/>
        <v>#DIV/0!</v>
      </c>
      <c r="L938" s="1" t="e">
        <f t="shared" si="37"/>
        <v>#DIV/0!</v>
      </c>
    </row>
    <row r="939" spans="11:12" x14ac:dyDescent="0.2">
      <c r="K939" s="1" t="e">
        <f t="shared" si="36"/>
        <v>#DIV/0!</v>
      </c>
      <c r="L939" s="1" t="e">
        <f t="shared" si="37"/>
        <v>#DIV/0!</v>
      </c>
    </row>
    <row r="940" spans="11:12" x14ac:dyDescent="0.2">
      <c r="K940" s="1" t="e">
        <f t="shared" si="36"/>
        <v>#DIV/0!</v>
      </c>
      <c r="L940" s="1" t="e">
        <f t="shared" si="37"/>
        <v>#DIV/0!</v>
      </c>
    </row>
    <row r="941" spans="11:12" x14ac:dyDescent="0.2">
      <c r="K941" s="1" t="e">
        <f t="shared" si="36"/>
        <v>#DIV/0!</v>
      </c>
      <c r="L941" s="1" t="e">
        <f t="shared" si="37"/>
        <v>#DIV/0!</v>
      </c>
    </row>
    <row r="942" spans="11:12" x14ac:dyDescent="0.2">
      <c r="K942" s="1" t="e">
        <f t="shared" si="36"/>
        <v>#DIV/0!</v>
      </c>
      <c r="L942" s="1" t="e">
        <f t="shared" si="37"/>
        <v>#DIV/0!</v>
      </c>
    </row>
    <row r="943" spans="11:12" x14ac:dyDescent="0.2">
      <c r="K943" s="1" t="e">
        <f t="shared" si="36"/>
        <v>#DIV/0!</v>
      </c>
      <c r="L943" s="1" t="e">
        <f t="shared" si="37"/>
        <v>#DIV/0!</v>
      </c>
    </row>
    <row r="944" spans="11:12" x14ac:dyDescent="0.2">
      <c r="K944" s="1" t="e">
        <f t="shared" si="36"/>
        <v>#DIV/0!</v>
      </c>
      <c r="L944" s="1" t="e">
        <f t="shared" si="37"/>
        <v>#DIV/0!</v>
      </c>
    </row>
    <row r="945" spans="11:12" x14ac:dyDescent="0.2">
      <c r="K945" s="1" t="e">
        <f t="shared" si="36"/>
        <v>#DIV/0!</v>
      </c>
      <c r="L945" s="1" t="e">
        <f t="shared" si="37"/>
        <v>#DIV/0!</v>
      </c>
    </row>
    <row r="946" spans="11:12" x14ac:dyDescent="0.2">
      <c r="K946" s="1" t="e">
        <f t="shared" si="36"/>
        <v>#DIV/0!</v>
      </c>
      <c r="L946" s="1" t="e">
        <f t="shared" si="37"/>
        <v>#DIV/0!</v>
      </c>
    </row>
    <row r="947" spans="11:12" x14ac:dyDescent="0.2">
      <c r="K947" s="1" t="e">
        <f t="shared" si="36"/>
        <v>#DIV/0!</v>
      </c>
      <c r="L947" s="1" t="e">
        <f t="shared" si="37"/>
        <v>#DIV/0!</v>
      </c>
    </row>
    <row r="948" spans="11:12" x14ac:dyDescent="0.2">
      <c r="K948" s="1" t="e">
        <f t="shared" ref="K948:K1011" si="38">AVERAGE(H948:I948)/2/100</f>
        <v>#DIV/0!</v>
      </c>
      <c r="L948" s="1" t="e">
        <f t="shared" si="37"/>
        <v>#DIV/0!</v>
      </c>
    </row>
    <row r="949" spans="11:12" x14ac:dyDescent="0.2">
      <c r="K949" s="1" t="e">
        <f t="shared" si="38"/>
        <v>#DIV/0!</v>
      </c>
      <c r="L949" s="1" t="e">
        <f t="shared" si="37"/>
        <v>#DIV/0!</v>
      </c>
    </row>
    <row r="950" spans="11:12" x14ac:dyDescent="0.2">
      <c r="K950" s="1" t="e">
        <f t="shared" si="38"/>
        <v>#DIV/0!</v>
      </c>
      <c r="L950" s="1" t="e">
        <f t="shared" ref="L950:L1013" si="39">K950*K950*3.14*(J950/100)</f>
        <v>#DIV/0!</v>
      </c>
    </row>
    <row r="951" spans="11:12" x14ac:dyDescent="0.2">
      <c r="K951" s="1" t="e">
        <f t="shared" si="38"/>
        <v>#DIV/0!</v>
      </c>
      <c r="L951" s="1" t="e">
        <f t="shared" si="39"/>
        <v>#DIV/0!</v>
      </c>
    </row>
    <row r="952" spans="11:12" x14ac:dyDescent="0.2">
      <c r="K952" s="1" t="e">
        <f t="shared" si="38"/>
        <v>#DIV/0!</v>
      </c>
      <c r="L952" s="1" t="e">
        <f t="shared" si="39"/>
        <v>#DIV/0!</v>
      </c>
    </row>
    <row r="953" spans="11:12" x14ac:dyDescent="0.2">
      <c r="K953" s="1" t="e">
        <f t="shared" si="38"/>
        <v>#DIV/0!</v>
      </c>
      <c r="L953" s="1" t="e">
        <f t="shared" si="39"/>
        <v>#DIV/0!</v>
      </c>
    </row>
    <row r="954" spans="11:12" x14ac:dyDescent="0.2">
      <c r="K954" s="1" t="e">
        <f t="shared" si="38"/>
        <v>#DIV/0!</v>
      </c>
      <c r="L954" s="1" t="e">
        <f t="shared" si="39"/>
        <v>#DIV/0!</v>
      </c>
    </row>
    <row r="955" spans="11:12" x14ac:dyDescent="0.2">
      <c r="K955" s="1" t="e">
        <f t="shared" si="38"/>
        <v>#DIV/0!</v>
      </c>
      <c r="L955" s="1" t="e">
        <f t="shared" si="39"/>
        <v>#DIV/0!</v>
      </c>
    </row>
    <row r="956" spans="11:12" x14ac:dyDescent="0.2">
      <c r="K956" s="1" t="e">
        <f t="shared" si="38"/>
        <v>#DIV/0!</v>
      </c>
      <c r="L956" s="1" t="e">
        <f t="shared" si="39"/>
        <v>#DIV/0!</v>
      </c>
    </row>
    <row r="957" spans="11:12" x14ac:dyDescent="0.2">
      <c r="K957" s="1" t="e">
        <f t="shared" si="38"/>
        <v>#DIV/0!</v>
      </c>
      <c r="L957" s="1" t="e">
        <f t="shared" si="39"/>
        <v>#DIV/0!</v>
      </c>
    </row>
    <row r="958" spans="11:12" x14ac:dyDescent="0.2">
      <c r="K958" s="1" t="e">
        <f t="shared" si="38"/>
        <v>#DIV/0!</v>
      </c>
      <c r="L958" s="1" t="e">
        <f t="shared" si="39"/>
        <v>#DIV/0!</v>
      </c>
    </row>
    <row r="959" spans="11:12" x14ac:dyDescent="0.2">
      <c r="K959" s="1" t="e">
        <f t="shared" si="38"/>
        <v>#DIV/0!</v>
      </c>
      <c r="L959" s="1" t="e">
        <f t="shared" si="39"/>
        <v>#DIV/0!</v>
      </c>
    </row>
    <row r="960" spans="11:12" x14ac:dyDescent="0.2">
      <c r="K960" s="1" t="e">
        <f t="shared" si="38"/>
        <v>#DIV/0!</v>
      </c>
      <c r="L960" s="1" t="e">
        <f t="shared" si="39"/>
        <v>#DIV/0!</v>
      </c>
    </row>
    <row r="961" spans="11:12" x14ac:dyDescent="0.2">
      <c r="K961" s="1" t="e">
        <f t="shared" si="38"/>
        <v>#DIV/0!</v>
      </c>
      <c r="L961" s="1" t="e">
        <f t="shared" si="39"/>
        <v>#DIV/0!</v>
      </c>
    </row>
    <row r="962" spans="11:12" x14ac:dyDescent="0.2">
      <c r="K962" s="1" t="e">
        <f t="shared" si="38"/>
        <v>#DIV/0!</v>
      </c>
      <c r="L962" s="1" t="e">
        <f t="shared" si="39"/>
        <v>#DIV/0!</v>
      </c>
    </row>
    <row r="963" spans="11:12" x14ac:dyDescent="0.2">
      <c r="K963" s="1" t="e">
        <f t="shared" si="38"/>
        <v>#DIV/0!</v>
      </c>
      <c r="L963" s="1" t="e">
        <f t="shared" si="39"/>
        <v>#DIV/0!</v>
      </c>
    </row>
    <row r="964" spans="11:12" x14ac:dyDescent="0.2">
      <c r="K964" s="1" t="e">
        <f t="shared" si="38"/>
        <v>#DIV/0!</v>
      </c>
      <c r="L964" s="1" t="e">
        <f t="shared" si="39"/>
        <v>#DIV/0!</v>
      </c>
    </row>
    <row r="965" spans="11:12" x14ac:dyDescent="0.2">
      <c r="K965" s="1" t="e">
        <f t="shared" si="38"/>
        <v>#DIV/0!</v>
      </c>
      <c r="L965" s="1" t="e">
        <f t="shared" si="39"/>
        <v>#DIV/0!</v>
      </c>
    </row>
    <row r="966" spans="11:12" x14ac:dyDescent="0.2">
      <c r="K966" s="1" t="e">
        <f t="shared" si="38"/>
        <v>#DIV/0!</v>
      </c>
      <c r="L966" s="1" t="e">
        <f t="shared" si="39"/>
        <v>#DIV/0!</v>
      </c>
    </row>
    <row r="967" spans="11:12" x14ac:dyDescent="0.2">
      <c r="K967" s="1" t="e">
        <f t="shared" si="38"/>
        <v>#DIV/0!</v>
      </c>
      <c r="L967" s="1" t="e">
        <f t="shared" si="39"/>
        <v>#DIV/0!</v>
      </c>
    </row>
    <row r="968" spans="11:12" x14ac:dyDescent="0.2">
      <c r="K968" s="1" t="e">
        <f t="shared" si="38"/>
        <v>#DIV/0!</v>
      </c>
      <c r="L968" s="1" t="e">
        <f t="shared" si="39"/>
        <v>#DIV/0!</v>
      </c>
    </row>
    <row r="969" spans="11:12" x14ac:dyDescent="0.2">
      <c r="K969" s="1" t="e">
        <f t="shared" si="38"/>
        <v>#DIV/0!</v>
      </c>
      <c r="L969" s="1" t="e">
        <f t="shared" si="39"/>
        <v>#DIV/0!</v>
      </c>
    </row>
    <row r="970" spans="11:12" x14ac:dyDescent="0.2">
      <c r="K970" s="1" t="e">
        <f t="shared" si="38"/>
        <v>#DIV/0!</v>
      </c>
      <c r="L970" s="1" t="e">
        <f t="shared" si="39"/>
        <v>#DIV/0!</v>
      </c>
    </row>
    <row r="971" spans="11:12" x14ac:dyDescent="0.2">
      <c r="K971" s="1" t="e">
        <f t="shared" si="38"/>
        <v>#DIV/0!</v>
      </c>
      <c r="L971" s="1" t="e">
        <f t="shared" si="39"/>
        <v>#DIV/0!</v>
      </c>
    </row>
    <row r="972" spans="11:12" x14ac:dyDescent="0.2">
      <c r="K972" s="1" t="e">
        <f t="shared" si="38"/>
        <v>#DIV/0!</v>
      </c>
      <c r="L972" s="1" t="e">
        <f t="shared" si="39"/>
        <v>#DIV/0!</v>
      </c>
    </row>
    <row r="973" spans="11:12" x14ac:dyDescent="0.2">
      <c r="K973" s="1" t="e">
        <f t="shared" si="38"/>
        <v>#DIV/0!</v>
      </c>
      <c r="L973" s="1" t="e">
        <f t="shared" si="39"/>
        <v>#DIV/0!</v>
      </c>
    </row>
    <row r="974" spans="11:12" x14ac:dyDescent="0.2">
      <c r="K974" s="1" t="e">
        <f t="shared" si="38"/>
        <v>#DIV/0!</v>
      </c>
      <c r="L974" s="1" t="e">
        <f t="shared" si="39"/>
        <v>#DIV/0!</v>
      </c>
    </row>
    <row r="975" spans="11:12" x14ac:dyDescent="0.2">
      <c r="K975" s="1" t="e">
        <f t="shared" si="38"/>
        <v>#DIV/0!</v>
      </c>
      <c r="L975" s="1" t="e">
        <f t="shared" si="39"/>
        <v>#DIV/0!</v>
      </c>
    </row>
    <row r="976" spans="11:12" x14ac:dyDescent="0.2">
      <c r="K976" s="1" t="e">
        <f t="shared" si="38"/>
        <v>#DIV/0!</v>
      </c>
      <c r="L976" s="1" t="e">
        <f t="shared" si="39"/>
        <v>#DIV/0!</v>
      </c>
    </row>
    <row r="977" spans="11:12" x14ac:dyDescent="0.2">
      <c r="K977" s="1" t="e">
        <f t="shared" si="38"/>
        <v>#DIV/0!</v>
      </c>
      <c r="L977" s="1" t="e">
        <f t="shared" si="39"/>
        <v>#DIV/0!</v>
      </c>
    </row>
    <row r="978" spans="11:12" x14ac:dyDescent="0.2">
      <c r="K978" s="1" t="e">
        <f t="shared" si="38"/>
        <v>#DIV/0!</v>
      </c>
      <c r="L978" s="1" t="e">
        <f t="shared" si="39"/>
        <v>#DIV/0!</v>
      </c>
    </row>
    <row r="979" spans="11:12" x14ac:dyDescent="0.2">
      <c r="K979" s="1" t="e">
        <f t="shared" si="38"/>
        <v>#DIV/0!</v>
      </c>
      <c r="L979" s="1" t="e">
        <f t="shared" si="39"/>
        <v>#DIV/0!</v>
      </c>
    </row>
    <row r="980" spans="11:12" x14ac:dyDescent="0.2">
      <c r="K980" s="1" t="e">
        <f t="shared" si="38"/>
        <v>#DIV/0!</v>
      </c>
      <c r="L980" s="1" t="e">
        <f t="shared" si="39"/>
        <v>#DIV/0!</v>
      </c>
    </row>
    <row r="981" spans="11:12" x14ac:dyDescent="0.2">
      <c r="K981" s="1" t="e">
        <f t="shared" si="38"/>
        <v>#DIV/0!</v>
      </c>
      <c r="L981" s="1" t="e">
        <f t="shared" si="39"/>
        <v>#DIV/0!</v>
      </c>
    </row>
    <row r="982" spans="11:12" x14ac:dyDescent="0.2">
      <c r="K982" s="1" t="e">
        <f t="shared" si="38"/>
        <v>#DIV/0!</v>
      </c>
      <c r="L982" s="1" t="e">
        <f t="shared" si="39"/>
        <v>#DIV/0!</v>
      </c>
    </row>
    <row r="983" spans="11:12" x14ac:dyDescent="0.2">
      <c r="K983" s="1" t="e">
        <f t="shared" si="38"/>
        <v>#DIV/0!</v>
      </c>
      <c r="L983" s="1" t="e">
        <f t="shared" si="39"/>
        <v>#DIV/0!</v>
      </c>
    </row>
    <row r="984" spans="11:12" x14ac:dyDescent="0.2">
      <c r="K984" s="1" t="e">
        <f t="shared" si="38"/>
        <v>#DIV/0!</v>
      </c>
      <c r="L984" s="1" t="e">
        <f t="shared" si="39"/>
        <v>#DIV/0!</v>
      </c>
    </row>
    <row r="985" spans="11:12" x14ac:dyDescent="0.2">
      <c r="K985" s="1" t="e">
        <f t="shared" si="38"/>
        <v>#DIV/0!</v>
      </c>
      <c r="L985" s="1" t="e">
        <f t="shared" si="39"/>
        <v>#DIV/0!</v>
      </c>
    </row>
    <row r="986" spans="11:12" x14ac:dyDescent="0.2">
      <c r="K986" s="1" t="e">
        <f t="shared" si="38"/>
        <v>#DIV/0!</v>
      </c>
      <c r="L986" s="1" t="e">
        <f t="shared" si="39"/>
        <v>#DIV/0!</v>
      </c>
    </row>
    <row r="987" spans="11:12" x14ac:dyDescent="0.2">
      <c r="K987" s="1" t="e">
        <f t="shared" si="38"/>
        <v>#DIV/0!</v>
      </c>
      <c r="L987" s="1" t="e">
        <f t="shared" si="39"/>
        <v>#DIV/0!</v>
      </c>
    </row>
    <row r="988" spans="11:12" x14ac:dyDescent="0.2">
      <c r="K988" s="1" t="e">
        <f t="shared" si="38"/>
        <v>#DIV/0!</v>
      </c>
      <c r="L988" s="1" t="e">
        <f t="shared" si="39"/>
        <v>#DIV/0!</v>
      </c>
    </row>
    <row r="989" spans="11:12" x14ac:dyDescent="0.2">
      <c r="K989" s="1" t="e">
        <f t="shared" si="38"/>
        <v>#DIV/0!</v>
      </c>
      <c r="L989" s="1" t="e">
        <f t="shared" si="39"/>
        <v>#DIV/0!</v>
      </c>
    </row>
    <row r="990" spans="11:12" x14ac:dyDescent="0.2">
      <c r="K990" s="1" t="e">
        <f t="shared" si="38"/>
        <v>#DIV/0!</v>
      </c>
      <c r="L990" s="1" t="e">
        <f t="shared" si="39"/>
        <v>#DIV/0!</v>
      </c>
    </row>
    <row r="991" spans="11:12" x14ac:dyDescent="0.2">
      <c r="K991" s="1" t="e">
        <f t="shared" si="38"/>
        <v>#DIV/0!</v>
      </c>
      <c r="L991" s="1" t="e">
        <f t="shared" si="39"/>
        <v>#DIV/0!</v>
      </c>
    </row>
    <row r="992" spans="11:12" x14ac:dyDescent="0.2">
      <c r="K992" s="1" t="e">
        <f t="shared" si="38"/>
        <v>#DIV/0!</v>
      </c>
      <c r="L992" s="1" t="e">
        <f t="shared" si="39"/>
        <v>#DIV/0!</v>
      </c>
    </row>
    <row r="993" spans="11:12" x14ac:dyDescent="0.2">
      <c r="K993" s="1" t="e">
        <f t="shared" si="38"/>
        <v>#DIV/0!</v>
      </c>
      <c r="L993" s="1" t="e">
        <f t="shared" si="39"/>
        <v>#DIV/0!</v>
      </c>
    </row>
    <row r="994" spans="11:12" x14ac:dyDescent="0.2">
      <c r="K994" s="1" t="e">
        <f t="shared" si="38"/>
        <v>#DIV/0!</v>
      </c>
      <c r="L994" s="1" t="e">
        <f t="shared" si="39"/>
        <v>#DIV/0!</v>
      </c>
    </row>
    <row r="995" spans="11:12" x14ac:dyDescent="0.2">
      <c r="K995" s="1" t="e">
        <f t="shared" si="38"/>
        <v>#DIV/0!</v>
      </c>
      <c r="L995" s="1" t="e">
        <f t="shared" si="39"/>
        <v>#DIV/0!</v>
      </c>
    </row>
    <row r="996" spans="11:12" x14ac:dyDescent="0.2">
      <c r="K996" s="1" t="e">
        <f t="shared" si="38"/>
        <v>#DIV/0!</v>
      </c>
      <c r="L996" s="1" t="e">
        <f t="shared" si="39"/>
        <v>#DIV/0!</v>
      </c>
    </row>
    <row r="997" spans="11:12" x14ac:dyDescent="0.2">
      <c r="K997" s="1" t="e">
        <f t="shared" si="38"/>
        <v>#DIV/0!</v>
      </c>
      <c r="L997" s="1" t="e">
        <f t="shared" si="39"/>
        <v>#DIV/0!</v>
      </c>
    </row>
    <row r="998" spans="11:12" x14ac:dyDescent="0.2">
      <c r="K998" s="1" t="e">
        <f t="shared" si="38"/>
        <v>#DIV/0!</v>
      </c>
      <c r="L998" s="1" t="e">
        <f t="shared" si="39"/>
        <v>#DIV/0!</v>
      </c>
    </row>
    <row r="999" spans="11:12" x14ac:dyDescent="0.2">
      <c r="K999" s="1" t="e">
        <f t="shared" si="38"/>
        <v>#DIV/0!</v>
      </c>
      <c r="L999" s="1" t="e">
        <f t="shared" si="39"/>
        <v>#DIV/0!</v>
      </c>
    </row>
    <row r="1000" spans="11:12" x14ac:dyDescent="0.2">
      <c r="K1000" s="1" t="e">
        <f t="shared" si="38"/>
        <v>#DIV/0!</v>
      </c>
      <c r="L1000" s="1" t="e">
        <f t="shared" si="39"/>
        <v>#DIV/0!</v>
      </c>
    </row>
    <row r="1001" spans="11:12" x14ac:dyDescent="0.2">
      <c r="K1001" s="1" t="e">
        <f t="shared" si="38"/>
        <v>#DIV/0!</v>
      </c>
      <c r="L1001" s="1" t="e">
        <f t="shared" si="39"/>
        <v>#DIV/0!</v>
      </c>
    </row>
    <row r="1002" spans="11:12" x14ac:dyDescent="0.2">
      <c r="K1002" s="1" t="e">
        <f t="shared" si="38"/>
        <v>#DIV/0!</v>
      </c>
      <c r="L1002" s="1" t="e">
        <f t="shared" si="39"/>
        <v>#DIV/0!</v>
      </c>
    </row>
    <row r="1003" spans="11:12" x14ac:dyDescent="0.2">
      <c r="K1003" s="1" t="e">
        <f t="shared" si="38"/>
        <v>#DIV/0!</v>
      </c>
      <c r="L1003" s="1" t="e">
        <f t="shared" si="39"/>
        <v>#DIV/0!</v>
      </c>
    </row>
    <row r="1004" spans="11:12" x14ac:dyDescent="0.2">
      <c r="K1004" s="1" t="e">
        <f t="shared" si="38"/>
        <v>#DIV/0!</v>
      </c>
      <c r="L1004" s="1" t="e">
        <f t="shared" si="39"/>
        <v>#DIV/0!</v>
      </c>
    </row>
    <row r="1005" spans="11:12" x14ac:dyDescent="0.2">
      <c r="K1005" s="1" t="e">
        <f t="shared" si="38"/>
        <v>#DIV/0!</v>
      </c>
      <c r="L1005" s="1" t="e">
        <f t="shared" si="39"/>
        <v>#DIV/0!</v>
      </c>
    </row>
    <row r="1006" spans="11:12" x14ac:dyDescent="0.2">
      <c r="K1006" s="1" t="e">
        <f t="shared" si="38"/>
        <v>#DIV/0!</v>
      </c>
      <c r="L1006" s="1" t="e">
        <f t="shared" si="39"/>
        <v>#DIV/0!</v>
      </c>
    </row>
    <row r="1007" spans="11:12" x14ac:dyDescent="0.2">
      <c r="K1007" s="1" t="e">
        <f t="shared" si="38"/>
        <v>#DIV/0!</v>
      </c>
      <c r="L1007" s="1" t="e">
        <f t="shared" si="39"/>
        <v>#DIV/0!</v>
      </c>
    </row>
    <row r="1008" spans="11:12" x14ac:dyDescent="0.2">
      <c r="K1008" s="1" t="e">
        <f t="shared" si="38"/>
        <v>#DIV/0!</v>
      </c>
      <c r="L1008" s="1" t="e">
        <f t="shared" si="39"/>
        <v>#DIV/0!</v>
      </c>
    </row>
    <row r="1009" spans="11:12" x14ac:dyDescent="0.2">
      <c r="K1009" s="1" t="e">
        <f t="shared" si="38"/>
        <v>#DIV/0!</v>
      </c>
      <c r="L1009" s="1" t="e">
        <f t="shared" si="39"/>
        <v>#DIV/0!</v>
      </c>
    </row>
    <row r="1010" spans="11:12" x14ac:dyDescent="0.2">
      <c r="K1010" s="1" t="e">
        <f t="shared" si="38"/>
        <v>#DIV/0!</v>
      </c>
      <c r="L1010" s="1" t="e">
        <f t="shared" si="39"/>
        <v>#DIV/0!</v>
      </c>
    </row>
    <row r="1011" spans="11:12" x14ac:dyDescent="0.2">
      <c r="K1011" s="1" t="e">
        <f t="shared" si="38"/>
        <v>#DIV/0!</v>
      </c>
      <c r="L1011" s="1" t="e">
        <f t="shared" si="39"/>
        <v>#DIV/0!</v>
      </c>
    </row>
    <row r="1012" spans="11:12" x14ac:dyDescent="0.2">
      <c r="K1012" s="1" t="e">
        <f t="shared" ref="K1012:K1075" si="40">AVERAGE(H1012:I1012)/2/100</f>
        <v>#DIV/0!</v>
      </c>
      <c r="L1012" s="1" t="e">
        <f t="shared" si="39"/>
        <v>#DIV/0!</v>
      </c>
    </row>
    <row r="1013" spans="11:12" x14ac:dyDescent="0.2">
      <c r="K1013" s="1" t="e">
        <f t="shared" si="40"/>
        <v>#DIV/0!</v>
      </c>
      <c r="L1013" s="1" t="e">
        <f t="shared" si="39"/>
        <v>#DIV/0!</v>
      </c>
    </row>
    <row r="1014" spans="11:12" x14ac:dyDescent="0.2">
      <c r="K1014" s="1" t="e">
        <f t="shared" si="40"/>
        <v>#DIV/0!</v>
      </c>
      <c r="L1014" s="1" t="e">
        <f t="shared" ref="L1014:L1077" si="41">K1014*K1014*3.14*(J1014/100)</f>
        <v>#DIV/0!</v>
      </c>
    </row>
    <row r="1015" spans="11:12" x14ac:dyDescent="0.2">
      <c r="K1015" s="1" t="e">
        <f t="shared" si="40"/>
        <v>#DIV/0!</v>
      </c>
      <c r="L1015" s="1" t="e">
        <f t="shared" si="41"/>
        <v>#DIV/0!</v>
      </c>
    </row>
    <row r="1016" spans="11:12" x14ac:dyDescent="0.2">
      <c r="K1016" s="1" t="e">
        <f t="shared" si="40"/>
        <v>#DIV/0!</v>
      </c>
      <c r="L1016" s="1" t="e">
        <f t="shared" si="41"/>
        <v>#DIV/0!</v>
      </c>
    </row>
    <row r="1017" spans="11:12" x14ac:dyDescent="0.2">
      <c r="K1017" s="1" t="e">
        <f t="shared" si="40"/>
        <v>#DIV/0!</v>
      </c>
      <c r="L1017" s="1" t="e">
        <f t="shared" si="41"/>
        <v>#DIV/0!</v>
      </c>
    </row>
    <row r="1018" spans="11:12" x14ac:dyDescent="0.2">
      <c r="K1018" s="1" t="e">
        <f t="shared" si="40"/>
        <v>#DIV/0!</v>
      </c>
      <c r="L1018" s="1" t="e">
        <f t="shared" si="41"/>
        <v>#DIV/0!</v>
      </c>
    </row>
    <row r="1019" spans="11:12" x14ac:dyDescent="0.2">
      <c r="K1019" s="1" t="e">
        <f t="shared" si="40"/>
        <v>#DIV/0!</v>
      </c>
      <c r="L1019" s="1" t="e">
        <f t="shared" si="41"/>
        <v>#DIV/0!</v>
      </c>
    </row>
    <row r="1020" spans="11:12" x14ac:dyDescent="0.2">
      <c r="K1020" s="1" t="e">
        <f t="shared" si="40"/>
        <v>#DIV/0!</v>
      </c>
      <c r="L1020" s="1" t="e">
        <f t="shared" si="41"/>
        <v>#DIV/0!</v>
      </c>
    </row>
    <row r="1021" spans="11:12" x14ac:dyDescent="0.2">
      <c r="K1021" s="1" t="e">
        <f t="shared" si="40"/>
        <v>#DIV/0!</v>
      </c>
      <c r="L1021" s="1" t="e">
        <f t="shared" si="41"/>
        <v>#DIV/0!</v>
      </c>
    </row>
    <row r="1022" spans="11:12" x14ac:dyDescent="0.2">
      <c r="K1022" s="1" t="e">
        <f t="shared" si="40"/>
        <v>#DIV/0!</v>
      </c>
      <c r="L1022" s="1" t="e">
        <f t="shared" si="41"/>
        <v>#DIV/0!</v>
      </c>
    </row>
    <row r="1023" spans="11:12" x14ac:dyDescent="0.2">
      <c r="K1023" s="1" t="e">
        <f t="shared" si="40"/>
        <v>#DIV/0!</v>
      </c>
      <c r="L1023" s="1" t="e">
        <f t="shared" si="41"/>
        <v>#DIV/0!</v>
      </c>
    </row>
    <row r="1024" spans="11:12" x14ac:dyDescent="0.2">
      <c r="K1024" s="1" t="e">
        <f t="shared" si="40"/>
        <v>#DIV/0!</v>
      </c>
      <c r="L1024" s="1" t="e">
        <f t="shared" si="41"/>
        <v>#DIV/0!</v>
      </c>
    </row>
    <row r="1025" spans="11:12" x14ac:dyDescent="0.2">
      <c r="K1025" s="1" t="e">
        <f t="shared" si="40"/>
        <v>#DIV/0!</v>
      </c>
      <c r="L1025" s="1" t="e">
        <f t="shared" si="41"/>
        <v>#DIV/0!</v>
      </c>
    </row>
    <row r="1026" spans="11:12" x14ac:dyDescent="0.2">
      <c r="K1026" s="1" t="e">
        <f t="shared" si="40"/>
        <v>#DIV/0!</v>
      </c>
      <c r="L1026" s="1" t="e">
        <f t="shared" si="41"/>
        <v>#DIV/0!</v>
      </c>
    </row>
    <row r="1027" spans="11:12" x14ac:dyDescent="0.2">
      <c r="K1027" s="1" t="e">
        <f t="shared" si="40"/>
        <v>#DIV/0!</v>
      </c>
      <c r="L1027" s="1" t="e">
        <f t="shared" si="41"/>
        <v>#DIV/0!</v>
      </c>
    </row>
    <row r="1028" spans="11:12" x14ac:dyDescent="0.2">
      <c r="K1028" s="1" t="e">
        <f t="shared" si="40"/>
        <v>#DIV/0!</v>
      </c>
      <c r="L1028" s="1" t="e">
        <f t="shared" si="41"/>
        <v>#DIV/0!</v>
      </c>
    </row>
    <row r="1029" spans="11:12" x14ac:dyDescent="0.2">
      <c r="K1029" s="1" t="e">
        <f t="shared" si="40"/>
        <v>#DIV/0!</v>
      </c>
      <c r="L1029" s="1" t="e">
        <f t="shared" si="41"/>
        <v>#DIV/0!</v>
      </c>
    </row>
    <row r="1030" spans="11:12" x14ac:dyDescent="0.2">
      <c r="K1030" s="1" t="e">
        <f t="shared" si="40"/>
        <v>#DIV/0!</v>
      </c>
      <c r="L1030" s="1" t="e">
        <f t="shared" si="41"/>
        <v>#DIV/0!</v>
      </c>
    </row>
    <row r="1031" spans="11:12" x14ac:dyDescent="0.2">
      <c r="K1031" s="1" t="e">
        <f t="shared" si="40"/>
        <v>#DIV/0!</v>
      </c>
      <c r="L1031" s="1" t="e">
        <f t="shared" si="41"/>
        <v>#DIV/0!</v>
      </c>
    </row>
    <row r="1032" spans="11:12" x14ac:dyDescent="0.2">
      <c r="K1032" s="1" t="e">
        <f t="shared" si="40"/>
        <v>#DIV/0!</v>
      </c>
      <c r="L1032" s="1" t="e">
        <f t="shared" si="41"/>
        <v>#DIV/0!</v>
      </c>
    </row>
    <row r="1033" spans="11:12" x14ac:dyDescent="0.2">
      <c r="K1033" s="1" t="e">
        <f t="shared" si="40"/>
        <v>#DIV/0!</v>
      </c>
      <c r="L1033" s="1" t="e">
        <f t="shared" si="41"/>
        <v>#DIV/0!</v>
      </c>
    </row>
    <row r="1034" spans="11:12" x14ac:dyDescent="0.2">
      <c r="K1034" s="1" t="e">
        <f t="shared" si="40"/>
        <v>#DIV/0!</v>
      </c>
      <c r="L1034" s="1" t="e">
        <f t="shared" si="41"/>
        <v>#DIV/0!</v>
      </c>
    </row>
    <row r="1035" spans="11:12" x14ac:dyDescent="0.2">
      <c r="K1035" s="1" t="e">
        <f t="shared" si="40"/>
        <v>#DIV/0!</v>
      </c>
      <c r="L1035" s="1" t="e">
        <f t="shared" si="41"/>
        <v>#DIV/0!</v>
      </c>
    </row>
    <row r="1036" spans="11:12" x14ac:dyDescent="0.2">
      <c r="K1036" s="1" t="e">
        <f t="shared" si="40"/>
        <v>#DIV/0!</v>
      </c>
      <c r="L1036" s="1" t="e">
        <f t="shared" si="41"/>
        <v>#DIV/0!</v>
      </c>
    </row>
    <row r="1037" spans="11:12" x14ac:dyDescent="0.2">
      <c r="K1037" s="1" t="e">
        <f t="shared" si="40"/>
        <v>#DIV/0!</v>
      </c>
      <c r="L1037" s="1" t="e">
        <f t="shared" si="41"/>
        <v>#DIV/0!</v>
      </c>
    </row>
    <row r="1038" spans="11:12" x14ac:dyDescent="0.2">
      <c r="K1038" s="1" t="e">
        <f t="shared" si="40"/>
        <v>#DIV/0!</v>
      </c>
      <c r="L1038" s="1" t="e">
        <f t="shared" si="41"/>
        <v>#DIV/0!</v>
      </c>
    </row>
    <row r="1039" spans="11:12" x14ac:dyDescent="0.2">
      <c r="K1039" s="1" t="e">
        <f t="shared" si="40"/>
        <v>#DIV/0!</v>
      </c>
      <c r="L1039" s="1" t="e">
        <f t="shared" si="41"/>
        <v>#DIV/0!</v>
      </c>
    </row>
    <row r="1040" spans="11:12" x14ac:dyDescent="0.2">
      <c r="K1040" s="1" t="e">
        <f t="shared" si="40"/>
        <v>#DIV/0!</v>
      </c>
      <c r="L1040" s="1" t="e">
        <f t="shared" si="41"/>
        <v>#DIV/0!</v>
      </c>
    </row>
    <row r="1041" spans="11:12" x14ac:dyDescent="0.2">
      <c r="K1041" s="1" t="e">
        <f t="shared" si="40"/>
        <v>#DIV/0!</v>
      </c>
      <c r="L1041" s="1" t="e">
        <f t="shared" si="41"/>
        <v>#DIV/0!</v>
      </c>
    </row>
    <row r="1042" spans="11:12" x14ac:dyDescent="0.2">
      <c r="K1042" s="1" t="e">
        <f t="shared" si="40"/>
        <v>#DIV/0!</v>
      </c>
      <c r="L1042" s="1" t="e">
        <f t="shared" si="41"/>
        <v>#DIV/0!</v>
      </c>
    </row>
    <row r="1043" spans="11:12" x14ac:dyDescent="0.2">
      <c r="K1043" s="1" t="e">
        <f t="shared" si="40"/>
        <v>#DIV/0!</v>
      </c>
      <c r="L1043" s="1" t="e">
        <f t="shared" si="41"/>
        <v>#DIV/0!</v>
      </c>
    </row>
    <row r="1044" spans="11:12" x14ac:dyDescent="0.2">
      <c r="K1044" s="1" t="e">
        <f t="shared" si="40"/>
        <v>#DIV/0!</v>
      </c>
      <c r="L1044" s="1" t="e">
        <f t="shared" si="41"/>
        <v>#DIV/0!</v>
      </c>
    </row>
    <row r="1045" spans="11:12" x14ac:dyDescent="0.2">
      <c r="K1045" s="1" t="e">
        <f t="shared" si="40"/>
        <v>#DIV/0!</v>
      </c>
      <c r="L1045" s="1" t="e">
        <f t="shared" si="41"/>
        <v>#DIV/0!</v>
      </c>
    </row>
    <row r="1046" spans="11:12" x14ac:dyDescent="0.2">
      <c r="K1046" s="1" t="e">
        <f t="shared" si="40"/>
        <v>#DIV/0!</v>
      </c>
      <c r="L1046" s="1" t="e">
        <f t="shared" si="41"/>
        <v>#DIV/0!</v>
      </c>
    </row>
    <row r="1047" spans="11:12" x14ac:dyDescent="0.2">
      <c r="K1047" s="1" t="e">
        <f t="shared" si="40"/>
        <v>#DIV/0!</v>
      </c>
      <c r="L1047" s="1" t="e">
        <f t="shared" si="41"/>
        <v>#DIV/0!</v>
      </c>
    </row>
    <row r="1048" spans="11:12" x14ac:dyDescent="0.2">
      <c r="K1048" s="1" t="e">
        <f t="shared" si="40"/>
        <v>#DIV/0!</v>
      </c>
      <c r="L1048" s="1" t="e">
        <f t="shared" si="41"/>
        <v>#DIV/0!</v>
      </c>
    </row>
    <row r="1049" spans="11:12" x14ac:dyDescent="0.2">
      <c r="K1049" s="1" t="e">
        <f t="shared" si="40"/>
        <v>#DIV/0!</v>
      </c>
      <c r="L1049" s="1" t="e">
        <f t="shared" si="41"/>
        <v>#DIV/0!</v>
      </c>
    </row>
    <row r="1050" spans="11:12" x14ac:dyDescent="0.2">
      <c r="K1050" s="1" t="e">
        <f t="shared" si="40"/>
        <v>#DIV/0!</v>
      </c>
      <c r="L1050" s="1" t="e">
        <f t="shared" si="41"/>
        <v>#DIV/0!</v>
      </c>
    </row>
    <row r="1051" spans="11:12" x14ac:dyDescent="0.2">
      <c r="K1051" s="1" t="e">
        <f t="shared" si="40"/>
        <v>#DIV/0!</v>
      </c>
      <c r="L1051" s="1" t="e">
        <f t="shared" si="41"/>
        <v>#DIV/0!</v>
      </c>
    </row>
    <row r="1052" spans="11:12" x14ac:dyDescent="0.2">
      <c r="K1052" s="1" t="e">
        <f t="shared" si="40"/>
        <v>#DIV/0!</v>
      </c>
      <c r="L1052" s="1" t="e">
        <f t="shared" si="41"/>
        <v>#DIV/0!</v>
      </c>
    </row>
    <row r="1053" spans="11:12" x14ac:dyDescent="0.2">
      <c r="K1053" s="1" t="e">
        <f t="shared" si="40"/>
        <v>#DIV/0!</v>
      </c>
      <c r="L1053" s="1" t="e">
        <f t="shared" si="41"/>
        <v>#DIV/0!</v>
      </c>
    </row>
    <row r="1054" spans="11:12" x14ac:dyDescent="0.2">
      <c r="K1054" s="1" t="e">
        <f t="shared" si="40"/>
        <v>#DIV/0!</v>
      </c>
      <c r="L1054" s="1" t="e">
        <f t="shared" si="41"/>
        <v>#DIV/0!</v>
      </c>
    </row>
    <row r="1055" spans="11:12" x14ac:dyDescent="0.2">
      <c r="K1055" s="1" t="e">
        <f t="shared" si="40"/>
        <v>#DIV/0!</v>
      </c>
      <c r="L1055" s="1" t="e">
        <f t="shared" si="41"/>
        <v>#DIV/0!</v>
      </c>
    </row>
    <row r="1056" spans="11:12" x14ac:dyDescent="0.2">
      <c r="K1056" s="1" t="e">
        <f t="shared" si="40"/>
        <v>#DIV/0!</v>
      </c>
      <c r="L1056" s="1" t="e">
        <f t="shared" si="41"/>
        <v>#DIV/0!</v>
      </c>
    </row>
    <row r="1057" spans="11:12" x14ac:dyDescent="0.2">
      <c r="K1057" s="1" t="e">
        <f t="shared" si="40"/>
        <v>#DIV/0!</v>
      </c>
      <c r="L1057" s="1" t="e">
        <f t="shared" si="41"/>
        <v>#DIV/0!</v>
      </c>
    </row>
    <row r="1058" spans="11:12" x14ac:dyDescent="0.2">
      <c r="K1058" s="1" t="e">
        <f t="shared" si="40"/>
        <v>#DIV/0!</v>
      </c>
      <c r="L1058" s="1" t="e">
        <f t="shared" si="41"/>
        <v>#DIV/0!</v>
      </c>
    </row>
    <row r="1059" spans="11:12" x14ac:dyDescent="0.2">
      <c r="K1059" s="1" t="e">
        <f t="shared" si="40"/>
        <v>#DIV/0!</v>
      </c>
      <c r="L1059" s="1" t="e">
        <f t="shared" si="41"/>
        <v>#DIV/0!</v>
      </c>
    </row>
    <row r="1060" spans="11:12" x14ac:dyDescent="0.2">
      <c r="K1060" s="1" t="e">
        <f t="shared" si="40"/>
        <v>#DIV/0!</v>
      </c>
      <c r="L1060" s="1" t="e">
        <f t="shared" si="41"/>
        <v>#DIV/0!</v>
      </c>
    </row>
    <row r="1061" spans="11:12" x14ac:dyDescent="0.2">
      <c r="K1061" s="1" t="e">
        <f t="shared" si="40"/>
        <v>#DIV/0!</v>
      </c>
      <c r="L1061" s="1" t="e">
        <f t="shared" si="41"/>
        <v>#DIV/0!</v>
      </c>
    </row>
    <row r="1062" spans="11:12" x14ac:dyDescent="0.2">
      <c r="K1062" s="1" t="e">
        <f t="shared" si="40"/>
        <v>#DIV/0!</v>
      </c>
      <c r="L1062" s="1" t="e">
        <f t="shared" si="41"/>
        <v>#DIV/0!</v>
      </c>
    </row>
    <row r="1063" spans="11:12" x14ac:dyDescent="0.2">
      <c r="K1063" s="1" t="e">
        <f t="shared" si="40"/>
        <v>#DIV/0!</v>
      </c>
      <c r="L1063" s="1" t="e">
        <f t="shared" si="41"/>
        <v>#DIV/0!</v>
      </c>
    </row>
    <row r="1064" spans="11:12" x14ac:dyDescent="0.2">
      <c r="K1064" s="1" t="e">
        <f t="shared" si="40"/>
        <v>#DIV/0!</v>
      </c>
      <c r="L1064" s="1" t="e">
        <f t="shared" si="41"/>
        <v>#DIV/0!</v>
      </c>
    </row>
    <row r="1065" spans="11:12" x14ac:dyDescent="0.2">
      <c r="K1065" s="1" t="e">
        <f t="shared" si="40"/>
        <v>#DIV/0!</v>
      </c>
      <c r="L1065" s="1" t="e">
        <f t="shared" si="41"/>
        <v>#DIV/0!</v>
      </c>
    </row>
    <row r="1066" spans="11:12" x14ac:dyDescent="0.2">
      <c r="K1066" s="1" t="e">
        <f t="shared" si="40"/>
        <v>#DIV/0!</v>
      </c>
      <c r="L1066" s="1" t="e">
        <f t="shared" si="41"/>
        <v>#DIV/0!</v>
      </c>
    </row>
    <row r="1067" spans="11:12" x14ac:dyDescent="0.2">
      <c r="K1067" s="1" t="e">
        <f t="shared" si="40"/>
        <v>#DIV/0!</v>
      </c>
      <c r="L1067" s="1" t="e">
        <f t="shared" si="41"/>
        <v>#DIV/0!</v>
      </c>
    </row>
    <row r="1068" spans="11:12" x14ac:dyDescent="0.2">
      <c r="K1068" s="1" t="e">
        <f t="shared" si="40"/>
        <v>#DIV/0!</v>
      </c>
      <c r="L1068" s="1" t="e">
        <f t="shared" si="41"/>
        <v>#DIV/0!</v>
      </c>
    </row>
    <row r="1069" spans="11:12" x14ac:dyDescent="0.2">
      <c r="K1069" s="1" t="e">
        <f t="shared" si="40"/>
        <v>#DIV/0!</v>
      </c>
      <c r="L1069" s="1" t="e">
        <f t="shared" si="41"/>
        <v>#DIV/0!</v>
      </c>
    </row>
    <row r="1070" spans="11:12" x14ac:dyDescent="0.2">
      <c r="K1070" s="1" t="e">
        <f t="shared" si="40"/>
        <v>#DIV/0!</v>
      </c>
      <c r="L1070" s="1" t="e">
        <f t="shared" si="41"/>
        <v>#DIV/0!</v>
      </c>
    </row>
    <row r="1071" spans="11:12" x14ac:dyDescent="0.2">
      <c r="K1071" s="1" t="e">
        <f t="shared" si="40"/>
        <v>#DIV/0!</v>
      </c>
      <c r="L1071" s="1" t="e">
        <f t="shared" si="41"/>
        <v>#DIV/0!</v>
      </c>
    </row>
    <row r="1072" spans="11:12" x14ac:dyDescent="0.2">
      <c r="K1072" s="1" t="e">
        <f t="shared" si="40"/>
        <v>#DIV/0!</v>
      </c>
      <c r="L1072" s="1" t="e">
        <f t="shared" si="41"/>
        <v>#DIV/0!</v>
      </c>
    </row>
    <row r="1073" spans="11:12" x14ac:dyDescent="0.2">
      <c r="K1073" s="1" t="e">
        <f t="shared" si="40"/>
        <v>#DIV/0!</v>
      </c>
      <c r="L1073" s="1" t="e">
        <f t="shared" si="41"/>
        <v>#DIV/0!</v>
      </c>
    </row>
    <row r="1074" spans="11:12" x14ac:dyDescent="0.2">
      <c r="K1074" s="1" t="e">
        <f t="shared" si="40"/>
        <v>#DIV/0!</v>
      </c>
      <c r="L1074" s="1" t="e">
        <f t="shared" si="41"/>
        <v>#DIV/0!</v>
      </c>
    </row>
    <row r="1075" spans="11:12" x14ac:dyDescent="0.2">
      <c r="K1075" s="1" t="e">
        <f t="shared" si="40"/>
        <v>#DIV/0!</v>
      </c>
      <c r="L1075" s="1" t="e">
        <f t="shared" si="41"/>
        <v>#DIV/0!</v>
      </c>
    </row>
    <row r="1076" spans="11:12" x14ac:dyDescent="0.2">
      <c r="K1076" s="1" t="e">
        <f t="shared" ref="K1076:K1098" si="42">AVERAGE(H1076:I1076)/2/100</f>
        <v>#DIV/0!</v>
      </c>
      <c r="L1076" s="1" t="e">
        <f t="shared" si="41"/>
        <v>#DIV/0!</v>
      </c>
    </row>
    <row r="1077" spans="11:12" x14ac:dyDescent="0.2">
      <c r="K1077" s="1" t="e">
        <f t="shared" si="42"/>
        <v>#DIV/0!</v>
      </c>
      <c r="L1077" s="1" t="e">
        <f t="shared" si="41"/>
        <v>#DIV/0!</v>
      </c>
    </row>
    <row r="1078" spans="11:12" x14ac:dyDescent="0.2">
      <c r="K1078" s="1" t="e">
        <f t="shared" si="42"/>
        <v>#DIV/0!</v>
      </c>
      <c r="L1078" s="1" t="e">
        <f t="shared" ref="L1078:L1098" si="43">K1078*K1078*3.14*(J1078/100)</f>
        <v>#DIV/0!</v>
      </c>
    </row>
    <row r="1079" spans="11:12" x14ac:dyDescent="0.2">
      <c r="K1079" s="1" t="e">
        <f t="shared" si="42"/>
        <v>#DIV/0!</v>
      </c>
      <c r="L1079" s="1" t="e">
        <f t="shared" si="43"/>
        <v>#DIV/0!</v>
      </c>
    </row>
    <row r="1080" spans="11:12" x14ac:dyDescent="0.2">
      <c r="K1080" s="1" t="e">
        <f t="shared" si="42"/>
        <v>#DIV/0!</v>
      </c>
      <c r="L1080" s="1" t="e">
        <f t="shared" si="43"/>
        <v>#DIV/0!</v>
      </c>
    </row>
    <row r="1081" spans="11:12" x14ac:dyDescent="0.2">
      <c r="K1081" s="1" t="e">
        <f t="shared" si="42"/>
        <v>#DIV/0!</v>
      </c>
      <c r="L1081" s="1" t="e">
        <f t="shared" si="43"/>
        <v>#DIV/0!</v>
      </c>
    </row>
    <row r="1082" spans="11:12" x14ac:dyDescent="0.2">
      <c r="K1082" s="1" t="e">
        <f t="shared" si="42"/>
        <v>#DIV/0!</v>
      </c>
      <c r="L1082" s="1" t="e">
        <f t="shared" si="43"/>
        <v>#DIV/0!</v>
      </c>
    </row>
    <row r="1083" spans="11:12" x14ac:dyDescent="0.2">
      <c r="K1083" s="1" t="e">
        <f t="shared" si="42"/>
        <v>#DIV/0!</v>
      </c>
      <c r="L1083" s="1" t="e">
        <f t="shared" si="43"/>
        <v>#DIV/0!</v>
      </c>
    </row>
    <row r="1084" spans="11:12" x14ac:dyDescent="0.2">
      <c r="K1084" s="1" t="e">
        <f t="shared" si="42"/>
        <v>#DIV/0!</v>
      </c>
      <c r="L1084" s="1" t="e">
        <f t="shared" si="43"/>
        <v>#DIV/0!</v>
      </c>
    </row>
    <row r="1085" spans="11:12" x14ac:dyDescent="0.2">
      <c r="K1085" s="1" t="e">
        <f t="shared" si="42"/>
        <v>#DIV/0!</v>
      </c>
      <c r="L1085" s="1" t="e">
        <f t="shared" si="43"/>
        <v>#DIV/0!</v>
      </c>
    </row>
    <row r="1086" spans="11:12" x14ac:dyDescent="0.2">
      <c r="K1086" s="1" t="e">
        <f t="shared" si="42"/>
        <v>#DIV/0!</v>
      </c>
      <c r="L1086" s="1" t="e">
        <f t="shared" si="43"/>
        <v>#DIV/0!</v>
      </c>
    </row>
    <row r="1087" spans="11:12" x14ac:dyDescent="0.2">
      <c r="K1087" s="1" t="e">
        <f t="shared" si="42"/>
        <v>#DIV/0!</v>
      </c>
      <c r="L1087" s="1" t="e">
        <f t="shared" si="43"/>
        <v>#DIV/0!</v>
      </c>
    </row>
    <row r="1088" spans="11:12" x14ac:dyDescent="0.2">
      <c r="K1088" s="1" t="e">
        <f t="shared" si="42"/>
        <v>#DIV/0!</v>
      </c>
      <c r="L1088" s="1" t="e">
        <f t="shared" si="43"/>
        <v>#DIV/0!</v>
      </c>
    </row>
    <row r="1089" spans="11:12" x14ac:dyDescent="0.2">
      <c r="K1089" s="1" t="e">
        <f t="shared" si="42"/>
        <v>#DIV/0!</v>
      </c>
      <c r="L1089" s="1" t="e">
        <f t="shared" si="43"/>
        <v>#DIV/0!</v>
      </c>
    </row>
    <row r="1090" spans="11:12" x14ac:dyDescent="0.2">
      <c r="K1090" s="1" t="e">
        <f t="shared" si="42"/>
        <v>#DIV/0!</v>
      </c>
      <c r="L1090" s="1" t="e">
        <f t="shared" si="43"/>
        <v>#DIV/0!</v>
      </c>
    </row>
    <row r="1091" spans="11:12" x14ac:dyDescent="0.2">
      <c r="K1091" s="1" t="e">
        <f t="shared" si="42"/>
        <v>#DIV/0!</v>
      </c>
      <c r="L1091" s="1" t="e">
        <f t="shared" si="43"/>
        <v>#DIV/0!</v>
      </c>
    </row>
    <row r="1092" spans="11:12" x14ac:dyDescent="0.2">
      <c r="K1092" s="1" t="e">
        <f t="shared" si="42"/>
        <v>#DIV/0!</v>
      </c>
      <c r="L1092" s="1" t="e">
        <f t="shared" si="43"/>
        <v>#DIV/0!</v>
      </c>
    </row>
    <row r="1093" spans="11:12" x14ac:dyDescent="0.2">
      <c r="K1093" s="1" t="e">
        <f t="shared" si="42"/>
        <v>#DIV/0!</v>
      </c>
      <c r="L1093" s="1" t="e">
        <f t="shared" si="43"/>
        <v>#DIV/0!</v>
      </c>
    </row>
    <row r="1094" spans="11:12" x14ac:dyDescent="0.2">
      <c r="K1094" s="1" t="e">
        <f t="shared" si="42"/>
        <v>#DIV/0!</v>
      </c>
      <c r="L1094" s="1" t="e">
        <f t="shared" si="43"/>
        <v>#DIV/0!</v>
      </c>
    </row>
    <row r="1095" spans="11:12" x14ac:dyDescent="0.2">
      <c r="K1095" s="1" t="e">
        <f t="shared" si="42"/>
        <v>#DIV/0!</v>
      </c>
      <c r="L1095" s="1" t="e">
        <f t="shared" si="43"/>
        <v>#DIV/0!</v>
      </c>
    </row>
    <row r="1096" spans="11:12" x14ac:dyDescent="0.2">
      <c r="K1096" s="1" t="e">
        <f t="shared" si="42"/>
        <v>#DIV/0!</v>
      </c>
      <c r="L1096" s="1" t="e">
        <f t="shared" si="43"/>
        <v>#DIV/0!</v>
      </c>
    </row>
    <row r="1097" spans="11:12" x14ac:dyDescent="0.2">
      <c r="K1097" s="1" t="e">
        <f t="shared" si="42"/>
        <v>#DIV/0!</v>
      </c>
      <c r="L1097" s="1" t="e">
        <f t="shared" si="43"/>
        <v>#DIV/0!</v>
      </c>
    </row>
    <row r="1098" spans="11:12" x14ac:dyDescent="0.2">
      <c r="K1098" s="1" t="e">
        <f t="shared" si="42"/>
        <v>#DIV/0!</v>
      </c>
      <c r="L1098" s="1" t="e">
        <f t="shared" si="43"/>
        <v>#DIV/0!</v>
      </c>
    </row>
  </sheetData>
  <sortState ref="A206:M252">
    <sortCondition ref="J206:J252"/>
  </sortState>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0"/>
  <sheetViews>
    <sheetView topLeftCell="I1" workbookViewId="0">
      <pane ySplit="1" topLeftCell="A2" activePane="bottomLeft" state="frozen"/>
      <selection pane="bottomLeft" activeCell="R5" sqref="R5"/>
    </sheetView>
  </sheetViews>
  <sheetFormatPr baseColWidth="10" defaultColWidth="11" defaultRowHeight="16" x14ac:dyDescent="0.2"/>
  <cols>
    <col min="1" max="6" width="11" style="24"/>
    <col min="7" max="7" width="14" style="24" bestFit="1" customWidth="1"/>
    <col min="8" max="8" width="17.1640625" style="24" bestFit="1" customWidth="1"/>
    <col min="9" max="9" width="13.33203125" style="24" bestFit="1" customWidth="1"/>
    <col min="10" max="11" width="11" style="24"/>
    <col min="12" max="12" width="14.83203125" style="24" bestFit="1" customWidth="1"/>
    <col min="13" max="14" width="14.83203125" style="24" customWidth="1"/>
    <col min="15" max="15" width="16.1640625" style="24" bestFit="1" customWidth="1"/>
    <col min="16" max="16" width="11" style="24"/>
    <col min="17" max="17" width="12.1640625" style="24" bestFit="1" customWidth="1"/>
    <col min="18" max="18" width="29.5" style="24" customWidth="1"/>
    <col min="19" max="16384" width="11" style="24"/>
  </cols>
  <sheetData>
    <row r="1" spans="1:19" ht="32" x14ac:dyDescent="0.2">
      <c r="A1" s="16" t="s">
        <v>3</v>
      </c>
      <c r="B1" s="16" t="s">
        <v>4</v>
      </c>
      <c r="C1" s="16" t="s">
        <v>0</v>
      </c>
      <c r="D1" s="16" t="s">
        <v>1</v>
      </c>
      <c r="E1" s="16" t="s">
        <v>5</v>
      </c>
      <c r="F1" s="24" t="s">
        <v>2</v>
      </c>
      <c r="G1" s="24" t="s">
        <v>47</v>
      </c>
      <c r="H1" s="24" t="s">
        <v>48</v>
      </c>
      <c r="I1" s="24" t="s">
        <v>34</v>
      </c>
      <c r="J1" s="24" t="s">
        <v>49</v>
      </c>
      <c r="K1" s="24" t="s">
        <v>50</v>
      </c>
      <c r="L1" s="24" t="s">
        <v>35</v>
      </c>
      <c r="M1" s="24" t="s">
        <v>157</v>
      </c>
      <c r="N1" s="24" t="s">
        <v>156</v>
      </c>
      <c r="O1" s="24" t="s">
        <v>58</v>
      </c>
    </row>
    <row r="2" spans="1:19" x14ac:dyDescent="0.2">
      <c r="A2" s="24" t="s">
        <v>56</v>
      </c>
      <c r="B2" s="24">
        <v>7</v>
      </c>
      <c r="C2" s="24">
        <v>2</v>
      </c>
      <c r="D2" s="24" t="s">
        <v>51</v>
      </c>
      <c r="E2" s="24">
        <v>2</v>
      </c>
      <c r="F2" s="31">
        <v>41835</v>
      </c>
      <c r="G2" s="24">
        <v>30</v>
      </c>
      <c r="H2" s="24">
        <v>4</v>
      </c>
      <c r="I2" s="24">
        <f t="shared" ref="I2:I65" si="0">G2-H2</f>
        <v>26</v>
      </c>
      <c r="J2" s="24">
        <v>270</v>
      </c>
      <c r="K2" s="24">
        <v>290</v>
      </c>
      <c r="L2" s="24">
        <f t="shared" ref="L2:L65" si="1">(K2*J2*0.8)/10000</f>
        <v>6.2640000000000002</v>
      </c>
      <c r="M2" s="58">
        <f>(3.14/6)*(J2/100)*(K2/100)*(I2/100)</f>
        <v>1.065402</v>
      </c>
    </row>
    <row r="3" spans="1:19" x14ac:dyDescent="0.2">
      <c r="A3" s="24" t="s">
        <v>57</v>
      </c>
      <c r="B3" s="24">
        <v>3</v>
      </c>
      <c r="C3" s="24">
        <v>2</v>
      </c>
      <c r="D3" s="24" t="s">
        <v>55</v>
      </c>
      <c r="E3" s="24">
        <v>4</v>
      </c>
      <c r="F3" s="31">
        <v>41828</v>
      </c>
      <c r="G3" s="24">
        <v>20</v>
      </c>
      <c r="H3" s="24">
        <v>15</v>
      </c>
      <c r="I3" s="24">
        <f t="shared" si="0"/>
        <v>5</v>
      </c>
      <c r="J3" s="24">
        <v>115</v>
      </c>
      <c r="K3" s="24">
        <v>180</v>
      </c>
      <c r="L3" s="24">
        <f t="shared" si="1"/>
        <v>1.6559999999999999</v>
      </c>
      <c r="M3" s="58">
        <f t="shared" ref="M3:M66" si="2">(3.14/6)*(J3/100)*(K3/100)*(I3/100)</f>
        <v>5.4164999999999998E-2</v>
      </c>
      <c r="Q3" s="53" t="s">
        <v>133</v>
      </c>
      <c r="R3" t="s">
        <v>158</v>
      </c>
      <c r="S3"/>
    </row>
    <row r="4" spans="1:19" x14ac:dyDescent="0.2">
      <c r="A4" s="24" t="s">
        <v>52</v>
      </c>
      <c r="B4" s="24">
        <v>12</v>
      </c>
      <c r="C4" s="24">
        <v>2</v>
      </c>
      <c r="D4" s="24" t="s">
        <v>55</v>
      </c>
      <c r="E4" s="24">
        <v>4</v>
      </c>
      <c r="F4" s="31">
        <v>41841</v>
      </c>
      <c r="G4" s="24">
        <v>30</v>
      </c>
      <c r="H4" s="24">
        <v>25</v>
      </c>
      <c r="I4" s="24">
        <f t="shared" si="0"/>
        <v>5</v>
      </c>
      <c r="J4" s="24">
        <v>210</v>
      </c>
      <c r="K4" s="24">
        <v>180</v>
      </c>
      <c r="L4" s="24">
        <f t="shared" si="1"/>
        <v>3.024</v>
      </c>
      <c r="M4" s="58">
        <f t="shared" si="2"/>
        <v>9.8909999999999998E-2</v>
      </c>
      <c r="Q4" s="45" t="s">
        <v>67</v>
      </c>
      <c r="R4" s="10">
        <v>15.625532283333333</v>
      </c>
      <c r="S4"/>
    </row>
    <row r="5" spans="1:19" x14ac:dyDescent="0.2">
      <c r="A5" s="24" t="s">
        <v>57</v>
      </c>
      <c r="B5" s="24">
        <v>3</v>
      </c>
      <c r="C5" s="24">
        <v>1</v>
      </c>
      <c r="D5" s="24" t="s">
        <v>46</v>
      </c>
      <c r="E5" s="24">
        <v>1</v>
      </c>
      <c r="F5" s="31">
        <v>41821</v>
      </c>
      <c r="G5" s="24">
        <v>18</v>
      </c>
      <c r="H5" s="24">
        <v>10</v>
      </c>
      <c r="I5" s="24">
        <f t="shared" si="0"/>
        <v>8</v>
      </c>
      <c r="J5" s="24">
        <v>110</v>
      </c>
      <c r="K5" s="24">
        <v>90</v>
      </c>
      <c r="L5" s="24">
        <f t="shared" si="1"/>
        <v>0.79200000000000004</v>
      </c>
      <c r="M5" s="58">
        <f t="shared" si="2"/>
        <v>4.1447999999999999E-2</v>
      </c>
      <c r="O5" s="24" t="s">
        <v>59</v>
      </c>
      <c r="Q5" s="54" t="s">
        <v>53</v>
      </c>
      <c r="R5" s="10">
        <v>11.3618545</v>
      </c>
      <c r="S5"/>
    </row>
    <row r="6" spans="1:19" x14ac:dyDescent="0.2">
      <c r="A6" s="24" t="s">
        <v>70</v>
      </c>
      <c r="B6" s="24">
        <v>1</v>
      </c>
      <c r="C6" s="24">
        <v>1</v>
      </c>
      <c r="D6" s="24" t="s">
        <v>51</v>
      </c>
      <c r="E6" s="24">
        <v>2</v>
      </c>
      <c r="F6" s="62">
        <v>2013</v>
      </c>
      <c r="G6" s="24">
        <v>18</v>
      </c>
      <c r="H6" s="24">
        <v>8</v>
      </c>
      <c r="I6" s="24">
        <f t="shared" si="0"/>
        <v>10</v>
      </c>
      <c r="J6" s="24">
        <v>170</v>
      </c>
      <c r="K6" s="24">
        <v>80</v>
      </c>
      <c r="L6" s="24">
        <f t="shared" si="1"/>
        <v>1.0880000000000001</v>
      </c>
      <c r="M6" s="58">
        <f t="shared" si="2"/>
        <v>7.1173333333333338E-2</v>
      </c>
      <c r="Q6" s="54" t="s">
        <v>55</v>
      </c>
      <c r="R6" s="10">
        <v>4.2636777833333337</v>
      </c>
      <c r="S6"/>
    </row>
    <row r="7" spans="1:19" x14ac:dyDescent="0.2">
      <c r="A7" s="24" t="s">
        <v>57</v>
      </c>
      <c r="B7" s="24">
        <v>3</v>
      </c>
      <c r="C7" s="24">
        <v>1</v>
      </c>
      <c r="D7" s="24" t="s">
        <v>46</v>
      </c>
      <c r="E7" s="24">
        <v>1</v>
      </c>
      <c r="F7" s="31">
        <v>41821</v>
      </c>
      <c r="G7" s="24">
        <v>20</v>
      </c>
      <c r="H7" s="24">
        <v>10</v>
      </c>
      <c r="I7" s="24">
        <f t="shared" si="0"/>
        <v>10</v>
      </c>
      <c r="J7" s="24">
        <v>180</v>
      </c>
      <c r="K7" s="24">
        <v>165</v>
      </c>
      <c r="L7" s="24">
        <f t="shared" si="1"/>
        <v>2.3759999999999999</v>
      </c>
      <c r="M7" s="58">
        <f t="shared" si="2"/>
        <v>0.15542999999999998</v>
      </c>
      <c r="O7" s="24" t="s">
        <v>60</v>
      </c>
      <c r="Q7" s="45" t="s">
        <v>45</v>
      </c>
      <c r="R7" s="10">
        <v>76.498459333333329</v>
      </c>
      <c r="S7"/>
    </row>
    <row r="8" spans="1:19" x14ac:dyDescent="0.2">
      <c r="A8" s="24" t="s">
        <v>52</v>
      </c>
      <c r="B8" s="24">
        <v>12</v>
      </c>
      <c r="C8" s="24">
        <v>1</v>
      </c>
      <c r="D8" s="24" t="s">
        <v>53</v>
      </c>
      <c r="E8" s="24">
        <v>3</v>
      </c>
      <c r="F8" s="31">
        <v>41841</v>
      </c>
      <c r="G8" s="24">
        <v>29</v>
      </c>
      <c r="H8" s="24">
        <v>18</v>
      </c>
      <c r="I8" s="24">
        <f t="shared" si="0"/>
        <v>11</v>
      </c>
      <c r="J8" s="24">
        <v>240</v>
      </c>
      <c r="K8" s="24">
        <v>310</v>
      </c>
      <c r="L8" s="24">
        <f t="shared" si="1"/>
        <v>5.952</v>
      </c>
      <c r="M8" s="58">
        <f t="shared" si="2"/>
        <v>0.42829600000000001</v>
      </c>
      <c r="Q8" s="54" t="s">
        <v>51</v>
      </c>
      <c r="R8" s="10">
        <v>32.925412000000001</v>
      </c>
      <c r="S8"/>
    </row>
    <row r="9" spans="1:19" x14ac:dyDescent="0.2">
      <c r="A9" s="24" t="s">
        <v>57</v>
      </c>
      <c r="B9" s="24">
        <v>3</v>
      </c>
      <c r="C9" s="24">
        <v>3</v>
      </c>
      <c r="D9" s="24" t="s">
        <v>53</v>
      </c>
      <c r="E9" s="24">
        <v>3</v>
      </c>
      <c r="F9" s="31">
        <v>41828</v>
      </c>
      <c r="G9" s="24">
        <v>23</v>
      </c>
      <c r="H9" s="24">
        <v>12</v>
      </c>
      <c r="I9" s="24">
        <f t="shared" si="0"/>
        <v>11</v>
      </c>
      <c r="J9" s="24">
        <v>190</v>
      </c>
      <c r="K9" s="24">
        <v>170</v>
      </c>
      <c r="L9" s="24">
        <f t="shared" si="1"/>
        <v>2.5840000000000001</v>
      </c>
      <c r="M9" s="58">
        <f t="shared" si="2"/>
        <v>0.18594033333333332</v>
      </c>
      <c r="Q9" s="54" t="s">
        <v>46</v>
      </c>
      <c r="R9" s="10">
        <v>43.573047333333335</v>
      </c>
      <c r="S9"/>
    </row>
    <row r="10" spans="1:19" x14ac:dyDescent="0.2">
      <c r="A10" s="24" t="s">
        <v>57</v>
      </c>
      <c r="B10" s="24">
        <v>3</v>
      </c>
      <c r="C10" s="24">
        <v>3</v>
      </c>
      <c r="D10" s="24" t="s">
        <v>53</v>
      </c>
      <c r="E10" s="24">
        <v>3</v>
      </c>
      <c r="F10" s="31">
        <v>41828</v>
      </c>
      <c r="G10" s="24">
        <v>30</v>
      </c>
      <c r="H10" s="24">
        <v>18</v>
      </c>
      <c r="I10" s="24">
        <f t="shared" si="0"/>
        <v>12</v>
      </c>
      <c r="J10" s="24">
        <v>160</v>
      </c>
      <c r="K10" s="24">
        <v>140</v>
      </c>
      <c r="L10" s="24">
        <f t="shared" si="1"/>
        <v>1.792</v>
      </c>
      <c r="M10" s="58">
        <f t="shared" si="2"/>
        <v>0.14067199999999999</v>
      </c>
      <c r="Q10" s="45" t="s">
        <v>56</v>
      </c>
      <c r="R10" s="10">
        <v>52.842170333333343</v>
      </c>
      <c r="S10"/>
    </row>
    <row r="11" spans="1:19" x14ac:dyDescent="0.2">
      <c r="A11" s="24" t="s">
        <v>52</v>
      </c>
      <c r="B11" s="24">
        <v>12</v>
      </c>
      <c r="C11" s="24">
        <v>3</v>
      </c>
      <c r="D11" s="24" t="s">
        <v>55</v>
      </c>
      <c r="E11" s="24">
        <v>4</v>
      </c>
      <c r="F11" s="31">
        <v>41841</v>
      </c>
      <c r="G11" s="24">
        <v>35</v>
      </c>
      <c r="H11" s="24">
        <v>22</v>
      </c>
      <c r="I11" s="24">
        <f t="shared" si="0"/>
        <v>13</v>
      </c>
      <c r="J11" s="24">
        <v>275</v>
      </c>
      <c r="K11" s="24">
        <v>300</v>
      </c>
      <c r="L11" s="24">
        <f t="shared" si="1"/>
        <v>6.6</v>
      </c>
      <c r="M11" s="58">
        <f t="shared" si="2"/>
        <v>0.56127499999999997</v>
      </c>
      <c r="Q11" s="54" t="s">
        <v>51</v>
      </c>
      <c r="R11" s="10">
        <v>20.997703333333334</v>
      </c>
      <c r="S11"/>
    </row>
    <row r="12" spans="1:19" x14ac:dyDescent="0.2">
      <c r="A12" s="24" t="s">
        <v>52</v>
      </c>
      <c r="B12" s="24">
        <v>12</v>
      </c>
      <c r="C12" s="24">
        <v>2</v>
      </c>
      <c r="D12" s="24" t="s">
        <v>55</v>
      </c>
      <c r="E12" s="24">
        <v>4</v>
      </c>
      <c r="F12" s="31">
        <v>41841</v>
      </c>
      <c r="G12" s="24">
        <v>34</v>
      </c>
      <c r="H12" s="24">
        <v>20</v>
      </c>
      <c r="I12" s="24">
        <f t="shared" si="0"/>
        <v>14</v>
      </c>
      <c r="J12" s="24">
        <v>350</v>
      </c>
      <c r="K12" s="24">
        <v>180</v>
      </c>
      <c r="L12" s="24">
        <f t="shared" si="1"/>
        <v>5.04</v>
      </c>
      <c r="M12" s="58">
        <f t="shared" si="2"/>
        <v>0.46157999999999999</v>
      </c>
      <c r="Q12" s="54" t="s">
        <v>46</v>
      </c>
      <c r="R12" s="10">
        <v>31.844467000000005</v>
      </c>
      <c r="S12"/>
    </row>
    <row r="13" spans="1:19" x14ac:dyDescent="0.2">
      <c r="A13" s="24" t="s">
        <v>57</v>
      </c>
      <c r="B13" s="24">
        <v>3</v>
      </c>
      <c r="C13" s="24">
        <v>4</v>
      </c>
      <c r="D13" s="24" t="s">
        <v>51</v>
      </c>
      <c r="E13" s="24">
        <v>2</v>
      </c>
      <c r="F13" s="31">
        <v>41828</v>
      </c>
      <c r="G13" s="24">
        <v>31</v>
      </c>
      <c r="H13" s="24">
        <v>17</v>
      </c>
      <c r="I13" s="24">
        <f t="shared" si="0"/>
        <v>14</v>
      </c>
      <c r="J13" s="24">
        <v>170</v>
      </c>
      <c r="K13" s="24">
        <v>105</v>
      </c>
      <c r="L13" s="24">
        <f t="shared" si="1"/>
        <v>1.4279999999999999</v>
      </c>
      <c r="M13" s="58">
        <f t="shared" si="2"/>
        <v>0.13078100000000001</v>
      </c>
      <c r="Q13" s="45" t="s">
        <v>52</v>
      </c>
      <c r="R13" s="10">
        <v>44.935336333333332</v>
      </c>
      <c r="S13"/>
    </row>
    <row r="14" spans="1:19" x14ac:dyDescent="0.2">
      <c r="A14" s="24" t="s">
        <v>57</v>
      </c>
      <c r="B14" s="24">
        <v>3</v>
      </c>
      <c r="C14" s="24">
        <v>4</v>
      </c>
      <c r="D14" s="24" t="s">
        <v>51</v>
      </c>
      <c r="E14" s="24">
        <v>2</v>
      </c>
      <c r="F14" s="31">
        <v>41828</v>
      </c>
      <c r="G14" s="24">
        <v>32</v>
      </c>
      <c r="H14" s="24">
        <v>18</v>
      </c>
      <c r="I14" s="24">
        <f t="shared" si="0"/>
        <v>14</v>
      </c>
      <c r="J14" s="24">
        <v>210</v>
      </c>
      <c r="K14" s="24">
        <v>200</v>
      </c>
      <c r="L14" s="24">
        <f t="shared" si="1"/>
        <v>3.36</v>
      </c>
      <c r="M14" s="58">
        <f t="shared" si="2"/>
        <v>0.30772000000000005</v>
      </c>
      <c r="Q14" s="54" t="s">
        <v>53</v>
      </c>
      <c r="R14" s="10">
        <v>8.5341013333333322</v>
      </c>
      <c r="S14"/>
    </row>
    <row r="15" spans="1:19" x14ac:dyDescent="0.2">
      <c r="A15" s="24" t="s">
        <v>57</v>
      </c>
      <c r="B15" s="24">
        <v>3</v>
      </c>
      <c r="C15" s="24">
        <v>1</v>
      </c>
      <c r="D15" s="24" t="s">
        <v>46</v>
      </c>
      <c r="E15" s="24">
        <v>1</v>
      </c>
      <c r="F15" s="31">
        <v>41821</v>
      </c>
      <c r="G15" s="24">
        <v>22</v>
      </c>
      <c r="H15" s="24">
        <v>7</v>
      </c>
      <c r="I15" s="24">
        <f t="shared" si="0"/>
        <v>15</v>
      </c>
      <c r="J15" s="24">
        <v>240</v>
      </c>
      <c r="K15" s="24">
        <v>160</v>
      </c>
      <c r="L15" s="24">
        <f t="shared" si="1"/>
        <v>3.0720000000000001</v>
      </c>
      <c r="M15" s="58">
        <f t="shared" si="2"/>
        <v>0.30144000000000004</v>
      </c>
      <c r="O15" s="24" t="s">
        <v>59</v>
      </c>
      <c r="Q15" s="54" t="s">
        <v>55</v>
      </c>
      <c r="R15" s="10">
        <v>36.401235</v>
      </c>
      <c r="S15"/>
    </row>
    <row r="16" spans="1:19" x14ac:dyDescent="0.2">
      <c r="A16" s="24" t="s">
        <v>67</v>
      </c>
      <c r="B16" s="24">
        <v>4</v>
      </c>
      <c r="C16" s="24">
        <v>2</v>
      </c>
      <c r="D16" s="24" t="s">
        <v>53</v>
      </c>
      <c r="E16" s="24">
        <v>3</v>
      </c>
      <c r="F16" s="31">
        <v>41856</v>
      </c>
      <c r="G16" s="24">
        <v>27</v>
      </c>
      <c r="H16" s="24">
        <v>12</v>
      </c>
      <c r="I16" s="24">
        <f t="shared" si="0"/>
        <v>15</v>
      </c>
      <c r="J16" s="24">
        <v>240</v>
      </c>
      <c r="K16" s="24">
        <v>190</v>
      </c>
      <c r="L16" s="24">
        <f t="shared" si="1"/>
        <v>3.6480000000000001</v>
      </c>
      <c r="M16" s="58">
        <f t="shared" si="2"/>
        <v>0.35796</v>
      </c>
      <c r="Q16" s="45" t="s">
        <v>68</v>
      </c>
      <c r="R16" s="10">
        <v>145.78595262666667</v>
      </c>
      <c r="S16"/>
    </row>
    <row r="17" spans="1:19" x14ac:dyDescent="0.2">
      <c r="A17" s="24" t="s">
        <v>66</v>
      </c>
      <c r="B17" s="24">
        <v>5</v>
      </c>
      <c r="C17" s="24">
        <v>2</v>
      </c>
      <c r="D17" s="24" t="s">
        <v>55</v>
      </c>
      <c r="E17" s="24">
        <v>4</v>
      </c>
      <c r="F17" s="31">
        <v>41856</v>
      </c>
      <c r="G17" s="24">
        <v>34</v>
      </c>
      <c r="H17" s="24">
        <v>19</v>
      </c>
      <c r="I17" s="24">
        <f t="shared" si="0"/>
        <v>15</v>
      </c>
      <c r="J17" s="24">
        <v>270</v>
      </c>
      <c r="K17" s="24">
        <v>230</v>
      </c>
      <c r="L17" s="24">
        <f t="shared" si="1"/>
        <v>4.968</v>
      </c>
      <c r="M17" s="58">
        <f t="shared" si="2"/>
        <v>0.48748499999999995</v>
      </c>
      <c r="Q17" s="54" t="s">
        <v>51</v>
      </c>
      <c r="R17" s="10">
        <v>68.622554333333341</v>
      </c>
      <c r="S17"/>
    </row>
    <row r="18" spans="1:19" x14ac:dyDescent="0.2">
      <c r="A18" s="24" t="s">
        <v>57</v>
      </c>
      <c r="B18" s="24">
        <v>3</v>
      </c>
      <c r="C18" s="24">
        <v>3</v>
      </c>
      <c r="D18" s="24" t="s">
        <v>53</v>
      </c>
      <c r="E18" s="24">
        <v>3</v>
      </c>
      <c r="F18" s="31">
        <v>41828</v>
      </c>
      <c r="G18" s="24">
        <v>28</v>
      </c>
      <c r="H18" s="24">
        <v>12</v>
      </c>
      <c r="I18" s="24">
        <f t="shared" si="0"/>
        <v>16</v>
      </c>
      <c r="J18" s="24">
        <v>140</v>
      </c>
      <c r="K18" s="24">
        <v>280</v>
      </c>
      <c r="L18" s="24">
        <f t="shared" si="1"/>
        <v>3.1360000000000001</v>
      </c>
      <c r="M18" s="58">
        <f t="shared" si="2"/>
        <v>0.32823466666666662</v>
      </c>
      <c r="Q18" s="54" t="s">
        <v>46</v>
      </c>
      <c r="R18" s="10">
        <v>77.16339829333333</v>
      </c>
      <c r="S18"/>
    </row>
    <row r="19" spans="1:19" x14ac:dyDescent="0.2">
      <c r="A19" s="24" t="s">
        <v>70</v>
      </c>
      <c r="B19" s="24">
        <v>1</v>
      </c>
      <c r="C19" s="24">
        <v>1</v>
      </c>
      <c r="D19" s="24" t="s">
        <v>51</v>
      </c>
      <c r="E19" s="24">
        <v>2</v>
      </c>
      <c r="F19" s="62">
        <v>2013</v>
      </c>
      <c r="G19" s="24">
        <v>25</v>
      </c>
      <c r="H19" s="24">
        <v>8</v>
      </c>
      <c r="I19" s="24">
        <f t="shared" si="0"/>
        <v>17</v>
      </c>
      <c r="J19" s="24">
        <v>300</v>
      </c>
      <c r="K19" s="24">
        <v>180</v>
      </c>
      <c r="L19" s="24">
        <f t="shared" si="1"/>
        <v>4.32</v>
      </c>
      <c r="M19" s="58">
        <f t="shared" si="2"/>
        <v>0.48041999999999996</v>
      </c>
      <c r="Q19" s="45" t="s">
        <v>74</v>
      </c>
      <c r="R19" s="10">
        <v>37.917122333333332</v>
      </c>
      <c r="S19"/>
    </row>
    <row r="20" spans="1:19" x14ac:dyDescent="0.2">
      <c r="A20" s="24" t="s">
        <v>57</v>
      </c>
      <c r="B20" s="24">
        <v>3</v>
      </c>
      <c r="C20" s="24">
        <v>1</v>
      </c>
      <c r="D20" s="24" t="s">
        <v>46</v>
      </c>
      <c r="E20" s="24">
        <v>1</v>
      </c>
      <c r="F20" s="31">
        <v>41821</v>
      </c>
      <c r="G20" s="24">
        <v>25</v>
      </c>
      <c r="H20" s="24">
        <v>8</v>
      </c>
      <c r="I20" s="24">
        <f t="shared" si="0"/>
        <v>17</v>
      </c>
      <c r="J20" s="24">
        <v>120</v>
      </c>
      <c r="K20" s="24">
        <v>310</v>
      </c>
      <c r="L20" s="24">
        <f t="shared" si="1"/>
        <v>2.976</v>
      </c>
      <c r="M20" s="58">
        <f t="shared" si="2"/>
        <v>0.33095600000000003</v>
      </c>
      <c r="O20" s="24" t="s">
        <v>60</v>
      </c>
      <c r="Q20" s="54" t="s">
        <v>51</v>
      </c>
      <c r="R20" s="10">
        <v>19.103550666666663</v>
      </c>
      <c r="S20"/>
    </row>
    <row r="21" spans="1:19" x14ac:dyDescent="0.2">
      <c r="A21" s="24" t="s">
        <v>67</v>
      </c>
      <c r="B21" s="24">
        <v>4</v>
      </c>
      <c r="C21" s="24">
        <v>1</v>
      </c>
      <c r="D21" s="24" t="s">
        <v>55</v>
      </c>
      <c r="E21" s="24">
        <v>4</v>
      </c>
      <c r="F21" s="31">
        <v>41856</v>
      </c>
      <c r="G21" s="24">
        <v>30</v>
      </c>
      <c r="H21" s="24">
        <v>13</v>
      </c>
      <c r="I21" s="24">
        <f t="shared" si="0"/>
        <v>17</v>
      </c>
      <c r="J21" s="24">
        <v>147</v>
      </c>
      <c r="K21" s="24">
        <v>145</v>
      </c>
      <c r="L21" s="24">
        <f t="shared" si="1"/>
        <v>1.7052</v>
      </c>
      <c r="M21" s="58">
        <f t="shared" si="2"/>
        <v>0.18963244999999998</v>
      </c>
      <c r="Q21" s="54" t="s">
        <v>46</v>
      </c>
      <c r="R21" s="10">
        <v>18.813571666666668</v>
      </c>
    </row>
    <row r="22" spans="1:19" x14ac:dyDescent="0.2">
      <c r="A22" s="24" t="s">
        <v>73</v>
      </c>
      <c r="B22" s="24">
        <v>8</v>
      </c>
      <c r="C22" s="24">
        <v>2</v>
      </c>
      <c r="D22" s="24" t="s">
        <v>51</v>
      </c>
      <c r="E22" s="24">
        <v>2</v>
      </c>
      <c r="F22" s="31">
        <v>41837</v>
      </c>
      <c r="G22" s="24">
        <v>40</v>
      </c>
      <c r="H22" s="24">
        <v>23</v>
      </c>
      <c r="I22" s="24">
        <f t="shared" si="0"/>
        <v>17</v>
      </c>
      <c r="J22" s="24">
        <v>310</v>
      </c>
      <c r="K22" s="24">
        <v>120</v>
      </c>
      <c r="L22" s="24">
        <f t="shared" si="1"/>
        <v>2.976</v>
      </c>
      <c r="M22" s="58">
        <f t="shared" si="2"/>
        <v>0.33095600000000003</v>
      </c>
      <c r="Q22" s="45" t="s">
        <v>66</v>
      </c>
      <c r="R22" s="10">
        <v>24.874831416666666</v>
      </c>
    </row>
    <row r="23" spans="1:19" x14ac:dyDescent="0.2">
      <c r="A23" s="24" t="s">
        <v>57</v>
      </c>
      <c r="B23" s="24">
        <v>3</v>
      </c>
      <c r="C23" s="24">
        <v>3</v>
      </c>
      <c r="D23" s="24" t="s">
        <v>53</v>
      </c>
      <c r="E23" s="24">
        <v>3</v>
      </c>
      <c r="F23" s="31">
        <v>41828</v>
      </c>
      <c r="G23" s="24">
        <v>29</v>
      </c>
      <c r="H23" s="24">
        <v>12</v>
      </c>
      <c r="I23" s="24">
        <f t="shared" si="0"/>
        <v>17</v>
      </c>
      <c r="J23" s="24">
        <v>230</v>
      </c>
      <c r="K23" s="24">
        <v>130</v>
      </c>
      <c r="L23" s="24">
        <f t="shared" si="1"/>
        <v>2.3919999999999999</v>
      </c>
      <c r="M23" s="58">
        <f t="shared" si="2"/>
        <v>0.26601033333333329</v>
      </c>
      <c r="Q23" s="54" t="s">
        <v>53</v>
      </c>
      <c r="R23" s="10">
        <v>14.833577183333333</v>
      </c>
    </row>
    <row r="24" spans="1:19" x14ac:dyDescent="0.2">
      <c r="A24" s="24" t="s">
        <v>57</v>
      </c>
      <c r="B24" s="24">
        <v>3</v>
      </c>
      <c r="C24" s="24">
        <v>1</v>
      </c>
      <c r="D24" s="24" t="s">
        <v>46</v>
      </c>
      <c r="E24" s="24">
        <v>1</v>
      </c>
      <c r="F24" s="31">
        <v>41821</v>
      </c>
      <c r="G24" s="24">
        <v>25</v>
      </c>
      <c r="H24" s="24">
        <v>7</v>
      </c>
      <c r="I24" s="24">
        <f t="shared" si="0"/>
        <v>18</v>
      </c>
      <c r="J24" s="24">
        <v>140</v>
      </c>
      <c r="K24" s="24">
        <v>40</v>
      </c>
      <c r="L24" s="24">
        <f t="shared" si="1"/>
        <v>0.44800000000000001</v>
      </c>
      <c r="M24" s="58">
        <f t="shared" si="2"/>
        <v>5.2751999999999993E-2</v>
      </c>
      <c r="O24" s="24" t="s">
        <v>59</v>
      </c>
      <c r="Q24" s="54" t="s">
        <v>55</v>
      </c>
      <c r="R24" s="10">
        <v>10.041254233333333</v>
      </c>
    </row>
    <row r="25" spans="1:19" x14ac:dyDescent="0.2">
      <c r="A25" s="24" t="s">
        <v>57</v>
      </c>
      <c r="B25" s="24">
        <v>3</v>
      </c>
      <c r="C25" s="24">
        <v>1</v>
      </c>
      <c r="D25" s="24" t="s">
        <v>46</v>
      </c>
      <c r="E25" s="24">
        <v>1</v>
      </c>
      <c r="F25" s="31">
        <v>41821</v>
      </c>
      <c r="G25" s="24">
        <v>38</v>
      </c>
      <c r="H25" s="24">
        <v>20</v>
      </c>
      <c r="I25" s="24">
        <f t="shared" si="0"/>
        <v>18</v>
      </c>
      <c r="J25" s="24">
        <v>255</v>
      </c>
      <c r="K25" s="24">
        <v>250</v>
      </c>
      <c r="L25" s="24">
        <f t="shared" si="1"/>
        <v>5.0999999999999996</v>
      </c>
      <c r="M25" s="58">
        <f t="shared" si="2"/>
        <v>0.60052499999999998</v>
      </c>
      <c r="O25" s="24" t="s">
        <v>60</v>
      </c>
      <c r="Q25" s="45" t="s">
        <v>69</v>
      </c>
      <c r="R25" s="10">
        <v>78.111241833333338</v>
      </c>
    </row>
    <row r="26" spans="1:19" x14ac:dyDescent="0.2">
      <c r="A26" s="24" t="s">
        <v>66</v>
      </c>
      <c r="B26" s="24">
        <v>5</v>
      </c>
      <c r="C26" s="24">
        <v>1</v>
      </c>
      <c r="D26" s="24" t="s">
        <v>53</v>
      </c>
      <c r="E26" s="24">
        <v>3</v>
      </c>
      <c r="F26" s="31">
        <v>41856</v>
      </c>
      <c r="G26" s="24">
        <v>25</v>
      </c>
      <c r="H26" s="24">
        <v>7</v>
      </c>
      <c r="I26" s="24">
        <f t="shared" si="0"/>
        <v>18</v>
      </c>
      <c r="J26" s="24">
        <v>170</v>
      </c>
      <c r="K26" s="24">
        <v>230</v>
      </c>
      <c r="L26" s="24">
        <f t="shared" si="1"/>
        <v>3.1280000000000001</v>
      </c>
      <c r="M26" s="58">
        <f t="shared" si="2"/>
        <v>0.36832199999999993</v>
      </c>
      <c r="Q26" s="54" t="s">
        <v>51</v>
      </c>
      <c r="R26" s="10">
        <v>33.508876333333333</v>
      </c>
    </row>
    <row r="27" spans="1:19" x14ac:dyDescent="0.2">
      <c r="A27" s="24" t="s">
        <v>70</v>
      </c>
      <c r="B27" s="24">
        <v>1</v>
      </c>
      <c r="C27" s="24">
        <v>2</v>
      </c>
      <c r="D27" s="24" t="s">
        <v>46</v>
      </c>
      <c r="E27" s="24">
        <v>1</v>
      </c>
      <c r="F27" s="62">
        <v>2013</v>
      </c>
      <c r="G27" s="24">
        <v>23</v>
      </c>
      <c r="H27" s="24">
        <v>5</v>
      </c>
      <c r="I27" s="24">
        <f t="shared" si="0"/>
        <v>18</v>
      </c>
      <c r="J27" s="24">
        <v>230</v>
      </c>
      <c r="K27" s="24">
        <v>120</v>
      </c>
      <c r="L27" s="24">
        <f t="shared" si="1"/>
        <v>2.2080000000000002</v>
      </c>
      <c r="M27" s="58">
        <f t="shared" si="2"/>
        <v>0.25999199999999995</v>
      </c>
      <c r="Q27" s="54" t="s">
        <v>46</v>
      </c>
      <c r="R27" s="10">
        <v>44.602365499999998</v>
      </c>
    </row>
    <row r="28" spans="1:19" x14ac:dyDescent="0.2">
      <c r="A28" s="24" t="s">
        <v>70</v>
      </c>
      <c r="B28" s="24">
        <v>1</v>
      </c>
      <c r="C28" s="24">
        <v>2</v>
      </c>
      <c r="D28" s="24" t="s">
        <v>46</v>
      </c>
      <c r="E28" s="24">
        <v>1</v>
      </c>
      <c r="F28" s="62">
        <v>2013</v>
      </c>
      <c r="G28" s="24">
        <v>23</v>
      </c>
      <c r="H28" s="24">
        <v>4</v>
      </c>
      <c r="I28" s="24">
        <f t="shared" si="0"/>
        <v>19</v>
      </c>
      <c r="J28" s="24">
        <v>300</v>
      </c>
      <c r="K28" s="24">
        <v>250</v>
      </c>
      <c r="L28" s="24">
        <f t="shared" si="1"/>
        <v>6</v>
      </c>
      <c r="M28" s="58">
        <f t="shared" si="2"/>
        <v>0.74575000000000002</v>
      </c>
      <c r="Q28" s="45" t="s">
        <v>57</v>
      </c>
      <c r="R28" s="10">
        <v>11.609587416666667</v>
      </c>
    </row>
    <row r="29" spans="1:19" x14ac:dyDescent="0.2">
      <c r="A29" s="24" t="s">
        <v>68</v>
      </c>
      <c r="B29" s="24">
        <v>11</v>
      </c>
      <c r="C29" s="24">
        <v>2</v>
      </c>
      <c r="D29" s="24" t="s">
        <v>51</v>
      </c>
      <c r="E29" s="24">
        <v>2</v>
      </c>
      <c r="F29" s="31">
        <v>41858</v>
      </c>
      <c r="G29" s="24">
        <v>47</v>
      </c>
      <c r="H29" s="24">
        <v>28</v>
      </c>
      <c r="I29" s="24">
        <f t="shared" si="0"/>
        <v>19</v>
      </c>
      <c r="J29" s="24">
        <v>470</v>
      </c>
      <c r="K29" s="24">
        <v>240</v>
      </c>
      <c r="L29" s="24">
        <f t="shared" si="1"/>
        <v>9.0239999999999991</v>
      </c>
      <c r="M29" s="58">
        <f t="shared" si="2"/>
        <v>1.1216079999999999</v>
      </c>
      <c r="Q29" s="54" t="s">
        <v>51</v>
      </c>
      <c r="R29" s="10">
        <v>1.5313780000000001</v>
      </c>
    </row>
    <row r="30" spans="1:19" x14ac:dyDescent="0.2">
      <c r="A30" s="24" t="s">
        <v>67</v>
      </c>
      <c r="B30" s="24">
        <v>4</v>
      </c>
      <c r="C30" s="24">
        <v>1</v>
      </c>
      <c r="D30" s="24" t="s">
        <v>55</v>
      </c>
      <c r="E30" s="24">
        <v>4</v>
      </c>
      <c r="F30" s="31">
        <v>41856</v>
      </c>
      <c r="G30" s="24">
        <v>35</v>
      </c>
      <c r="H30" s="24">
        <v>15</v>
      </c>
      <c r="I30" s="24">
        <f t="shared" si="0"/>
        <v>20</v>
      </c>
      <c r="J30" s="24">
        <v>315</v>
      </c>
      <c r="K30" s="24">
        <v>170</v>
      </c>
      <c r="L30" s="24">
        <f t="shared" si="1"/>
        <v>4.2839999999999998</v>
      </c>
      <c r="M30" s="58">
        <f t="shared" si="2"/>
        <v>0.56049000000000004</v>
      </c>
      <c r="Q30" s="54" t="s">
        <v>53</v>
      </c>
      <c r="R30" s="10">
        <v>1.5540906666666665</v>
      </c>
      <c r="S30" s="24">
        <f>SUM(R30:R31)</f>
        <v>2.6039496666666664</v>
      </c>
    </row>
    <row r="31" spans="1:19" x14ac:dyDescent="0.2">
      <c r="A31" s="24" t="s">
        <v>70</v>
      </c>
      <c r="B31" s="24">
        <v>1</v>
      </c>
      <c r="C31" s="24">
        <v>2</v>
      </c>
      <c r="D31" s="24" t="s">
        <v>46</v>
      </c>
      <c r="E31" s="24">
        <v>1</v>
      </c>
      <c r="F31" s="62">
        <v>2013</v>
      </c>
      <c r="G31" s="24">
        <v>25</v>
      </c>
      <c r="H31" s="24">
        <v>5</v>
      </c>
      <c r="I31" s="24">
        <f t="shared" si="0"/>
        <v>20</v>
      </c>
      <c r="J31" s="24">
        <v>150</v>
      </c>
      <c r="K31" s="24">
        <v>190</v>
      </c>
      <c r="L31" s="24">
        <f t="shared" si="1"/>
        <v>2.2799999999999998</v>
      </c>
      <c r="M31" s="58">
        <f t="shared" si="2"/>
        <v>0.29829999999999995</v>
      </c>
      <c r="Q31" s="54" t="s">
        <v>55</v>
      </c>
      <c r="R31" s="10">
        <v>1.0498589999999999</v>
      </c>
    </row>
    <row r="32" spans="1:19" x14ac:dyDescent="0.2">
      <c r="A32" s="24" t="s">
        <v>70</v>
      </c>
      <c r="B32" s="24">
        <v>1</v>
      </c>
      <c r="C32" s="24">
        <v>2</v>
      </c>
      <c r="D32" s="24" t="s">
        <v>46</v>
      </c>
      <c r="E32" s="24">
        <v>1</v>
      </c>
      <c r="F32" s="62">
        <v>2013</v>
      </c>
      <c r="G32" s="24">
        <v>27</v>
      </c>
      <c r="H32" s="24">
        <v>7</v>
      </c>
      <c r="I32" s="24">
        <f t="shared" si="0"/>
        <v>20</v>
      </c>
      <c r="J32" s="24">
        <v>170</v>
      </c>
      <c r="K32" s="24">
        <v>220</v>
      </c>
      <c r="L32" s="24">
        <f t="shared" si="1"/>
        <v>2.992</v>
      </c>
      <c r="M32" s="58">
        <f t="shared" si="2"/>
        <v>0.39145333333333338</v>
      </c>
      <c r="Q32" s="54" t="s">
        <v>46</v>
      </c>
      <c r="R32" s="10">
        <v>7.4742597499999999</v>
      </c>
    </row>
    <row r="33" spans="1:18" x14ac:dyDescent="0.2">
      <c r="A33" s="24" t="s">
        <v>57</v>
      </c>
      <c r="B33" s="24">
        <v>3</v>
      </c>
      <c r="C33" s="24">
        <v>2</v>
      </c>
      <c r="D33" s="24" t="s">
        <v>55</v>
      </c>
      <c r="E33" s="24">
        <v>4</v>
      </c>
      <c r="F33" s="31">
        <v>41828</v>
      </c>
      <c r="G33" s="24">
        <v>26</v>
      </c>
      <c r="H33" s="24">
        <v>6</v>
      </c>
      <c r="I33" s="24">
        <f t="shared" si="0"/>
        <v>20</v>
      </c>
      <c r="J33" s="24">
        <v>135</v>
      </c>
      <c r="K33" s="24">
        <v>170</v>
      </c>
      <c r="L33" s="24">
        <f t="shared" si="1"/>
        <v>1.8360000000000001</v>
      </c>
      <c r="M33" s="58">
        <f t="shared" si="2"/>
        <v>0.24021000000000001</v>
      </c>
      <c r="Q33" s="45" t="s">
        <v>70</v>
      </c>
      <c r="R33" s="10">
        <v>14.251204</v>
      </c>
    </row>
    <row r="34" spans="1:18" x14ac:dyDescent="0.2">
      <c r="A34" s="24" t="s">
        <v>57</v>
      </c>
      <c r="B34" s="24">
        <v>3</v>
      </c>
      <c r="C34" s="24">
        <v>2</v>
      </c>
      <c r="D34" s="24" t="s">
        <v>55</v>
      </c>
      <c r="E34" s="24">
        <v>4</v>
      </c>
      <c r="F34" s="31">
        <v>41828</v>
      </c>
      <c r="G34" s="24">
        <v>32</v>
      </c>
      <c r="H34" s="24">
        <v>12</v>
      </c>
      <c r="I34" s="24">
        <f t="shared" si="0"/>
        <v>20</v>
      </c>
      <c r="J34" s="24">
        <v>170</v>
      </c>
      <c r="K34" s="24">
        <v>180</v>
      </c>
      <c r="L34" s="24">
        <f t="shared" si="1"/>
        <v>2.448</v>
      </c>
      <c r="M34" s="58">
        <f t="shared" si="2"/>
        <v>0.32028000000000001</v>
      </c>
      <c r="Q34" s="54" t="s">
        <v>51</v>
      </c>
      <c r="R34" s="10">
        <v>3.324004</v>
      </c>
    </row>
    <row r="35" spans="1:18" x14ac:dyDescent="0.2">
      <c r="A35" s="24" t="s">
        <v>67</v>
      </c>
      <c r="B35" s="24">
        <v>4</v>
      </c>
      <c r="C35" s="24">
        <v>2</v>
      </c>
      <c r="D35" s="24" t="s">
        <v>53</v>
      </c>
      <c r="E35" s="24">
        <v>3</v>
      </c>
      <c r="F35" s="31">
        <v>41856</v>
      </c>
      <c r="G35" s="24">
        <v>28</v>
      </c>
      <c r="H35" s="24">
        <v>8</v>
      </c>
      <c r="I35" s="24">
        <f t="shared" si="0"/>
        <v>20</v>
      </c>
      <c r="J35" s="24">
        <v>200</v>
      </c>
      <c r="K35" s="24">
        <v>240</v>
      </c>
      <c r="L35" s="24">
        <f t="shared" si="1"/>
        <v>3.84</v>
      </c>
      <c r="M35" s="58">
        <f t="shared" si="2"/>
        <v>0.50240000000000007</v>
      </c>
      <c r="Q35" s="54" t="s">
        <v>46</v>
      </c>
      <c r="R35" s="10">
        <v>10.927199999999999</v>
      </c>
    </row>
    <row r="36" spans="1:18" x14ac:dyDescent="0.2">
      <c r="A36" s="24" t="s">
        <v>67</v>
      </c>
      <c r="B36" s="24">
        <v>4</v>
      </c>
      <c r="C36" s="24">
        <v>2</v>
      </c>
      <c r="D36" s="24" t="s">
        <v>53</v>
      </c>
      <c r="E36" s="24">
        <v>3</v>
      </c>
      <c r="F36" s="31">
        <v>41856</v>
      </c>
      <c r="G36" s="24">
        <v>30</v>
      </c>
      <c r="H36" s="24">
        <v>10</v>
      </c>
      <c r="I36" s="24">
        <f t="shared" si="0"/>
        <v>20</v>
      </c>
      <c r="J36" s="24">
        <v>210</v>
      </c>
      <c r="K36" s="24">
        <v>160</v>
      </c>
      <c r="L36" s="24">
        <f t="shared" si="1"/>
        <v>2.6880000000000002</v>
      </c>
      <c r="M36" s="58">
        <f t="shared" si="2"/>
        <v>0.35167999999999999</v>
      </c>
      <c r="Q36" s="45" t="s">
        <v>73</v>
      </c>
      <c r="R36" s="10">
        <v>79.797814333333335</v>
      </c>
    </row>
    <row r="37" spans="1:18" x14ac:dyDescent="0.2">
      <c r="A37" s="24" t="s">
        <v>73</v>
      </c>
      <c r="B37" s="24">
        <v>8</v>
      </c>
      <c r="C37" s="24">
        <v>2</v>
      </c>
      <c r="D37" s="24" t="s">
        <v>51</v>
      </c>
      <c r="E37" s="24">
        <v>2</v>
      </c>
      <c r="F37" s="31">
        <v>41837</v>
      </c>
      <c r="G37" s="24">
        <v>36</v>
      </c>
      <c r="H37" s="24">
        <v>16</v>
      </c>
      <c r="I37" s="24">
        <f t="shared" si="0"/>
        <v>20</v>
      </c>
      <c r="J37" s="24">
        <v>320</v>
      </c>
      <c r="K37" s="24">
        <v>150</v>
      </c>
      <c r="L37" s="24">
        <f t="shared" si="1"/>
        <v>3.84</v>
      </c>
      <c r="M37" s="58">
        <f t="shared" si="2"/>
        <v>0.50240000000000007</v>
      </c>
      <c r="Q37" s="54" t="s">
        <v>51</v>
      </c>
      <c r="R37" s="10">
        <v>14.2242</v>
      </c>
    </row>
    <row r="38" spans="1:18" x14ac:dyDescent="0.2">
      <c r="A38" s="24" t="s">
        <v>70</v>
      </c>
      <c r="B38" s="24">
        <v>1</v>
      </c>
      <c r="C38" s="24">
        <v>1</v>
      </c>
      <c r="D38" s="24" t="s">
        <v>51</v>
      </c>
      <c r="E38" s="24">
        <v>2</v>
      </c>
      <c r="F38" s="62">
        <v>2013</v>
      </c>
      <c r="G38" s="24">
        <v>30</v>
      </c>
      <c r="H38" s="24">
        <v>9</v>
      </c>
      <c r="I38" s="24">
        <f t="shared" si="0"/>
        <v>21</v>
      </c>
      <c r="J38" s="24">
        <v>180</v>
      </c>
      <c r="K38" s="24">
        <v>160</v>
      </c>
      <c r="L38" s="24">
        <f t="shared" si="1"/>
        <v>2.3039999999999998</v>
      </c>
      <c r="M38" s="58">
        <f t="shared" si="2"/>
        <v>0.31651200000000002</v>
      </c>
      <c r="Q38" s="54" t="s">
        <v>46</v>
      </c>
      <c r="R38" s="10">
        <v>65.573614333333339</v>
      </c>
    </row>
    <row r="39" spans="1:18" x14ac:dyDescent="0.2">
      <c r="A39" s="24" t="s">
        <v>57</v>
      </c>
      <c r="B39" s="24">
        <v>3</v>
      </c>
      <c r="C39" s="24">
        <v>1</v>
      </c>
      <c r="D39" s="24" t="s">
        <v>46</v>
      </c>
      <c r="E39" s="24">
        <v>1</v>
      </c>
      <c r="F39" s="31">
        <v>41821</v>
      </c>
      <c r="G39" s="24">
        <v>30</v>
      </c>
      <c r="H39" s="24">
        <v>9</v>
      </c>
      <c r="I39" s="24">
        <f t="shared" si="0"/>
        <v>21</v>
      </c>
      <c r="J39" s="24">
        <v>255</v>
      </c>
      <c r="K39" s="24">
        <v>150</v>
      </c>
      <c r="L39" s="24">
        <f t="shared" si="1"/>
        <v>3.06</v>
      </c>
      <c r="M39" s="58">
        <f t="shared" si="2"/>
        <v>0.42036749999999989</v>
      </c>
      <c r="O39" s="24" t="s">
        <v>59</v>
      </c>
      <c r="Q39" s="45" t="s">
        <v>72</v>
      </c>
      <c r="R39" s="10">
        <v>59.613091539999999</v>
      </c>
    </row>
    <row r="40" spans="1:18" x14ac:dyDescent="0.2">
      <c r="A40" s="24" t="s">
        <v>66</v>
      </c>
      <c r="B40" s="24">
        <v>5</v>
      </c>
      <c r="C40" s="24">
        <v>1</v>
      </c>
      <c r="D40" s="24" t="s">
        <v>53</v>
      </c>
      <c r="E40" s="24">
        <v>3</v>
      </c>
      <c r="F40" s="31">
        <v>41856</v>
      </c>
      <c r="G40" s="24">
        <v>33</v>
      </c>
      <c r="H40" s="24">
        <v>12</v>
      </c>
      <c r="I40" s="24">
        <f t="shared" si="0"/>
        <v>21</v>
      </c>
      <c r="J40" s="24">
        <v>205</v>
      </c>
      <c r="K40" s="24">
        <v>175</v>
      </c>
      <c r="L40" s="24">
        <f t="shared" si="1"/>
        <v>2.87</v>
      </c>
      <c r="M40" s="58">
        <f t="shared" si="2"/>
        <v>0.39426624999999998</v>
      </c>
      <c r="Q40" s="54" t="s">
        <v>51</v>
      </c>
      <c r="R40" s="10">
        <v>27.854118366666661</v>
      </c>
    </row>
    <row r="41" spans="1:18" x14ac:dyDescent="0.2">
      <c r="A41" s="24" t="s">
        <v>67</v>
      </c>
      <c r="B41" s="24">
        <v>4</v>
      </c>
      <c r="C41" s="24">
        <v>2</v>
      </c>
      <c r="D41" s="24" t="s">
        <v>53</v>
      </c>
      <c r="E41" s="24">
        <v>3</v>
      </c>
      <c r="F41" s="31">
        <v>41856</v>
      </c>
      <c r="G41" s="24">
        <v>36</v>
      </c>
      <c r="H41" s="24">
        <v>15</v>
      </c>
      <c r="I41" s="24">
        <f t="shared" si="0"/>
        <v>21</v>
      </c>
      <c r="J41" s="24">
        <v>190</v>
      </c>
      <c r="K41" s="24">
        <v>135</v>
      </c>
      <c r="L41" s="24">
        <f t="shared" si="1"/>
        <v>2.052</v>
      </c>
      <c r="M41" s="58">
        <f t="shared" si="2"/>
        <v>0.28189349999999996</v>
      </c>
      <c r="Q41" s="54" t="s">
        <v>46</v>
      </c>
      <c r="R41" s="10">
        <v>31.758973173333334</v>
      </c>
    </row>
    <row r="42" spans="1:18" x14ac:dyDescent="0.2">
      <c r="A42" s="34" t="s">
        <v>69</v>
      </c>
      <c r="B42" s="34">
        <v>9</v>
      </c>
      <c r="C42" s="34">
        <v>1</v>
      </c>
      <c r="D42" s="34" t="s">
        <v>46</v>
      </c>
      <c r="E42" s="34">
        <v>1</v>
      </c>
      <c r="F42" s="63">
        <v>41919</v>
      </c>
      <c r="G42" s="34">
        <v>35</v>
      </c>
      <c r="H42" s="34">
        <v>13</v>
      </c>
      <c r="I42" s="24">
        <f t="shared" si="0"/>
        <v>22</v>
      </c>
      <c r="J42" s="34">
        <v>160</v>
      </c>
      <c r="K42" s="34">
        <v>235</v>
      </c>
      <c r="L42" s="34">
        <f t="shared" si="1"/>
        <v>3.008</v>
      </c>
      <c r="M42" s="58">
        <f t="shared" si="2"/>
        <v>0.43290133333333336</v>
      </c>
      <c r="N42" s="34"/>
      <c r="O42" s="34"/>
      <c r="Q42" s="45" t="s">
        <v>134</v>
      </c>
      <c r="R42" s="10"/>
    </row>
    <row r="43" spans="1:18" x14ac:dyDescent="0.2">
      <c r="A43" s="34" t="s">
        <v>69</v>
      </c>
      <c r="B43" s="34">
        <v>9</v>
      </c>
      <c r="C43" s="34">
        <v>1</v>
      </c>
      <c r="D43" s="34" t="s">
        <v>46</v>
      </c>
      <c r="E43" s="34">
        <v>1</v>
      </c>
      <c r="F43" s="63">
        <v>41919</v>
      </c>
      <c r="G43" s="34">
        <v>31</v>
      </c>
      <c r="H43" s="34">
        <v>9</v>
      </c>
      <c r="I43" s="24">
        <f t="shared" si="0"/>
        <v>22</v>
      </c>
      <c r="J43" s="34">
        <v>315</v>
      </c>
      <c r="K43" s="34">
        <v>250</v>
      </c>
      <c r="L43" s="34">
        <f t="shared" si="1"/>
        <v>6.3</v>
      </c>
      <c r="M43" s="58">
        <f t="shared" si="2"/>
        <v>0.90667500000000001</v>
      </c>
      <c r="N43" s="34"/>
      <c r="O43" s="34"/>
      <c r="Q43" s="54" t="s">
        <v>134</v>
      </c>
      <c r="R43" s="10"/>
    </row>
    <row r="44" spans="1:18" x14ac:dyDescent="0.2">
      <c r="A44" s="24" t="s">
        <v>57</v>
      </c>
      <c r="B44" s="24">
        <v>3</v>
      </c>
      <c r="C44" s="24">
        <v>2</v>
      </c>
      <c r="D44" s="24" t="s">
        <v>55</v>
      </c>
      <c r="E44" s="24">
        <v>4</v>
      </c>
      <c r="F44" s="31">
        <v>41828</v>
      </c>
      <c r="G44" s="24">
        <v>40</v>
      </c>
      <c r="H44" s="24">
        <v>18</v>
      </c>
      <c r="I44" s="24">
        <f t="shared" si="0"/>
        <v>22</v>
      </c>
      <c r="J44" s="24">
        <v>210</v>
      </c>
      <c r="K44" s="24">
        <v>180</v>
      </c>
      <c r="L44" s="24">
        <f t="shared" si="1"/>
        <v>3.024</v>
      </c>
      <c r="M44" s="58">
        <f t="shared" si="2"/>
        <v>0.43520399999999998</v>
      </c>
      <c r="Q44" s="45" t="s">
        <v>135</v>
      </c>
      <c r="R44" s="10">
        <v>641.86234378333336</v>
      </c>
    </row>
    <row r="45" spans="1:18" x14ac:dyDescent="0.2">
      <c r="A45" s="24" t="s">
        <v>57</v>
      </c>
      <c r="B45" s="24">
        <v>3</v>
      </c>
      <c r="C45" s="24">
        <v>3</v>
      </c>
      <c r="D45" s="24" t="s">
        <v>53</v>
      </c>
      <c r="E45" s="24">
        <v>3</v>
      </c>
      <c r="F45" s="31">
        <v>41828</v>
      </c>
      <c r="G45" s="24">
        <v>32</v>
      </c>
      <c r="H45" s="24">
        <v>10</v>
      </c>
      <c r="I45" s="24">
        <f t="shared" si="0"/>
        <v>22</v>
      </c>
      <c r="J45" s="24">
        <v>220</v>
      </c>
      <c r="K45" s="24">
        <v>250</v>
      </c>
      <c r="L45" s="24">
        <f t="shared" si="1"/>
        <v>4.4000000000000004</v>
      </c>
      <c r="M45" s="58">
        <f t="shared" si="2"/>
        <v>0.63323333333333331</v>
      </c>
    </row>
    <row r="46" spans="1:18" x14ac:dyDescent="0.2">
      <c r="A46" s="24" t="s">
        <v>57</v>
      </c>
      <c r="B46" s="24">
        <v>3</v>
      </c>
      <c r="C46" s="24">
        <v>4</v>
      </c>
      <c r="D46" s="24" t="s">
        <v>51</v>
      </c>
      <c r="E46" s="24">
        <v>2</v>
      </c>
      <c r="F46" s="31">
        <v>41828</v>
      </c>
      <c r="G46" s="24">
        <v>40</v>
      </c>
      <c r="H46" s="24">
        <v>18</v>
      </c>
      <c r="I46" s="24">
        <f t="shared" si="0"/>
        <v>22</v>
      </c>
      <c r="J46" s="24">
        <v>130</v>
      </c>
      <c r="K46" s="24">
        <v>155</v>
      </c>
      <c r="L46" s="24">
        <f t="shared" si="1"/>
        <v>1.6120000000000001</v>
      </c>
      <c r="M46" s="58">
        <f t="shared" si="2"/>
        <v>0.23199366666666668</v>
      </c>
    </row>
    <row r="47" spans="1:18" x14ac:dyDescent="0.2">
      <c r="A47" s="24" t="s">
        <v>57</v>
      </c>
      <c r="B47" s="24">
        <v>3</v>
      </c>
      <c r="C47" s="24">
        <v>4</v>
      </c>
      <c r="D47" s="24" t="s">
        <v>51</v>
      </c>
      <c r="E47" s="24">
        <v>2</v>
      </c>
      <c r="F47" s="31">
        <v>41828</v>
      </c>
      <c r="G47" s="24">
        <v>38</v>
      </c>
      <c r="H47" s="24">
        <v>16</v>
      </c>
      <c r="I47" s="24">
        <f t="shared" si="0"/>
        <v>22</v>
      </c>
      <c r="J47" s="24">
        <v>220</v>
      </c>
      <c r="K47" s="24">
        <v>165</v>
      </c>
      <c r="L47" s="24">
        <f t="shared" si="1"/>
        <v>2.9039999999999999</v>
      </c>
      <c r="M47" s="58">
        <f t="shared" si="2"/>
        <v>0.41793399999999997</v>
      </c>
    </row>
    <row r="48" spans="1:18" x14ac:dyDescent="0.2">
      <c r="A48" s="24" t="s">
        <v>57</v>
      </c>
      <c r="B48" s="24">
        <v>3</v>
      </c>
      <c r="C48" s="24">
        <v>1</v>
      </c>
      <c r="D48" s="24" t="s">
        <v>46</v>
      </c>
      <c r="E48" s="24">
        <v>1</v>
      </c>
      <c r="F48" s="31">
        <v>41821</v>
      </c>
      <c r="G48" s="24">
        <v>37</v>
      </c>
      <c r="H48" s="24">
        <v>14</v>
      </c>
      <c r="I48" s="24">
        <f t="shared" si="0"/>
        <v>23</v>
      </c>
      <c r="J48" s="24">
        <v>250</v>
      </c>
      <c r="K48" s="24">
        <v>255</v>
      </c>
      <c r="L48" s="24">
        <f t="shared" si="1"/>
        <v>5.0999999999999996</v>
      </c>
      <c r="M48" s="58">
        <f t="shared" si="2"/>
        <v>0.76733750000000001</v>
      </c>
      <c r="O48" s="24" t="s">
        <v>59</v>
      </c>
    </row>
    <row r="49" spans="1:15" x14ac:dyDescent="0.2">
      <c r="A49" s="24" t="s">
        <v>66</v>
      </c>
      <c r="B49" s="24">
        <v>5</v>
      </c>
      <c r="C49" s="24">
        <v>1</v>
      </c>
      <c r="D49" s="24" t="s">
        <v>53</v>
      </c>
      <c r="E49" s="24">
        <v>3</v>
      </c>
      <c r="F49" s="31">
        <v>41856</v>
      </c>
      <c r="G49" s="24">
        <v>33</v>
      </c>
      <c r="H49" s="24">
        <v>10</v>
      </c>
      <c r="I49" s="24">
        <f t="shared" si="0"/>
        <v>23</v>
      </c>
      <c r="J49" s="24">
        <v>138</v>
      </c>
      <c r="K49" s="24">
        <v>135</v>
      </c>
      <c r="L49" s="24">
        <f t="shared" si="1"/>
        <v>1.4903999999999999</v>
      </c>
      <c r="M49" s="58">
        <f t="shared" si="2"/>
        <v>0.2242431</v>
      </c>
    </row>
    <row r="50" spans="1:15" x14ac:dyDescent="0.2">
      <c r="A50" s="34" t="s">
        <v>69</v>
      </c>
      <c r="B50" s="34">
        <v>9</v>
      </c>
      <c r="C50" s="34">
        <v>1</v>
      </c>
      <c r="D50" s="34" t="s">
        <v>46</v>
      </c>
      <c r="E50" s="34">
        <v>1</v>
      </c>
      <c r="F50" s="63">
        <v>41919</v>
      </c>
      <c r="G50" s="34">
        <v>38</v>
      </c>
      <c r="H50" s="34">
        <v>15</v>
      </c>
      <c r="I50" s="24">
        <f t="shared" si="0"/>
        <v>23</v>
      </c>
      <c r="J50" s="34">
        <v>480</v>
      </c>
      <c r="K50" s="34">
        <v>180</v>
      </c>
      <c r="L50" s="34">
        <f t="shared" si="1"/>
        <v>6.9119999999999999</v>
      </c>
      <c r="M50" s="58">
        <f t="shared" si="2"/>
        <v>1.039968</v>
      </c>
      <c r="N50" s="34"/>
      <c r="O50" s="34"/>
    </row>
    <row r="51" spans="1:15" x14ac:dyDescent="0.2">
      <c r="A51" s="24" t="s">
        <v>67</v>
      </c>
      <c r="B51" s="24">
        <v>4</v>
      </c>
      <c r="C51" s="24">
        <v>2</v>
      </c>
      <c r="D51" s="24" t="s">
        <v>53</v>
      </c>
      <c r="E51" s="24">
        <v>3</v>
      </c>
      <c r="F51" s="31">
        <v>41856</v>
      </c>
      <c r="G51" s="24">
        <v>33</v>
      </c>
      <c r="H51" s="24">
        <v>10</v>
      </c>
      <c r="I51" s="24">
        <f t="shared" si="0"/>
        <v>23</v>
      </c>
      <c r="J51" s="24">
        <v>225</v>
      </c>
      <c r="K51" s="24">
        <v>120</v>
      </c>
      <c r="L51" s="24">
        <f t="shared" si="1"/>
        <v>2.16</v>
      </c>
      <c r="M51" s="58">
        <f t="shared" si="2"/>
        <v>0.32499</v>
      </c>
    </row>
    <row r="52" spans="1:15" x14ac:dyDescent="0.2">
      <c r="A52" s="24" t="s">
        <v>73</v>
      </c>
      <c r="B52" s="24">
        <v>8</v>
      </c>
      <c r="C52" s="24">
        <v>2</v>
      </c>
      <c r="D52" s="24" t="s">
        <v>51</v>
      </c>
      <c r="E52" s="24">
        <v>2</v>
      </c>
      <c r="F52" s="31">
        <v>41837</v>
      </c>
      <c r="G52" s="24">
        <v>43</v>
      </c>
      <c r="H52" s="24">
        <v>20</v>
      </c>
      <c r="I52" s="24">
        <f t="shared" si="0"/>
        <v>23</v>
      </c>
      <c r="J52" s="24">
        <v>150</v>
      </c>
      <c r="K52" s="24">
        <v>150</v>
      </c>
      <c r="L52" s="24">
        <f t="shared" si="1"/>
        <v>1.8</v>
      </c>
      <c r="M52" s="58">
        <f t="shared" si="2"/>
        <v>0.27082499999999998</v>
      </c>
    </row>
    <row r="53" spans="1:15" x14ac:dyDescent="0.2">
      <c r="A53" s="24" t="s">
        <v>57</v>
      </c>
      <c r="B53" s="24">
        <v>3</v>
      </c>
      <c r="C53" s="24">
        <v>4</v>
      </c>
      <c r="D53" s="24" t="s">
        <v>51</v>
      </c>
      <c r="E53" s="24">
        <v>2</v>
      </c>
      <c r="F53" s="31">
        <v>41828</v>
      </c>
      <c r="G53" s="24">
        <v>32</v>
      </c>
      <c r="H53" s="24">
        <v>9</v>
      </c>
      <c r="I53" s="24">
        <f t="shared" si="0"/>
        <v>23</v>
      </c>
      <c r="J53" s="24">
        <v>230</v>
      </c>
      <c r="K53" s="24">
        <v>160</v>
      </c>
      <c r="L53" s="24">
        <f t="shared" si="1"/>
        <v>2.944</v>
      </c>
      <c r="M53" s="58">
        <f t="shared" si="2"/>
        <v>0.44294933333333331</v>
      </c>
    </row>
    <row r="54" spans="1:15" x14ac:dyDescent="0.2">
      <c r="A54" s="24" t="s">
        <v>67</v>
      </c>
      <c r="B54" s="24">
        <v>4</v>
      </c>
      <c r="C54" s="24">
        <v>2</v>
      </c>
      <c r="D54" s="24" t="s">
        <v>53</v>
      </c>
      <c r="E54" s="24">
        <v>3</v>
      </c>
      <c r="F54" s="31">
        <v>41856</v>
      </c>
      <c r="G54" s="24">
        <v>34</v>
      </c>
      <c r="H54" s="24">
        <v>10</v>
      </c>
      <c r="I54" s="24">
        <f t="shared" si="0"/>
        <v>24</v>
      </c>
      <c r="J54" s="24">
        <v>300</v>
      </c>
      <c r="K54" s="24">
        <v>93</v>
      </c>
      <c r="L54" s="24">
        <f t="shared" si="1"/>
        <v>2.2320000000000002</v>
      </c>
      <c r="M54" s="58">
        <f t="shared" si="2"/>
        <v>0.35042399999999996</v>
      </c>
    </row>
    <row r="55" spans="1:15" x14ac:dyDescent="0.2">
      <c r="A55" s="24" t="s">
        <v>69</v>
      </c>
      <c r="B55" s="24">
        <v>9</v>
      </c>
      <c r="C55" s="24">
        <v>2</v>
      </c>
      <c r="D55" s="24" t="s">
        <v>51</v>
      </c>
      <c r="E55" s="24">
        <v>2</v>
      </c>
      <c r="F55" s="31">
        <v>41858</v>
      </c>
      <c r="G55" s="24">
        <v>33</v>
      </c>
      <c r="H55" s="24">
        <v>9</v>
      </c>
      <c r="I55" s="24">
        <f t="shared" si="0"/>
        <v>24</v>
      </c>
      <c r="J55" s="24">
        <v>240</v>
      </c>
      <c r="K55" s="24">
        <v>205</v>
      </c>
      <c r="L55" s="24">
        <f t="shared" si="1"/>
        <v>3.9359999999999999</v>
      </c>
      <c r="M55" s="58">
        <f t="shared" si="2"/>
        <v>0.61795199999999995</v>
      </c>
    </row>
    <row r="56" spans="1:15" x14ac:dyDescent="0.2">
      <c r="A56" s="24" t="s">
        <v>57</v>
      </c>
      <c r="B56" s="24">
        <v>3</v>
      </c>
      <c r="C56" s="24">
        <v>1</v>
      </c>
      <c r="D56" s="24" t="s">
        <v>46</v>
      </c>
      <c r="E56" s="24">
        <v>1</v>
      </c>
      <c r="F56" s="31">
        <v>41821</v>
      </c>
      <c r="G56" s="24">
        <v>35</v>
      </c>
      <c r="H56" s="24">
        <v>10</v>
      </c>
      <c r="I56" s="24">
        <f t="shared" si="0"/>
        <v>25</v>
      </c>
      <c r="J56" s="24">
        <v>285</v>
      </c>
      <c r="K56" s="24">
        <v>205</v>
      </c>
      <c r="L56" s="24">
        <f t="shared" si="1"/>
        <v>4.6740000000000004</v>
      </c>
      <c r="M56" s="58">
        <f t="shared" si="2"/>
        <v>0.76439374999999998</v>
      </c>
      <c r="O56" s="24" t="s">
        <v>59</v>
      </c>
    </row>
    <row r="57" spans="1:15" x14ac:dyDescent="0.2">
      <c r="A57" s="24" t="s">
        <v>66</v>
      </c>
      <c r="B57" s="24">
        <v>5</v>
      </c>
      <c r="C57" s="24">
        <v>1</v>
      </c>
      <c r="D57" s="24" t="s">
        <v>53</v>
      </c>
      <c r="E57" s="24">
        <v>3</v>
      </c>
      <c r="F57" s="31">
        <v>41856</v>
      </c>
      <c r="G57" s="24">
        <v>32</v>
      </c>
      <c r="H57" s="24">
        <v>7</v>
      </c>
      <c r="I57" s="24">
        <f t="shared" si="0"/>
        <v>25</v>
      </c>
      <c r="J57" s="24">
        <v>320</v>
      </c>
      <c r="K57" s="24">
        <v>320</v>
      </c>
      <c r="L57" s="24">
        <f t="shared" si="1"/>
        <v>8.1920000000000002</v>
      </c>
      <c r="M57" s="58">
        <f t="shared" si="2"/>
        <v>1.3397333333333334</v>
      </c>
    </row>
    <row r="58" spans="1:15" x14ac:dyDescent="0.2">
      <c r="A58" s="24" t="s">
        <v>72</v>
      </c>
      <c r="B58" s="24">
        <v>2</v>
      </c>
      <c r="C58" s="24">
        <v>2</v>
      </c>
      <c r="D58" s="24" t="s">
        <v>51</v>
      </c>
      <c r="E58" s="24">
        <v>2</v>
      </c>
      <c r="F58" s="31">
        <v>41848</v>
      </c>
      <c r="G58" s="24">
        <v>35</v>
      </c>
      <c r="H58" s="24">
        <v>10</v>
      </c>
      <c r="I58" s="24">
        <f t="shared" si="0"/>
        <v>25</v>
      </c>
      <c r="J58" s="24">
        <v>260</v>
      </c>
      <c r="K58" s="24">
        <v>175</v>
      </c>
      <c r="L58" s="24">
        <f t="shared" si="1"/>
        <v>3.64</v>
      </c>
      <c r="M58" s="58">
        <f t="shared" si="2"/>
        <v>0.59529166666666666</v>
      </c>
    </row>
    <row r="59" spans="1:15" x14ac:dyDescent="0.2">
      <c r="A59" s="24" t="s">
        <v>69</v>
      </c>
      <c r="B59" s="24">
        <v>9</v>
      </c>
      <c r="C59" s="24">
        <v>2</v>
      </c>
      <c r="D59" s="24" t="s">
        <v>51</v>
      </c>
      <c r="E59" s="24">
        <v>2</v>
      </c>
      <c r="F59" s="31">
        <v>41858</v>
      </c>
      <c r="G59" s="24">
        <v>34</v>
      </c>
      <c r="H59" s="24">
        <v>9</v>
      </c>
      <c r="I59" s="24">
        <f t="shared" si="0"/>
        <v>25</v>
      </c>
      <c r="J59" s="24">
        <v>320</v>
      </c>
      <c r="K59" s="24">
        <v>150</v>
      </c>
      <c r="L59" s="24">
        <f t="shared" si="1"/>
        <v>3.84</v>
      </c>
      <c r="M59" s="58">
        <f t="shared" si="2"/>
        <v>0.628</v>
      </c>
    </row>
    <row r="60" spans="1:15" x14ac:dyDescent="0.2">
      <c r="A60" s="24" t="s">
        <v>69</v>
      </c>
      <c r="B60" s="24">
        <v>9</v>
      </c>
      <c r="C60" s="24">
        <v>2</v>
      </c>
      <c r="D60" s="24" t="s">
        <v>51</v>
      </c>
      <c r="E60" s="24">
        <v>2</v>
      </c>
      <c r="F60" s="31">
        <v>41858</v>
      </c>
      <c r="G60" s="24">
        <v>30</v>
      </c>
      <c r="H60" s="24">
        <v>5</v>
      </c>
      <c r="I60" s="24">
        <f t="shared" si="0"/>
        <v>25</v>
      </c>
      <c r="J60" s="24">
        <v>320</v>
      </c>
      <c r="K60" s="24">
        <v>240</v>
      </c>
      <c r="L60" s="24">
        <f t="shared" si="1"/>
        <v>6.1440000000000001</v>
      </c>
      <c r="M60" s="58">
        <f t="shared" si="2"/>
        <v>1.0047999999999999</v>
      </c>
    </row>
    <row r="61" spans="1:15" x14ac:dyDescent="0.2">
      <c r="A61" s="24" t="s">
        <v>69</v>
      </c>
      <c r="B61" s="24">
        <v>9</v>
      </c>
      <c r="C61" s="24">
        <v>2</v>
      </c>
      <c r="D61" s="24" t="s">
        <v>51</v>
      </c>
      <c r="E61" s="24">
        <v>2</v>
      </c>
      <c r="F61" s="31">
        <v>41858</v>
      </c>
      <c r="G61" s="24">
        <v>40</v>
      </c>
      <c r="H61" s="24">
        <v>15</v>
      </c>
      <c r="I61" s="24">
        <f t="shared" si="0"/>
        <v>25</v>
      </c>
      <c r="J61" s="24">
        <v>150</v>
      </c>
      <c r="K61" s="24">
        <v>140</v>
      </c>
      <c r="L61" s="24">
        <f t="shared" si="1"/>
        <v>1.68</v>
      </c>
      <c r="M61" s="58">
        <f t="shared" si="2"/>
        <v>0.27474999999999994</v>
      </c>
    </row>
    <row r="62" spans="1:15" x14ac:dyDescent="0.2">
      <c r="A62" s="24" t="s">
        <v>69</v>
      </c>
      <c r="B62" s="24">
        <v>9</v>
      </c>
      <c r="C62" s="24">
        <v>2</v>
      </c>
      <c r="D62" s="24" t="s">
        <v>51</v>
      </c>
      <c r="E62" s="24">
        <v>2</v>
      </c>
      <c r="F62" s="31">
        <v>41858</v>
      </c>
      <c r="G62" s="24">
        <v>35</v>
      </c>
      <c r="H62" s="24">
        <v>10</v>
      </c>
      <c r="I62" s="24">
        <f t="shared" si="0"/>
        <v>25</v>
      </c>
      <c r="J62" s="24">
        <v>280</v>
      </c>
      <c r="K62" s="24">
        <v>250</v>
      </c>
      <c r="L62" s="24">
        <f t="shared" si="1"/>
        <v>5.6</v>
      </c>
      <c r="M62" s="58">
        <f t="shared" si="2"/>
        <v>0.91583333333333328</v>
      </c>
    </row>
    <row r="63" spans="1:15" x14ac:dyDescent="0.2">
      <c r="A63" s="24" t="s">
        <v>68</v>
      </c>
      <c r="B63" s="24">
        <v>11</v>
      </c>
      <c r="C63" s="24">
        <v>2</v>
      </c>
      <c r="D63" s="24" t="s">
        <v>51</v>
      </c>
      <c r="E63" s="24">
        <v>2</v>
      </c>
      <c r="F63" s="31">
        <v>41858</v>
      </c>
      <c r="G63" s="24">
        <v>46</v>
      </c>
      <c r="H63" s="24">
        <v>21</v>
      </c>
      <c r="I63" s="24">
        <f t="shared" si="0"/>
        <v>25</v>
      </c>
      <c r="J63" s="24">
        <v>300</v>
      </c>
      <c r="K63" s="24">
        <v>360</v>
      </c>
      <c r="L63" s="24">
        <f t="shared" si="1"/>
        <v>8.64</v>
      </c>
      <c r="M63" s="58">
        <f t="shared" si="2"/>
        <v>1.4129999999999998</v>
      </c>
    </row>
    <row r="64" spans="1:15" x14ac:dyDescent="0.2">
      <c r="A64" s="24" t="s">
        <v>52</v>
      </c>
      <c r="B64" s="24">
        <v>12</v>
      </c>
      <c r="C64" s="24">
        <v>2</v>
      </c>
      <c r="D64" s="24" t="s">
        <v>55</v>
      </c>
      <c r="E64" s="24">
        <v>4</v>
      </c>
      <c r="F64" s="31">
        <v>41841</v>
      </c>
      <c r="G64" s="24">
        <v>50</v>
      </c>
      <c r="H64" s="24">
        <v>25</v>
      </c>
      <c r="I64" s="24">
        <f t="shared" si="0"/>
        <v>25</v>
      </c>
      <c r="J64" s="24">
        <v>1120</v>
      </c>
      <c r="K64" s="24">
        <v>510</v>
      </c>
      <c r="L64" s="24">
        <f t="shared" si="1"/>
        <v>45.695999999999998</v>
      </c>
      <c r="M64" s="58">
        <f t="shared" si="2"/>
        <v>7.4731999999999985</v>
      </c>
    </row>
    <row r="65" spans="1:15" x14ac:dyDescent="0.2">
      <c r="A65" s="24" t="s">
        <v>52</v>
      </c>
      <c r="B65" s="24">
        <v>12</v>
      </c>
      <c r="C65" s="24">
        <v>3</v>
      </c>
      <c r="D65" s="24" t="s">
        <v>55</v>
      </c>
      <c r="E65" s="24">
        <v>4</v>
      </c>
      <c r="F65" s="31">
        <v>41841</v>
      </c>
      <c r="G65" s="24">
        <v>45</v>
      </c>
      <c r="H65" s="24">
        <v>20</v>
      </c>
      <c r="I65" s="24">
        <f t="shared" si="0"/>
        <v>25</v>
      </c>
      <c r="J65" s="24">
        <v>550</v>
      </c>
      <c r="K65" s="24">
        <v>260</v>
      </c>
      <c r="L65" s="24">
        <f t="shared" si="1"/>
        <v>11.44</v>
      </c>
      <c r="M65" s="58">
        <f t="shared" si="2"/>
        <v>1.8709166666666668</v>
      </c>
    </row>
    <row r="66" spans="1:15" x14ac:dyDescent="0.2">
      <c r="A66" s="24" t="s">
        <v>66</v>
      </c>
      <c r="B66" s="24">
        <v>5</v>
      </c>
      <c r="C66" s="24">
        <v>1</v>
      </c>
      <c r="D66" s="24" t="s">
        <v>53</v>
      </c>
      <c r="E66" s="24">
        <v>3</v>
      </c>
      <c r="F66" s="31">
        <v>41856</v>
      </c>
      <c r="G66" s="24">
        <v>36</v>
      </c>
      <c r="H66" s="24">
        <v>10</v>
      </c>
      <c r="I66" s="24">
        <f t="shared" ref="I66:I129" si="3">G66-H66</f>
        <v>26</v>
      </c>
      <c r="J66" s="24">
        <v>145</v>
      </c>
      <c r="K66" s="24">
        <v>135</v>
      </c>
      <c r="L66" s="24">
        <f t="shared" ref="L66:L129" si="4">(K66*J66*0.8)/10000</f>
        <v>1.5660000000000001</v>
      </c>
      <c r="M66" s="58">
        <f t="shared" si="2"/>
        <v>0.26635049999999999</v>
      </c>
    </row>
    <row r="67" spans="1:15" x14ac:dyDescent="0.2">
      <c r="A67" s="24" t="s">
        <v>73</v>
      </c>
      <c r="B67" s="24">
        <v>8</v>
      </c>
      <c r="C67" s="24">
        <v>1</v>
      </c>
      <c r="D67" s="24" t="s">
        <v>46</v>
      </c>
      <c r="E67" s="24">
        <v>1</v>
      </c>
      <c r="F67" s="31">
        <v>41837</v>
      </c>
      <c r="G67" s="24">
        <v>40</v>
      </c>
      <c r="H67" s="24">
        <v>14</v>
      </c>
      <c r="I67" s="24">
        <f t="shared" si="3"/>
        <v>26</v>
      </c>
      <c r="J67" s="24">
        <v>410</v>
      </c>
      <c r="K67" s="24">
        <v>150</v>
      </c>
      <c r="L67" s="24">
        <f t="shared" si="4"/>
        <v>4.92</v>
      </c>
      <c r="M67" s="58">
        <f t="shared" ref="M67:M130" si="5">(3.14/6)*(J67/100)*(K67/100)*(I67/100)</f>
        <v>0.83680999999999994</v>
      </c>
    </row>
    <row r="68" spans="1:15" x14ac:dyDescent="0.2">
      <c r="A68" s="24" t="s">
        <v>66</v>
      </c>
      <c r="B68" s="24">
        <v>5</v>
      </c>
      <c r="C68" s="24">
        <v>2</v>
      </c>
      <c r="D68" s="24" t="s">
        <v>55</v>
      </c>
      <c r="E68" s="24">
        <v>4</v>
      </c>
      <c r="F68" s="31">
        <v>41856</v>
      </c>
      <c r="G68" s="24">
        <v>31</v>
      </c>
      <c r="H68" s="24">
        <v>5</v>
      </c>
      <c r="I68" s="24">
        <f t="shared" si="3"/>
        <v>26</v>
      </c>
      <c r="J68" s="24">
        <v>275</v>
      </c>
      <c r="K68" s="24">
        <v>85</v>
      </c>
      <c r="L68" s="24">
        <f t="shared" si="4"/>
        <v>1.87</v>
      </c>
      <c r="M68" s="58">
        <f t="shared" si="5"/>
        <v>0.31805583333333337</v>
      </c>
    </row>
    <row r="69" spans="1:15" x14ac:dyDescent="0.2">
      <c r="A69" s="24" t="s">
        <v>66</v>
      </c>
      <c r="B69" s="24">
        <v>5</v>
      </c>
      <c r="C69" s="24">
        <v>2</v>
      </c>
      <c r="D69" s="24" t="s">
        <v>55</v>
      </c>
      <c r="E69" s="24">
        <v>4</v>
      </c>
      <c r="F69" s="31">
        <v>41856</v>
      </c>
      <c r="G69" s="24">
        <v>39</v>
      </c>
      <c r="H69" s="24">
        <v>13</v>
      </c>
      <c r="I69" s="24">
        <f t="shared" si="3"/>
        <v>26</v>
      </c>
      <c r="J69" s="24">
        <v>120</v>
      </c>
      <c r="K69" s="24">
        <v>110</v>
      </c>
      <c r="L69" s="24">
        <f t="shared" si="4"/>
        <v>1.056</v>
      </c>
      <c r="M69" s="58">
        <f t="shared" si="5"/>
        <v>0.17960800000000002</v>
      </c>
    </row>
    <row r="70" spans="1:15" x14ac:dyDescent="0.2">
      <c r="A70" s="24" t="s">
        <v>66</v>
      </c>
      <c r="B70" s="24">
        <v>5</v>
      </c>
      <c r="C70" s="24">
        <v>1</v>
      </c>
      <c r="D70" s="24" t="s">
        <v>53</v>
      </c>
      <c r="E70" s="24">
        <v>3</v>
      </c>
      <c r="F70" s="31">
        <v>41856</v>
      </c>
      <c r="G70" s="24">
        <v>35</v>
      </c>
      <c r="H70" s="24">
        <v>8</v>
      </c>
      <c r="I70" s="24">
        <f t="shared" si="3"/>
        <v>27</v>
      </c>
      <c r="J70" s="24">
        <v>200</v>
      </c>
      <c r="K70" s="24">
        <v>170</v>
      </c>
      <c r="L70" s="24">
        <f t="shared" si="4"/>
        <v>2.72</v>
      </c>
      <c r="M70" s="58">
        <f t="shared" si="5"/>
        <v>0.48042000000000001</v>
      </c>
    </row>
    <row r="71" spans="1:15" x14ac:dyDescent="0.2">
      <c r="A71" s="24" t="s">
        <v>70</v>
      </c>
      <c r="B71" s="24">
        <v>1</v>
      </c>
      <c r="C71" s="24">
        <v>2</v>
      </c>
      <c r="D71" s="24" t="s">
        <v>46</v>
      </c>
      <c r="E71" s="24">
        <v>1</v>
      </c>
      <c r="F71" s="62">
        <v>2013</v>
      </c>
      <c r="G71" s="24">
        <v>30</v>
      </c>
      <c r="H71" s="24">
        <v>3</v>
      </c>
      <c r="I71" s="24">
        <f t="shared" si="3"/>
        <v>27</v>
      </c>
      <c r="J71" s="24">
        <v>200</v>
      </c>
      <c r="K71" s="24">
        <v>120</v>
      </c>
      <c r="L71" s="24">
        <f t="shared" si="4"/>
        <v>1.92</v>
      </c>
      <c r="M71" s="58">
        <f t="shared" si="5"/>
        <v>0.33912000000000003</v>
      </c>
    </row>
    <row r="72" spans="1:15" x14ac:dyDescent="0.2">
      <c r="A72" s="24" t="s">
        <v>66</v>
      </c>
      <c r="B72" s="24">
        <v>5</v>
      </c>
      <c r="C72" s="24">
        <v>2</v>
      </c>
      <c r="D72" s="24" t="s">
        <v>55</v>
      </c>
      <c r="E72" s="24">
        <v>4</v>
      </c>
      <c r="F72" s="31">
        <v>41856</v>
      </c>
      <c r="G72" s="24">
        <v>35</v>
      </c>
      <c r="H72" s="24">
        <v>8</v>
      </c>
      <c r="I72" s="24">
        <f t="shared" si="3"/>
        <v>27</v>
      </c>
      <c r="J72" s="24">
        <v>305</v>
      </c>
      <c r="K72" s="24">
        <v>80</v>
      </c>
      <c r="L72" s="24">
        <f t="shared" si="4"/>
        <v>1.952</v>
      </c>
      <c r="M72" s="58">
        <f t="shared" si="5"/>
        <v>0.34477200000000002</v>
      </c>
    </row>
    <row r="73" spans="1:15" x14ac:dyDescent="0.2">
      <c r="A73" s="24" t="s">
        <v>69</v>
      </c>
      <c r="B73" s="24">
        <v>9</v>
      </c>
      <c r="C73" s="24">
        <v>2</v>
      </c>
      <c r="D73" s="24" t="s">
        <v>51</v>
      </c>
      <c r="E73" s="24">
        <v>2</v>
      </c>
      <c r="F73" s="31">
        <v>41858</v>
      </c>
      <c r="G73" s="24">
        <v>34</v>
      </c>
      <c r="H73" s="24">
        <v>7</v>
      </c>
      <c r="I73" s="24">
        <f t="shared" si="3"/>
        <v>27</v>
      </c>
      <c r="J73" s="24">
        <v>295</v>
      </c>
      <c r="K73" s="24">
        <v>350</v>
      </c>
      <c r="L73" s="24">
        <f t="shared" si="4"/>
        <v>8.26</v>
      </c>
      <c r="M73" s="58">
        <f t="shared" si="5"/>
        <v>1.4589225000000001</v>
      </c>
    </row>
    <row r="74" spans="1:15" x14ac:dyDescent="0.2">
      <c r="A74" s="24" t="s">
        <v>57</v>
      </c>
      <c r="B74" s="24">
        <v>3</v>
      </c>
      <c r="C74" s="24">
        <v>1</v>
      </c>
      <c r="D74" s="24" t="s">
        <v>46</v>
      </c>
      <c r="E74" s="24">
        <v>1</v>
      </c>
      <c r="F74" s="31">
        <v>41821</v>
      </c>
      <c r="G74" s="24">
        <v>35</v>
      </c>
      <c r="H74" s="24">
        <v>7</v>
      </c>
      <c r="I74" s="24">
        <f t="shared" si="3"/>
        <v>28</v>
      </c>
      <c r="J74" s="24">
        <v>180</v>
      </c>
      <c r="K74" s="24">
        <v>170</v>
      </c>
      <c r="L74" s="24">
        <f t="shared" si="4"/>
        <v>2.448</v>
      </c>
      <c r="M74" s="58">
        <f t="shared" si="5"/>
        <v>0.44839200000000001</v>
      </c>
      <c r="O74" s="24" t="s">
        <v>59</v>
      </c>
    </row>
    <row r="75" spans="1:15" x14ac:dyDescent="0.2">
      <c r="A75" s="24" t="s">
        <v>66</v>
      </c>
      <c r="B75" s="24">
        <v>5</v>
      </c>
      <c r="C75" s="24">
        <v>1</v>
      </c>
      <c r="D75" s="24" t="s">
        <v>53</v>
      </c>
      <c r="E75" s="24">
        <v>3</v>
      </c>
      <c r="F75" s="31">
        <v>41856</v>
      </c>
      <c r="G75" s="24">
        <v>35</v>
      </c>
      <c r="H75" s="24">
        <v>7</v>
      </c>
      <c r="I75" s="24">
        <f t="shared" si="3"/>
        <v>28</v>
      </c>
      <c r="J75" s="24">
        <v>175</v>
      </c>
      <c r="K75" s="24">
        <v>160</v>
      </c>
      <c r="L75" s="24">
        <f t="shared" si="4"/>
        <v>2.2400000000000002</v>
      </c>
      <c r="M75" s="58">
        <f t="shared" si="5"/>
        <v>0.4102933333333334</v>
      </c>
    </row>
    <row r="76" spans="1:15" x14ac:dyDescent="0.2">
      <c r="A76" s="24" t="s">
        <v>66</v>
      </c>
      <c r="B76" s="24">
        <v>5</v>
      </c>
      <c r="C76" s="24">
        <v>1</v>
      </c>
      <c r="D76" s="24" t="s">
        <v>53</v>
      </c>
      <c r="E76" s="24">
        <v>3</v>
      </c>
      <c r="F76" s="31">
        <v>41856</v>
      </c>
      <c r="G76" s="24">
        <v>39</v>
      </c>
      <c r="H76" s="24">
        <v>11</v>
      </c>
      <c r="I76" s="24">
        <f t="shared" si="3"/>
        <v>28</v>
      </c>
      <c r="J76" s="24">
        <v>150</v>
      </c>
      <c r="K76" s="24">
        <v>99</v>
      </c>
      <c r="L76" s="24">
        <f t="shared" si="4"/>
        <v>1.1879999999999999</v>
      </c>
      <c r="M76" s="58">
        <f t="shared" si="5"/>
        <v>0.21760199999999999</v>
      </c>
    </row>
    <row r="77" spans="1:15" x14ac:dyDescent="0.2">
      <c r="A77" s="24" t="s">
        <v>74</v>
      </c>
      <c r="B77" s="24">
        <v>10</v>
      </c>
      <c r="C77" s="24">
        <v>1</v>
      </c>
      <c r="D77" s="24" t="s">
        <v>46</v>
      </c>
      <c r="E77" s="24">
        <v>1</v>
      </c>
      <c r="F77" s="31">
        <v>41838</v>
      </c>
      <c r="G77" s="24">
        <v>43</v>
      </c>
      <c r="H77" s="24">
        <v>15</v>
      </c>
      <c r="I77" s="24">
        <f t="shared" si="3"/>
        <v>28</v>
      </c>
      <c r="J77" s="24">
        <v>350</v>
      </c>
      <c r="K77" s="24">
        <v>250</v>
      </c>
      <c r="L77" s="24">
        <f t="shared" si="4"/>
        <v>7</v>
      </c>
      <c r="M77" s="58">
        <f t="shared" si="5"/>
        <v>1.2821666666666667</v>
      </c>
    </row>
    <row r="78" spans="1:15" x14ac:dyDescent="0.2">
      <c r="A78" s="24" t="s">
        <v>73</v>
      </c>
      <c r="B78" s="24">
        <v>8</v>
      </c>
      <c r="C78" s="24">
        <v>2</v>
      </c>
      <c r="D78" s="24" t="s">
        <v>51</v>
      </c>
      <c r="E78" s="24">
        <v>2</v>
      </c>
      <c r="F78" s="31">
        <v>41837</v>
      </c>
      <c r="G78" s="24">
        <v>45</v>
      </c>
      <c r="H78" s="24">
        <v>17</v>
      </c>
      <c r="I78" s="24">
        <f t="shared" si="3"/>
        <v>28</v>
      </c>
      <c r="J78" s="24">
        <v>280</v>
      </c>
      <c r="K78" s="24">
        <v>230</v>
      </c>
      <c r="L78" s="24">
        <f t="shared" si="4"/>
        <v>5.1520000000000001</v>
      </c>
      <c r="M78" s="58">
        <f t="shared" si="5"/>
        <v>0.94367466666666655</v>
      </c>
    </row>
    <row r="79" spans="1:15" x14ac:dyDescent="0.2">
      <c r="A79" s="24" t="s">
        <v>70</v>
      </c>
      <c r="B79" s="24">
        <v>1</v>
      </c>
      <c r="C79" s="24">
        <v>1</v>
      </c>
      <c r="D79" s="24" t="s">
        <v>51</v>
      </c>
      <c r="E79" s="24">
        <v>2</v>
      </c>
      <c r="F79" s="62">
        <v>2013</v>
      </c>
      <c r="G79" s="24">
        <v>33</v>
      </c>
      <c r="H79" s="24">
        <v>4</v>
      </c>
      <c r="I79" s="24">
        <f t="shared" si="3"/>
        <v>29</v>
      </c>
      <c r="J79" s="24">
        <v>380</v>
      </c>
      <c r="K79" s="24">
        <v>240</v>
      </c>
      <c r="L79" s="24">
        <f t="shared" si="4"/>
        <v>7.2960000000000003</v>
      </c>
      <c r="M79" s="58">
        <f t="shared" si="5"/>
        <v>1.3841119999999998</v>
      </c>
    </row>
    <row r="80" spans="1:15" x14ac:dyDescent="0.2">
      <c r="A80" s="24" t="s">
        <v>57</v>
      </c>
      <c r="B80" s="24">
        <v>3</v>
      </c>
      <c r="C80" s="24">
        <v>1</v>
      </c>
      <c r="D80" s="24" t="s">
        <v>46</v>
      </c>
      <c r="E80" s="24">
        <v>1</v>
      </c>
      <c r="F80" s="31">
        <v>41821</v>
      </c>
      <c r="G80" s="24">
        <v>34</v>
      </c>
      <c r="H80" s="24">
        <v>5</v>
      </c>
      <c r="I80" s="24">
        <f t="shared" si="3"/>
        <v>29</v>
      </c>
      <c r="J80" s="24">
        <v>240</v>
      </c>
      <c r="K80" s="24">
        <v>100</v>
      </c>
      <c r="L80" s="24">
        <f t="shared" si="4"/>
        <v>1.92</v>
      </c>
      <c r="M80" s="58">
        <f t="shared" si="5"/>
        <v>0.36423999999999995</v>
      </c>
      <c r="O80" s="24" t="s">
        <v>59</v>
      </c>
    </row>
    <row r="81" spans="1:15" x14ac:dyDescent="0.2">
      <c r="A81" s="24" t="s">
        <v>73</v>
      </c>
      <c r="B81" s="24">
        <v>8</v>
      </c>
      <c r="C81" s="24">
        <v>1</v>
      </c>
      <c r="D81" s="24" t="s">
        <v>46</v>
      </c>
      <c r="E81" s="24">
        <v>1</v>
      </c>
      <c r="F81" s="31">
        <v>41837</v>
      </c>
      <c r="G81" s="24">
        <v>48</v>
      </c>
      <c r="H81" s="24">
        <v>19</v>
      </c>
      <c r="I81" s="24">
        <f t="shared" si="3"/>
        <v>29</v>
      </c>
      <c r="J81" s="24">
        <v>340</v>
      </c>
      <c r="K81" s="24">
        <v>260</v>
      </c>
      <c r="L81" s="24">
        <f t="shared" si="4"/>
        <v>7.0720000000000001</v>
      </c>
      <c r="M81" s="58">
        <f t="shared" si="5"/>
        <v>1.341617333333333</v>
      </c>
    </row>
    <row r="82" spans="1:15" x14ac:dyDescent="0.2">
      <c r="A82" s="24" t="s">
        <v>74</v>
      </c>
      <c r="B82" s="24">
        <v>10</v>
      </c>
      <c r="C82" s="24">
        <v>1</v>
      </c>
      <c r="D82" s="24" t="s">
        <v>46</v>
      </c>
      <c r="E82" s="24">
        <v>1</v>
      </c>
      <c r="F82" s="31">
        <v>41838</v>
      </c>
      <c r="G82" s="24">
        <v>50</v>
      </c>
      <c r="H82" s="24">
        <v>21</v>
      </c>
      <c r="I82" s="24">
        <f t="shared" si="3"/>
        <v>29</v>
      </c>
      <c r="J82" s="24">
        <v>370</v>
      </c>
      <c r="K82" s="24">
        <v>270</v>
      </c>
      <c r="L82" s="24">
        <f t="shared" si="4"/>
        <v>7.992</v>
      </c>
      <c r="M82" s="58">
        <f t="shared" si="5"/>
        <v>1.516149</v>
      </c>
    </row>
    <row r="83" spans="1:15" x14ac:dyDescent="0.2">
      <c r="A83" s="24" t="s">
        <v>70</v>
      </c>
      <c r="B83" s="24">
        <v>1</v>
      </c>
      <c r="C83" s="24">
        <v>2</v>
      </c>
      <c r="D83" s="24" t="s">
        <v>46</v>
      </c>
      <c r="E83" s="24">
        <v>1</v>
      </c>
      <c r="F83" s="62">
        <v>2013</v>
      </c>
      <c r="G83" s="24">
        <v>37</v>
      </c>
      <c r="H83" s="24">
        <v>8</v>
      </c>
      <c r="I83" s="24">
        <f t="shared" si="3"/>
        <v>29</v>
      </c>
      <c r="J83" s="24">
        <v>240</v>
      </c>
      <c r="K83" s="24">
        <v>240</v>
      </c>
      <c r="L83" s="24">
        <f t="shared" si="4"/>
        <v>4.6079999999999997</v>
      </c>
      <c r="M83" s="58">
        <f t="shared" si="5"/>
        <v>0.87417599999999984</v>
      </c>
    </row>
    <row r="84" spans="1:15" x14ac:dyDescent="0.2">
      <c r="A84" s="24" t="s">
        <v>69</v>
      </c>
      <c r="B84" s="24">
        <v>9</v>
      </c>
      <c r="C84" s="24">
        <v>2</v>
      </c>
      <c r="D84" s="24" t="s">
        <v>51</v>
      </c>
      <c r="E84" s="24">
        <v>2</v>
      </c>
      <c r="F84" s="31">
        <v>41858</v>
      </c>
      <c r="G84" s="24">
        <v>38</v>
      </c>
      <c r="H84" s="24">
        <v>9</v>
      </c>
      <c r="I84" s="24">
        <f t="shared" si="3"/>
        <v>29</v>
      </c>
      <c r="J84" s="24">
        <v>310</v>
      </c>
      <c r="K84" s="24">
        <v>150</v>
      </c>
      <c r="L84" s="24">
        <f t="shared" si="4"/>
        <v>3.72</v>
      </c>
      <c r="M84" s="58">
        <f t="shared" si="5"/>
        <v>0.70571499999999998</v>
      </c>
    </row>
    <row r="85" spans="1:15" x14ac:dyDescent="0.2">
      <c r="A85" s="24" t="s">
        <v>57</v>
      </c>
      <c r="B85" s="24">
        <v>3</v>
      </c>
      <c r="C85" s="24">
        <v>1</v>
      </c>
      <c r="D85" s="24" t="s">
        <v>46</v>
      </c>
      <c r="E85" s="24">
        <v>1</v>
      </c>
      <c r="F85" s="31">
        <v>41821</v>
      </c>
      <c r="G85" s="24">
        <v>40</v>
      </c>
      <c r="H85" s="24">
        <v>10</v>
      </c>
      <c r="I85" s="24">
        <f t="shared" si="3"/>
        <v>30</v>
      </c>
      <c r="J85" s="24">
        <v>200</v>
      </c>
      <c r="K85" s="24">
        <v>200</v>
      </c>
      <c r="L85" s="24">
        <f t="shared" si="4"/>
        <v>3.2</v>
      </c>
      <c r="M85" s="58">
        <f t="shared" si="5"/>
        <v>0.628</v>
      </c>
      <c r="O85" s="24" t="s">
        <v>59</v>
      </c>
    </row>
    <row r="86" spans="1:15" x14ac:dyDescent="0.2">
      <c r="A86" s="34" t="s">
        <v>69</v>
      </c>
      <c r="B86" s="34">
        <v>9</v>
      </c>
      <c r="C86" s="34">
        <v>1</v>
      </c>
      <c r="D86" s="34" t="s">
        <v>46</v>
      </c>
      <c r="E86" s="34">
        <v>1</v>
      </c>
      <c r="F86" s="63">
        <v>41919</v>
      </c>
      <c r="G86" s="34">
        <v>44</v>
      </c>
      <c r="H86" s="34">
        <v>14</v>
      </c>
      <c r="I86" s="24">
        <f t="shared" si="3"/>
        <v>30</v>
      </c>
      <c r="J86" s="34">
        <v>290</v>
      </c>
      <c r="K86" s="34">
        <v>240</v>
      </c>
      <c r="L86" s="34">
        <f t="shared" si="4"/>
        <v>5.5679999999999996</v>
      </c>
      <c r="M86" s="58">
        <f t="shared" si="5"/>
        <v>1.0927199999999997</v>
      </c>
      <c r="N86" s="34"/>
      <c r="O86" s="34"/>
    </row>
    <row r="87" spans="1:15" x14ac:dyDescent="0.2">
      <c r="A87" s="24" t="s">
        <v>72</v>
      </c>
      <c r="B87" s="24">
        <v>2</v>
      </c>
      <c r="C87" s="24">
        <v>2</v>
      </c>
      <c r="D87" s="24" t="s">
        <v>51</v>
      </c>
      <c r="E87" s="24">
        <v>2</v>
      </c>
      <c r="F87" s="31">
        <v>41848</v>
      </c>
      <c r="G87" s="24">
        <v>40</v>
      </c>
      <c r="H87" s="24">
        <v>10</v>
      </c>
      <c r="I87" s="24">
        <f t="shared" si="3"/>
        <v>30</v>
      </c>
      <c r="J87" s="24">
        <v>200</v>
      </c>
      <c r="K87" s="24">
        <v>120</v>
      </c>
      <c r="L87" s="24">
        <f t="shared" si="4"/>
        <v>1.92</v>
      </c>
      <c r="M87" s="58">
        <f t="shared" si="5"/>
        <v>0.37679999999999997</v>
      </c>
    </row>
    <row r="88" spans="1:15" x14ac:dyDescent="0.2">
      <c r="A88" s="24" t="s">
        <v>66</v>
      </c>
      <c r="B88" s="24">
        <v>5</v>
      </c>
      <c r="C88" s="24">
        <v>2</v>
      </c>
      <c r="D88" s="24" t="s">
        <v>55</v>
      </c>
      <c r="E88" s="24">
        <v>4</v>
      </c>
      <c r="F88" s="31">
        <v>41856</v>
      </c>
      <c r="G88" s="24">
        <v>35</v>
      </c>
      <c r="H88" s="24">
        <v>5</v>
      </c>
      <c r="I88" s="24">
        <f t="shared" si="3"/>
        <v>30</v>
      </c>
      <c r="J88" s="24">
        <v>220</v>
      </c>
      <c r="K88" s="24">
        <v>218</v>
      </c>
      <c r="L88" s="24">
        <f t="shared" si="4"/>
        <v>3.8368000000000002</v>
      </c>
      <c r="M88" s="58">
        <f t="shared" si="5"/>
        <v>0.75297199999999997</v>
      </c>
    </row>
    <row r="89" spans="1:15" x14ac:dyDescent="0.2">
      <c r="A89" s="24" t="s">
        <v>66</v>
      </c>
      <c r="B89" s="24">
        <v>5</v>
      </c>
      <c r="C89" s="24">
        <v>2</v>
      </c>
      <c r="D89" s="24" t="s">
        <v>55</v>
      </c>
      <c r="E89" s="24">
        <v>4</v>
      </c>
      <c r="F89" s="31">
        <v>41856</v>
      </c>
      <c r="G89" s="24">
        <v>40</v>
      </c>
      <c r="H89" s="24">
        <v>10</v>
      </c>
      <c r="I89" s="24">
        <f t="shared" si="3"/>
        <v>30</v>
      </c>
      <c r="J89" s="24">
        <v>205</v>
      </c>
      <c r="K89" s="24">
        <v>155</v>
      </c>
      <c r="L89" s="24">
        <f t="shared" si="4"/>
        <v>2.5419999999999998</v>
      </c>
      <c r="M89" s="58">
        <f t="shared" si="5"/>
        <v>0.49886749999999996</v>
      </c>
    </row>
    <row r="90" spans="1:15" x14ac:dyDescent="0.2">
      <c r="A90" s="24" t="s">
        <v>73</v>
      </c>
      <c r="B90" s="24">
        <v>8</v>
      </c>
      <c r="C90" s="24">
        <v>2</v>
      </c>
      <c r="D90" s="24" t="s">
        <v>51</v>
      </c>
      <c r="E90" s="24">
        <v>2</v>
      </c>
      <c r="F90" s="31">
        <v>41837</v>
      </c>
      <c r="G90" s="24">
        <v>42</v>
      </c>
      <c r="H90" s="24">
        <v>12</v>
      </c>
      <c r="I90" s="24">
        <f t="shared" si="3"/>
        <v>30</v>
      </c>
      <c r="J90" s="24">
        <v>320</v>
      </c>
      <c r="K90" s="24">
        <v>120</v>
      </c>
      <c r="L90" s="24">
        <f t="shared" si="4"/>
        <v>3.0720000000000001</v>
      </c>
      <c r="M90" s="58">
        <f t="shared" si="5"/>
        <v>0.60287999999999997</v>
      </c>
    </row>
    <row r="91" spans="1:15" x14ac:dyDescent="0.2">
      <c r="A91" s="24" t="s">
        <v>73</v>
      </c>
      <c r="B91" s="24">
        <v>8</v>
      </c>
      <c r="C91" s="24">
        <v>2</v>
      </c>
      <c r="D91" s="24" t="s">
        <v>51</v>
      </c>
      <c r="E91" s="24">
        <v>2</v>
      </c>
      <c r="F91" s="31">
        <v>41837</v>
      </c>
      <c r="G91" s="24">
        <v>42</v>
      </c>
      <c r="H91" s="24">
        <v>12</v>
      </c>
      <c r="I91" s="24">
        <f t="shared" si="3"/>
        <v>30</v>
      </c>
      <c r="J91" s="24">
        <v>350</v>
      </c>
      <c r="K91" s="24">
        <v>160</v>
      </c>
      <c r="L91" s="24">
        <f t="shared" si="4"/>
        <v>4.4800000000000004</v>
      </c>
      <c r="M91" s="58">
        <f t="shared" si="5"/>
        <v>0.87919999999999998</v>
      </c>
    </row>
    <row r="92" spans="1:15" x14ac:dyDescent="0.2">
      <c r="A92" s="24" t="s">
        <v>74</v>
      </c>
      <c r="B92" s="24">
        <v>10</v>
      </c>
      <c r="C92" s="24">
        <v>2</v>
      </c>
      <c r="D92" s="24" t="s">
        <v>51</v>
      </c>
      <c r="E92" s="24">
        <v>2</v>
      </c>
      <c r="F92" s="31">
        <v>41838</v>
      </c>
      <c r="G92" s="24">
        <v>45</v>
      </c>
      <c r="H92" s="24">
        <v>15</v>
      </c>
      <c r="I92" s="24">
        <f t="shared" si="3"/>
        <v>30</v>
      </c>
      <c r="J92" s="24">
        <v>250</v>
      </c>
      <c r="K92" s="24">
        <v>180</v>
      </c>
      <c r="L92" s="24">
        <f t="shared" si="4"/>
        <v>3.6</v>
      </c>
      <c r="M92" s="58">
        <f t="shared" si="5"/>
        <v>0.70650000000000002</v>
      </c>
    </row>
    <row r="93" spans="1:15" x14ac:dyDescent="0.2">
      <c r="A93" s="24" t="s">
        <v>52</v>
      </c>
      <c r="B93" s="24">
        <v>12</v>
      </c>
      <c r="C93" s="24">
        <v>3</v>
      </c>
      <c r="D93" s="24" t="s">
        <v>55</v>
      </c>
      <c r="E93" s="24">
        <v>4</v>
      </c>
      <c r="F93" s="31">
        <v>41841</v>
      </c>
      <c r="G93" s="24">
        <v>42</v>
      </c>
      <c r="H93" s="24">
        <v>12</v>
      </c>
      <c r="I93" s="24">
        <f t="shared" si="3"/>
        <v>30</v>
      </c>
      <c r="J93" s="24">
        <v>180</v>
      </c>
      <c r="K93" s="24">
        <v>130</v>
      </c>
      <c r="L93" s="24">
        <f t="shared" si="4"/>
        <v>1.8720000000000001</v>
      </c>
      <c r="M93" s="58">
        <f t="shared" si="5"/>
        <v>0.36737999999999998</v>
      </c>
    </row>
    <row r="94" spans="1:15" x14ac:dyDescent="0.2">
      <c r="A94" s="24" t="s">
        <v>52</v>
      </c>
      <c r="B94" s="24">
        <v>12</v>
      </c>
      <c r="C94" s="24">
        <v>3</v>
      </c>
      <c r="D94" s="24" t="s">
        <v>55</v>
      </c>
      <c r="E94" s="24">
        <v>4</v>
      </c>
      <c r="F94" s="31">
        <v>41841</v>
      </c>
      <c r="G94" s="24">
        <v>40</v>
      </c>
      <c r="H94" s="24">
        <v>10</v>
      </c>
      <c r="I94" s="24">
        <f t="shared" si="3"/>
        <v>30</v>
      </c>
      <c r="J94" s="24">
        <v>190</v>
      </c>
      <c r="K94" s="24">
        <v>220</v>
      </c>
      <c r="L94" s="24">
        <f t="shared" si="4"/>
        <v>3.3439999999999999</v>
      </c>
      <c r="M94" s="58">
        <f t="shared" si="5"/>
        <v>0.65626000000000007</v>
      </c>
    </row>
    <row r="95" spans="1:15" x14ac:dyDescent="0.2">
      <c r="A95" s="24" t="s">
        <v>67</v>
      </c>
      <c r="B95" s="24">
        <v>4</v>
      </c>
      <c r="C95" s="24">
        <v>1</v>
      </c>
      <c r="D95" s="24" t="s">
        <v>55</v>
      </c>
      <c r="E95" s="24">
        <v>4</v>
      </c>
      <c r="F95" s="31">
        <v>41856</v>
      </c>
      <c r="G95" s="24">
        <v>41</v>
      </c>
      <c r="H95" s="24">
        <v>10</v>
      </c>
      <c r="I95" s="24">
        <f t="shared" si="3"/>
        <v>31</v>
      </c>
      <c r="J95" s="24">
        <v>340</v>
      </c>
      <c r="K95" s="24">
        <v>165</v>
      </c>
      <c r="L95" s="24">
        <f t="shared" si="4"/>
        <v>4.4880000000000004</v>
      </c>
      <c r="M95" s="58">
        <f t="shared" si="5"/>
        <v>0.91012899999999997</v>
      </c>
    </row>
    <row r="96" spans="1:15" x14ac:dyDescent="0.2">
      <c r="A96" s="24" t="s">
        <v>74</v>
      </c>
      <c r="B96" s="24">
        <v>10</v>
      </c>
      <c r="C96" s="24">
        <v>1</v>
      </c>
      <c r="D96" s="24" t="s">
        <v>46</v>
      </c>
      <c r="E96" s="24">
        <v>1</v>
      </c>
      <c r="F96" s="31">
        <v>41838</v>
      </c>
      <c r="G96" s="24">
        <v>45</v>
      </c>
      <c r="H96" s="24">
        <v>14</v>
      </c>
      <c r="I96" s="24">
        <f t="shared" si="3"/>
        <v>31</v>
      </c>
      <c r="J96" s="24">
        <v>210</v>
      </c>
      <c r="K96" s="24">
        <v>210</v>
      </c>
      <c r="L96" s="24">
        <f t="shared" si="4"/>
        <v>3.528</v>
      </c>
      <c r="M96" s="58">
        <f t="shared" si="5"/>
        <v>0.715449</v>
      </c>
    </row>
    <row r="97" spans="1:18" x14ac:dyDescent="0.2">
      <c r="A97" s="24" t="s">
        <v>52</v>
      </c>
      <c r="B97" s="24">
        <v>12</v>
      </c>
      <c r="C97" s="24">
        <v>1</v>
      </c>
      <c r="D97" s="24" t="s">
        <v>53</v>
      </c>
      <c r="E97" s="24">
        <v>3</v>
      </c>
      <c r="F97" s="31">
        <v>41841</v>
      </c>
      <c r="G97" s="24">
        <v>45</v>
      </c>
      <c r="H97" s="24">
        <v>14</v>
      </c>
      <c r="I97" s="24">
        <f t="shared" si="3"/>
        <v>31</v>
      </c>
      <c r="J97" s="24">
        <v>440</v>
      </c>
      <c r="K97" s="24">
        <v>320</v>
      </c>
      <c r="L97" s="24">
        <f t="shared" si="4"/>
        <v>11.263999999999999</v>
      </c>
      <c r="M97" s="58">
        <f t="shared" si="5"/>
        <v>2.2842453333333332</v>
      </c>
    </row>
    <row r="98" spans="1:18" x14ac:dyDescent="0.2">
      <c r="A98" s="24" t="s">
        <v>70</v>
      </c>
      <c r="B98" s="24">
        <v>1</v>
      </c>
      <c r="C98" s="24">
        <v>1</v>
      </c>
      <c r="D98" s="24" t="s">
        <v>51</v>
      </c>
      <c r="E98" s="24">
        <v>2</v>
      </c>
      <c r="F98" s="62">
        <v>2013</v>
      </c>
      <c r="G98" s="24">
        <v>35</v>
      </c>
      <c r="H98" s="24">
        <v>3</v>
      </c>
      <c r="I98" s="24">
        <f t="shared" si="3"/>
        <v>32</v>
      </c>
      <c r="J98" s="24">
        <v>320</v>
      </c>
      <c r="K98" s="24">
        <v>200</v>
      </c>
      <c r="L98" s="24">
        <f t="shared" si="4"/>
        <v>5.12</v>
      </c>
      <c r="M98" s="58">
        <f t="shared" si="5"/>
        <v>1.0717866666666667</v>
      </c>
    </row>
    <row r="99" spans="1:18" x14ac:dyDescent="0.2">
      <c r="A99" s="24" t="s">
        <v>57</v>
      </c>
      <c r="B99" s="24">
        <v>3</v>
      </c>
      <c r="C99" s="24">
        <v>1</v>
      </c>
      <c r="D99" s="24" t="s">
        <v>46</v>
      </c>
      <c r="E99" s="24">
        <v>1</v>
      </c>
      <c r="F99" s="31">
        <v>41821</v>
      </c>
      <c r="G99" s="24">
        <v>37</v>
      </c>
      <c r="H99" s="24">
        <v>5</v>
      </c>
      <c r="I99" s="24">
        <f t="shared" si="3"/>
        <v>32</v>
      </c>
      <c r="J99" s="24">
        <v>270</v>
      </c>
      <c r="K99" s="24">
        <v>305</v>
      </c>
      <c r="L99" s="24">
        <f t="shared" si="4"/>
        <v>6.5880000000000001</v>
      </c>
      <c r="M99" s="58">
        <f t="shared" si="5"/>
        <v>1.3790879999999999</v>
      </c>
      <c r="O99" s="24" t="s">
        <v>60</v>
      </c>
    </row>
    <row r="100" spans="1:18" x14ac:dyDescent="0.2">
      <c r="A100" s="24" t="s">
        <v>66</v>
      </c>
      <c r="B100" s="24">
        <v>5</v>
      </c>
      <c r="C100" s="24">
        <v>1</v>
      </c>
      <c r="D100" s="24" t="s">
        <v>53</v>
      </c>
      <c r="E100" s="24">
        <v>3</v>
      </c>
      <c r="F100" s="31">
        <v>41856</v>
      </c>
      <c r="G100" s="24">
        <v>40</v>
      </c>
      <c r="H100" s="24">
        <v>8</v>
      </c>
      <c r="I100" s="24">
        <f t="shared" si="3"/>
        <v>32</v>
      </c>
      <c r="J100" s="24">
        <v>205</v>
      </c>
      <c r="K100" s="24">
        <v>210</v>
      </c>
      <c r="L100" s="24">
        <f t="shared" si="4"/>
        <v>3.444</v>
      </c>
      <c r="M100" s="58">
        <f t="shared" si="5"/>
        <v>0.72094400000000014</v>
      </c>
    </row>
    <row r="101" spans="1:18" x14ac:dyDescent="0.2">
      <c r="A101" s="34" t="s">
        <v>69</v>
      </c>
      <c r="B101" s="34">
        <v>9</v>
      </c>
      <c r="C101" s="34">
        <v>1</v>
      </c>
      <c r="D101" s="34" t="s">
        <v>46</v>
      </c>
      <c r="E101" s="34">
        <v>1</v>
      </c>
      <c r="F101" s="63">
        <v>41919</v>
      </c>
      <c r="G101" s="34">
        <v>32</v>
      </c>
      <c r="H101" s="34">
        <v>0</v>
      </c>
      <c r="I101" s="24">
        <f t="shared" si="3"/>
        <v>32</v>
      </c>
      <c r="J101" s="34">
        <v>310</v>
      </c>
      <c r="K101" s="34">
        <v>240</v>
      </c>
      <c r="L101" s="34">
        <f t="shared" si="4"/>
        <v>5.952</v>
      </c>
      <c r="M101" s="58">
        <f t="shared" si="5"/>
        <v>1.2459520000000002</v>
      </c>
      <c r="N101" s="34"/>
      <c r="O101" s="34"/>
    </row>
    <row r="102" spans="1:18" x14ac:dyDescent="0.2">
      <c r="A102" s="34" t="s">
        <v>69</v>
      </c>
      <c r="B102" s="34">
        <v>9</v>
      </c>
      <c r="C102" s="34">
        <v>1</v>
      </c>
      <c r="D102" s="34" t="s">
        <v>46</v>
      </c>
      <c r="E102" s="34">
        <v>1</v>
      </c>
      <c r="F102" s="63">
        <v>41919</v>
      </c>
      <c r="G102" s="34">
        <v>42</v>
      </c>
      <c r="H102" s="34">
        <v>10</v>
      </c>
      <c r="I102" s="24">
        <f t="shared" si="3"/>
        <v>32</v>
      </c>
      <c r="J102" s="34">
        <v>470</v>
      </c>
      <c r="K102" s="34">
        <v>330</v>
      </c>
      <c r="L102" s="34">
        <f t="shared" si="4"/>
        <v>12.407999999999999</v>
      </c>
      <c r="M102" s="58">
        <f t="shared" si="5"/>
        <v>2.5974079999999997</v>
      </c>
      <c r="N102" s="34"/>
      <c r="O102" s="34"/>
    </row>
    <row r="103" spans="1:18" x14ac:dyDescent="0.2">
      <c r="A103" s="24" t="s">
        <v>70</v>
      </c>
      <c r="B103" s="24">
        <v>1</v>
      </c>
      <c r="C103" s="24">
        <v>2</v>
      </c>
      <c r="D103" s="24" t="s">
        <v>46</v>
      </c>
      <c r="E103" s="24">
        <v>1</v>
      </c>
      <c r="F103" s="62">
        <v>2013</v>
      </c>
      <c r="G103" s="24">
        <v>37</v>
      </c>
      <c r="H103" s="24">
        <v>5</v>
      </c>
      <c r="I103" s="24">
        <f t="shared" si="3"/>
        <v>32</v>
      </c>
      <c r="J103" s="24">
        <v>270</v>
      </c>
      <c r="K103" s="24">
        <v>140</v>
      </c>
      <c r="L103" s="24">
        <f t="shared" si="4"/>
        <v>3.024</v>
      </c>
      <c r="M103" s="58">
        <f t="shared" si="5"/>
        <v>0.63302400000000003</v>
      </c>
      <c r="Q103" s="16" t="s">
        <v>70</v>
      </c>
    </row>
    <row r="104" spans="1:18" x14ac:dyDescent="0.2">
      <c r="A104" s="24" t="s">
        <v>67</v>
      </c>
      <c r="B104" s="24">
        <v>4</v>
      </c>
      <c r="C104" s="24">
        <v>2</v>
      </c>
      <c r="D104" s="24" t="s">
        <v>53</v>
      </c>
      <c r="E104" s="24">
        <v>3</v>
      </c>
      <c r="F104" s="31">
        <v>41856</v>
      </c>
      <c r="G104" s="24">
        <v>40</v>
      </c>
      <c r="H104" s="24">
        <v>8</v>
      </c>
      <c r="I104" s="24">
        <f t="shared" si="3"/>
        <v>32</v>
      </c>
      <c r="J104" s="24">
        <v>300</v>
      </c>
      <c r="K104" s="24">
        <v>180</v>
      </c>
      <c r="L104" s="24">
        <f t="shared" si="4"/>
        <v>4.32</v>
      </c>
      <c r="M104" s="58">
        <f t="shared" si="5"/>
        <v>0.9043199999999999</v>
      </c>
      <c r="Q104" s="16" t="s">
        <v>71</v>
      </c>
      <c r="R104" s="24" t="s">
        <v>78</v>
      </c>
    </row>
    <row r="105" spans="1:18" x14ac:dyDescent="0.2">
      <c r="A105" s="24" t="s">
        <v>66</v>
      </c>
      <c r="B105" s="24">
        <v>5</v>
      </c>
      <c r="C105" s="24">
        <v>2</v>
      </c>
      <c r="D105" s="24" t="s">
        <v>55</v>
      </c>
      <c r="E105" s="24">
        <v>4</v>
      </c>
      <c r="F105" s="31">
        <v>41856</v>
      </c>
      <c r="G105" s="24">
        <v>39</v>
      </c>
      <c r="H105" s="24">
        <v>7</v>
      </c>
      <c r="I105" s="24">
        <f t="shared" si="3"/>
        <v>32</v>
      </c>
      <c r="J105" s="24">
        <v>370</v>
      </c>
      <c r="K105" s="24">
        <v>154</v>
      </c>
      <c r="L105" s="24">
        <f t="shared" si="4"/>
        <v>4.5583999999999998</v>
      </c>
      <c r="M105" s="58">
        <f t="shared" si="5"/>
        <v>0.95422506666666684</v>
      </c>
      <c r="Q105" s="16" t="s">
        <v>57</v>
      </c>
      <c r="R105" s="24" t="s">
        <v>75</v>
      </c>
    </row>
    <row r="106" spans="1:18" x14ac:dyDescent="0.2">
      <c r="A106" s="24" t="s">
        <v>73</v>
      </c>
      <c r="B106" s="24">
        <v>8</v>
      </c>
      <c r="C106" s="24">
        <v>2</v>
      </c>
      <c r="D106" s="24" t="s">
        <v>51</v>
      </c>
      <c r="E106" s="24">
        <v>2</v>
      </c>
      <c r="F106" s="31">
        <v>41837</v>
      </c>
      <c r="G106" s="24">
        <v>55</v>
      </c>
      <c r="H106" s="24">
        <v>23</v>
      </c>
      <c r="I106" s="24">
        <f t="shared" si="3"/>
        <v>32</v>
      </c>
      <c r="J106" s="24">
        <v>480</v>
      </c>
      <c r="K106" s="24">
        <v>200</v>
      </c>
      <c r="L106" s="24">
        <f t="shared" si="4"/>
        <v>7.68</v>
      </c>
      <c r="M106" s="58">
        <f t="shared" si="5"/>
        <v>1.60768</v>
      </c>
      <c r="Q106" s="16" t="s">
        <v>67</v>
      </c>
      <c r="R106" s="24" t="s">
        <v>75</v>
      </c>
    </row>
    <row r="107" spans="1:18" x14ac:dyDescent="0.2">
      <c r="A107" s="24" t="s">
        <v>69</v>
      </c>
      <c r="B107" s="24">
        <v>9</v>
      </c>
      <c r="C107" s="24">
        <v>2</v>
      </c>
      <c r="D107" s="24" t="s">
        <v>51</v>
      </c>
      <c r="E107" s="24">
        <v>2</v>
      </c>
      <c r="F107" s="31">
        <v>41858</v>
      </c>
      <c r="G107" s="24">
        <v>42</v>
      </c>
      <c r="H107" s="24">
        <v>10</v>
      </c>
      <c r="I107" s="24">
        <f t="shared" si="3"/>
        <v>32</v>
      </c>
      <c r="J107" s="24">
        <v>245</v>
      </c>
      <c r="K107" s="24">
        <v>195</v>
      </c>
      <c r="L107" s="24">
        <f t="shared" si="4"/>
        <v>3.8220000000000001</v>
      </c>
      <c r="M107" s="58">
        <f t="shared" si="5"/>
        <v>0.80007200000000001</v>
      </c>
      <c r="Q107" s="16" t="s">
        <v>66</v>
      </c>
      <c r="R107" s="24" t="s">
        <v>75</v>
      </c>
    </row>
    <row r="108" spans="1:18" x14ac:dyDescent="0.2">
      <c r="A108" s="24" t="s">
        <v>69</v>
      </c>
      <c r="B108" s="24">
        <v>9</v>
      </c>
      <c r="C108" s="24">
        <v>2</v>
      </c>
      <c r="D108" s="24" t="s">
        <v>51</v>
      </c>
      <c r="E108" s="24">
        <v>2</v>
      </c>
      <c r="F108" s="31">
        <v>41858</v>
      </c>
      <c r="G108" s="24">
        <v>44</v>
      </c>
      <c r="H108" s="24">
        <v>12</v>
      </c>
      <c r="I108" s="24">
        <f t="shared" si="3"/>
        <v>32</v>
      </c>
      <c r="J108" s="24">
        <v>280</v>
      </c>
      <c r="K108" s="24">
        <v>260</v>
      </c>
      <c r="L108" s="24">
        <f t="shared" si="4"/>
        <v>5.8239999999999998</v>
      </c>
      <c r="M108" s="58">
        <f t="shared" si="5"/>
        <v>1.2191573333333332</v>
      </c>
    </row>
    <row r="109" spans="1:18" x14ac:dyDescent="0.2">
      <c r="A109" s="24" t="s">
        <v>52</v>
      </c>
      <c r="B109" s="24">
        <v>12</v>
      </c>
      <c r="C109" s="24">
        <v>3</v>
      </c>
      <c r="D109" s="24" t="s">
        <v>55</v>
      </c>
      <c r="E109" s="24">
        <v>4</v>
      </c>
      <c r="F109" s="31">
        <v>41841</v>
      </c>
      <c r="G109" s="24">
        <v>46</v>
      </c>
      <c r="H109" s="24">
        <v>14</v>
      </c>
      <c r="I109" s="24">
        <f t="shared" si="3"/>
        <v>32</v>
      </c>
      <c r="J109" s="24">
        <v>740</v>
      </c>
      <c r="K109" s="24">
        <v>640</v>
      </c>
      <c r="L109" s="24">
        <f t="shared" si="4"/>
        <v>37.887999999999998</v>
      </c>
      <c r="M109" s="58">
        <f t="shared" si="5"/>
        <v>7.9312213333333341</v>
      </c>
    </row>
    <row r="110" spans="1:18" x14ac:dyDescent="0.2">
      <c r="A110" s="34" t="s">
        <v>69</v>
      </c>
      <c r="B110" s="34">
        <v>9</v>
      </c>
      <c r="C110" s="34">
        <v>1</v>
      </c>
      <c r="D110" s="34" t="s">
        <v>46</v>
      </c>
      <c r="E110" s="34">
        <v>1</v>
      </c>
      <c r="F110" s="63">
        <v>41919</v>
      </c>
      <c r="G110" s="34">
        <v>38</v>
      </c>
      <c r="H110" s="34">
        <v>5</v>
      </c>
      <c r="I110" s="24">
        <f t="shared" si="3"/>
        <v>33</v>
      </c>
      <c r="J110" s="34">
        <v>295</v>
      </c>
      <c r="K110" s="34">
        <v>170</v>
      </c>
      <c r="L110" s="34">
        <f t="shared" si="4"/>
        <v>4.0119999999999996</v>
      </c>
      <c r="M110" s="58">
        <f t="shared" si="5"/>
        <v>0.86609049999999999</v>
      </c>
      <c r="N110" s="34"/>
      <c r="O110" s="34"/>
    </row>
    <row r="111" spans="1:18" x14ac:dyDescent="0.2">
      <c r="A111" s="24" t="s">
        <v>73</v>
      </c>
      <c r="B111" s="24">
        <v>8</v>
      </c>
      <c r="C111" s="24">
        <v>2</v>
      </c>
      <c r="D111" s="24" t="s">
        <v>51</v>
      </c>
      <c r="E111" s="24">
        <v>2</v>
      </c>
      <c r="F111" s="31">
        <v>41837</v>
      </c>
      <c r="G111" s="24">
        <v>53</v>
      </c>
      <c r="H111" s="24">
        <v>20</v>
      </c>
      <c r="I111" s="24">
        <f t="shared" si="3"/>
        <v>33</v>
      </c>
      <c r="J111" s="24">
        <v>470</v>
      </c>
      <c r="K111" s="24">
        <v>150</v>
      </c>
      <c r="L111" s="24">
        <f t="shared" si="4"/>
        <v>5.64</v>
      </c>
      <c r="M111" s="58">
        <f t="shared" si="5"/>
        <v>1.217535</v>
      </c>
    </row>
    <row r="112" spans="1:18" x14ac:dyDescent="0.2">
      <c r="A112" s="34" t="s">
        <v>69</v>
      </c>
      <c r="B112" s="34">
        <v>9</v>
      </c>
      <c r="C112" s="34">
        <v>1</v>
      </c>
      <c r="D112" s="34" t="s">
        <v>46</v>
      </c>
      <c r="E112" s="34">
        <v>1</v>
      </c>
      <c r="F112" s="63">
        <v>41919</v>
      </c>
      <c r="G112" s="34">
        <v>42</v>
      </c>
      <c r="H112" s="34">
        <v>8</v>
      </c>
      <c r="I112" s="24">
        <f t="shared" si="3"/>
        <v>34</v>
      </c>
      <c r="J112" s="34">
        <v>890</v>
      </c>
      <c r="K112" s="34">
        <v>340</v>
      </c>
      <c r="L112" s="34">
        <f t="shared" si="4"/>
        <v>24.207999999999998</v>
      </c>
      <c r="M112" s="58">
        <f t="shared" si="5"/>
        <v>5.3842626666666664</v>
      </c>
      <c r="N112" s="34"/>
      <c r="O112" s="34"/>
    </row>
    <row r="113" spans="1:15" x14ac:dyDescent="0.2">
      <c r="A113" s="34" t="s">
        <v>69</v>
      </c>
      <c r="B113" s="34">
        <v>9</v>
      </c>
      <c r="C113" s="34">
        <v>1</v>
      </c>
      <c r="D113" s="34" t="s">
        <v>46</v>
      </c>
      <c r="E113" s="34">
        <v>1</v>
      </c>
      <c r="F113" s="63">
        <v>41919</v>
      </c>
      <c r="G113" s="34">
        <v>48</v>
      </c>
      <c r="H113" s="34">
        <v>14</v>
      </c>
      <c r="I113" s="24">
        <f t="shared" si="3"/>
        <v>34</v>
      </c>
      <c r="J113" s="34">
        <v>260</v>
      </c>
      <c r="K113" s="34">
        <v>290</v>
      </c>
      <c r="L113" s="34">
        <f t="shared" si="4"/>
        <v>6.032</v>
      </c>
      <c r="M113" s="58">
        <f t="shared" si="5"/>
        <v>1.3416173333333334</v>
      </c>
      <c r="N113" s="34"/>
      <c r="O113" s="34"/>
    </row>
    <row r="114" spans="1:15" x14ac:dyDescent="0.2">
      <c r="A114" s="24" t="s">
        <v>70</v>
      </c>
      <c r="B114" s="24">
        <v>1</v>
      </c>
      <c r="C114" s="24">
        <v>2</v>
      </c>
      <c r="D114" s="24" t="s">
        <v>46</v>
      </c>
      <c r="E114" s="24">
        <v>1</v>
      </c>
      <c r="F114" s="62">
        <v>2013</v>
      </c>
      <c r="G114" s="24">
        <v>38</v>
      </c>
      <c r="H114" s="24">
        <v>4</v>
      </c>
      <c r="I114" s="24">
        <f t="shared" si="3"/>
        <v>34</v>
      </c>
      <c r="J114" s="24">
        <v>250</v>
      </c>
      <c r="K114" s="24">
        <v>150</v>
      </c>
      <c r="L114" s="24">
        <f t="shared" si="4"/>
        <v>3</v>
      </c>
      <c r="M114" s="58">
        <f t="shared" si="5"/>
        <v>0.66725000000000001</v>
      </c>
    </row>
    <row r="115" spans="1:15" x14ac:dyDescent="0.2">
      <c r="A115" s="24" t="s">
        <v>72</v>
      </c>
      <c r="B115" s="24">
        <v>2</v>
      </c>
      <c r="C115" s="24">
        <v>2</v>
      </c>
      <c r="D115" s="24" t="s">
        <v>51</v>
      </c>
      <c r="E115" s="24">
        <v>2</v>
      </c>
      <c r="F115" s="31">
        <v>41848</v>
      </c>
      <c r="G115" s="24">
        <v>42</v>
      </c>
      <c r="H115" s="24">
        <v>8</v>
      </c>
      <c r="I115" s="24">
        <f t="shared" si="3"/>
        <v>34</v>
      </c>
      <c r="J115" s="24">
        <v>220</v>
      </c>
      <c r="K115" s="24">
        <v>190</v>
      </c>
      <c r="L115" s="24">
        <f t="shared" si="4"/>
        <v>3.3439999999999999</v>
      </c>
      <c r="M115" s="58">
        <f t="shared" si="5"/>
        <v>0.74376133333333327</v>
      </c>
    </row>
    <row r="116" spans="1:15" x14ac:dyDescent="0.2">
      <c r="A116" s="24" t="s">
        <v>66</v>
      </c>
      <c r="B116" s="24">
        <v>5</v>
      </c>
      <c r="C116" s="24">
        <v>2</v>
      </c>
      <c r="D116" s="24" t="s">
        <v>55</v>
      </c>
      <c r="E116" s="24">
        <v>4</v>
      </c>
      <c r="F116" s="31">
        <v>41856</v>
      </c>
      <c r="G116" s="24">
        <v>39</v>
      </c>
      <c r="H116" s="24">
        <v>5</v>
      </c>
      <c r="I116" s="24">
        <f t="shared" si="3"/>
        <v>34</v>
      </c>
      <c r="J116" s="24">
        <v>270</v>
      </c>
      <c r="K116" s="24">
        <v>190</v>
      </c>
      <c r="L116" s="24">
        <f t="shared" si="4"/>
        <v>4.1040000000000001</v>
      </c>
      <c r="M116" s="58">
        <f t="shared" si="5"/>
        <v>0.912798</v>
      </c>
    </row>
    <row r="117" spans="1:15" x14ac:dyDescent="0.2">
      <c r="A117" s="24" t="s">
        <v>69</v>
      </c>
      <c r="B117" s="24">
        <v>9</v>
      </c>
      <c r="C117" s="24">
        <v>2</v>
      </c>
      <c r="D117" s="24" t="s">
        <v>51</v>
      </c>
      <c r="E117" s="24">
        <v>2</v>
      </c>
      <c r="F117" s="31">
        <v>41858</v>
      </c>
      <c r="G117" s="24">
        <v>47</v>
      </c>
      <c r="H117" s="24">
        <v>13</v>
      </c>
      <c r="I117" s="24">
        <f t="shared" si="3"/>
        <v>34</v>
      </c>
      <c r="J117" s="24">
        <v>330</v>
      </c>
      <c r="K117" s="24">
        <v>235</v>
      </c>
      <c r="L117" s="24">
        <f t="shared" si="4"/>
        <v>6.2039999999999997</v>
      </c>
      <c r="M117" s="58">
        <f t="shared" si="5"/>
        <v>1.3798729999999999</v>
      </c>
    </row>
    <row r="118" spans="1:15" x14ac:dyDescent="0.2">
      <c r="A118" s="24" t="s">
        <v>68</v>
      </c>
      <c r="B118" s="24">
        <v>11</v>
      </c>
      <c r="C118" s="24">
        <v>2</v>
      </c>
      <c r="D118" s="24" t="s">
        <v>51</v>
      </c>
      <c r="E118" s="24">
        <v>2</v>
      </c>
      <c r="F118" s="31">
        <v>41858</v>
      </c>
      <c r="G118" s="24">
        <v>50</v>
      </c>
      <c r="H118" s="24">
        <v>16</v>
      </c>
      <c r="I118" s="24">
        <f t="shared" si="3"/>
        <v>34</v>
      </c>
      <c r="J118" s="24">
        <v>430</v>
      </c>
      <c r="K118" s="24">
        <v>230</v>
      </c>
      <c r="L118" s="24">
        <f t="shared" si="4"/>
        <v>7.9119999999999999</v>
      </c>
      <c r="M118" s="58">
        <f t="shared" si="5"/>
        <v>1.7597606666666665</v>
      </c>
    </row>
    <row r="119" spans="1:15" x14ac:dyDescent="0.2">
      <c r="A119" s="24" t="s">
        <v>68</v>
      </c>
      <c r="B119" s="24">
        <v>11</v>
      </c>
      <c r="C119" s="24">
        <v>2</v>
      </c>
      <c r="D119" s="24" t="s">
        <v>51</v>
      </c>
      <c r="E119" s="24">
        <v>2</v>
      </c>
      <c r="F119" s="31">
        <v>41858</v>
      </c>
      <c r="G119" s="24">
        <v>44</v>
      </c>
      <c r="H119" s="24">
        <v>10</v>
      </c>
      <c r="I119" s="24">
        <f t="shared" si="3"/>
        <v>34</v>
      </c>
      <c r="J119" s="24">
        <v>240</v>
      </c>
      <c r="K119" s="24">
        <v>390</v>
      </c>
      <c r="L119" s="24">
        <f t="shared" si="4"/>
        <v>7.4880000000000004</v>
      </c>
      <c r="M119" s="58">
        <f t="shared" si="5"/>
        <v>1.665456</v>
      </c>
    </row>
    <row r="120" spans="1:15" x14ac:dyDescent="0.2">
      <c r="A120" s="24" t="s">
        <v>67</v>
      </c>
      <c r="B120" s="24">
        <v>4</v>
      </c>
      <c r="C120" s="24">
        <v>1</v>
      </c>
      <c r="D120" s="24" t="s">
        <v>55</v>
      </c>
      <c r="E120" s="24">
        <v>4</v>
      </c>
      <c r="F120" s="31">
        <v>41856</v>
      </c>
      <c r="G120" s="24">
        <v>39</v>
      </c>
      <c r="H120" s="24">
        <v>4</v>
      </c>
      <c r="I120" s="24">
        <f t="shared" si="3"/>
        <v>35</v>
      </c>
      <c r="J120" s="24">
        <v>150</v>
      </c>
      <c r="K120" s="24">
        <v>87</v>
      </c>
      <c r="L120" s="24">
        <f t="shared" si="4"/>
        <v>1.044</v>
      </c>
      <c r="M120" s="58">
        <f t="shared" si="5"/>
        <v>0.23903249999999995</v>
      </c>
    </row>
    <row r="121" spans="1:15" x14ac:dyDescent="0.2">
      <c r="A121" s="24" t="s">
        <v>67</v>
      </c>
      <c r="B121" s="24">
        <v>4</v>
      </c>
      <c r="C121" s="24">
        <v>1</v>
      </c>
      <c r="D121" s="24" t="s">
        <v>55</v>
      </c>
      <c r="E121" s="24">
        <v>4</v>
      </c>
      <c r="F121" s="31">
        <v>41856</v>
      </c>
      <c r="G121" s="24">
        <v>45</v>
      </c>
      <c r="H121" s="24">
        <v>10</v>
      </c>
      <c r="I121" s="24">
        <f t="shared" si="3"/>
        <v>35</v>
      </c>
      <c r="J121" s="24">
        <v>130</v>
      </c>
      <c r="K121" s="24">
        <v>205</v>
      </c>
      <c r="L121" s="24">
        <f t="shared" si="4"/>
        <v>2.1320000000000001</v>
      </c>
      <c r="M121" s="58">
        <f t="shared" si="5"/>
        <v>0.48813916666666662</v>
      </c>
    </row>
    <row r="122" spans="1:15" x14ac:dyDescent="0.2">
      <c r="A122" s="34" t="s">
        <v>69</v>
      </c>
      <c r="B122" s="34">
        <v>9</v>
      </c>
      <c r="C122" s="34">
        <v>1</v>
      </c>
      <c r="D122" s="34" t="s">
        <v>46</v>
      </c>
      <c r="E122" s="34">
        <v>1</v>
      </c>
      <c r="F122" s="63">
        <v>41919</v>
      </c>
      <c r="G122" s="34">
        <v>48</v>
      </c>
      <c r="H122" s="34">
        <v>13</v>
      </c>
      <c r="I122" s="24">
        <f t="shared" si="3"/>
        <v>35</v>
      </c>
      <c r="J122" s="34">
        <v>560</v>
      </c>
      <c r="K122" s="34">
        <v>200</v>
      </c>
      <c r="L122" s="34">
        <f t="shared" si="4"/>
        <v>8.9600000000000009</v>
      </c>
      <c r="M122" s="58">
        <f t="shared" si="5"/>
        <v>2.0514666666666663</v>
      </c>
      <c r="N122" s="34"/>
      <c r="O122" s="34"/>
    </row>
    <row r="123" spans="1:15" x14ac:dyDescent="0.2">
      <c r="A123" s="34" t="s">
        <v>69</v>
      </c>
      <c r="B123" s="34">
        <v>9</v>
      </c>
      <c r="C123" s="34">
        <v>1</v>
      </c>
      <c r="D123" s="34" t="s">
        <v>46</v>
      </c>
      <c r="E123" s="34">
        <v>1</v>
      </c>
      <c r="F123" s="63">
        <v>41919</v>
      </c>
      <c r="G123" s="34">
        <v>45</v>
      </c>
      <c r="H123" s="34">
        <v>10</v>
      </c>
      <c r="I123" s="24">
        <f t="shared" si="3"/>
        <v>35</v>
      </c>
      <c r="J123" s="34">
        <v>380</v>
      </c>
      <c r="K123" s="34">
        <v>335</v>
      </c>
      <c r="L123" s="34">
        <f t="shared" si="4"/>
        <v>10.183999999999999</v>
      </c>
      <c r="M123" s="58">
        <f t="shared" si="5"/>
        <v>2.3317116666666666</v>
      </c>
      <c r="N123" s="34"/>
      <c r="O123" s="34"/>
    </row>
    <row r="124" spans="1:15" x14ac:dyDescent="0.2">
      <c r="A124" s="24" t="s">
        <v>70</v>
      </c>
      <c r="B124" s="24">
        <v>1</v>
      </c>
      <c r="C124" s="24">
        <v>2</v>
      </c>
      <c r="D124" s="24" t="s">
        <v>46</v>
      </c>
      <c r="E124" s="24">
        <v>1</v>
      </c>
      <c r="F124" s="62">
        <v>2013</v>
      </c>
      <c r="G124" s="24">
        <v>43</v>
      </c>
      <c r="H124" s="24">
        <v>8</v>
      </c>
      <c r="I124" s="24">
        <f t="shared" si="3"/>
        <v>35</v>
      </c>
      <c r="J124" s="24">
        <v>240</v>
      </c>
      <c r="K124" s="24">
        <v>240</v>
      </c>
      <c r="L124" s="24">
        <f t="shared" si="4"/>
        <v>4.6079999999999997</v>
      </c>
      <c r="M124" s="58">
        <f t="shared" si="5"/>
        <v>1.0550399999999998</v>
      </c>
    </row>
    <row r="125" spans="1:15" x14ac:dyDescent="0.2">
      <c r="A125" s="24" t="s">
        <v>72</v>
      </c>
      <c r="B125" s="24">
        <v>2</v>
      </c>
      <c r="C125" s="24">
        <v>2</v>
      </c>
      <c r="D125" s="24" t="s">
        <v>51</v>
      </c>
      <c r="E125" s="24">
        <v>2</v>
      </c>
      <c r="F125" s="31">
        <v>41848</v>
      </c>
      <c r="G125" s="24">
        <v>45</v>
      </c>
      <c r="H125" s="24">
        <v>10</v>
      </c>
      <c r="I125" s="24">
        <f t="shared" si="3"/>
        <v>35</v>
      </c>
      <c r="J125" s="24">
        <v>250</v>
      </c>
      <c r="K125" s="24">
        <v>160</v>
      </c>
      <c r="L125" s="24">
        <f t="shared" si="4"/>
        <v>3.2</v>
      </c>
      <c r="M125" s="58">
        <f t="shared" si="5"/>
        <v>0.73266666666666658</v>
      </c>
    </row>
    <row r="126" spans="1:15" x14ac:dyDescent="0.2">
      <c r="A126" s="24" t="s">
        <v>74</v>
      </c>
      <c r="B126" s="24">
        <v>10</v>
      </c>
      <c r="C126" s="24">
        <v>2</v>
      </c>
      <c r="D126" s="24" t="s">
        <v>51</v>
      </c>
      <c r="E126" s="24">
        <v>2</v>
      </c>
      <c r="F126" s="31">
        <v>41838</v>
      </c>
      <c r="G126" s="24">
        <v>48</v>
      </c>
      <c r="H126" s="24">
        <v>13</v>
      </c>
      <c r="I126" s="24">
        <f t="shared" si="3"/>
        <v>35</v>
      </c>
      <c r="J126" s="24">
        <v>270</v>
      </c>
      <c r="K126" s="24">
        <v>240</v>
      </c>
      <c r="L126" s="24">
        <f t="shared" si="4"/>
        <v>5.1840000000000002</v>
      </c>
      <c r="M126" s="58">
        <f t="shared" si="5"/>
        <v>1.18692</v>
      </c>
    </row>
    <row r="127" spans="1:15" x14ac:dyDescent="0.2">
      <c r="A127" s="24" t="s">
        <v>68</v>
      </c>
      <c r="B127" s="24">
        <v>11</v>
      </c>
      <c r="C127" s="24">
        <v>2</v>
      </c>
      <c r="D127" s="24" t="s">
        <v>51</v>
      </c>
      <c r="E127" s="24">
        <v>2</v>
      </c>
      <c r="F127" s="31">
        <v>41858</v>
      </c>
      <c r="G127" s="24">
        <v>55</v>
      </c>
      <c r="H127" s="24">
        <v>20</v>
      </c>
      <c r="I127" s="24">
        <f t="shared" si="3"/>
        <v>35</v>
      </c>
      <c r="J127" s="24">
        <v>450</v>
      </c>
      <c r="K127" s="24">
        <v>360</v>
      </c>
      <c r="L127" s="24">
        <f t="shared" si="4"/>
        <v>12.96</v>
      </c>
      <c r="M127" s="58">
        <f t="shared" si="5"/>
        <v>2.9672999999999998</v>
      </c>
    </row>
    <row r="128" spans="1:15" x14ac:dyDescent="0.2">
      <c r="A128" s="24" t="s">
        <v>67</v>
      </c>
      <c r="B128" s="24">
        <v>4</v>
      </c>
      <c r="C128" s="24">
        <v>1</v>
      </c>
      <c r="D128" s="24" t="s">
        <v>55</v>
      </c>
      <c r="E128" s="24">
        <v>4</v>
      </c>
      <c r="F128" s="31">
        <v>41856</v>
      </c>
      <c r="G128" s="24">
        <v>39</v>
      </c>
      <c r="H128" s="24">
        <v>3</v>
      </c>
      <c r="I128" s="24">
        <f t="shared" si="3"/>
        <v>36</v>
      </c>
      <c r="J128" s="24">
        <v>140</v>
      </c>
      <c r="K128" s="24">
        <v>170</v>
      </c>
      <c r="L128" s="24">
        <f t="shared" si="4"/>
        <v>1.9039999999999999</v>
      </c>
      <c r="M128" s="58">
        <f t="shared" si="5"/>
        <v>0.4483919999999999</v>
      </c>
    </row>
    <row r="129" spans="1:15" x14ac:dyDescent="0.2">
      <c r="A129" s="24" t="s">
        <v>66</v>
      </c>
      <c r="B129" s="24">
        <v>5</v>
      </c>
      <c r="C129" s="24">
        <v>1</v>
      </c>
      <c r="D129" s="24" t="s">
        <v>53</v>
      </c>
      <c r="E129" s="24">
        <v>3</v>
      </c>
      <c r="F129" s="31">
        <v>41856</v>
      </c>
      <c r="G129" s="24">
        <v>45</v>
      </c>
      <c r="H129" s="24">
        <v>9</v>
      </c>
      <c r="I129" s="24">
        <f t="shared" si="3"/>
        <v>36</v>
      </c>
      <c r="J129" s="24">
        <v>210</v>
      </c>
      <c r="K129" s="24">
        <v>100</v>
      </c>
      <c r="L129" s="24">
        <f t="shared" si="4"/>
        <v>1.68</v>
      </c>
      <c r="M129" s="58">
        <f t="shared" si="5"/>
        <v>0.39563999999999999</v>
      </c>
    </row>
    <row r="130" spans="1:15" x14ac:dyDescent="0.2">
      <c r="A130" s="24" t="s">
        <v>66</v>
      </c>
      <c r="B130" s="24">
        <v>5</v>
      </c>
      <c r="C130" s="24">
        <v>1</v>
      </c>
      <c r="D130" s="24" t="s">
        <v>53</v>
      </c>
      <c r="E130" s="24">
        <v>3</v>
      </c>
      <c r="F130" s="31">
        <v>41856</v>
      </c>
      <c r="G130" s="24">
        <v>42</v>
      </c>
      <c r="H130" s="24">
        <v>6</v>
      </c>
      <c r="I130" s="24">
        <f t="shared" ref="I130:I193" si="6">G130-H130</f>
        <v>36</v>
      </c>
      <c r="J130" s="24">
        <v>290</v>
      </c>
      <c r="K130" s="24">
        <v>380</v>
      </c>
      <c r="L130" s="24">
        <f t="shared" ref="L130:L193" si="7">(K130*J130*0.8)/10000</f>
        <v>8.8160000000000007</v>
      </c>
      <c r="M130" s="58">
        <f t="shared" si="5"/>
        <v>2.0761679999999996</v>
      </c>
    </row>
    <row r="131" spans="1:15" x14ac:dyDescent="0.2">
      <c r="A131" s="24" t="s">
        <v>70</v>
      </c>
      <c r="B131" s="24">
        <v>1</v>
      </c>
      <c r="C131" s="24">
        <v>2</v>
      </c>
      <c r="D131" s="24" t="s">
        <v>46</v>
      </c>
      <c r="E131" s="24">
        <v>1</v>
      </c>
      <c r="F131" s="62">
        <v>2013</v>
      </c>
      <c r="G131" s="24">
        <v>40</v>
      </c>
      <c r="H131" s="24">
        <v>4</v>
      </c>
      <c r="I131" s="24">
        <f t="shared" si="6"/>
        <v>36</v>
      </c>
      <c r="J131" s="24">
        <v>170</v>
      </c>
      <c r="K131" s="24">
        <v>160</v>
      </c>
      <c r="L131" s="24">
        <f t="shared" si="7"/>
        <v>2.1760000000000002</v>
      </c>
      <c r="M131" s="58">
        <f t="shared" ref="M131:M194" si="8">(3.14/6)*(J131/100)*(K131/100)*(I131/100)</f>
        <v>0.51244800000000001</v>
      </c>
    </row>
    <row r="132" spans="1:15" x14ac:dyDescent="0.2">
      <c r="A132" s="24" t="s">
        <v>72</v>
      </c>
      <c r="B132" s="24">
        <v>2</v>
      </c>
      <c r="C132" s="24">
        <v>2</v>
      </c>
      <c r="D132" s="24" t="s">
        <v>51</v>
      </c>
      <c r="E132" s="24">
        <v>2</v>
      </c>
      <c r="F132" s="31">
        <v>41848</v>
      </c>
      <c r="G132" s="24">
        <v>48</v>
      </c>
      <c r="H132" s="24">
        <v>12</v>
      </c>
      <c r="I132" s="24">
        <f t="shared" si="6"/>
        <v>36</v>
      </c>
      <c r="J132" s="24">
        <v>573</v>
      </c>
      <c r="K132" s="24">
        <v>450</v>
      </c>
      <c r="L132" s="24">
        <f t="shared" si="7"/>
        <v>20.628</v>
      </c>
      <c r="M132" s="58">
        <f t="shared" si="8"/>
        <v>4.8578939999999999</v>
      </c>
    </row>
    <row r="133" spans="1:15" x14ac:dyDescent="0.2">
      <c r="A133" s="24" t="s">
        <v>56</v>
      </c>
      <c r="B133" s="24">
        <v>7</v>
      </c>
      <c r="C133" s="24">
        <v>2</v>
      </c>
      <c r="D133" s="24" t="s">
        <v>51</v>
      </c>
      <c r="E133" s="24">
        <v>2</v>
      </c>
      <c r="F133" s="31">
        <v>41835</v>
      </c>
      <c r="G133" s="24">
        <v>48</v>
      </c>
      <c r="H133" s="24">
        <v>12</v>
      </c>
      <c r="I133" s="24">
        <f t="shared" si="6"/>
        <v>36</v>
      </c>
      <c r="J133" s="24">
        <v>270</v>
      </c>
      <c r="K133" s="24">
        <v>250</v>
      </c>
      <c r="L133" s="24">
        <f t="shared" si="7"/>
        <v>5.4</v>
      </c>
      <c r="M133" s="58">
        <f t="shared" si="8"/>
        <v>1.2717000000000001</v>
      </c>
    </row>
    <row r="134" spans="1:15" x14ac:dyDescent="0.2">
      <c r="A134" s="24" t="s">
        <v>57</v>
      </c>
      <c r="B134" s="24">
        <v>3</v>
      </c>
      <c r="C134" s="24">
        <v>1</v>
      </c>
      <c r="D134" s="24" t="s">
        <v>46</v>
      </c>
      <c r="E134" s="24">
        <v>1</v>
      </c>
      <c r="F134" s="31">
        <v>41821</v>
      </c>
      <c r="G134" s="24">
        <v>57</v>
      </c>
      <c r="H134" s="24">
        <v>20</v>
      </c>
      <c r="I134" s="24">
        <f t="shared" si="6"/>
        <v>37</v>
      </c>
      <c r="J134" s="24">
        <v>210</v>
      </c>
      <c r="K134" s="24">
        <v>300</v>
      </c>
      <c r="L134" s="24">
        <f t="shared" si="7"/>
        <v>5.04</v>
      </c>
      <c r="M134" s="58">
        <f t="shared" si="8"/>
        <v>1.2198899999999999</v>
      </c>
      <c r="O134" s="24" t="s">
        <v>60</v>
      </c>
    </row>
    <row r="135" spans="1:15" x14ac:dyDescent="0.2">
      <c r="A135" s="24" t="s">
        <v>66</v>
      </c>
      <c r="B135" s="24">
        <v>5</v>
      </c>
      <c r="C135" s="24">
        <v>1</v>
      </c>
      <c r="D135" s="24" t="s">
        <v>53</v>
      </c>
      <c r="E135" s="24">
        <v>3</v>
      </c>
      <c r="F135" s="31">
        <v>41856</v>
      </c>
      <c r="G135" s="24">
        <v>40</v>
      </c>
      <c r="H135" s="24">
        <v>3</v>
      </c>
      <c r="I135" s="24">
        <f t="shared" si="6"/>
        <v>37</v>
      </c>
      <c r="J135" s="24">
        <v>260</v>
      </c>
      <c r="K135" s="24">
        <v>255</v>
      </c>
      <c r="L135" s="24">
        <f t="shared" si="7"/>
        <v>5.3040000000000003</v>
      </c>
      <c r="M135" s="58">
        <f t="shared" si="8"/>
        <v>1.2837890000000001</v>
      </c>
    </row>
    <row r="136" spans="1:15" x14ac:dyDescent="0.2">
      <c r="A136" s="24" t="s">
        <v>56</v>
      </c>
      <c r="B136" s="24">
        <v>7</v>
      </c>
      <c r="C136" s="24">
        <v>2</v>
      </c>
      <c r="D136" s="24" t="s">
        <v>51</v>
      </c>
      <c r="E136" s="24">
        <v>2</v>
      </c>
      <c r="F136" s="31">
        <v>41835</v>
      </c>
      <c r="G136" s="24">
        <v>49</v>
      </c>
      <c r="H136" s="24">
        <v>12</v>
      </c>
      <c r="I136" s="24">
        <f t="shared" si="6"/>
        <v>37</v>
      </c>
      <c r="J136" s="24">
        <v>210</v>
      </c>
      <c r="K136" s="24">
        <v>180</v>
      </c>
      <c r="L136" s="24">
        <f t="shared" si="7"/>
        <v>3.024</v>
      </c>
      <c r="M136" s="58">
        <f t="shared" si="8"/>
        <v>0.73193399999999997</v>
      </c>
    </row>
    <row r="137" spans="1:15" x14ac:dyDescent="0.2">
      <c r="A137" s="24" t="s">
        <v>73</v>
      </c>
      <c r="B137" s="24">
        <v>8</v>
      </c>
      <c r="C137" s="24">
        <v>2</v>
      </c>
      <c r="D137" s="24" t="s">
        <v>51</v>
      </c>
      <c r="E137" s="24">
        <v>2</v>
      </c>
      <c r="F137" s="31">
        <v>41837</v>
      </c>
      <c r="G137" s="24">
        <v>58</v>
      </c>
      <c r="H137" s="24">
        <v>21</v>
      </c>
      <c r="I137" s="24">
        <f t="shared" si="6"/>
        <v>37</v>
      </c>
      <c r="J137" s="24">
        <v>650</v>
      </c>
      <c r="K137" s="24">
        <v>180</v>
      </c>
      <c r="L137" s="24">
        <f t="shared" si="7"/>
        <v>9.36</v>
      </c>
      <c r="M137" s="58">
        <f t="shared" si="8"/>
        <v>2.2655099999999999</v>
      </c>
    </row>
    <row r="138" spans="1:15" x14ac:dyDescent="0.2">
      <c r="A138" s="24" t="s">
        <v>73</v>
      </c>
      <c r="B138" s="24">
        <v>8</v>
      </c>
      <c r="C138" s="24">
        <v>2</v>
      </c>
      <c r="D138" s="24" t="s">
        <v>51</v>
      </c>
      <c r="E138" s="24">
        <v>2</v>
      </c>
      <c r="F138" s="31">
        <v>41837</v>
      </c>
      <c r="G138" s="24">
        <v>53</v>
      </c>
      <c r="H138" s="24">
        <v>16</v>
      </c>
      <c r="I138" s="24">
        <f t="shared" si="6"/>
        <v>37</v>
      </c>
      <c r="J138" s="24">
        <v>460</v>
      </c>
      <c r="K138" s="24">
        <v>150</v>
      </c>
      <c r="L138" s="24">
        <f t="shared" si="7"/>
        <v>5.52</v>
      </c>
      <c r="M138" s="58">
        <f t="shared" si="8"/>
        <v>1.3360699999999996</v>
      </c>
    </row>
    <row r="139" spans="1:15" x14ac:dyDescent="0.2">
      <c r="A139" s="24" t="s">
        <v>66</v>
      </c>
      <c r="B139" s="24">
        <v>5</v>
      </c>
      <c r="C139" s="24">
        <v>1</v>
      </c>
      <c r="D139" s="24" t="s">
        <v>53</v>
      </c>
      <c r="E139" s="24">
        <v>3</v>
      </c>
      <c r="F139" s="31">
        <v>41856</v>
      </c>
      <c r="G139" s="24">
        <v>46</v>
      </c>
      <c r="H139" s="24">
        <v>8</v>
      </c>
      <c r="I139" s="24">
        <f t="shared" si="6"/>
        <v>38</v>
      </c>
      <c r="J139" s="24">
        <v>330</v>
      </c>
      <c r="K139" s="24">
        <v>390</v>
      </c>
      <c r="L139" s="24">
        <f t="shared" si="7"/>
        <v>10.295999999999999</v>
      </c>
      <c r="M139" s="58">
        <f t="shared" si="8"/>
        <v>2.5594139999999999</v>
      </c>
    </row>
    <row r="140" spans="1:15" x14ac:dyDescent="0.2">
      <c r="A140" s="24" t="s">
        <v>56</v>
      </c>
      <c r="B140" s="24">
        <v>7</v>
      </c>
      <c r="C140" s="24">
        <v>1</v>
      </c>
      <c r="D140" s="24" t="s">
        <v>46</v>
      </c>
      <c r="E140" s="24">
        <v>1</v>
      </c>
      <c r="F140" s="31">
        <v>41835</v>
      </c>
      <c r="G140" s="24">
        <v>58</v>
      </c>
      <c r="H140" s="24">
        <v>20</v>
      </c>
      <c r="I140" s="24">
        <f t="shared" si="6"/>
        <v>38</v>
      </c>
      <c r="J140" s="24">
        <v>260</v>
      </c>
      <c r="K140" s="24">
        <v>220</v>
      </c>
      <c r="L140" s="24">
        <f t="shared" si="7"/>
        <v>4.5759999999999996</v>
      </c>
      <c r="M140" s="58">
        <f t="shared" si="8"/>
        <v>1.1375173333333335</v>
      </c>
    </row>
    <row r="141" spans="1:15" x14ac:dyDescent="0.2">
      <c r="A141" s="24" t="s">
        <v>68</v>
      </c>
      <c r="B141" s="24">
        <v>11</v>
      </c>
      <c r="C141" s="24">
        <v>1</v>
      </c>
      <c r="D141" s="24" t="s">
        <v>46</v>
      </c>
      <c r="E141" s="24">
        <v>1</v>
      </c>
      <c r="F141" s="31">
        <v>41849</v>
      </c>
      <c r="G141" s="24">
        <v>46</v>
      </c>
      <c r="H141" s="24">
        <v>8</v>
      </c>
      <c r="I141" s="24">
        <f t="shared" si="6"/>
        <v>38</v>
      </c>
      <c r="J141" s="24">
        <v>300</v>
      </c>
      <c r="K141" s="24">
        <v>185</v>
      </c>
      <c r="L141" s="24">
        <f t="shared" si="7"/>
        <v>4.4400000000000004</v>
      </c>
      <c r="M141" s="58">
        <f t="shared" si="8"/>
        <v>1.10371</v>
      </c>
    </row>
    <row r="142" spans="1:15" x14ac:dyDescent="0.2">
      <c r="A142" s="24" t="s">
        <v>52</v>
      </c>
      <c r="B142" s="24">
        <v>12</v>
      </c>
      <c r="C142" s="24">
        <v>1</v>
      </c>
      <c r="D142" s="24" t="s">
        <v>53</v>
      </c>
      <c r="E142" s="24">
        <v>3</v>
      </c>
      <c r="F142" s="31">
        <v>41841</v>
      </c>
      <c r="G142" s="24">
        <v>48</v>
      </c>
      <c r="H142" s="24">
        <v>10</v>
      </c>
      <c r="I142" s="24">
        <f t="shared" si="6"/>
        <v>38</v>
      </c>
      <c r="J142" s="24">
        <v>450</v>
      </c>
      <c r="K142" s="24">
        <v>280</v>
      </c>
      <c r="L142" s="24">
        <f t="shared" si="7"/>
        <v>10.08</v>
      </c>
      <c r="M142" s="58">
        <f t="shared" si="8"/>
        <v>2.5057199999999997</v>
      </c>
    </row>
    <row r="143" spans="1:15" x14ac:dyDescent="0.2">
      <c r="A143" s="24" t="s">
        <v>56</v>
      </c>
      <c r="B143" s="24">
        <v>7</v>
      </c>
      <c r="C143" s="24">
        <v>2</v>
      </c>
      <c r="D143" s="24" t="s">
        <v>51</v>
      </c>
      <c r="E143" s="24">
        <v>2</v>
      </c>
      <c r="F143" s="31">
        <v>41835</v>
      </c>
      <c r="G143" s="24">
        <v>53</v>
      </c>
      <c r="H143" s="24">
        <v>15</v>
      </c>
      <c r="I143" s="24">
        <f t="shared" si="6"/>
        <v>38</v>
      </c>
      <c r="J143" s="24">
        <v>320</v>
      </c>
      <c r="K143" s="24">
        <v>260</v>
      </c>
      <c r="L143" s="24">
        <f t="shared" si="7"/>
        <v>6.6559999999999997</v>
      </c>
      <c r="M143" s="58">
        <f t="shared" si="8"/>
        <v>1.6545706666666666</v>
      </c>
    </row>
    <row r="144" spans="1:15" x14ac:dyDescent="0.2">
      <c r="A144" s="24" t="s">
        <v>69</v>
      </c>
      <c r="B144" s="24">
        <v>9</v>
      </c>
      <c r="C144" s="24">
        <v>2</v>
      </c>
      <c r="D144" s="24" t="s">
        <v>51</v>
      </c>
      <c r="E144" s="24">
        <v>2</v>
      </c>
      <c r="F144" s="31">
        <v>41858</v>
      </c>
      <c r="G144" s="24">
        <v>54</v>
      </c>
      <c r="H144" s="24">
        <v>16</v>
      </c>
      <c r="I144" s="24">
        <f t="shared" si="6"/>
        <v>38</v>
      </c>
      <c r="J144" s="24">
        <v>420</v>
      </c>
      <c r="K144" s="24">
        <v>430</v>
      </c>
      <c r="L144" s="24">
        <f t="shared" si="7"/>
        <v>14.448</v>
      </c>
      <c r="M144" s="58">
        <f t="shared" si="8"/>
        <v>3.5915319999999999</v>
      </c>
    </row>
    <row r="145" spans="1:15" s="34" customFormat="1" x14ac:dyDescent="0.2">
      <c r="A145" s="24" t="s">
        <v>68</v>
      </c>
      <c r="B145" s="24">
        <v>11</v>
      </c>
      <c r="C145" s="24">
        <v>2</v>
      </c>
      <c r="D145" s="24" t="s">
        <v>51</v>
      </c>
      <c r="E145" s="24">
        <v>2</v>
      </c>
      <c r="F145" s="31">
        <v>41858</v>
      </c>
      <c r="G145" s="24">
        <v>52</v>
      </c>
      <c r="H145" s="24">
        <v>14</v>
      </c>
      <c r="I145" s="24">
        <f t="shared" si="6"/>
        <v>38</v>
      </c>
      <c r="J145" s="24">
        <v>680</v>
      </c>
      <c r="K145" s="24">
        <v>320</v>
      </c>
      <c r="L145" s="24">
        <f t="shared" si="7"/>
        <v>17.408000000000001</v>
      </c>
      <c r="M145" s="58">
        <f t="shared" si="8"/>
        <v>4.3273386666666669</v>
      </c>
      <c r="N145" s="24"/>
      <c r="O145" s="24"/>
    </row>
    <row r="146" spans="1:15" s="34" customFormat="1" x14ac:dyDescent="0.2">
      <c r="A146" s="24" t="s">
        <v>52</v>
      </c>
      <c r="B146" s="24">
        <v>12</v>
      </c>
      <c r="C146" s="24">
        <v>3</v>
      </c>
      <c r="D146" s="24" t="s">
        <v>55</v>
      </c>
      <c r="E146" s="24">
        <v>4</v>
      </c>
      <c r="F146" s="31">
        <v>41841</v>
      </c>
      <c r="G146" s="24">
        <v>54</v>
      </c>
      <c r="H146" s="24">
        <v>16</v>
      </c>
      <c r="I146" s="24">
        <f t="shared" si="6"/>
        <v>38</v>
      </c>
      <c r="J146" s="24">
        <v>760</v>
      </c>
      <c r="K146" s="24">
        <v>185</v>
      </c>
      <c r="L146" s="24">
        <f t="shared" si="7"/>
        <v>11.247999999999999</v>
      </c>
      <c r="M146" s="58">
        <f t="shared" si="8"/>
        <v>2.7960653333333334</v>
      </c>
      <c r="N146" s="24"/>
      <c r="O146" s="24"/>
    </row>
    <row r="147" spans="1:15" s="34" customFormat="1" x14ac:dyDescent="0.2">
      <c r="A147" s="24" t="s">
        <v>72</v>
      </c>
      <c r="B147" s="24">
        <v>2</v>
      </c>
      <c r="C147" s="24">
        <v>1</v>
      </c>
      <c r="D147" s="24" t="s">
        <v>46</v>
      </c>
      <c r="E147" s="24">
        <v>1</v>
      </c>
      <c r="F147" s="31">
        <v>41848</v>
      </c>
      <c r="G147" s="24">
        <v>52</v>
      </c>
      <c r="H147" s="24">
        <v>13</v>
      </c>
      <c r="I147" s="24">
        <f t="shared" si="6"/>
        <v>39</v>
      </c>
      <c r="J147" s="24">
        <v>230</v>
      </c>
      <c r="K147" s="24">
        <v>180</v>
      </c>
      <c r="L147" s="24">
        <f t="shared" si="7"/>
        <v>3.3119999999999998</v>
      </c>
      <c r="M147" s="58">
        <f t="shared" si="8"/>
        <v>0.844974</v>
      </c>
      <c r="N147" s="24"/>
      <c r="O147" s="24"/>
    </row>
    <row r="148" spans="1:15" s="34" customFormat="1" x14ac:dyDescent="0.2">
      <c r="A148" s="24" t="s">
        <v>66</v>
      </c>
      <c r="B148" s="24">
        <v>5</v>
      </c>
      <c r="C148" s="24">
        <v>1</v>
      </c>
      <c r="D148" s="24" t="s">
        <v>53</v>
      </c>
      <c r="E148" s="24">
        <v>3</v>
      </c>
      <c r="F148" s="31">
        <v>41856</v>
      </c>
      <c r="G148" s="24">
        <v>44</v>
      </c>
      <c r="H148" s="24">
        <v>5</v>
      </c>
      <c r="I148" s="24">
        <f t="shared" si="6"/>
        <v>39</v>
      </c>
      <c r="J148" s="24">
        <v>510</v>
      </c>
      <c r="K148" s="24">
        <v>170</v>
      </c>
      <c r="L148" s="24">
        <f t="shared" si="7"/>
        <v>6.9359999999999999</v>
      </c>
      <c r="M148" s="58">
        <f t="shared" si="8"/>
        <v>1.7695469999999998</v>
      </c>
      <c r="N148" s="24"/>
      <c r="O148" s="24"/>
    </row>
    <row r="149" spans="1:15" s="34" customFormat="1" x14ac:dyDescent="0.2">
      <c r="A149" s="24" t="s">
        <v>73</v>
      </c>
      <c r="B149" s="24">
        <v>8</v>
      </c>
      <c r="C149" s="24">
        <v>1</v>
      </c>
      <c r="D149" s="24" t="s">
        <v>46</v>
      </c>
      <c r="E149" s="24">
        <v>1</v>
      </c>
      <c r="F149" s="31">
        <v>41837</v>
      </c>
      <c r="G149" s="24">
        <v>54</v>
      </c>
      <c r="H149" s="24">
        <v>15</v>
      </c>
      <c r="I149" s="24">
        <f t="shared" si="6"/>
        <v>39</v>
      </c>
      <c r="J149" s="24">
        <v>240</v>
      </c>
      <c r="K149" s="24">
        <v>150</v>
      </c>
      <c r="L149" s="24">
        <f t="shared" si="7"/>
        <v>2.88</v>
      </c>
      <c r="M149" s="58">
        <f t="shared" si="8"/>
        <v>0.73475999999999997</v>
      </c>
      <c r="N149" s="24"/>
      <c r="O149" s="24"/>
    </row>
    <row r="150" spans="1:15" s="34" customFormat="1" x14ac:dyDescent="0.2">
      <c r="A150" s="34" t="s">
        <v>69</v>
      </c>
      <c r="B150" s="34">
        <v>9</v>
      </c>
      <c r="C150" s="34">
        <v>1</v>
      </c>
      <c r="D150" s="34" t="s">
        <v>46</v>
      </c>
      <c r="E150" s="34">
        <v>1</v>
      </c>
      <c r="F150" s="63">
        <v>41919</v>
      </c>
      <c r="G150" s="34">
        <v>43</v>
      </c>
      <c r="H150" s="34">
        <v>4</v>
      </c>
      <c r="I150" s="24">
        <f t="shared" si="6"/>
        <v>39</v>
      </c>
      <c r="J150" s="34">
        <v>240</v>
      </c>
      <c r="K150" s="34">
        <v>165</v>
      </c>
      <c r="L150" s="34">
        <f t="shared" si="7"/>
        <v>3.1680000000000001</v>
      </c>
      <c r="M150" s="58">
        <f t="shared" si="8"/>
        <v>0.80823600000000007</v>
      </c>
    </row>
    <row r="151" spans="1:15" s="34" customFormat="1" x14ac:dyDescent="0.2">
      <c r="A151" s="24" t="s">
        <v>68</v>
      </c>
      <c r="B151" s="24">
        <v>11</v>
      </c>
      <c r="C151" s="24">
        <v>1</v>
      </c>
      <c r="D151" s="24" t="s">
        <v>46</v>
      </c>
      <c r="E151" s="24">
        <v>1</v>
      </c>
      <c r="F151" s="31">
        <v>41849</v>
      </c>
      <c r="G151" s="24">
        <v>55</v>
      </c>
      <c r="H151" s="24">
        <v>16</v>
      </c>
      <c r="I151" s="24">
        <f t="shared" si="6"/>
        <v>39</v>
      </c>
      <c r="J151" s="24">
        <v>490</v>
      </c>
      <c r="K151" s="24">
        <v>390</v>
      </c>
      <c r="L151" s="24">
        <f t="shared" si="7"/>
        <v>15.288</v>
      </c>
      <c r="M151" s="58">
        <f t="shared" si="8"/>
        <v>3.9003510000000001</v>
      </c>
      <c r="N151" s="24"/>
      <c r="O151" s="24"/>
    </row>
    <row r="152" spans="1:15" s="34" customFormat="1" x14ac:dyDescent="0.2">
      <c r="A152" s="24" t="s">
        <v>68</v>
      </c>
      <c r="B152" s="24">
        <v>11</v>
      </c>
      <c r="C152" s="24">
        <v>1</v>
      </c>
      <c r="D152" s="24" t="s">
        <v>46</v>
      </c>
      <c r="E152" s="24">
        <v>1</v>
      </c>
      <c r="F152" s="31">
        <v>41849</v>
      </c>
      <c r="G152" s="24">
        <v>62</v>
      </c>
      <c r="H152" s="24">
        <v>23</v>
      </c>
      <c r="I152" s="24">
        <f t="shared" si="6"/>
        <v>39</v>
      </c>
      <c r="J152" s="24">
        <v>460</v>
      </c>
      <c r="K152" s="24">
        <v>550</v>
      </c>
      <c r="L152" s="24">
        <f t="shared" si="7"/>
        <v>20.239999999999998</v>
      </c>
      <c r="M152" s="58">
        <f t="shared" si="8"/>
        <v>5.1637299999999993</v>
      </c>
      <c r="N152" s="24"/>
      <c r="O152" s="24"/>
    </row>
    <row r="153" spans="1:15" s="34" customFormat="1" x14ac:dyDescent="0.2">
      <c r="A153" s="24" t="s">
        <v>68</v>
      </c>
      <c r="B153" s="24">
        <v>11</v>
      </c>
      <c r="C153" s="24">
        <v>2</v>
      </c>
      <c r="D153" s="24" t="s">
        <v>51</v>
      </c>
      <c r="E153" s="24">
        <v>2</v>
      </c>
      <c r="F153" s="31">
        <v>41858</v>
      </c>
      <c r="G153" s="24">
        <v>55</v>
      </c>
      <c r="H153" s="24">
        <v>16</v>
      </c>
      <c r="I153" s="24">
        <f t="shared" si="6"/>
        <v>39</v>
      </c>
      <c r="J153" s="24">
        <v>310</v>
      </c>
      <c r="K153" s="24">
        <v>310</v>
      </c>
      <c r="L153" s="24">
        <f t="shared" si="7"/>
        <v>7.6879999999999997</v>
      </c>
      <c r="M153" s="58">
        <f t="shared" si="8"/>
        <v>1.9614010000000004</v>
      </c>
      <c r="N153" s="24"/>
      <c r="O153" s="24"/>
    </row>
    <row r="154" spans="1:15" s="34" customFormat="1" x14ac:dyDescent="0.2">
      <c r="A154" s="24" t="s">
        <v>52</v>
      </c>
      <c r="B154" s="24">
        <v>12</v>
      </c>
      <c r="C154" s="24">
        <v>1</v>
      </c>
      <c r="D154" s="24" t="s">
        <v>53</v>
      </c>
      <c r="E154" s="24">
        <v>3</v>
      </c>
      <c r="F154" s="31">
        <v>41841</v>
      </c>
      <c r="G154" s="24">
        <v>50</v>
      </c>
      <c r="H154" s="24">
        <v>10</v>
      </c>
      <c r="I154" s="24">
        <f t="shared" si="6"/>
        <v>40</v>
      </c>
      <c r="J154" s="24">
        <v>440</v>
      </c>
      <c r="K154" s="24">
        <v>360</v>
      </c>
      <c r="L154" s="24">
        <f t="shared" si="7"/>
        <v>12.672000000000001</v>
      </c>
      <c r="M154" s="58">
        <f t="shared" si="8"/>
        <v>3.3158400000000001</v>
      </c>
      <c r="N154" s="24"/>
      <c r="O154" s="24"/>
    </row>
    <row r="155" spans="1:15" s="34" customFormat="1" x14ac:dyDescent="0.2">
      <c r="A155" s="24" t="s">
        <v>66</v>
      </c>
      <c r="B155" s="24">
        <v>5</v>
      </c>
      <c r="C155" s="24">
        <v>2</v>
      </c>
      <c r="D155" s="24" t="s">
        <v>55</v>
      </c>
      <c r="E155" s="24">
        <v>4</v>
      </c>
      <c r="F155" s="31">
        <v>41856</v>
      </c>
      <c r="G155" s="24">
        <v>45</v>
      </c>
      <c r="H155" s="24">
        <v>5</v>
      </c>
      <c r="I155" s="24">
        <f t="shared" si="6"/>
        <v>40</v>
      </c>
      <c r="J155" s="24">
        <v>470</v>
      </c>
      <c r="K155" s="24">
        <v>280</v>
      </c>
      <c r="L155" s="24">
        <f t="shared" si="7"/>
        <v>10.528</v>
      </c>
      <c r="M155" s="58">
        <f t="shared" si="8"/>
        <v>2.7548266666666668</v>
      </c>
      <c r="N155" s="24"/>
      <c r="O155" s="24"/>
    </row>
    <row r="156" spans="1:15" s="34" customFormat="1" x14ac:dyDescent="0.2">
      <c r="A156" s="24" t="s">
        <v>69</v>
      </c>
      <c r="B156" s="24">
        <v>9</v>
      </c>
      <c r="C156" s="24">
        <v>2</v>
      </c>
      <c r="D156" s="24" t="s">
        <v>51</v>
      </c>
      <c r="E156" s="24">
        <v>2</v>
      </c>
      <c r="F156" s="31">
        <v>41858</v>
      </c>
      <c r="G156" s="24">
        <v>46</v>
      </c>
      <c r="H156" s="24">
        <v>6</v>
      </c>
      <c r="I156" s="24">
        <f t="shared" si="6"/>
        <v>40</v>
      </c>
      <c r="J156" s="24">
        <v>265</v>
      </c>
      <c r="K156" s="24">
        <v>245</v>
      </c>
      <c r="L156" s="24">
        <f t="shared" si="7"/>
        <v>5.194</v>
      </c>
      <c r="M156" s="58">
        <f t="shared" si="8"/>
        <v>1.3590966666666668</v>
      </c>
      <c r="N156" s="24"/>
      <c r="O156" s="24"/>
    </row>
    <row r="157" spans="1:15" s="34" customFormat="1" x14ac:dyDescent="0.2">
      <c r="A157" s="24" t="s">
        <v>69</v>
      </c>
      <c r="B157" s="24">
        <v>9</v>
      </c>
      <c r="C157" s="24">
        <v>2</v>
      </c>
      <c r="D157" s="24" t="s">
        <v>51</v>
      </c>
      <c r="E157" s="24">
        <v>2</v>
      </c>
      <c r="F157" s="31">
        <v>41858</v>
      </c>
      <c r="G157" s="24">
        <v>50</v>
      </c>
      <c r="H157" s="24">
        <v>10</v>
      </c>
      <c r="I157" s="24">
        <f t="shared" si="6"/>
        <v>40</v>
      </c>
      <c r="J157" s="24">
        <v>410</v>
      </c>
      <c r="K157" s="24">
        <v>250</v>
      </c>
      <c r="L157" s="24">
        <f t="shared" si="7"/>
        <v>8.1999999999999993</v>
      </c>
      <c r="M157" s="58">
        <f t="shared" si="8"/>
        <v>2.1456666666666666</v>
      </c>
      <c r="N157" s="24"/>
      <c r="O157" s="24"/>
    </row>
    <row r="158" spans="1:15" s="34" customFormat="1" x14ac:dyDescent="0.2">
      <c r="A158" s="24" t="s">
        <v>69</v>
      </c>
      <c r="B158" s="24">
        <v>9</v>
      </c>
      <c r="C158" s="24">
        <v>2</v>
      </c>
      <c r="D158" s="24" t="s">
        <v>51</v>
      </c>
      <c r="E158" s="24">
        <v>2</v>
      </c>
      <c r="F158" s="31">
        <v>41858</v>
      </c>
      <c r="G158" s="24">
        <v>50</v>
      </c>
      <c r="H158" s="24">
        <v>10</v>
      </c>
      <c r="I158" s="24">
        <f t="shared" si="6"/>
        <v>40</v>
      </c>
      <c r="J158" s="24">
        <v>240</v>
      </c>
      <c r="K158" s="24">
        <v>170</v>
      </c>
      <c r="L158" s="24">
        <f t="shared" si="7"/>
        <v>3.2639999999999998</v>
      </c>
      <c r="M158" s="58">
        <f t="shared" si="8"/>
        <v>0.85407999999999995</v>
      </c>
      <c r="N158" s="24"/>
      <c r="O158" s="24"/>
    </row>
    <row r="159" spans="1:15" s="34" customFormat="1" x14ac:dyDescent="0.2">
      <c r="A159" s="24" t="s">
        <v>69</v>
      </c>
      <c r="B159" s="24">
        <v>9</v>
      </c>
      <c r="C159" s="24">
        <v>2</v>
      </c>
      <c r="D159" s="24" t="s">
        <v>51</v>
      </c>
      <c r="E159" s="24">
        <v>2</v>
      </c>
      <c r="F159" s="31">
        <v>41858</v>
      </c>
      <c r="G159" s="24">
        <v>44</v>
      </c>
      <c r="H159" s="24">
        <v>4</v>
      </c>
      <c r="I159" s="24">
        <f t="shared" si="6"/>
        <v>40</v>
      </c>
      <c r="J159" s="24">
        <v>240</v>
      </c>
      <c r="K159" s="24">
        <v>155</v>
      </c>
      <c r="L159" s="24">
        <f t="shared" si="7"/>
        <v>2.976</v>
      </c>
      <c r="M159" s="58">
        <f t="shared" si="8"/>
        <v>0.77872000000000008</v>
      </c>
      <c r="N159" s="24"/>
      <c r="O159" s="24"/>
    </row>
    <row r="160" spans="1:15" s="34" customFormat="1" x14ac:dyDescent="0.2">
      <c r="A160" s="24" t="s">
        <v>74</v>
      </c>
      <c r="B160" s="24">
        <v>10</v>
      </c>
      <c r="C160" s="24">
        <v>2</v>
      </c>
      <c r="D160" s="24" t="s">
        <v>51</v>
      </c>
      <c r="E160" s="24">
        <v>2</v>
      </c>
      <c r="F160" s="31">
        <v>41838</v>
      </c>
      <c r="G160" s="24">
        <v>54</v>
      </c>
      <c r="H160" s="24">
        <v>14</v>
      </c>
      <c r="I160" s="24">
        <f t="shared" si="6"/>
        <v>40</v>
      </c>
      <c r="J160" s="24">
        <v>250</v>
      </c>
      <c r="K160" s="24">
        <v>200</v>
      </c>
      <c r="L160" s="24">
        <f t="shared" si="7"/>
        <v>4</v>
      </c>
      <c r="M160" s="58">
        <f t="shared" si="8"/>
        <v>1.0466666666666666</v>
      </c>
      <c r="N160" s="24"/>
      <c r="O160" s="24"/>
    </row>
    <row r="161" spans="1:15" s="34" customFormat="1" x14ac:dyDescent="0.2">
      <c r="A161" s="24" t="s">
        <v>66</v>
      </c>
      <c r="B161" s="24">
        <v>5</v>
      </c>
      <c r="C161" s="24">
        <v>2</v>
      </c>
      <c r="D161" s="24" t="s">
        <v>55</v>
      </c>
      <c r="E161" s="24">
        <v>4</v>
      </c>
      <c r="F161" s="31">
        <v>41856</v>
      </c>
      <c r="G161" s="24">
        <v>45</v>
      </c>
      <c r="H161" s="24">
        <v>4</v>
      </c>
      <c r="I161" s="24">
        <f t="shared" si="6"/>
        <v>41</v>
      </c>
      <c r="J161" s="24">
        <v>265</v>
      </c>
      <c r="K161" s="24">
        <v>230</v>
      </c>
      <c r="L161" s="24">
        <f t="shared" si="7"/>
        <v>4.8760000000000003</v>
      </c>
      <c r="M161" s="58">
        <f t="shared" si="8"/>
        <v>1.3077838333333329</v>
      </c>
      <c r="N161" s="24"/>
      <c r="O161" s="24"/>
    </row>
    <row r="162" spans="1:15" s="34" customFormat="1" x14ac:dyDescent="0.2">
      <c r="A162" s="24" t="s">
        <v>66</v>
      </c>
      <c r="B162" s="24">
        <v>5</v>
      </c>
      <c r="C162" s="24">
        <v>2</v>
      </c>
      <c r="D162" s="24" t="s">
        <v>55</v>
      </c>
      <c r="E162" s="24">
        <v>4</v>
      </c>
      <c r="F162" s="31">
        <v>41856</v>
      </c>
      <c r="G162" s="24">
        <v>50</v>
      </c>
      <c r="H162" s="24">
        <v>9</v>
      </c>
      <c r="I162" s="24">
        <f t="shared" si="6"/>
        <v>41</v>
      </c>
      <c r="J162" s="24">
        <v>310</v>
      </c>
      <c r="K162" s="24">
        <v>230</v>
      </c>
      <c r="L162" s="24">
        <f t="shared" si="7"/>
        <v>5.7039999999999997</v>
      </c>
      <c r="M162" s="58">
        <f t="shared" si="8"/>
        <v>1.5298603333333332</v>
      </c>
      <c r="N162" s="24"/>
      <c r="O162" s="24"/>
    </row>
    <row r="163" spans="1:15" s="34" customFormat="1" x14ac:dyDescent="0.2">
      <c r="A163" s="24" t="s">
        <v>45</v>
      </c>
      <c r="B163" s="24">
        <v>6</v>
      </c>
      <c r="C163" s="24">
        <v>2</v>
      </c>
      <c r="D163" s="24" t="s">
        <v>51</v>
      </c>
      <c r="E163" s="24">
        <v>2</v>
      </c>
      <c r="F163" s="31">
        <v>41834</v>
      </c>
      <c r="G163" s="24">
        <v>48</v>
      </c>
      <c r="H163" s="24">
        <v>7</v>
      </c>
      <c r="I163" s="24">
        <f t="shared" si="6"/>
        <v>41</v>
      </c>
      <c r="J163" s="24">
        <v>310</v>
      </c>
      <c r="K163" s="24">
        <v>280</v>
      </c>
      <c r="L163" s="24">
        <f t="shared" si="7"/>
        <v>6.944</v>
      </c>
      <c r="M163" s="58">
        <f t="shared" si="8"/>
        <v>1.8624386666666664</v>
      </c>
      <c r="N163" s="24"/>
      <c r="O163" s="24"/>
    </row>
    <row r="164" spans="1:15" x14ac:dyDescent="0.2">
      <c r="A164" s="24" t="s">
        <v>69</v>
      </c>
      <c r="B164" s="24">
        <v>9</v>
      </c>
      <c r="C164" s="24">
        <v>2</v>
      </c>
      <c r="D164" s="24" t="s">
        <v>51</v>
      </c>
      <c r="E164" s="24">
        <v>2</v>
      </c>
      <c r="F164" s="31">
        <v>41858</v>
      </c>
      <c r="G164" s="24">
        <v>45</v>
      </c>
      <c r="H164" s="24">
        <v>4</v>
      </c>
      <c r="I164" s="24">
        <f t="shared" si="6"/>
        <v>41</v>
      </c>
      <c r="J164" s="24">
        <v>195</v>
      </c>
      <c r="K164" s="24">
        <v>230</v>
      </c>
      <c r="L164" s="24">
        <f t="shared" si="7"/>
        <v>3.5880000000000001</v>
      </c>
      <c r="M164" s="58">
        <f t="shared" si="8"/>
        <v>0.96233149999999978</v>
      </c>
    </row>
    <row r="165" spans="1:15" x14ac:dyDescent="0.2">
      <c r="A165" s="24" t="s">
        <v>69</v>
      </c>
      <c r="B165" s="24">
        <v>9</v>
      </c>
      <c r="C165" s="24">
        <v>2</v>
      </c>
      <c r="D165" s="24" t="s">
        <v>51</v>
      </c>
      <c r="E165" s="24">
        <v>2</v>
      </c>
      <c r="F165" s="31">
        <v>41858</v>
      </c>
      <c r="G165" s="24">
        <v>52</v>
      </c>
      <c r="H165" s="24">
        <v>11</v>
      </c>
      <c r="I165" s="24">
        <f t="shared" si="6"/>
        <v>41</v>
      </c>
      <c r="J165" s="24">
        <v>290</v>
      </c>
      <c r="K165" s="24">
        <v>190</v>
      </c>
      <c r="L165" s="24">
        <f t="shared" si="7"/>
        <v>4.4080000000000004</v>
      </c>
      <c r="M165" s="58">
        <f t="shared" si="8"/>
        <v>1.1822623333333331</v>
      </c>
    </row>
    <row r="166" spans="1:15" x14ac:dyDescent="0.2">
      <c r="A166" s="24" t="s">
        <v>68</v>
      </c>
      <c r="B166" s="24">
        <v>11</v>
      </c>
      <c r="C166" s="24">
        <v>2</v>
      </c>
      <c r="D166" s="24" t="s">
        <v>51</v>
      </c>
      <c r="E166" s="24">
        <v>2</v>
      </c>
      <c r="F166" s="31">
        <v>41858</v>
      </c>
      <c r="G166" s="24">
        <v>61</v>
      </c>
      <c r="H166" s="24">
        <v>20</v>
      </c>
      <c r="I166" s="24">
        <f t="shared" si="6"/>
        <v>41</v>
      </c>
      <c r="J166" s="24">
        <v>440</v>
      </c>
      <c r="K166" s="24">
        <v>300</v>
      </c>
      <c r="L166" s="24">
        <f t="shared" si="7"/>
        <v>10.56</v>
      </c>
      <c r="M166" s="58">
        <f t="shared" si="8"/>
        <v>2.8322799999999995</v>
      </c>
    </row>
    <row r="167" spans="1:15" x14ac:dyDescent="0.2">
      <c r="A167" s="24" t="s">
        <v>67</v>
      </c>
      <c r="B167" s="24">
        <v>4</v>
      </c>
      <c r="C167" s="24">
        <v>1</v>
      </c>
      <c r="D167" s="24" t="s">
        <v>55</v>
      </c>
      <c r="E167" s="24">
        <v>4</v>
      </c>
      <c r="F167" s="31">
        <v>41856</v>
      </c>
      <c r="G167" s="24">
        <v>48</v>
      </c>
      <c r="H167" s="24">
        <v>6</v>
      </c>
      <c r="I167" s="24">
        <f t="shared" si="6"/>
        <v>42</v>
      </c>
      <c r="J167" s="24">
        <v>250</v>
      </c>
      <c r="K167" s="24">
        <v>140</v>
      </c>
      <c r="L167" s="24">
        <f t="shared" si="7"/>
        <v>2.8</v>
      </c>
      <c r="M167" s="58">
        <f t="shared" si="8"/>
        <v>0.76929999999999987</v>
      </c>
    </row>
    <row r="168" spans="1:15" x14ac:dyDescent="0.2">
      <c r="A168" s="24" t="s">
        <v>56</v>
      </c>
      <c r="B168" s="24">
        <v>7</v>
      </c>
      <c r="C168" s="24">
        <v>1</v>
      </c>
      <c r="D168" s="24" t="s">
        <v>46</v>
      </c>
      <c r="E168" s="24">
        <v>1</v>
      </c>
      <c r="F168" s="31">
        <v>41835</v>
      </c>
      <c r="G168" s="24">
        <v>60</v>
      </c>
      <c r="H168" s="24">
        <v>18</v>
      </c>
      <c r="I168" s="24">
        <f t="shared" si="6"/>
        <v>42</v>
      </c>
      <c r="J168" s="24">
        <v>240</v>
      </c>
      <c r="K168" s="24">
        <v>320</v>
      </c>
      <c r="L168" s="24">
        <f t="shared" si="7"/>
        <v>6.1440000000000001</v>
      </c>
      <c r="M168" s="58">
        <f t="shared" si="8"/>
        <v>1.6880640000000002</v>
      </c>
    </row>
    <row r="169" spans="1:15" x14ac:dyDescent="0.2">
      <c r="A169" s="24" t="s">
        <v>74</v>
      </c>
      <c r="B169" s="24">
        <v>10</v>
      </c>
      <c r="C169" s="24">
        <v>1</v>
      </c>
      <c r="D169" s="24" t="s">
        <v>46</v>
      </c>
      <c r="E169" s="24">
        <v>1</v>
      </c>
      <c r="F169" s="31">
        <v>41838</v>
      </c>
      <c r="G169" s="24">
        <v>60</v>
      </c>
      <c r="H169" s="24">
        <v>18</v>
      </c>
      <c r="I169" s="24">
        <f t="shared" si="6"/>
        <v>42</v>
      </c>
      <c r="J169" s="24">
        <v>300</v>
      </c>
      <c r="K169" s="24">
        <v>300</v>
      </c>
      <c r="L169" s="24">
        <f t="shared" si="7"/>
        <v>7.2</v>
      </c>
      <c r="M169" s="58">
        <f t="shared" si="8"/>
        <v>1.9781999999999995</v>
      </c>
    </row>
    <row r="170" spans="1:15" x14ac:dyDescent="0.2">
      <c r="A170" s="24" t="s">
        <v>74</v>
      </c>
      <c r="B170" s="24">
        <v>10</v>
      </c>
      <c r="C170" s="24">
        <v>1</v>
      </c>
      <c r="D170" s="24" t="s">
        <v>46</v>
      </c>
      <c r="E170" s="24">
        <v>1</v>
      </c>
      <c r="F170" s="31">
        <v>41838</v>
      </c>
      <c r="G170" s="24">
        <v>60</v>
      </c>
      <c r="H170" s="24">
        <v>18</v>
      </c>
      <c r="I170" s="24">
        <f t="shared" si="6"/>
        <v>42</v>
      </c>
      <c r="J170" s="24">
        <v>260</v>
      </c>
      <c r="K170" s="24">
        <v>260</v>
      </c>
      <c r="L170" s="24">
        <f t="shared" si="7"/>
        <v>5.4080000000000004</v>
      </c>
      <c r="M170" s="58">
        <f t="shared" si="8"/>
        <v>1.4858480000000001</v>
      </c>
    </row>
    <row r="171" spans="1:15" x14ac:dyDescent="0.2">
      <c r="A171" s="24" t="s">
        <v>73</v>
      </c>
      <c r="B171" s="24">
        <v>8</v>
      </c>
      <c r="C171" s="24">
        <v>2</v>
      </c>
      <c r="D171" s="24" t="s">
        <v>51</v>
      </c>
      <c r="E171" s="24">
        <v>2</v>
      </c>
      <c r="F171" s="31">
        <v>41837</v>
      </c>
      <c r="G171" s="24">
        <v>62</v>
      </c>
      <c r="H171" s="24">
        <v>20</v>
      </c>
      <c r="I171" s="24">
        <f t="shared" si="6"/>
        <v>42</v>
      </c>
      <c r="J171" s="24">
        <v>310</v>
      </c>
      <c r="K171" s="24">
        <v>300</v>
      </c>
      <c r="L171" s="24">
        <f t="shared" si="7"/>
        <v>7.44</v>
      </c>
      <c r="M171" s="58">
        <f t="shared" si="8"/>
        <v>2.0441400000000001</v>
      </c>
    </row>
    <row r="172" spans="1:15" x14ac:dyDescent="0.2">
      <c r="A172" s="24" t="s">
        <v>74</v>
      </c>
      <c r="B172" s="24">
        <v>10</v>
      </c>
      <c r="C172" s="24">
        <v>2</v>
      </c>
      <c r="D172" s="24" t="s">
        <v>51</v>
      </c>
      <c r="E172" s="24">
        <v>2</v>
      </c>
      <c r="F172" s="31">
        <v>41838</v>
      </c>
      <c r="G172" s="24">
        <v>58</v>
      </c>
      <c r="H172" s="24">
        <v>16</v>
      </c>
      <c r="I172" s="24">
        <f t="shared" si="6"/>
        <v>42</v>
      </c>
      <c r="J172" s="24">
        <v>560</v>
      </c>
      <c r="K172" s="24">
        <v>190</v>
      </c>
      <c r="L172" s="24">
        <f t="shared" si="7"/>
        <v>8.5120000000000005</v>
      </c>
      <c r="M172" s="58">
        <f t="shared" si="8"/>
        <v>2.3386719999999994</v>
      </c>
    </row>
    <row r="173" spans="1:15" x14ac:dyDescent="0.2">
      <c r="A173" s="24" t="s">
        <v>68</v>
      </c>
      <c r="B173" s="24">
        <v>11</v>
      </c>
      <c r="C173" s="24">
        <v>2</v>
      </c>
      <c r="D173" s="24" t="s">
        <v>51</v>
      </c>
      <c r="E173" s="24">
        <v>2</v>
      </c>
      <c r="F173" s="31">
        <v>41858</v>
      </c>
      <c r="G173" s="24">
        <v>60</v>
      </c>
      <c r="H173" s="24">
        <v>18</v>
      </c>
      <c r="I173" s="24">
        <f t="shared" si="6"/>
        <v>42</v>
      </c>
      <c r="J173" s="24">
        <v>310</v>
      </c>
      <c r="K173" s="24">
        <v>260</v>
      </c>
      <c r="L173" s="24">
        <f t="shared" si="7"/>
        <v>6.4480000000000004</v>
      </c>
      <c r="M173" s="58">
        <f t="shared" si="8"/>
        <v>1.7715880000000002</v>
      </c>
    </row>
    <row r="174" spans="1:15" x14ac:dyDescent="0.2">
      <c r="A174" s="24" t="s">
        <v>66</v>
      </c>
      <c r="B174" s="24">
        <v>5</v>
      </c>
      <c r="C174" s="24">
        <v>1</v>
      </c>
      <c r="D174" s="24" t="s">
        <v>53</v>
      </c>
      <c r="E174" s="24">
        <v>3</v>
      </c>
      <c r="F174" s="31">
        <v>41856</v>
      </c>
      <c r="G174" s="24">
        <v>47</v>
      </c>
      <c r="H174" s="24">
        <v>4</v>
      </c>
      <c r="I174" s="24">
        <f t="shared" si="6"/>
        <v>43</v>
      </c>
      <c r="J174" s="24">
        <v>470</v>
      </c>
      <c r="K174" s="24">
        <v>220</v>
      </c>
      <c r="L174" s="24">
        <f t="shared" si="7"/>
        <v>8.2720000000000002</v>
      </c>
      <c r="M174" s="58">
        <f t="shared" si="8"/>
        <v>2.3268446666666667</v>
      </c>
    </row>
    <row r="175" spans="1:15" x14ac:dyDescent="0.2">
      <c r="A175" s="24" t="s">
        <v>73</v>
      </c>
      <c r="B175" s="24">
        <v>8</v>
      </c>
      <c r="C175" s="24">
        <v>2</v>
      </c>
      <c r="D175" s="24" t="s">
        <v>51</v>
      </c>
      <c r="E175" s="24">
        <v>2</v>
      </c>
      <c r="F175" s="31">
        <v>41837</v>
      </c>
      <c r="G175" s="24">
        <v>56</v>
      </c>
      <c r="H175" s="24">
        <v>13</v>
      </c>
      <c r="I175" s="24">
        <f t="shared" si="6"/>
        <v>43</v>
      </c>
      <c r="J175" s="24">
        <v>520</v>
      </c>
      <c r="K175" s="24">
        <v>190</v>
      </c>
      <c r="L175" s="24">
        <f t="shared" si="7"/>
        <v>7.9039999999999999</v>
      </c>
      <c r="M175" s="58">
        <f t="shared" si="8"/>
        <v>2.223329333333333</v>
      </c>
    </row>
    <row r="176" spans="1:15" x14ac:dyDescent="0.2">
      <c r="A176" s="24" t="s">
        <v>67</v>
      </c>
      <c r="B176" s="24">
        <v>4</v>
      </c>
      <c r="C176" s="24">
        <v>1</v>
      </c>
      <c r="D176" s="24" t="s">
        <v>55</v>
      </c>
      <c r="E176" s="24">
        <v>4</v>
      </c>
      <c r="F176" s="31">
        <v>41856</v>
      </c>
      <c r="G176" s="24">
        <v>55</v>
      </c>
      <c r="H176" s="24">
        <v>11</v>
      </c>
      <c r="I176" s="24">
        <f t="shared" si="6"/>
        <v>44</v>
      </c>
      <c r="J176" s="24">
        <v>260</v>
      </c>
      <c r="K176" s="24">
        <v>110</v>
      </c>
      <c r="L176" s="24">
        <f t="shared" si="7"/>
        <v>2.2879999999999998</v>
      </c>
      <c r="M176" s="58">
        <f t="shared" si="8"/>
        <v>0.65856266666666674</v>
      </c>
    </row>
    <row r="177" spans="1:15" x14ac:dyDescent="0.2">
      <c r="A177" s="24" t="s">
        <v>45</v>
      </c>
      <c r="B177" s="24">
        <v>6</v>
      </c>
      <c r="C177" s="24">
        <v>1</v>
      </c>
      <c r="D177" s="24" t="s">
        <v>46</v>
      </c>
      <c r="E177" s="24">
        <v>1</v>
      </c>
      <c r="F177" s="31">
        <v>41834</v>
      </c>
      <c r="G177" s="24">
        <v>56</v>
      </c>
      <c r="H177" s="24">
        <v>12</v>
      </c>
      <c r="I177" s="24">
        <f t="shared" si="6"/>
        <v>44</v>
      </c>
      <c r="J177" s="24">
        <v>340</v>
      </c>
      <c r="K177" s="24">
        <v>320</v>
      </c>
      <c r="L177" s="24">
        <f t="shared" si="7"/>
        <v>8.7040000000000006</v>
      </c>
      <c r="M177" s="58">
        <f t="shared" si="8"/>
        <v>2.5053013333333332</v>
      </c>
    </row>
    <row r="178" spans="1:15" x14ac:dyDescent="0.2">
      <c r="A178" s="34" t="s">
        <v>69</v>
      </c>
      <c r="B178" s="34">
        <v>9</v>
      </c>
      <c r="C178" s="34">
        <v>1</v>
      </c>
      <c r="D178" s="34" t="s">
        <v>46</v>
      </c>
      <c r="E178" s="34">
        <v>1</v>
      </c>
      <c r="F178" s="63">
        <v>41919</v>
      </c>
      <c r="G178" s="34">
        <v>52</v>
      </c>
      <c r="H178" s="34">
        <v>8</v>
      </c>
      <c r="I178" s="24">
        <f t="shared" si="6"/>
        <v>44</v>
      </c>
      <c r="J178" s="34">
        <v>670</v>
      </c>
      <c r="K178" s="34">
        <v>550</v>
      </c>
      <c r="L178" s="34">
        <f t="shared" si="7"/>
        <v>29.48</v>
      </c>
      <c r="M178" s="58">
        <f t="shared" si="8"/>
        <v>8.4853266666666674</v>
      </c>
      <c r="N178" s="34"/>
      <c r="O178" s="34"/>
    </row>
    <row r="179" spans="1:15" x14ac:dyDescent="0.2">
      <c r="A179" s="24" t="s">
        <v>68</v>
      </c>
      <c r="B179" s="24">
        <v>11</v>
      </c>
      <c r="C179" s="24">
        <v>2</v>
      </c>
      <c r="D179" s="24" t="s">
        <v>51</v>
      </c>
      <c r="E179" s="24">
        <v>2</v>
      </c>
      <c r="F179" s="31">
        <v>41858</v>
      </c>
      <c r="G179" s="24">
        <v>62</v>
      </c>
      <c r="H179" s="24">
        <v>18</v>
      </c>
      <c r="I179" s="24">
        <f t="shared" si="6"/>
        <v>44</v>
      </c>
      <c r="J179" s="24">
        <v>745</v>
      </c>
      <c r="K179" s="24">
        <v>615</v>
      </c>
      <c r="L179" s="24">
        <f t="shared" si="7"/>
        <v>36.654000000000003</v>
      </c>
      <c r="M179" s="58">
        <f t="shared" si="8"/>
        <v>10.550243</v>
      </c>
    </row>
    <row r="180" spans="1:15" x14ac:dyDescent="0.2">
      <c r="A180" s="24" t="s">
        <v>72</v>
      </c>
      <c r="B180" s="24">
        <v>2</v>
      </c>
      <c r="C180" s="24">
        <v>1</v>
      </c>
      <c r="D180" s="24" t="s">
        <v>46</v>
      </c>
      <c r="E180" s="24">
        <v>1</v>
      </c>
      <c r="F180" s="31">
        <v>41848</v>
      </c>
      <c r="G180" s="24">
        <v>57</v>
      </c>
      <c r="H180" s="24">
        <v>12</v>
      </c>
      <c r="I180" s="24">
        <f t="shared" si="6"/>
        <v>45</v>
      </c>
      <c r="J180" s="24">
        <v>450</v>
      </c>
      <c r="K180" s="24">
        <v>270</v>
      </c>
      <c r="L180" s="24">
        <f t="shared" si="7"/>
        <v>9.7200000000000006</v>
      </c>
      <c r="M180" s="58">
        <f t="shared" si="8"/>
        <v>2.8613250000000003</v>
      </c>
    </row>
    <row r="181" spans="1:15" x14ac:dyDescent="0.2">
      <c r="A181" s="24" t="s">
        <v>73</v>
      </c>
      <c r="B181" s="24">
        <v>8</v>
      </c>
      <c r="C181" s="24">
        <v>1</v>
      </c>
      <c r="D181" s="24" t="s">
        <v>46</v>
      </c>
      <c r="E181" s="24">
        <v>1</v>
      </c>
      <c r="F181" s="31">
        <v>41837</v>
      </c>
      <c r="G181" s="24">
        <v>60</v>
      </c>
      <c r="H181" s="24">
        <v>15</v>
      </c>
      <c r="I181" s="24">
        <f t="shared" si="6"/>
        <v>45</v>
      </c>
      <c r="J181" s="24">
        <v>1040</v>
      </c>
      <c r="K181" s="24">
        <v>400</v>
      </c>
      <c r="L181" s="24">
        <f t="shared" si="7"/>
        <v>33.28</v>
      </c>
      <c r="M181" s="58">
        <f t="shared" si="8"/>
        <v>9.7968000000000011</v>
      </c>
    </row>
    <row r="182" spans="1:15" x14ac:dyDescent="0.2">
      <c r="A182" s="24" t="s">
        <v>73</v>
      </c>
      <c r="B182" s="24">
        <v>8</v>
      </c>
      <c r="C182" s="24">
        <v>1</v>
      </c>
      <c r="D182" s="24" t="s">
        <v>46</v>
      </c>
      <c r="E182" s="24">
        <v>1</v>
      </c>
      <c r="F182" s="31">
        <v>41837</v>
      </c>
      <c r="G182" s="24">
        <v>65</v>
      </c>
      <c r="H182" s="24">
        <v>20</v>
      </c>
      <c r="I182" s="24">
        <f t="shared" si="6"/>
        <v>45</v>
      </c>
      <c r="J182" s="24">
        <v>490</v>
      </c>
      <c r="K182" s="24">
        <v>250</v>
      </c>
      <c r="L182" s="24">
        <f t="shared" si="7"/>
        <v>9.8000000000000007</v>
      </c>
      <c r="M182" s="58">
        <f t="shared" si="8"/>
        <v>2.8848750000000001</v>
      </c>
    </row>
    <row r="183" spans="1:15" x14ac:dyDescent="0.2">
      <c r="A183" s="24" t="s">
        <v>68</v>
      </c>
      <c r="B183" s="24">
        <v>11</v>
      </c>
      <c r="C183" s="24">
        <v>1</v>
      </c>
      <c r="D183" s="24" t="s">
        <v>46</v>
      </c>
      <c r="E183" s="24">
        <v>1</v>
      </c>
      <c r="F183" s="31">
        <v>41849</v>
      </c>
      <c r="G183" s="24">
        <v>63</v>
      </c>
      <c r="H183" s="24">
        <v>18</v>
      </c>
      <c r="I183" s="24">
        <f t="shared" si="6"/>
        <v>45</v>
      </c>
      <c r="J183" s="24">
        <v>560</v>
      </c>
      <c r="K183" s="24">
        <v>550</v>
      </c>
      <c r="L183" s="24">
        <f t="shared" si="7"/>
        <v>24.64</v>
      </c>
      <c r="M183" s="58">
        <f t="shared" si="8"/>
        <v>7.2534000000000001</v>
      </c>
    </row>
    <row r="184" spans="1:15" x14ac:dyDescent="0.2">
      <c r="A184" s="24" t="s">
        <v>72</v>
      </c>
      <c r="B184" s="24">
        <v>2</v>
      </c>
      <c r="C184" s="24">
        <v>1</v>
      </c>
      <c r="D184" s="24" t="s">
        <v>46</v>
      </c>
      <c r="E184" s="24">
        <v>1</v>
      </c>
      <c r="F184" s="31">
        <v>41848</v>
      </c>
      <c r="G184" s="24">
        <v>53</v>
      </c>
      <c r="H184" s="24">
        <v>7</v>
      </c>
      <c r="I184" s="24">
        <f t="shared" si="6"/>
        <v>46</v>
      </c>
      <c r="J184" s="24">
        <v>310</v>
      </c>
      <c r="K184" s="24">
        <v>155</v>
      </c>
      <c r="L184" s="24">
        <f t="shared" si="7"/>
        <v>3.8439999999999999</v>
      </c>
      <c r="M184" s="58">
        <f t="shared" si="8"/>
        <v>1.1567236666666669</v>
      </c>
    </row>
    <row r="185" spans="1:15" x14ac:dyDescent="0.2">
      <c r="A185" s="24" t="s">
        <v>68</v>
      </c>
      <c r="B185" s="24">
        <v>11</v>
      </c>
      <c r="C185" s="24">
        <v>2</v>
      </c>
      <c r="D185" s="24" t="s">
        <v>51</v>
      </c>
      <c r="E185" s="24">
        <v>2</v>
      </c>
      <c r="F185" s="31">
        <v>41858</v>
      </c>
      <c r="G185" s="24">
        <v>54</v>
      </c>
      <c r="H185" s="24">
        <v>8</v>
      </c>
      <c r="I185" s="24">
        <f t="shared" si="6"/>
        <v>46</v>
      </c>
      <c r="J185" s="24">
        <v>390</v>
      </c>
      <c r="K185" s="24">
        <v>320</v>
      </c>
      <c r="L185" s="24">
        <f t="shared" si="7"/>
        <v>9.984</v>
      </c>
      <c r="M185" s="58">
        <f t="shared" si="8"/>
        <v>3.0043520000000004</v>
      </c>
    </row>
    <row r="186" spans="1:15" x14ac:dyDescent="0.2">
      <c r="A186" s="34" t="s">
        <v>69</v>
      </c>
      <c r="B186" s="34">
        <v>9</v>
      </c>
      <c r="C186" s="34">
        <v>1</v>
      </c>
      <c r="D186" s="34" t="s">
        <v>46</v>
      </c>
      <c r="E186" s="34">
        <v>1</v>
      </c>
      <c r="F186" s="63">
        <v>41919</v>
      </c>
      <c r="G186" s="34">
        <v>52</v>
      </c>
      <c r="H186" s="34">
        <v>5</v>
      </c>
      <c r="I186" s="24">
        <f t="shared" si="6"/>
        <v>47</v>
      </c>
      <c r="J186" s="34">
        <v>280</v>
      </c>
      <c r="K186" s="34">
        <v>260</v>
      </c>
      <c r="L186" s="34">
        <f t="shared" si="7"/>
        <v>5.8239999999999998</v>
      </c>
      <c r="M186" s="58">
        <f t="shared" si="8"/>
        <v>1.790637333333333</v>
      </c>
      <c r="N186" s="34"/>
      <c r="O186" s="34"/>
    </row>
    <row r="187" spans="1:15" x14ac:dyDescent="0.2">
      <c r="A187" s="34" t="s">
        <v>69</v>
      </c>
      <c r="B187" s="34">
        <v>9</v>
      </c>
      <c r="C187" s="34">
        <v>1</v>
      </c>
      <c r="D187" s="34" t="s">
        <v>46</v>
      </c>
      <c r="E187" s="34">
        <v>1</v>
      </c>
      <c r="F187" s="63">
        <v>41919</v>
      </c>
      <c r="G187" s="34">
        <v>58</v>
      </c>
      <c r="H187" s="34">
        <v>11</v>
      </c>
      <c r="I187" s="24">
        <f t="shared" si="6"/>
        <v>47</v>
      </c>
      <c r="J187" s="34">
        <v>310</v>
      </c>
      <c r="K187" s="34">
        <v>380</v>
      </c>
      <c r="L187" s="34">
        <f t="shared" si="7"/>
        <v>9.4239999999999995</v>
      </c>
      <c r="M187" s="58">
        <f t="shared" si="8"/>
        <v>2.8974873333333333</v>
      </c>
      <c r="N187" s="34"/>
      <c r="O187" s="34"/>
    </row>
    <row r="188" spans="1:15" x14ac:dyDescent="0.2">
      <c r="A188" s="24" t="s">
        <v>68</v>
      </c>
      <c r="B188" s="24">
        <v>11</v>
      </c>
      <c r="C188" s="24">
        <v>1</v>
      </c>
      <c r="D188" s="24" t="s">
        <v>46</v>
      </c>
      <c r="E188" s="24">
        <v>1</v>
      </c>
      <c r="F188" s="31">
        <v>41849</v>
      </c>
      <c r="G188" s="24">
        <v>55</v>
      </c>
      <c r="H188" s="24">
        <v>8</v>
      </c>
      <c r="I188" s="24">
        <f t="shared" si="6"/>
        <v>47</v>
      </c>
      <c r="J188" s="24">
        <v>390</v>
      </c>
      <c r="K188" s="24">
        <v>280</v>
      </c>
      <c r="L188" s="24">
        <f t="shared" si="7"/>
        <v>8.7360000000000007</v>
      </c>
      <c r="M188" s="58">
        <f t="shared" si="8"/>
        <v>2.6859559999999996</v>
      </c>
    </row>
    <row r="189" spans="1:15" x14ac:dyDescent="0.2">
      <c r="A189" s="24" t="s">
        <v>67</v>
      </c>
      <c r="B189" s="24">
        <v>4</v>
      </c>
      <c r="C189" s="24">
        <v>2</v>
      </c>
      <c r="D189" s="24" t="s">
        <v>53</v>
      </c>
      <c r="E189" s="24">
        <v>3</v>
      </c>
      <c r="F189" s="31">
        <v>41856</v>
      </c>
      <c r="G189" s="24">
        <v>55</v>
      </c>
      <c r="H189" s="24">
        <v>8</v>
      </c>
      <c r="I189" s="24">
        <f t="shared" si="6"/>
        <v>47</v>
      </c>
      <c r="J189" s="24">
        <v>405</v>
      </c>
      <c r="K189" s="24">
        <v>280</v>
      </c>
      <c r="L189" s="24">
        <f t="shared" si="7"/>
        <v>9.0719999999999992</v>
      </c>
      <c r="M189" s="58">
        <f t="shared" si="8"/>
        <v>2.7892619999999995</v>
      </c>
    </row>
    <row r="190" spans="1:15" x14ac:dyDescent="0.2">
      <c r="A190" s="24" t="s">
        <v>74</v>
      </c>
      <c r="B190" s="24">
        <v>10</v>
      </c>
      <c r="C190" s="24">
        <v>1</v>
      </c>
      <c r="D190" s="24" t="s">
        <v>46</v>
      </c>
      <c r="E190" s="24">
        <v>1</v>
      </c>
      <c r="F190" s="31">
        <v>41838</v>
      </c>
      <c r="G190" s="24">
        <v>63</v>
      </c>
      <c r="H190" s="24">
        <v>15</v>
      </c>
      <c r="I190" s="24">
        <f t="shared" si="6"/>
        <v>48</v>
      </c>
      <c r="J190" s="24">
        <v>240</v>
      </c>
      <c r="K190" s="24">
        <v>240</v>
      </c>
      <c r="L190" s="24">
        <f t="shared" si="7"/>
        <v>4.6079999999999997</v>
      </c>
      <c r="M190" s="58">
        <f t="shared" si="8"/>
        <v>1.4469119999999998</v>
      </c>
    </row>
    <row r="191" spans="1:15" x14ac:dyDescent="0.2">
      <c r="A191" s="24" t="s">
        <v>56</v>
      </c>
      <c r="B191" s="24">
        <v>7</v>
      </c>
      <c r="C191" s="24">
        <v>2</v>
      </c>
      <c r="D191" s="24" t="s">
        <v>51</v>
      </c>
      <c r="E191" s="24">
        <v>2</v>
      </c>
      <c r="F191" s="31">
        <v>41835</v>
      </c>
      <c r="G191" s="24">
        <v>68</v>
      </c>
      <c r="H191" s="24">
        <v>20</v>
      </c>
      <c r="I191" s="24">
        <f t="shared" si="6"/>
        <v>48</v>
      </c>
      <c r="J191" s="24">
        <v>320</v>
      </c>
      <c r="K191" s="24">
        <v>230</v>
      </c>
      <c r="L191" s="24">
        <f t="shared" si="7"/>
        <v>5.8879999999999999</v>
      </c>
      <c r="M191" s="58">
        <f t="shared" si="8"/>
        <v>1.8488319999999998</v>
      </c>
    </row>
    <row r="192" spans="1:15" x14ac:dyDescent="0.2">
      <c r="A192" s="24" t="s">
        <v>69</v>
      </c>
      <c r="B192" s="24">
        <v>9</v>
      </c>
      <c r="C192" s="24">
        <v>2</v>
      </c>
      <c r="D192" s="24" t="s">
        <v>51</v>
      </c>
      <c r="E192" s="24">
        <v>2</v>
      </c>
      <c r="F192" s="31">
        <v>41858</v>
      </c>
      <c r="G192" s="24">
        <v>58</v>
      </c>
      <c r="H192" s="24">
        <v>10</v>
      </c>
      <c r="I192" s="24">
        <f t="shared" si="6"/>
        <v>48</v>
      </c>
      <c r="J192" s="24">
        <v>310</v>
      </c>
      <c r="K192" s="24">
        <v>470</v>
      </c>
      <c r="L192" s="24">
        <f t="shared" si="7"/>
        <v>11.656000000000001</v>
      </c>
      <c r="M192" s="58">
        <f t="shared" si="8"/>
        <v>3.6599840000000001</v>
      </c>
    </row>
    <row r="193" spans="1:13" x14ac:dyDescent="0.2">
      <c r="A193" s="24" t="s">
        <v>74</v>
      </c>
      <c r="B193" s="24">
        <v>10</v>
      </c>
      <c r="C193" s="24">
        <v>1</v>
      </c>
      <c r="D193" s="24" t="s">
        <v>46</v>
      </c>
      <c r="E193" s="24">
        <v>1</v>
      </c>
      <c r="F193" s="31">
        <v>41838</v>
      </c>
      <c r="G193" s="24">
        <v>65</v>
      </c>
      <c r="H193" s="24">
        <v>16</v>
      </c>
      <c r="I193" s="24">
        <f t="shared" si="6"/>
        <v>49</v>
      </c>
      <c r="J193" s="24">
        <v>390</v>
      </c>
      <c r="K193" s="24">
        <v>390</v>
      </c>
      <c r="L193" s="24">
        <f t="shared" si="7"/>
        <v>12.167999999999999</v>
      </c>
      <c r="M193" s="58">
        <f t="shared" si="8"/>
        <v>3.9003509999999997</v>
      </c>
    </row>
    <row r="194" spans="1:13" x14ac:dyDescent="0.2">
      <c r="A194" s="24" t="s">
        <v>56</v>
      </c>
      <c r="B194" s="24">
        <v>7</v>
      </c>
      <c r="C194" s="24">
        <v>2</v>
      </c>
      <c r="D194" s="24" t="s">
        <v>51</v>
      </c>
      <c r="E194" s="24">
        <v>2</v>
      </c>
      <c r="F194" s="31">
        <v>41835</v>
      </c>
      <c r="G194" s="24">
        <v>53</v>
      </c>
      <c r="H194" s="24">
        <v>4</v>
      </c>
      <c r="I194" s="24">
        <f t="shared" ref="I194:I257" si="9">G194-H194</f>
        <v>49</v>
      </c>
      <c r="J194" s="24">
        <v>470</v>
      </c>
      <c r="K194" s="24">
        <v>390</v>
      </c>
      <c r="L194" s="24">
        <f t="shared" ref="L194:L257" si="10">(K194*J194*0.8)/10000</f>
        <v>14.664</v>
      </c>
      <c r="M194" s="58">
        <f t="shared" si="8"/>
        <v>4.7004230000000007</v>
      </c>
    </row>
    <row r="195" spans="1:13" x14ac:dyDescent="0.2">
      <c r="A195" s="24" t="s">
        <v>68</v>
      </c>
      <c r="B195" s="24">
        <v>11</v>
      </c>
      <c r="C195" s="24">
        <v>2</v>
      </c>
      <c r="D195" s="24" t="s">
        <v>51</v>
      </c>
      <c r="E195" s="24">
        <v>2</v>
      </c>
      <c r="F195" s="31">
        <v>41858</v>
      </c>
      <c r="G195" s="24">
        <v>64</v>
      </c>
      <c r="H195" s="24">
        <v>15</v>
      </c>
      <c r="I195" s="24">
        <f t="shared" si="9"/>
        <v>49</v>
      </c>
      <c r="J195" s="24">
        <v>670</v>
      </c>
      <c r="K195" s="24">
        <v>360</v>
      </c>
      <c r="L195" s="24">
        <f t="shared" si="10"/>
        <v>19.295999999999999</v>
      </c>
      <c r="M195" s="58">
        <f t="shared" ref="M195:M240" si="11">(3.14/6)*(J195/100)*(K195/100)*(I195/100)</f>
        <v>6.1851720000000006</v>
      </c>
    </row>
    <row r="196" spans="1:13" x14ac:dyDescent="0.2">
      <c r="A196" s="24" t="s">
        <v>72</v>
      </c>
      <c r="B196" s="24">
        <v>2</v>
      </c>
      <c r="C196" s="24">
        <v>1</v>
      </c>
      <c r="D196" s="24" t="s">
        <v>46</v>
      </c>
      <c r="E196" s="24">
        <v>1</v>
      </c>
      <c r="F196" s="31">
        <v>41848</v>
      </c>
      <c r="G196" s="24">
        <v>61</v>
      </c>
      <c r="H196" s="24">
        <v>11</v>
      </c>
      <c r="I196" s="24">
        <f t="shared" si="9"/>
        <v>50</v>
      </c>
      <c r="J196" s="24">
        <v>868</v>
      </c>
      <c r="K196" s="24">
        <v>505</v>
      </c>
      <c r="L196" s="24">
        <f t="shared" si="10"/>
        <v>35.0672</v>
      </c>
      <c r="M196" s="58">
        <f t="shared" si="11"/>
        <v>11.469896666666665</v>
      </c>
    </row>
    <row r="197" spans="1:13" x14ac:dyDescent="0.2">
      <c r="A197" s="24" t="s">
        <v>68</v>
      </c>
      <c r="B197" s="24">
        <v>11</v>
      </c>
      <c r="C197" s="24">
        <v>1</v>
      </c>
      <c r="D197" s="24" t="s">
        <v>46</v>
      </c>
      <c r="E197" s="24">
        <v>1</v>
      </c>
      <c r="F197" s="31">
        <v>41849</v>
      </c>
      <c r="G197" s="24">
        <v>65</v>
      </c>
      <c r="H197" s="24">
        <v>15</v>
      </c>
      <c r="I197" s="24">
        <f t="shared" si="9"/>
        <v>50</v>
      </c>
      <c r="J197" s="24">
        <v>210</v>
      </c>
      <c r="K197" s="24">
        <v>220</v>
      </c>
      <c r="L197" s="24">
        <f t="shared" si="10"/>
        <v>3.6960000000000002</v>
      </c>
      <c r="M197" s="58">
        <f t="shared" si="11"/>
        <v>1.2089000000000001</v>
      </c>
    </row>
    <row r="198" spans="1:13" x14ac:dyDescent="0.2">
      <c r="A198" s="24" t="s">
        <v>67</v>
      </c>
      <c r="B198" s="24">
        <v>4</v>
      </c>
      <c r="C198" s="24">
        <v>2</v>
      </c>
      <c r="D198" s="24" t="s">
        <v>53</v>
      </c>
      <c r="E198" s="24">
        <v>3</v>
      </c>
      <c r="F198" s="31">
        <v>41856</v>
      </c>
      <c r="G198" s="24">
        <v>60</v>
      </c>
      <c r="H198" s="24">
        <v>10</v>
      </c>
      <c r="I198" s="24">
        <f t="shared" si="9"/>
        <v>50</v>
      </c>
      <c r="J198" s="24">
        <v>415</v>
      </c>
      <c r="K198" s="24">
        <v>250</v>
      </c>
      <c r="L198" s="24">
        <f t="shared" si="10"/>
        <v>8.3000000000000007</v>
      </c>
      <c r="M198" s="58">
        <f t="shared" si="11"/>
        <v>2.7147916666666667</v>
      </c>
    </row>
    <row r="199" spans="1:13" x14ac:dyDescent="0.2">
      <c r="A199" s="24" t="s">
        <v>56</v>
      </c>
      <c r="B199" s="24">
        <v>7</v>
      </c>
      <c r="C199" s="24">
        <v>2</v>
      </c>
      <c r="D199" s="24" t="s">
        <v>51</v>
      </c>
      <c r="E199" s="24">
        <v>2</v>
      </c>
      <c r="F199" s="31">
        <v>41835</v>
      </c>
      <c r="G199" s="24">
        <v>67</v>
      </c>
      <c r="H199" s="24">
        <v>17</v>
      </c>
      <c r="I199" s="24">
        <f t="shared" si="9"/>
        <v>50</v>
      </c>
      <c r="J199" s="24">
        <v>240</v>
      </c>
      <c r="K199" s="24">
        <v>180</v>
      </c>
      <c r="L199" s="24">
        <f t="shared" si="10"/>
        <v>3.456</v>
      </c>
      <c r="M199" s="58">
        <f t="shared" si="11"/>
        <v>1.1304000000000001</v>
      </c>
    </row>
    <row r="200" spans="1:13" x14ac:dyDescent="0.2">
      <c r="A200" s="24" t="s">
        <v>74</v>
      </c>
      <c r="B200" s="24">
        <v>10</v>
      </c>
      <c r="C200" s="24">
        <v>2</v>
      </c>
      <c r="D200" s="24" t="s">
        <v>51</v>
      </c>
      <c r="E200" s="24">
        <v>2</v>
      </c>
      <c r="F200" s="31">
        <v>41838</v>
      </c>
      <c r="G200" s="24">
        <v>62</v>
      </c>
      <c r="H200" s="24">
        <v>12</v>
      </c>
      <c r="I200" s="24">
        <f t="shared" si="9"/>
        <v>50</v>
      </c>
      <c r="J200" s="24">
        <v>650</v>
      </c>
      <c r="K200" s="24">
        <v>420</v>
      </c>
      <c r="L200" s="24">
        <f t="shared" si="10"/>
        <v>21.84</v>
      </c>
      <c r="M200" s="58">
        <f t="shared" si="11"/>
        <v>7.1434999999999995</v>
      </c>
    </row>
    <row r="201" spans="1:13" x14ac:dyDescent="0.2">
      <c r="A201" s="24" t="s">
        <v>68</v>
      </c>
      <c r="B201" s="24">
        <v>11</v>
      </c>
      <c r="C201" s="24">
        <v>2</v>
      </c>
      <c r="D201" s="24" t="s">
        <v>51</v>
      </c>
      <c r="E201" s="24">
        <v>2</v>
      </c>
      <c r="F201" s="31">
        <v>41858</v>
      </c>
      <c r="G201" s="24">
        <v>70</v>
      </c>
      <c r="H201" s="24">
        <v>20</v>
      </c>
      <c r="I201" s="24">
        <f t="shared" si="9"/>
        <v>50</v>
      </c>
      <c r="J201" s="24">
        <v>320</v>
      </c>
      <c r="K201" s="24">
        <v>300</v>
      </c>
      <c r="L201" s="24">
        <f t="shared" si="10"/>
        <v>7.68</v>
      </c>
      <c r="M201" s="58">
        <f t="shared" si="11"/>
        <v>2.512</v>
      </c>
    </row>
    <row r="202" spans="1:13" x14ac:dyDescent="0.2">
      <c r="A202" s="24" t="s">
        <v>68</v>
      </c>
      <c r="B202" s="24">
        <v>11</v>
      </c>
      <c r="C202" s="24">
        <v>2</v>
      </c>
      <c r="D202" s="24" t="s">
        <v>51</v>
      </c>
      <c r="E202" s="24">
        <v>2</v>
      </c>
      <c r="F202" s="31">
        <v>41858</v>
      </c>
      <c r="G202" s="24">
        <v>63</v>
      </c>
      <c r="H202" s="24">
        <v>13</v>
      </c>
      <c r="I202" s="24">
        <f t="shared" si="9"/>
        <v>50</v>
      </c>
      <c r="J202" s="24">
        <v>470</v>
      </c>
      <c r="K202" s="24">
        <v>300</v>
      </c>
      <c r="L202" s="24">
        <f t="shared" si="10"/>
        <v>11.28</v>
      </c>
      <c r="M202" s="58">
        <f t="shared" si="11"/>
        <v>3.6894999999999998</v>
      </c>
    </row>
    <row r="203" spans="1:13" x14ac:dyDescent="0.2">
      <c r="A203" s="24" t="s">
        <v>72</v>
      </c>
      <c r="B203" s="24">
        <v>2</v>
      </c>
      <c r="C203" s="24">
        <v>1</v>
      </c>
      <c r="D203" s="24" t="s">
        <v>46</v>
      </c>
      <c r="E203" s="24">
        <v>1</v>
      </c>
      <c r="F203" s="31">
        <v>41848</v>
      </c>
      <c r="G203" s="24">
        <v>59</v>
      </c>
      <c r="H203" s="24">
        <v>8</v>
      </c>
      <c r="I203" s="24">
        <f t="shared" si="9"/>
        <v>51</v>
      </c>
      <c r="J203" s="24">
        <v>260</v>
      </c>
      <c r="K203" s="24">
        <v>220</v>
      </c>
      <c r="L203" s="24">
        <f t="shared" si="10"/>
        <v>4.5759999999999996</v>
      </c>
      <c r="M203" s="58">
        <f t="shared" si="11"/>
        <v>1.5266680000000001</v>
      </c>
    </row>
    <row r="204" spans="1:13" x14ac:dyDescent="0.2">
      <c r="A204" s="24" t="s">
        <v>56</v>
      </c>
      <c r="B204" s="24">
        <v>7</v>
      </c>
      <c r="C204" s="24">
        <v>1</v>
      </c>
      <c r="D204" s="24" t="s">
        <v>46</v>
      </c>
      <c r="E204" s="24">
        <v>1</v>
      </c>
      <c r="F204" s="31">
        <v>41835</v>
      </c>
      <c r="G204" s="24">
        <v>71</v>
      </c>
      <c r="H204" s="24">
        <v>20</v>
      </c>
      <c r="I204" s="24">
        <f t="shared" si="9"/>
        <v>51</v>
      </c>
      <c r="J204" s="24">
        <v>490</v>
      </c>
      <c r="K204" s="24">
        <v>290</v>
      </c>
      <c r="L204" s="24">
        <f t="shared" si="10"/>
        <v>11.368</v>
      </c>
      <c r="M204" s="58">
        <f t="shared" si="11"/>
        <v>3.7926489999999999</v>
      </c>
    </row>
    <row r="205" spans="1:13" x14ac:dyDescent="0.2">
      <c r="A205" s="24" t="s">
        <v>68</v>
      </c>
      <c r="B205" s="24">
        <v>11</v>
      </c>
      <c r="C205" s="24">
        <v>1</v>
      </c>
      <c r="D205" s="24" t="s">
        <v>46</v>
      </c>
      <c r="E205" s="24">
        <v>1</v>
      </c>
      <c r="F205" s="31">
        <v>41849</v>
      </c>
      <c r="G205" s="24">
        <v>70</v>
      </c>
      <c r="H205" s="24">
        <v>18</v>
      </c>
      <c r="I205" s="24">
        <f t="shared" si="9"/>
        <v>52</v>
      </c>
      <c r="J205" s="24">
        <v>592</v>
      </c>
      <c r="K205" s="24">
        <v>501</v>
      </c>
      <c r="L205" s="24">
        <f t="shared" si="10"/>
        <v>23.727360000000001</v>
      </c>
      <c r="M205" s="58">
        <f t="shared" si="11"/>
        <v>8.0712569599999995</v>
      </c>
    </row>
    <row r="206" spans="1:13" x14ac:dyDescent="0.2">
      <c r="A206" s="24" t="s">
        <v>68</v>
      </c>
      <c r="B206" s="24">
        <v>11</v>
      </c>
      <c r="C206" s="24">
        <v>1</v>
      </c>
      <c r="D206" s="24" t="s">
        <v>46</v>
      </c>
      <c r="E206" s="24">
        <v>1</v>
      </c>
      <c r="F206" s="31">
        <v>41849</v>
      </c>
      <c r="G206" s="24">
        <v>64</v>
      </c>
      <c r="H206" s="24">
        <v>12</v>
      </c>
      <c r="I206" s="24">
        <f t="shared" si="9"/>
        <v>52</v>
      </c>
      <c r="J206" s="24">
        <v>380</v>
      </c>
      <c r="K206" s="24">
        <v>290</v>
      </c>
      <c r="L206" s="24">
        <f t="shared" si="10"/>
        <v>8.8160000000000007</v>
      </c>
      <c r="M206" s="58">
        <f t="shared" si="11"/>
        <v>2.9989093333333332</v>
      </c>
    </row>
    <row r="207" spans="1:13" x14ac:dyDescent="0.2">
      <c r="A207" s="24" t="s">
        <v>68</v>
      </c>
      <c r="B207" s="24">
        <v>11</v>
      </c>
      <c r="C207" s="24">
        <v>1</v>
      </c>
      <c r="D207" s="24" t="s">
        <v>46</v>
      </c>
      <c r="E207" s="24">
        <v>1</v>
      </c>
      <c r="F207" s="31">
        <v>41849</v>
      </c>
      <c r="G207" s="24">
        <v>83</v>
      </c>
      <c r="H207" s="24">
        <v>30</v>
      </c>
      <c r="I207" s="24">
        <f t="shared" si="9"/>
        <v>53</v>
      </c>
      <c r="J207" s="24">
        <v>320</v>
      </c>
      <c r="K207" s="24">
        <v>240</v>
      </c>
      <c r="L207" s="24">
        <f t="shared" si="10"/>
        <v>6.1440000000000001</v>
      </c>
      <c r="M207" s="58">
        <f t="shared" si="11"/>
        <v>2.1301760000000001</v>
      </c>
    </row>
    <row r="208" spans="1:13" x14ac:dyDescent="0.2">
      <c r="A208" s="24" t="s">
        <v>56</v>
      </c>
      <c r="B208" s="24">
        <v>7</v>
      </c>
      <c r="C208" s="24">
        <v>2</v>
      </c>
      <c r="D208" s="24" t="s">
        <v>51</v>
      </c>
      <c r="E208" s="24">
        <v>2</v>
      </c>
      <c r="F208" s="31">
        <v>41835</v>
      </c>
      <c r="G208" s="24">
        <v>57</v>
      </c>
      <c r="H208" s="24">
        <v>4</v>
      </c>
      <c r="I208" s="24">
        <f t="shared" si="9"/>
        <v>53</v>
      </c>
      <c r="J208" s="24">
        <v>290</v>
      </c>
      <c r="K208" s="24">
        <v>250</v>
      </c>
      <c r="L208" s="24">
        <f t="shared" si="10"/>
        <v>5.8</v>
      </c>
      <c r="M208" s="58">
        <f t="shared" si="11"/>
        <v>2.0109083333333335</v>
      </c>
    </row>
    <row r="209" spans="1:15" x14ac:dyDescent="0.2">
      <c r="A209" s="24" t="s">
        <v>74</v>
      </c>
      <c r="B209" s="24">
        <v>10</v>
      </c>
      <c r="C209" s="24">
        <v>2</v>
      </c>
      <c r="D209" s="24" t="s">
        <v>51</v>
      </c>
      <c r="E209" s="24">
        <v>2</v>
      </c>
      <c r="F209" s="31">
        <v>41838</v>
      </c>
      <c r="G209" s="24">
        <v>63</v>
      </c>
      <c r="H209" s="24">
        <v>10</v>
      </c>
      <c r="I209" s="24">
        <f t="shared" si="9"/>
        <v>53</v>
      </c>
      <c r="J209" s="24">
        <v>700</v>
      </c>
      <c r="K209" s="24">
        <v>180</v>
      </c>
      <c r="L209" s="24">
        <f t="shared" si="10"/>
        <v>10.08</v>
      </c>
      <c r="M209" s="58">
        <f t="shared" si="11"/>
        <v>3.4948199999999998</v>
      </c>
      <c r="O209" s="24" t="s">
        <v>87</v>
      </c>
    </row>
    <row r="210" spans="1:15" x14ac:dyDescent="0.2">
      <c r="A210" s="24" t="s">
        <v>68</v>
      </c>
      <c r="B210" s="24">
        <v>11</v>
      </c>
      <c r="C210" s="24">
        <v>2</v>
      </c>
      <c r="D210" s="24" t="s">
        <v>51</v>
      </c>
      <c r="E210" s="24">
        <v>2</v>
      </c>
      <c r="F210" s="31">
        <v>41858</v>
      </c>
      <c r="G210" s="24">
        <v>73</v>
      </c>
      <c r="H210" s="24">
        <v>20</v>
      </c>
      <c r="I210" s="24">
        <f t="shared" si="9"/>
        <v>53</v>
      </c>
      <c r="J210" s="24">
        <v>950</v>
      </c>
      <c r="K210" s="24">
        <v>470</v>
      </c>
      <c r="L210" s="24">
        <f t="shared" si="10"/>
        <v>35.72</v>
      </c>
      <c r="M210" s="58">
        <f t="shared" si="11"/>
        <v>12.384421666666668</v>
      </c>
    </row>
    <row r="211" spans="1:15" x14ac:dyDescent="0.2">
      <c r="A211" s="24" t="s">
        <v>73</v>
      </c>
      <c r="B211" s="24">
        <v>8</v>
      </c>
      <c r="C211" s="24">
        <v>1</v>
      </c>
      <c r="D211" s="24" t="s">
        <v>46</v>
      </c>
      <c r="E211" s="24">
        <v>1</v>
      </c>
      <c r="F211" s="31">
        <v>41837</v>
      </c>
      <c r="G211" s="24">
        <v>62</v>
      </c>
      <c r="H211" s="24">
        <v>8</v>
      </c>
      <c r="I211" s="24">
        <f t="shared" si="9"/>
        <v>54</v>
      </c>
      <c r="J211" s="24">
        <v>165</v>
      </c>
      <c r="K211" s="24">
        <v>400</v>
      </c>
      <c r="L211" s="24">
        <f t="shared" si="10"/>
        <v>5.28</v>
      </c>
      <c r="M211" s="58">
        <f t="shared" si="11"/>
        <v>1.8651599999999999</v>
      </c>
    </row>
    <row r="212" spans="1:15" x14ac:dyDescent="0.2">
      <c r="A212" s="24" t="s">
        <v>69</v>
      </c>
      <c r="B212" s="24">
        <v>9</v>
      </c>
      <c r="C212" s="24">
        <v>2</v>
      </c>
      <c r="D212" s="24" t="s">
        <v>51</v>
      </c>
      <c r="E212" s="24">
        <v>2</v>
      </c>
      <c r="F212" s="31">
        <v>41858</v>
      </c>
      <c r="G212" s="24">
        <v>62</v>
      </c>
      <c r="H212" s="24">
        <v>8</v>
      </c>
      <c r="I212" s="24">
        <f t="shared" si="9"/>
        <v>54</v>
      </c>
      <c r="J212" s="24">
        <v>330</v>
      </c>
      <c r="K212" s="24">
        <v>400</v>
      </c>
      <c r="L212" s="24">
        <f t="shared" si="10"/>
        <v>10.56</v>
      </c>
      <c r="M212" s="58">
        <f t="shared" si="11"/>
        <v>3.7303199999999999</v>
      </c>
    </row>
    <row r="213" spans="1:15" x14ac:dyDescent="0.2">
      <c r="A213" s="24" t="s">
        <v>45</v>
      </c>
      <c r="B213" s="24">
        <v>6</v>
      </c>
      <c r="C213" s="24">
        <v>1</v>
      </c>
      <c r="D213" s="24" t="s">
        <v>46</v>
      </c>
      <c r="E213" s="24">
        <v>1</v>
      </c>
      <c r="F213" s="31">
        <v>41834</v>
      </c>
      <c r="G213" s="24">
        <v>70</v>
      </c>
      <c r="H213" s="24">
        <v>15</v>
      </c>
      <c r="I213" s="24">
        <f t="shared" si="9"/>
        <v>55</v>
      </c>
      <c r="J213" s="24">
        <v>1030</v>
      </c>
      <c r="K213" s="24">
        <v>460</v>
      </c>
      <c r="L213" s="24">
        <f t="shared" si="10"/>
        <v>37.904000000000003</v>
      </c>
      <c r="M213" s="58">
        <f t="shared" si="11"/>
        <v>13.637543333333333</v>
      </c>
    </row>
    <row r="214" spans="1:15" x14ac:dyDescent="0.2">
      <c r="A214" s="34" t="s">
        <v>69</v>
      </c>
      <c r="B214" s="34">
        <v>9</v>
      </c>
      <c r="C214" s="34">
        <v>1</v>
      </c>
      <c r="D214" s="34" t="s">
        <v>46</v>
      </c>
      <c r="E214" s="34">
        <v>1</v>
      </c>
      <c r="F214" s="63">
        <v>41919</v>
      </c>
      <c r="G214" s="34">
        <v>60</v>
      </c>
      <c r="H214" s="34">
        <v>5</v>
      </c>
      <c r="I214" s="24">
        <f t="shared" si="9"/>
        <v>55</v>
      </c>
      <c r="J214" s="34">
        <v>200</v>
      </c>
      <c r="K214" s="34">
        <v>155</v>
      </c>
      <c r="L214" s="34">
        <f t="shared" si="10"/>
        <v>2.48</v>
      </c>
      <c r="M214" s="58">
        <f t="shared" si="11"/>
        <v>0.89228333333333343</v>
      </c>
      <c r="N214" s="34"/>
      <c r="O214" s="34"/>
    </row>
    <row r="215" spans="1:15" x14ac:dyDescent="0.2">
      <c r="A215" s="34" t="s">
        <v>69</v>
      </c>
      <c r="B215" s="34">
        <v>9</v>
      </c>
      <c r="C215" s="34">
        <v>1</v>
      </c>
      <c r="D215" s="34" t="s">
        <v>46</v>
      </c>
      <c r="E215" s="34">
        <v>1</v>
      </c>
      <c r="F215" s="63">
        <v>41919</v>
      </c>
      <c r="G215" s="34">
        <v>59</v>
      </c>
      <c r="H215" s="34">
        <v>4</v>
      </c>
      <c r="I215" s="24">
        <f t="shared" si="9"/>
        <v>55</v>
      </c>
      <c r="J215" s="34">
        <v>330</v>
      </c>
      <c r="K215" s="34">
        <v>270</v>
      </c>
      <c r="L215" s="34">
        <f t="shared" si="10"/>
        <v>7.1280000000000001</v>
      </c>
      <c r="M215" s="58">
        <f t="shared" si="11"/>
        <v>2.5645950000000002</v>
      </c>
      <c r="N215" s="34"/>
      <c r="O215" s="34"/>
    </row>
    <row r="216" spans="1:15" x14ac:dyDescent="0.2">
      <c r="A216" s="34" t="s">
        <v>69</v>
      </c>
      <c r="B216" s="34">
        <v>9</v>
      </c>
      <c r="C216" s="34">
        <v>1</v>
      </c>
      <c r="D216" s="34" t="s">
        <v>46</v>
      </c>
      <c r="E216" s="34">
        <v>1</v>
      </c>
      <c r="F216" s="63">
        <v>41919</v>
      </c>
      <c r="G216" s="34">
        <v>65</v>
      </c>
      <c r="H216" s="34">
        <v>10</v>
      </c>
      <c r="I216" s="24">
        <f t="shared" si="9"/>
        <v>55</v>
      </c>
      <c r="J216" s="34">
        <v>380</v>
      </c>
      <c r="K216" s="34">
        <v>340</v>
      </c>
      <c r="L216" s="34">
        <f t="shared" si="10"/>
        <v>10.336</v>
      </c>
      <c r="M216" s="58">
        <f t="shared" si="11"/>
        <v>3.7188066666666666</v>
      </c>
      <c r="N216" s="34"/>
      <c r="O216" s="34"/>
    </row>
    <row r="217" spans="1:15" x14ac:dyDescent="0.2">
      <c r="A217" s="24" t="s">
        <v>68</v>
      </c>
      <c r="B217" s="24">
        <v>11</v>
      </c>
      <c r="C217" s="24">
        <v>2</v>
      </c>
      <c r="D217" s="24" t="s">
        <v>51</v>
      </c>
      <c r="E217" s="24">
        <v>2</v>
      </c>
      <c r="F217" s="31">
        <v>41858</v>
      </c>
      <c r="G217" s="24">
        <v>69</v>
      </c>
      <c r="H217" s="24">
        <v>14</v>
      </c>
      <c r="I217" s="24">
        <f t="shared" si="9"/>
        <v>55</v>
      </c>
      <c r="J217" s="24">
        <v>650</v>
      </c>
      <c r="K217" s="24">
        <v>560</v>
      </c>
      <c r="L217" s="24">
        <f t="shared" si="10"/>
        <v>29.12</v>
      </c>
      <c r="M217" s="58">
        <f t="shared" si="11"/>
        <v>10.477133333333333</v>
      </c>
    </row>
    <row r="218" spans="1:15" x14ac:dyDescent="0.2">
      <c r="A218" s="24" t="s">
        <v>52</v>
      </c>
      <c r="B218" s="24">
        <v>12</v>
      </c>
      <c r="C218" s="24">
        <v>3</v>
      </c>
      <c r="D218" s="24" t="s">
        <v>55</v>
      </c>
      <c r="E218" s="24">
        <v>4</v>
      </c>
      <c r="F218" s="31">
        <v>41841</v>
      </c>
      <c r="G218" s="24">
        <v>70</v>
      </c>
      <c r="H218" s="24">
        <v>15</v>
      </c>
      <c r="I218" s="24">
        <f t="shared" si="9"/>
        <v>55</v>
      </c>
      <c r="J218" s="24">
        <v>770</v>
      </c>
      <c r="K218" s="24">
        <v>640</v>
      </c>
      <c r="L218" s="24">
        <f t="shared" si="10"/>
        <v>39.423999999999999</v>
      </c>
      <c r="M218" s="58">
        <f t="shared" si="11"/>
        <v>14.184426666666669</v>
      </c>
    </row>
    <row r="219" spans="1:15" x14ac:dyDescent="0.2">
      <c r="A219" s="24" t="s">
        <v>56</v>
      </c>
      <c r="B219" s="24">
        <v>7</v>
      </c>
      <c r="C219" s="24">
        <v>1</v>
      </c>
      <c r="D219" s="24" t="s">
        <v>46</v>
      </c>
      <c r="E219" s="24">
        <v>1</v>
      </c>
      <c r="F219" s="31">
        <v>41835</v>
      </c>
      <c r="G219" s="24">
        <v>71</v>
      </c>
      <c r="H219" s="24">
        <v>15</v>
      </c>
      <c r="I219" s="24">
        <f t="shared" si="9"/>
        <v>56</v>
      </c>
      <c r="J219" s="24">
        <v>340</v>
      </c>
      <c r="K219" s="24">
        <v>190</v>
      </c>
      <c r="L219" s="24">
        <f t="shared" si="10"/>
        <v>5.1680000000000001</v>
      </c>
      <c r="M219" s="58">
        <f t="shared" si="11"/>
        <v>1.8932106666666668</v>
      </c>
    </row>
    <row r="220" spans="1:15" x14ac:dyDescent="0.2">
      <c r="A220" s="24" t="s">
        <v>56</v>
      </c>
      <c r="B220" s="24">
        <v>7</v>
      </c>
      <c r="C220" s="24">
        <v>1</v>
      </c>
      <c r="D220" s="24" t="s">
        <v>46</v>
      </c>
      <c r="E220" s="24">
        <v>1</v>
      </c>
      <c r="F220" s="31">
        <v>41835</v>
      </c>
      <c r="G220" s="24">
        <v>60</v>
      </c>
      <c r="H220" s="24">
        <v>3</v>
      </c>
      <c r="I220" s="24">
        <f t="shared" si="9"/>
        <v>57</v>
      </c>
      <c r="J220" s="24">
        <v>360</v>
      </c>
      <c r="K220" s="24">
        <v>200</v>
      </c>
      <c r="L220" s="24">
        <f t="shared" si="10"/>
        <v>5.76</v>
      </c>
      <c r="M220" s="58">
        <f t="shared" si="11"/>
        <v>2.1477599999999999</v>
      </c>
    </row>
    <row r="221" spans="1:15" x14ac:dyDescent="0.2">
      <c r="A221" s="24" t="s">
        <v>74</v>
      </c>
      <c r="B221" s="24">
        <v>10</v>
      </c>
      <c r="C221" s="24">
        <v>2</v>
      </c>
      <c r="D221" s="24" t="s">
        <v>51</v>
      </c>
      <c r="E221" s="24">
        <v>2</v>
      </c>
      <c r="F221" s="31">
        <v>41838</v>
      </c>
      <c r="G221" s="24">
        <v>75</v>
      </c>
      <c r="H221" s="24">
        <v>16</v>
      </c>
      <c r="I221" s="24">
        <f t="shared" si="9"/>
        <v>59</v>
      </c>
      <c r="J221" s="24">
        <v>430</v>
      </c>
      <c r="K221" s="24">
        <v>240</v>
      </c>
      <c r="L221" s="24">
        <f t="shared" si="10"/>
        <v>8.2560000000000002</v>
      </c>
      <c r="M221" s="58">
        <f t="shared" si="11"/>
        <v>3.1864719999999993</v>
      </c>
    </row>
    <row r="222" spans="1:15" x14ac:dyDescent="0.2">
      <c r="A222" s="24" t="s">
        <v>74</v>
      </c>
      <c r="B222" s="24">
        <v>10</v>
      </c>
      <c r="C222" s="24">
        <v>1</v>
      </c>
      <c r="D222" s="24" t="s">
        <v>46</v>
      </c>
      <c r="E222" s="24">
        <v>1</v>
      </c>
      <c r="F222" s="31">
        <v>41838</v>
      </c>
      <c r="G222" s="24">
        <v>75</v>
      </c>
      <c r="H222" s="24">
        <v>12</v>
      </c>
      <c r="I222" s="24">
        <f t="shared" si="9"/>
        <v>63</v>
      </c>
      <c r="J222" s="24">
        <v>480</v>
      </c>
      <c r="K222" s="24">
        <v>410</v>
      </c>
      <c r="L222" s="24">
        <f t="shared" si="10"/>
        <v>15.744</v>
      </c>
      <c r="M222" s="58">
        <f t="shared" si="11"/>
        <v>6.4884959999999996</v>
      </c>
    </row>
    <row r="223" spans="1:15" x14ac:dyDescent="0.2">
      <c r="A223" s="24" t="s">
        <v>72</v>
      </c>
      <c r="B223" s="24">
        <v>2</v>
      </c>
      <c r="C223" s="24">
        <v>2</v>
      </c>
      <c r="D223" s="24" t="s">
        <v>51</v>
      </c>
      <c r="E223" s="24">
        <v>2</v>
      </c>
      <c r="F223" s="31">
        <v>41848</v>
      </c>
      <c r="G223" s="24">
        <v>75</v>
      </c>
      <c r="H223" s="24">
        <v>12</v>
      </c>
      <c r="I223" s="24">
        <f t="shared" si="9"/>
        <v>63</v>
      </c>
      <c r="J223" s="24">
        <v>605</v>
      </c>
      <c r="K223" s="24">
        <v>390</v>
      </c>
      <c r="L223" s="24">
        <f t="shared" si="10"/>
        <v>18.876000000000001</v>
      </c>
      <c r="M223" s="58">
        <f t="shared" si="11"/>
        <v>7.7792714999999992</v>
      </c>
    </row>
    <row r="224" spans="1:15" x14ac:dyDescent="0.2">
      <c r="A224" s="24" t="s">
        <v>68</v>
      </c>
      <c r="B224" s="24">
        <v>11</v>
      </c>
      <c r="C224" s="24">
        <v>1</v>
      </c>
      <c r="D224" s="24" t="s">
        <v>46</v>
      </c>
      <c r="E224" s="24">
        <v>1</v>
      </c>
      <c r="F224" s="31">
        <v>41849</v>
      </c>
      <c r="G224" s="24">
        <v>80</v>
      </c>
      <c r="H224" s="24">
        <v>16</v>
      </c>
      <c r="I224" s="24">
        <f t="shared" si="9"/>
        <v>64</v>
      </c>
      <c r="J224" s="24">
        <v>510</v>
      </c>
      <c r="K224" s="24">
        <v>340</v>
      </c>
      <c r="L224" s="24">
        <f t="shared" si="10"/>
        <v>13.872</v>
      </c>
      <c r="M224" s="58">
        <f t="shared" si="11"/>
        <v>5.8077439999999987</v>
      </c>
    </row>
    <row r="225" spans="1:17" x14ac:dyDescent="0.2">
      <c r="A225" s="24" t="s">
        <v>72</v>
      </c>
      <c r="B225" s="24">
        <v>2</v>
      </c>
      <c r="C225" s="24">
        <v>1</v>
      </c>
      <c r="D225" s="24" t="s">
        <v>46</v>
      </c>
      <c r="E225" s="24">
        <v>1</v>
      </c>
      <c r="F225" s="31">
        <v>41848</v>
      </c>
      <c r="G225" s="24">
        <v>73</v>
      </c>
      <c r="H225" s="24">
        <v>6</v>
      </c>
      <c r="I225" s="24">
        <f t="shared" si="9"/>
        <v>67</v>
      </c>
      <c r="J225" s="24">
        <v>796</v>
      </c>
      <c r="K225" s="24">
        <v>498</v>
      </c>
      <c r="L225" s="24">
        <f t="shared" si="10"/>
        <v>31.712640000000004</v>
      </c>
      <c r="M225" s="58">
        <f t="shared" si="11"/>
        <v>13.899385840000001</v>
      </c>
    </row>
    <row r="226" spans="1:17" x14ac:dyDescent="0.2">
      <c r="A226" s="24" t="s">
        <v>56</v>
      </c>
      <c r="B226" s="24">
        <v>7</v>
      </c>
      <c r="C226" s="24">
        <v>1</v>
      </c>
      <c r="D226" s="24" t="s">
        <v>46</v>
      </c>
      <c r="E226" s="24">
        <v>1</v>
      </c>
      <c r="F226" s="31">
        <v>41835</v>
      </c>
      <c r="G226" s="24">
        <v>85</v>
      </c>
      <c r="H226" s="24">
        <v>18</v>
      </c>
      <c r="I226" s="24">
        <f t="shared" si="9"/>
        <v>67</v>
      </c>
      <c r="J226" s="24">
        <v>490</v>
      </c>
      <c r="K226" s="24">
        <v>400</v>
      </c>
      <c r="L226" s="24">
        <f t="shared" si="10"/>
        <v>15.68</v>
      </c>
      <c r="M226" s="58">
        <f t="shared" si="11"/>
        <v>6.8724133333333342</v>
      </c>
    </row>
    <row r="227" spans="1:17" x14ac:dyDescent="0.2">
      <c r="A227" s="24" t="s">
        <v>56</v>
      </c>
      <c r="B227" s="24">
        <v>7</v>
      </c>
      <c r="C227" s="24">
        <v>1</v>
      </c>
      <c r="D227" s="24" t="s">
        <v>46</v>
      </c>
      <c r="E227" s="24">
        <v>1</v>
      </c>
      <c r="F227" s="31">
        <v>41835</v>
      </c>
      <c r="G227" s="24">
        <v>70</v>
      </c>
      <c r="H227" s="24">
        <v>3</v>
      </c>
      <c r="I227" s="24">
        <f t="shared" si="9"/>
        <v>67</v>
      </c>
      <c r="J227" s="24">
        <v>600</v>
      </c>
      <c r="K227" s="24">
        <v>370</v>
      </c>
      <c r="L227" s="24">
        <f t="shared" si="10"/>
        <v>17.760000000000002</v>
      </c>
      <c r="M227" s="58">
        <f t="shared" si="11"/>
        <v>7.7840599999999993</v>
      </c>
      <c r="Q227" s="16"/>
    </row>
    <row r="228" spans="1:17" x14ac:dyDescent="0.2">
      <c r="A228" s="24" t="s">
        <v>56</v>
      </c>
      <c r="B228" s="24">
        <v>7</v>
      </c>
      <c r="C228" s="24">
        <v>1</v>
      </c>
      <c r="D228" s="24" t="s">
        <v>46</v>
      </c>
      <c r="E228" s="24">
        <v>1</v>
      </c>
      <c r="F228" s="31">
        <v>41835</v>
      </c>
      <c r="G228" s="24">
        <v>83</v>
      </c>
      <c r="H228" s="24">
        <v>16</v>
      </c>
      <c r="I228" s="24">
        <f t="shared" si="9"/>
        <v>67</v>
      </c>
      <c r="J228" s="24">
        <v>380</v>
      </c>
      <c r="K228" s="24">
        <v>490</v>
      </c>
      <c r="L228" s="24">
        <f t="shared" si="10"/>
        <v>14.896000000000001</v>
      </c>
      <c r="M228" s="58">
        <f t="shared" si="11"/>
        <v>6.5287926666666678</v>
      </c>
      <c r="Q228" s="16"/>
    </row>
    <row r="229" spans="1:17" x14ac:dyDescent="0.2">
      <c r="A229" s="24" t="s">
        <v>56</v>
      </c>
      <c r="B229" s="24">
        <v>7</v>
      </c>
      <c r="C229" s="24">
        <v>2</v>
      </c>
      <c r="D229" s="24" t="s">
        <v>51</v>
      </c>
      <c r="E229" s="24">
        <v>2</v>
      </c>
      <c r="F229" s="31">
        <v>41835</v>
      </c>
      <c r="G229" s="24">
        <v>80</v>
      </c>
      <c r="H229" s="24">
        <v>12</v>
      </c>
      <c r="I229" s="24">
        <f t="shared" si="9"/>
        <v>68</v>
      </c>
      <c r="J229" s="24">
        <v>500</v>
      </c>
      <c r="K229" s="24">
        <v>370</v>
      </c>
      <c r="L229" s="24">
        <f t="shared" si="10"/>
        <v>14.8</v>
      </c>
      <c r="M229" s="58">
        <f t="shared" si="11"/>
        <v>6.5835333333333335</v>
      </c>
      <c r="Q229" s="16"/>
    </row>
    <row r="230" spans="1:17" x14ac:dyDescent="0.2">
      <c r="A230" s="24" t="s">
        <v>69</v>
      </c>
      <c r="B230" s="24">
        <v>9</v>
      </c>
      <c r="C230" s="24">
        <v>2</v>
      </c>
      <c r="D230" s="24" t="s">
        <v>51</v>
      </c>
      <c r="E230" s="24">
        <v>2</v>
      </c>
      <c r="F230" s="31">
        <v>41858</v>
      </c>
      <c r="G230" s="24">
        <v>79</v>
      </c>
      <c r="H230" s="24">
        <v>10</v>
      </c>
      <c r="I230" s="24">
        <f t="shared" si="9"/>
        <v>69</v>
      </c>
      <c r="J230" s="24">
        <v>640</v>
      </c>
      <c r="K230" s="24">
        <v>270</v>
      </c>
      <c r="L230" s="24">
        <f t="shared" si="10"/>
        <v>13.824</v>
      </c>
      <c r="M230" s="58">
        <f t="shared" si="11"/>
        <v>6.239808</v>
      </c>
      <c r="Q230" s="16"/>
    </row>
    <row r="231" spans="1:17" x14ac:dyDescent="0.2">
      <c r="A231" s="24" t="s">
        <v>45</v>
      </c>
      <c r="B231" s="24">
        <v>6</v>
      </c>
      <c r="C231" s="24">
        <v>2</v>
      </c>
      <c r="D231" s="24" t="s">
        <v>51</v>
      </c>
      <c r="E231" s="24">
        <v>2</v>
      </c>
      <c r="F231" s="31">
        <v>41834</v>
      </c>
      <c r="G231" s="24">
        <v>80</v>
      </c>
      <c r="H231" s="24">
        <v>9</v>
      </c>
      <c r="I231" s="24">
        <f t="shared" si="9"/>
        <v>71</v>
      </c>
      <c r="J231" s="24">
        <v>1520</v>
      </c>
      <c r="K231" s="24">
        <v>550</v>
      </c>
      <c r="L231" s="24">
        <f t="shared" si="10"/>
        <v>66.88</v>
      </c>
      <c r="M231" s="58">
        <f t="shared" si="11"/>
        <v>31.062973333333332</v>
      </c>
      <c r="Q231" s="16"/>
    </row>
    <row r="232" spans="1:17" x14ac:dyDescent="0.2">
      <c r="A232" s="24" t="s">
        <v>73</v>
      </c>
      <c r="B232" s="24">
        <v>8</v>
      </c>
      <c r="C232" s="24">
        <v>1</v>
      </c>
      <c r="D232" s="24" t="s">
        <v>46</v>
      </c>
      <c r="E232" s="24">
        <v>1</v>
      </c>
      <c r="F232" s="31">
        <v>41837</v>
      </c>
      <c r="G232" s="24">
        <v>93</v>
      </c>
      <c r="H232" s="24">
        <v>19</v>
      </c>
      <c r="I232" s="24">
        <f t="shared" si="9"/>
        <v>74</v>
      </c>
      <c r="J232" s="24">
        <v>590</v>
      </c>
      <c r="K232" s="24">
        <v>480</v>
      </c>
      <c r="L232" s="24">
        <f t="shared" si="10"/>
        <v>22.655999999999999</v>
      </c>
      <c r="M232" s="58">
        <f t="shared" si="11"/>
        <v>10.967392</v>
      </c>
      <c r="Q232" s="16"/>
    </row>
    <row r="233" spans="1:17" x14ac:dyDescent="0.2">
      <c r="A233" s="24" t="s">
        <v>70</v>
      </c>
      <c r="B233" s="24">
        <v>1</v>
      </c>
      <c r="C233" s="24">
        <v>2</v>
      </c>
      <c r="D233" s="24" t="s">
        <v>46</v>
      </c>
      <c r="E233" s="24">
        <v>1</v>
      </c>
      <c r="F233" s="62">
        <v>2013</v>
      </c>
      <c r="G233" s="24">
        <v>80</v>
      </c>
      <c r="H233" s="24">
        <v>6</v>
      </c>
      <c r="I233" s="24">
        <f t="shared" si="9"/>
        <v>74</v>
      </c>
      <c r="J233" s="24">
        <v>380</v>
      </c>
      <c r="K233" s="24">
        <v>350</v>
      </c>
      <c r="L233" s="24">
        <f t="shared" si="10"/>
        <v>10.64</v>
      </c>
      <c r="M233" s="58">
        <f t="shared" si="11"/>
        <v>5.1506466666666659</v>
      </c>
    </row>
    <row r="234" spans="1:17" x14ac:dyDescent="0.2">
      <c r="A234" s="24" t="s">
        <v>68</v>
      </c>
      <c r="B234" s="24">
        <v>11</v>
      </c>
      <c r="C234" s="24">
        <v>1</v>
      </c>
      <c r="D234" s="24" t="s">
        <v>46</v>
      </c>
      <c r="E234" s="24">
        <v>1</v>
      </c>
      <c r="F234" s="31">
        <v>41849</v>
      </c>
      <c r="G234" s="24">
        <v>95</v>
      </c>
      <c r="H234" s="24">
        <v>20</v>
      </c>
      <c r="I234" s="24">
        <f t="shared" si="9"/>
        <v>75</v>
      </c>
      <c r="J234" s="24">
        <v>690</v>
      </c>
      <c r="K234" s="24">
        <v>530</v>
      </c>
      <c r="L234" s="24">
        <f t="shared" si="10"/>
        <v>29.256</v>
      </c>
      <c r="M234" s="58">
        <f t="shared" si="11"/>
        <v>14.353725000000001</v>
      </c>
    </row>
    <row r="235" spans="1:17" x14ac:dyDescent="0.2">
      <c r="A235" s="24" t="s">
        <v>67</v>
      </c>
      <c r="B235" s="24">
        <v>4</v>
      </c>
      <c r="C235" s="24">
        <v>2</v>
      </c>
      <c r="D235" s="24" t="s">
        <v>53</v>
      </c>
      <c r="E235" s="24">
        <v>3</v>
      </c>
      <c r="F235" s="31">
        <v>41856</v>
      </c>
      <c r="G235" s="24">
        <v>85</v>
      </c>
      <c r="H235" s="24">
        <v>9</v>
      </c>
      <c r="I235" s="24">
        <f t="shared" si="9"/>
        <v>76</v>
      </c>
      <c r="J235" s="24">
        <v>280</v>
      </c>
      <c r="K235" s="24">
        <v>250</v>
      </c>
      <c r="L235" s="24">
        <f t="shared" si="10"/>
        <v>5.6</v>
      </c>
      <c r="M235" s="58">
        <f t="shared" si="11"/>
        <v>2.7841333333333331</v>
      </c>
    </row>
    <row r="236" spans="1:17" x14ac:dyDescent="0.2">
      <c r="A236" s="34" t="s">
        <v>69</v>
      </c>
      <c r="B236" s="34">
        <v>9</v>
      </c>
      <c r="C236" s="34">
        <v>1</v>
      </c>
      <c r="D236" s="34" t="s">
        <v>46</v>
      </c>
      <c r="E236" s="34">
        <v>1</v>
      </c>
      <c r="F236" s="63">
        <v>41919</v>
      </c>
      <c r="G236" s="34">
        <v>98</v>
      </c>
      <c r="H236" s="34">
        <v>17</v>
      </c>
      <c r="I236" s="24">
        <f t="shared" si="9"/>
        <v>81</v>
      </c>
      <c r="J236" s="34">
        <v>350</v>
      </c>
      <c r="K236" s="34">
        <v>280</v>
      </c>
      <c r="L236" s="34">
        <f t="shared" si="10"/>
        <v>7.84</v>
      </c>
      <c r="M236" s="58">
        <f t="shared" si="11"/>
        <v>4.1542199999999996</v>
      </c>
      <c r="N236" s="34"/>
      <c r="O236" s="34"/>
    </row>
    <row r="237" spans="1:17" x14ac:dyDescent="0.2">
      <c r="A237" s="24" t="s">
        <v>72</v>
      </c>
      <c r="B237" s="24">
        <v>2</v>
      </c>
      <c r="C237" s="24">
        <v>2</v>
      </c>
      <c r="D237" s="24" t="s">
        <v>51</v>
      </c>
      <c r="E237" s="24">
        <v>2</v>
      </c>
      <c r="F237" s="31">
        <v>41848</v>
      </c>
      <c r="G237" s="24">
        <v>96</v>
      </c>
      <c r="H237" s="24">
        <v>14</v>
      </c>
      <c r="I237" s="24">
        <f t="shared" si="9"/>
        <v>82</v>
      </c>
      <c r="J237" s="24">
        <v>684</v>
      </c>
      <c r="K237" s="24">
        <v>435</v>
      </c>
      <c r="L237" s="24">
        <f t="shared" si="10"/>
        <v>23.8032</v>
      </c>
      <c r="M237" s="58">
        <f t="shared" si="11"/>
        <v>12.768433199999997</v>
      </c>
    </row>
    <row r="238" spans="1:17" x14ac:dyDescent="0.2">
      <c r="A238" s="24" t="s">
        <v>68</v>
      </c>
      <c r="B238" s="24">
        <v>11</v>
      </c>
      <c r="C238" s="24">
        <v>1</v>
      </c>
      <c r="D238" s="24" t="s">
        <v>46</v>
      </c>
      <c r="E238" s="24">
        <v>1</v>
      </c>
      <c r="F238" s="31">
        <v>41849</v>
      </c>
      <c r="G238" s="24">
        <v>112</v>
      </c>
      <c r="H238" s="24">
        <v>22</v>
      </c>
      <c r="I238" s="24">
        <f t="shared" si="9"/>
        <v>90</v>
      </c>
      <c r="J238" s="24">
        <v>620</v>
      </c>
      <c r="K238" s="24">
        <v>770</v>
      </c>
      <c r="L238" s="24">
        <f t="shared" si="10"/>
        <v>38.192</v>
      </c>
      <c r="M238" s="58">
        <f t="shared" si="11"/>
        <v>22.485540000000004</v>
      </c>
    </row>
    <row r="239" spans="1:17" x14ac:dyDescent="0.2">
      <c r="A239" s="24" t="s">
        <v>73</v>
      </c>
      <c r="B239" s="24">
        <v>8</v>
      </c>
      <c r="C239" s="24">
        <v>1</v>
      </c>
      <c r="D239" s="24" t="s">
        <v>46</v>
      </c>
      <c r="E239" s="24">
        <v>1</v>
      </c>
      <c r="F239" s="31">
        <v>41837</v>
      </c>
      <c r="G239" s="24">
        <v>96</v>
      </c>
      <c r="H239" s="24">
        <v>5</v>
      </c>
      <c r="I239" s="24">
        <f t="shared" si="9"/>
        <v>91</v>
      </c>
      <c r="J239" s="24">
        <v>750</v>
      </c>
      <c r="K239" s="24">
        <v>1040</v>
      </c>
      <c r="L239" s="24">
        <f t="shared" si="10"/>
        <v>62.4</v>
      </c>
      <c r="M239" s="58">
        <f t="shared" si="11"/>
        <v>37.1462</v>
      </c>
      <c r="O239" s="24" t="s">
        <v>86</v>
      </c>
    </row>
    <row r="240" spans="1:17" x14ac:dyDescent="0.2">
      <c r="A240" s="24" t="s">
        <v>45</v>
      </c>
      <c r="B240" s="24">
        <v>6</v>
      </c>
      <c r="C240" s="24">
        <v>1</v>
      </c>
      <c r="D240" s="24" t="s">
        <v>46</v>
      </c>
      <c r="E240" s="24">
        <v>1</v>
      </c>
      <c r="F240" s="31">
        <v>41834</v>
      </c>
      <c r="G240" s="24">
        <v>110</v>
      </c>
      <c r="H240" s="24">
        <v>16</v>
      </c>
      <c r="I240" s="24">
        <f t="shared" si="9"/>
        <v>94</v>
      </c>
      <c r="J240" s="24">
        <v>820</v>
      </c>
      <c r="K240" s="24">
        <v>680</v>
      </c>
      <c r="L240" s="24">
        <f t="shared" si="10"/>
        <v>44.607999999999997</v>
      </c>
      <c r="M240" s="58">
        <f t="shared" si="11"/>
        <v>27.430202666666666</v>
      </c>
    </row>
  </sheetData>
  <sortState ref="A2:N1018">
    <sortCondition ref="I2:I1018"/>
  </sortState>
  <pageMargins left="0.75" right="0.75" top="1" bottom="1" header="0.5" footer="0.5"/>
  <pageSetup orientation="portrait" horizontalDpi="4294967292" verticalDpi="4294967292"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2"/>
  <sheetViews>
    <sheetView workbookViewId="0">
      <pane ySplit="1" topLeftCell="A212" activePane="bottomLeft" state="frozen"/>
      <selection pane="bottomLeft" activeCell="M11" sqref="M11"/>
    </sheetView>
  </sheetViews>
  <sheetFormatPr baseColWidth="10" defaultColWidth="11" defaultRowHeight="16" x14ac:dyDescent="0.2"/>
  <cols>
    <col min="1" max="6" width="11" style="22"/>
    <col min="7" max="7" width="11" style="24"/>
    <col min="8" max="16384" width="11" style="22"/>
  </cols>
  <sheetData>
    <row r="1" spans="1:15" ht="32" x14ac:dyDescent="0.2">
      <c r="A1" s="16" t="s">
        <v>89</v>
      </c>
      <c r="B1" s="16" t="s">
        <v>4</v>
      </c>
      <c r="C1" s="16" t="s">
        <v>0</v>
      </c>
      <c r="D1" s="16" t="s">
        <v>1</v>
      </c>
      <c r="E1" s="16" t="s">
        <v>5</v>
      </c>
      <c r="F1" s="24" t="s">
        <v>2</v>
      </c>
      <c r="G1" s="16" t="s">
        <v>6</v>
      </c>
      <c r="H1" s="16" t="s">
        <v>36</v>
      </c>
      <c r="I1" s="16" t="s">
        <v>37</v>
      </c>
      <c r="J1" s="16" t="s">
        <v>38</v>
      </c>
      <c r="K1" s="16" t="s">
        <v>39</v>
      </c>
      <c r="L1" s="16" t="s">
        <v>40</v>
      </c>
      <c r="M1" s="16"/>
      <c r="O1" s="16" t="s">
        <v>76</v>
      </c>
    </row>
    <row r="2" spans="1:15" x14ac:dyDescent="0.2">
      <c r="A2" s="22" t="s">
        <v>52</v>
      </c>
      <c r="B2" s="22">
        <v>12</v>
      </c>
      <c r="C2" s="22">
        <v>1</v>
      </c>
      <c r="D2" s="22" t="s">
        <v>53</v>
      </c>
      <c r="E2" s="22">
        <v>3</v>
      </c>
      <c r="F2" s="23">
        <v>41844</v>
      </c>
      <c r="G2" s="16">
        <v>90</v>
      </c>
      <c r="H2" s="16">
        <v>87</v>
      </c>
      <c r="I2" s="16">
        <v>89</v>
      </c>
      <c r="J2" s="16">
        <v>78</v>
      </c>
      <c r="K2" s="16">
        <v>75</v>
      </c>
      <c r="L2" s="16">
        <f>AVERAGE(H2:K2)</f>
        <v>82.25</v>
      </c>
      <c r="N2" s="16" t="s">
        <v>70</v>
      </c>
    </row>
    <row r="3" spans="1:15" x14ac:dyDescent="0.2">
      <c r="A3" s="22" t="s">
        <v>52</v>
      </c>
      <c r="B3" s="22">
        <v>12</v>
      </c>
      <c r="C3" s="22">
        <v>1</v>
      </c>
      <c r="D3" s="22" t="s">
        <v>53</v>
      </c>
      <c r="E3" s="22">
        <v>3</v>
      </c>
      <c r="F3" s="23">
        <v>41844</v>
      </c>
      <c r="G3" s="16">
        <v>80</v>
      </c>
      <c r="H3" s="16">
        <v>86</v>
      </c>
      <c r="I3" s="16">
        <v>70</v>
      </c>
      <c r="J3" s="16">
        <v>87</v>
      </c>
      <c r="K3" s="16">
        <v>78</v>
      </c>
      <c r="L3" s="16">
        <f t="shared" ref="L3:L66" si="0">AVERAGE(H3:K3)</f>
        <v>80.25</v>
      </c>
      <c r="N3" s="16" t="s">
        <v>71</v>
      </c>
    </row>
    <row r="4" spans="1:15" x14ac:dyDescent="0.2">
      <c r="A4" s="22" t="s">
        <v>52</v>
      </c>
      <c r="B4" s="22">
        <v>12</v>
      </c>
      <c r="C4" s="22">
        <v>1</v>
      </c>
      <c r="D4" s="22" t="s">
        <v>53</v>
      </c>
      <c r="E4" s="22">
        <v>3</v>
      </c>
      <c r="F4" s="23">
        <v>41844</v>
      </c>
      <c r="G4" s="16">
        <v>70</v>
      </c>
      <c r="H4" s="16">
        <v>93</v>
      </c>
      <c r="I4" s="16">
        <v>73</v>
      </c>
      <c r="J4" s="16">
        <v>92</v>
      </c>
      <c r="K4" s="16">
        <v>80</v>
      </c>
      <c r="L4" s="16">
        <f t="shared" si="0"/>
        <v>84.5</v>
      </c>
      <c r="N4" s="16" t="s">
        <v>57</v>
      </c>
    </row>
    <row r="5" spans="1:15" x14ac:dyDescent="0.2">
      <c r="A5" s="22" t="s">
        <v>52</v>
      </c>
      <c r="B5" s="22">
        <v>12</v>
      </c>
      <c r="C5" s="22">
        <v>1</v>
      </c>
      <c r="D5" s="22" t="s">
        <v>53</v>
      </c>
      <c r="E5" s="22">
        <v>3</v>
      </c>
      <c r="F5" s="23">
        <v>41844</v>
      </c>
      <c r="G5" s="16">
        <v>60</v>
      </c>
      <c r="H5" s="16">
        <v>90</v>
      </c>
      <c r="I5" s="16">
        <v>84</v>
      </c>
      <c r="J5" s="16">
        <v>84</v>
      </c>
      <c r="K5" s="16">
        <v>58</v>
      </c>
      <c r="L5" s="16">
        <f t="shared" si="0"/>
        <v>79</v>
      </c>
      <c r="N5" s="16" t="s">
        <v>67</v>
      </c>
      <c r="O5" s="22" t="s">
        <v>75</v>
      </c>
    </row>
    <row r="6" spans="1:15" x14ac:dyDescent="0.2">
      <c r="A6" s="22" t="s">
        <v>52</v>
      </c>
      <c r="B6" s="22">
        <v>12</v>
      </c>
      <c r="C6" s="22">
        <v>1</v>
      </c>
      <c r="D6" s="22" t="s">
        <v>53</v>
      </c>
      <c r="E6" s="22">
        <v>3</v>
      </c>
      <c r="F6" s="23">
        <v>41844</v>
      </c>
      <c r="G6" s="16">
        <v>50</v>
      </c>
      <c r="H6" s="16">
        <v>90</v>
      </c>
      <c r="I6" s="16">
        <v>69</v>
      </c>
      <c r="J6" s="16">
        <v>74</v>
      </c>
      <c r="K6" s="16">
        <v>61</v>
      </c>
      <c r="L6" s="16">
        <f t="shared" si="0"/>
        <v>73.5</v>
      </c>
      <c r="N6" s="16" t="s">
        <v>66</v>
      </c>
      <c r="O6" s="22" t="s">
        <v>75</v>
      </c>
    </row>
    <row r="7" spans="1:15" x14ac:dyDescent="0.2">
      <c r="A7" s="22" t="s">
        <v>52</v>
      </c>
      <c r="B7" s="22">
        <v>12</v>
      </c>
      <c r="C7" s="22">
        <v>1</v>
      </c>
      <c r="D7" s="22" t="s">
        <v>53</v>
      </c>
      <c r="E7" s="22">
        <v>3</v>
      </c>
      <c r="F7" s="23">
        <v>41844</v>
      </c>
      <c r="G7" s="16">
        <v>40</v>
      </c>
      <c r="H7" s="16">
        <v>80</v>
      </c>
      <c r="I7" s="16">
        <v>75</v>
      </c>
      <c r="J7" s="16">
        <v>86</v>
      </c>
      <c r="K7" s="16">
        <v>58</v>
      </c>
      <c r="L7" s="16">
        <f t="shared" si="0"/>
        <v>74.75</v>
      </c>
      <c r="N7" s="16" t="s">
        <v>45</v>
      </c>
      <c r="O7" s="22" t="s">
        <v>75</v>
      </c>
    </row>
    <row r="8" spans="1:15" x14ac:dyDescent="0.2">
      <c r="A8" s="22" t="s">
        <v>52</v>
      </c>
      <c r="B8" s="22">
        <v>12</v>
      </c>
      <c r="C8" s="22">
        <v>1</v>
      </c>
      <c r="D8" s="22" t="s">
        <v>53</v>
      </c>
      <c r="E8" s="22">
        <v>3</v>
      </c>
      <c r="F8" s="23">
        <v>41844</v>
      </c>
      <c r="G8" s="16">
        <v>30</v>
      </c>
      <c r="H8" s="16">
        <v>79</v>
      </c>
      <c r="I8" s="16">
        <v>76</v>
      </c>
      <c r="J8" s="16">
        <v>63</v>
      </c>
      <c r="K8" s="16">
        <v>53</v>
      </c>
      <c r="L8" s="16">
        <f t="shared" si="0"/>
        <v>67.75</v>
      </c>
      <c r="N8" s="16" t="s">
        <v>56</v>
      </c>
      <c r="O8" s="22" t="s">
        <v>75</v>
      </c>
    </row>
    <row r="9" spans="1:15" x14ac:dyDescent="0.2">
      <c r="A9" s="22" t="s">
        <v>52</v>
      </c>
      <c r="B9" s="22">
        <v>12</v>
      </c>
      <c r="C9" s="22">
        <v>1</v>
      </c>
      <c r="D9" s="22" t="s">
        <v>53</v>
      </c>
      <c r="E9" s="22">
        <v>3</v>
      </c>
      <c r="F9" s="23">
        <v>41844</v>
      </c>
      <c r="G9" s="16">
        <v>20</v>
      </c>
      <c r="H9" s="16">
        <v>95</v>
      </c>
      <c r="I9" s="16">
        <v>80</v>
      </c>
      <c r="J9" s="16">
        <v>81</v>
      </c>
      <c r="K9" s="16">
        <v>96</v>
      </c>
      <c r="L9" s="16">
        <f t="shared" si="0"/>
        <v>88</v>
      </c>
      <c r="N9" s="16" t="s">
        <v>73</v>
      </c>
      <c r="O9" s="22" t="s">
        <v>78</v>
      </c>
    </row>
    <row r="10" spans="1:15" x14ac:dyDescent="0.2">
      <c r="A10" s="22" t="s">
        <v>52</v>
      </c>
      <c r="B10" s="22">
        <v>12</v>
      </c>
      <c r="C10" s="22">
        <v>1</v>
      </c>
      <c r="D10" s="22" t="s">
        <v>53</v>
      </c>
      <c r="E10" s="22">
        <v>3</v>
      </c>
      <c r="F10" s="23">
        <v>41844</v>
      </c>
      <c r="G10" s="16">
        <v>10</v>
      </c>
      <c r="H10" s="16">
        <v>98</v>
      </c>
      <c r="I10" s="16">
        <v>90</v>
      </c>
      <c r="J10" s="16">
        <v>91</v>
      </c>
      <c r="K10" s="16">
        <v>95</v>
      </c>
      <c r="L10" s="16">
        <f t="shared" si="0"/>
        <v>93.5</v>
      </c>
      <c r="N10" s="16" t="s">
        <v>69</v>
      </c>
      <c r="O10" s="22" t="s">
        <v>78</v>
      </c>
    </row>
    <row r="11" spans="1:15" x14ac:dyDescent="0.2">
      <c r="A11" s="22" t="s">
        <v>52</v>
      </c>
      <c r="B11" s="22">
        <v>12</v>
      </c>
      <c r="C11" s="22">
        <v>1</v>
      </c>
      <c r="D11" s="22" t="s">
        <v>53</v>
      </c>
      <c r="E11" s="22">
        <v>3</v>
      </c>
      <c r="F11" s="23">
        <v>41844</v>
      </c>
      <c r="G11" s="16">
        <v>0</v>
      </c>
      <c r="H11" s="16">
        <v>84</v>
      </c>
      <c r="I11" s="16">
        <v>95</v>
      </c>
      <c r="J11" s="16">
        <v>94</v>
      </c>
      <c r="K11" s="16">
        <v>79</v>
      </c>
      <c r="L11" s="16">
        <f t="shared" si="0"/>
        <v>88</v>
      </c>
      <c r="N11" s="16" t="s">
        <v>74</v>
      </c>
    </row>
    <row r="12" spans="1:15" x14ac:dyDescent="0.2">
      <c r="A12" s="22" t="s">
        <v>52</v>
      </c>
      <c r="B12" s="22">
        <v>12</v>
      </c>
      <c r="C12" s="22">
        <v>2</v>
      </c>
      <c r="D12" s="22" t="s">
        <v>55</v>
      </c>
      <c r="E12" s="22">
        <v>4</v>
      </c>
      <c r="F12" s="23">
        <v>41843</v>
      </c>
      <c r="G12" s="16">
        <v>100</v>
      </c>
      <c r="H12" s="16">
        <v>69</v>
      </c>
      <c r="I12" s="16">
        <v>76</v>
      </c>
      <c r="J12" s="16">
        <v>84</v>
      </c>
      <c r="K12" s="16">
        <v>81</v>
      </c>
      <c r="L12" s="16">
        <f t="shared" si="0"/>
        <v>77.5</v>
      </c>
      <c r="N12" s="16" t="s">
        <v>68</v>
      </c>
      <c r="O12" s="22" t="s">
        <v>75</v>
      </c>
    </row>
    <row r="13" spans="1:15" x14ac:dyDescent="0.2">
      <c r="A13" s="22" t="s">
        <v>52</v>
      </c>
      <c r="B13" s="22">
        <v>12</v>
      </c>
      <c r="C13" s="22">
        <v>2</v>
      </c>
      <c r="D13" s="22" t="s">
        <v>55</v>
      </c>
      <c r="E13" s="22">
        <v>4</v>
      </c>
      <c r="F13" s="23">
        <v>41843</v>
      </c>
      <c r="G13" s="16">
        <v>90</v>
      </c>
      <c r="H13" s="16">
        <v>83</v>
      </c>
      <c r="I13" s="16">
        <v>65</v>
      </c>
      <c r="J13" s="16">
        <v>95</v>
      </c>
      <c r="K13" s="16">
        <v>84</v>
      </c>
      <c r="L13" s="16">
        <f t="shared" si="0"/>
        <v>81.75</v>
      </c>
      <c r="N13" s="24" t="s">
        <v>52</v>
      </c>
      <c r="O13" s="22" t="s">
        <v>75</v>
      </c>
    </row>
    <row r="14" spans="1:15" x14ac:dyDescent="0.2">
      <c r="A14" s="22" t="s">
        <v>52</v>
      </c>
      <c r="B14" s="22">
        <v>12</v>
      </c>
      <c r="C14" s="22">
        <v>2</v>
      </c>
      <c r="D14" s="22" t="s">
        <v>55</v>
      </c>
      <c r="E14" s="22">
        <v>4</v>
      </c>
      <c r="F14" s="23">
        <v>41843</v>
      </c>
      <c r="G14" s="16">
        <v>80</v>
      </c>
      <c r="H14" s="16">
        <v>89</v>
      </c>
      <c r="I14" s="16">
        <v>70</v>
      </c>
      <c r="J14" s="16">
        <v>94</v>
      </c>
      <c r="K14" s="16">
        <v>87</v>
      </c>
      <c r="L14" s="16">
        <f t="shared" si="0"/>
        <v>85</v>
      </c>
    </row>
    <row r="15" spans="1:15" x14ac:dyDescent="0.2">
      <c r="A15" s="22" t="s">
        <v>52</v>
      </c>
      <c r="B15" s="22">
        <v>12</v>
      </c>
      <c r="C15" s="22">
        <v>2</v>
      </c>
      <c r="D15" s="22" t="s">
        <v>55</v>
      </c>
      <c r="E15" s="22">
        <v>4</v>
      </c>
      <c r="F15" s="23">
        <v>41843</v>
      </c>
      <c r="G15" s="16">
        <v>70</v>
      </c>
      <c r="H15" s="16">
        <v>85</v>
      </c>
      <c r="I15" s="16">
        <v>92</v>
      </c>
      <c r="J15" s="16">
        <v>80</v>
      </c>
      <c r="K15" s="16">
        <v>83</v>
      </c>
      <c r="L15" s="16">
        <f t="shared" si="0"/>
        <v>85</v>
      </c>
    </row>
    <row r="16" spans="1:15" x14ac:dyDescent="0.2">
      <c r="A16" s="22" t="s">
        <v>52</v>
      </c>
      <c r="B16" s="22">
        <v>12</v>
      </c>
      <c r="C16" s="22">
        <v>2</v>
      </c>
      <c r="D16" s="22" t="s">
        <v>55</v>
      </c>
      <c r="E16" s="22">
        <v>4</v>
      </c>
      <c r="F16" s="23">
        <v>41843</v>
      </c>
      <c r="G16" s="16">
        <v>60</v>
      </c>
      <c r="H16" s="16">
        <v>96</v>
      </c>
      <c r="I16" s="16">
        <v>95</v>
      </c>
      <c r="J16" s="16">
        <v>76</v>
      </c>
      <c r="K16" s="16">
        <v>76</v>
      </c>
      <c r="L16" s="16">
        <f t="shared" si="0"/>
        <v>85.75</v>
      </c>
    </row>
    <row r="17" spans="1:12" x14ac:dyDescent="0.2">
      <c r="A17" s="22" t="s">
        <v>52</v>
      </c>
      <c r="B17" s="22">
        <v>12</v>
      </c>
      <c r="C17" s="22">
        <v>2</v>
      </c>
      <c r="D17" s="22" t="s">
        <v>55</v>
      </c>
      <c r="E17" s="22">
        <v>4</v>
      </c>
      <c r="F17" s="23">
        <v>41843</v>
      </c>
      <c r="G17" s="16">
        <v>50</v>
      </c>
      <c r="H17" s="16">
        <v>91</v>
      </c>
      <c r="I17" s="16">
        <v>81</v>
      </c>
      <c r="J17" s="16">
        <v>72</v>
      </c>
      <c r="K17" s="16">
        <v>81</v>
      </c>
      <c r="L17" s="16">
        <f t="shared" si="0"/>
        <v>81.25</v>
      </c>
    </row>
    <row r="18" spans="1:12" x14ac:dyDescent="0.2">
      <c r="A18" s="22" t="s">
        <v>52</v>
      </c>
      <c r="B18" s="22">
        <v>12</v>
      </c>
      <c r="C18" s="22">
        <v>2</v>
      </c>
      <c r="D18" s="22" t="s">
        <v>55</v>
      </c>
      <c r="E18" s="22">
        <v>4</v>
      </c>
      <c r="F18" s="23">
        <v>41843</v>
      </c>
      <c r="G18" s="16">
        <v>40</v>
      </c>
      <c r="H18" s="16">
        <v>88</v>
      </c>
      <c r="I18" s="16">
        <v>61</v>
      </c>
      <c r="J18" s="16">
        <v>98</v>
      </c>
      <c r="K18" s="16">
        <v>80</v>
      </c>
      <c r="L18" s="16">
        <f t="shared" si="0"/>
        <v>81.75</v>
      </c>
    </row>
    <row r="19" spans="1:12" x14ac:dyDescent="0.2">
      <c r="A19" s="22" t="s">
        <v>52</v>
      </c>
      <c r="B19" s="22">
        <v>12</v>
      </c>
      <c r="C19" s="22">
        <v>2</v>
      </c>
      <c r="D19" s="22" t="s">
        <v>55</v>
      </c>
      <c r="E19" s="22">
        <v>4</v>
      </c>
      <c r="F19" s="23">
        <v>41843</v>
      </c>
      <c r="G19" s="16">
        <v>30</v>
      </c>
      <c r="H19" s="16">
        <v>72</v>
      </c>
      <c r="I19" s="16">
        <v>83</v>
      </c>
      <c r="J19" s="16">
        <v>95</v>
      </c>
      <c r="K19" s="16">
        <v>74</v>
      </c>
      <c r="L19" s="16">
        <f t="shared" si="0"/>
        <v>81</v>
      </c>
    </row>
    <row r="20" spans="1:12" x14ac:dyDescent="0.2">
      <c r="A20" s="22" t="s">
        <v>52</v>
      </c>
      <c r="B20" s="22">
        <v>12</v>
      </c>
      <c r="C20" s="22">
        <v>2</v>
      </c>
      <c r="D20" s="22" t="s">
        <v>55</v>
      </c>
      <c r="E20" s="22">
        <v>4</v>
      </c>
      <c r="F20" s="23">
        <v>41843</v>
      </c>
      <c r="G20" s="16">
        <v>20</v>
      </c>
      <c r="H20" s="16">
        <v>78</v>
      </c>
      <c r="I20" s="16">
        <v>70</v>
      </c>
      <c r="J20" s="16">
        <v>69</v>
      </c>
      <c r="K20" s="16">
        <v>77</v>
      </c>
      <c r="L20" s="16">
        <f t="shared" si="0"/>
        <v>73.5</v>
      </c>
    </row>
    <row r="21" spans="1:12" x14ac:dyDescent="0.2">
      <c r="A21" s="22" t="s">
        <v>52</v>
      </c>
      <c r="B21" s="22">
        <v>12</v>
      </c>
      <c r="C21" s="22">
        <v>2</v>
      </c>
      <c r="D21" s="22" t="s">
        <v>55</v>
      </c>
      <c r="E21" s="22">
        <v>4</v>
      </c>
      <c r="F21" s="23">
        <v>41843</v>
      </c>
      <c r="G21" s="16">
        <v>10</v>
      </c>
      <c r="H21" s="16">
        <v>94</v>
      </c>
      <c r="I21" s="16">
        <v>84</v>
      </c>
      <c r="J21" s="16">
        <v>89</v>
      </c>
      <c r="K21" s="16">
        <v>83</v>
      </c>
      <c r="L21" s="16">
        <f t="shared" si="0"/>
        <v>87.5</v>
      </c>
    </row>
    <row r="22" spans="1:12" x14ac:dyDescent="0.2">
      <c r="A22" s="22" t="s">
        <v>52</v>
      </c>
      <c r="B22" s="22">
        <v>12</v>
      </c>
      <c r="C22" s="22">
        <v>3</v>
      </c>
      <c r="D22" s="22" t="s">
        <v>55</v>
      </c>
      <c r="E22" s="22">
        <v>4</v>
      </c>
      <c r="F22" s="23">
        <v>41842</v>
      </c>
      <c r="G22" s="16">
        <v>100</v>
      </c>
      <c r="H22" s="16">
        <v>62</v>
      </c>
      <c r="I22" s="16">
        <v>82</v>
      </c>
      <c r="J22" s="16">
        <v>88</v>
      </c>
      <c r="K22" s="16">
        <v>78</v>
      </c>
      <c r="L22" s="16">
        <f t="shared" si="0"/>
        <v>77.5</v>
      </c>
    </row>
    <row r="23" spans="1:12" x14ac:dyDescent="0.2">
      <c r="A23" s="22" t="s">
        <v>52</v>
      </c>
      <c r="B23" s="22">
        <v>12</v>
      </c>
      <c r="C23" s="22">
        <v>3</v>
      </c>
      <c r="D23" s="22" t="s">
        <v>55</v>
      </c>
      <c r="E23" s="22">
        <v>4</v>
      </c>
      <c r="F23" s="23">
        <v>41842</v>
      </c>
      <c r="G23" s="24">
        <v>90</v>
      </c>
      <c r="H23" s="16">
        <v>85</v>
      </c>
      <c r="I23" s="16">
        <v>77</v>
      </c>
      <c r="J23" s="16">
        <v>81</v>
      </c>
      <c r="K23" s="16">
        <v>93</v>
      </c>
      <c r="L23" s="16">
        <f t="shared" si="0"/>
        <v>84</v>
      </c>
    </row>
    <row r="24" spans="1:12" x14ac:dyDescent="0.2">
      <c r="A24" s="22" t="s">
        <v>52</v>
      </c>
      <c r="B24" s="22">
        <v>12</v>
      </c>
      <c r="C24" s="22">
        <v>3</v>
      </c>
      <c r="D24" s="22" t="s">
        <v>55</v>
      </c>
      <c r="E24" s="22">
        <v>4</v>
      </c>
      <c r="F24" s="23">
        <v>41842</v>
      </c>
      <c r="G24" s="16">
        <v>80</v>
      </c>
      <c r="H24" s="16">
        <v>80</v>
      </c>
      <c r="I24" s="16">
        <v>90</v>
      </c>
      <c r="J24" s="16">
        <v>79</v>
      </c>
      <c r="K24" s="16">
        <v>86</v>
      </c>
      <c r="L24" s="16">
        <f t="shared" si="0"/>
        <v>83.75</v>
      </c>
    </row>
    <row r="25" spans="1:12" x14ac:dyDescent="0.2">
      <c r="A25" s="22" t="s">
        <v>52</v>
      </c>
      <c r="B25" s="22">
        <v>12</v>
      </c>
      <c r="C25" s="22">
        <v>3</v>
      </c>
      <c r="D25" s="22" t="s">
        <v>55</v>
      </c>
      <c r="E25" s="22">
        <v>4</v>
      </c>
      <c r="F25" s="23">
        <v>41842</v>
      </c>
      <c r="G25" s="24">
        <v>70</v>
      </c>
      <c r="H25" s="16">
        <v>61</v>
      </c>
      <c r="I25" s="16">
        <v>85</v>
      </c>
      <c r="J25" s="16">
        <v>83</v>
      </c>
      <c r="K25" s="16">
        <v>81</v>
      </c>
      <c r="L25" s="16">
        <f t="shared" si="0"/>
        <v>77.5</v>
      </c>
    </row>
    <row r="26" spans="1:12" x14ac:dyDescent="0.2">
      <c r="A26" s="22" t="s">
        <v>52</v>
      </c>
      <c r="B26" s="22">
        <v>12</v>
      </c>
      <c r="C26" s="22">
        <v>3</v>
      </c>
      <c r="D26" s="22" t="s">
        <v>55</v>
      </c>
      <c r="E26" s="22">
        <v>4</v>
      </c>
      <c r="F26" s="23">
        <v>41842</v>
      </c>
      <c r="G26" s="16">
        <v>60</v>
      </c>
      <c r="H26" s="16">
        <v>71</v>
      </c>
      <c r="I26" s="16">
        <v>86</v>
      </c>
      <c r="J26" s="16">
        <v>79</v>
      </c>
      <c r="K26" s="16">
        <v>64</v>
      </c>
      <c r="L26" s="16">
        <f t="shared" si="0"/>
        <v>75</v>
      </c>
    </row>
    <row r="27" spans="1:12" x14ac:dyDescent="0.2">
      <c r="A27" s="22" t="s">
        <v>52</v>
      </c>
      <c r="B27" s="22">
        <v>12</v>
      </c>
      <c r="C27" s="22">
        <v>3</v>
      </c>
      <c r="D27" s="22" t="s">
        <v>55</v>
      </c>
      <c r="E27" s="22">
        <v>4</v>
      </c>
      <c r="F27" s="23">
        <v>41842</v>
      </c>
      <c r="G27" s="24">
        <v>50</v>
      </c>
      <c r="H27" s="16">
        <v>67</v>
      </c>
      <c r="I27" s="16">
        <v>90</v>
      </c>
      <c r="J27" s="16">
        <v>78</v>
      </c>
      <c r="K27" s="16">
        <v>41</v>
      </c>
      <c r="L27" s="16">
        <f t="shared" si="0"/>
        <v>69</v>
      </c>
    </row>
    <row r="28" spans="1:12" x14ac:dyDescent="0.2">
      <c r="A28" s="22" t="s">
        <v>52</v>
      </c>
      <c r="B28" s="22">
        <v>12</v>
      </c>
      <c r="C28" s="22">
        <v>3</v>
      </c>
      <c r="D28" s="22" t="s">
        <v>55</v>
      </c>
      <c r="E28" s="22">
        <v>4</v>
      </c>
      <c r="F28" s="23">
        <v>41842</v>
      </c>
      <c r="G28" s="16">
        <v>40</v>
      </c>
      <c r="H28" s="16">
        <v>85</v>
      </c>
      <c r="I28" s="16">
        <v>89</v>
      </c>
      <c r="J28" s="16">
        <v>54</v>
      </c>
      <c r="K28" s="16">
        <v>86</v>
      </c>
      <c r="L28" s="16">
        <f t="shared" si="0"/>
        <v>78.5</v>
      </c>
    </row>
    <row r="29" spans="1:12" x14ac:dyDescent="0.2">
      <c r="A29" s="22" t="s">
        <v>52</v>
      </c>
      <c r="B29" s="22">
        <v>12</v>
      </c>
      <c r="C29" s="22">
        <v>3</v>
      </c>
      <c r="D29" s="22" t="s">
        <v>55</v>
      </c>
      <c r="E29" s="22">
        <v>4</v>
      </c>
      <c r="F29" s="23">
        <v>41842</v>
      </c>
      <c r="G29" s="24">
        <v>30</v>
      </c>
      <c r="H29" s="16">
        <v>33</v>
      </c>
      <c r="I29" s="16">
        <v>95</v>
      </c>
      <c r="J29" s="16">
        <v>76</v>
      </c>
      <c r="K29" s="16">
        <v>90</v>
      </c>
      <c r="L29" s="16">
        <f t="shared" si="0"/>
        <v>73.5</v>
      </c>
    </row>
    <row r="30" spans="1:12" x14ac:dyDescent="0.2">
      <c r="A30" s="22" t="s">
        <v>52</v>
      </c>
      <c r="B30" s="22">
        <v>12</v>
      </c>
      <c r="C30" s="22">
        <v>3</v>
      </c>
      <c r="D30" s="22" t="s">
        <v>55</v>
      </c>
      <c r="E30" s="22">
        <v>4</v>
      </c>
      <c r="F30" s="23">
        <v>41842</v>
      </c>
      <c r="G30" s="16">
        <v>20</v>
      </c>
      <c r="H30" s="16">
        <v>80</v>
      </c>
      <c r="I30" s="16">
        <v>85</v>
      </c>
      <c r="J30" s="16">
        <v>88</v>
      </c>
      <c r="K30" s="16">
        <v>92</v>
      </c>
      <c r="L30" s="16">
        <f t="shared" si="0"/>
        <v>86.25</v>
      </c>
    </row>
    <row r="31" spans="1:12" x14ac:dyDescent="0.2">
      <c r="A31" s="22" t="s">
        <v>52</v>
      </c>
      <c r="B31" s="22">
        <v>12</v>
      </c>
      <c r="C31" s="22">
        <v>3</v>
      </c>
      <c r="D31" s="22" t="s">
        <v>55</v>
      </c>
      <c r="E31" s="22">
        <v>4</v>
      </c>
      <c r="F31" s="23">
        <v>41842</v>
      </c>
      <c r="G31" s="24">
        <v>10</v>
      </c>
      <c r="H31" s="16">
        <v>72</v>
      </c>
      <c r="I31" s="16">
        <v>74</v>
      </c>
      <c r="J31" s="16">
        <v>78</v>
      </c>
      <c r="K31" s="16">
        <v>86</v>
      </c>
      <c r="L31" s="16">
        <f t="shared" si="0"/>
        <v>77.5</v>
      </c>
    </row>
    <row r="32" spans="1:12" x14ac:dyDescent="0.2">
      <c r="A32" s="22" t="s">
        <v>52</v>
      </c>
      <c r="B32" s="22">
        <v>12</v>
      </c>
      <c r="C32" s="22">
        <v>3</v>
      </c>
      <c r="D32" s="22" t="s">
        <v>55</v>
      </c>
      <c r="E32" s="22">
        <v>4</v>
      </c>
      <c r="F32" s="23">
        <v>41842</v>
      </c>
      <c r="G32" s="16">
        <v>0</v>
      </c>
      <c r="H32" s="16">
        <v>78</v>
      </c>
      <c r="I32" s="16">
        <v>69</v>
      </c>
      <c r="J32" s="16">
        <v>69</v>
      </c>
      <c r="K32" s="16">
        <v>91</v>
      </c>
      <c r="L32" s="16">
        <f t="shared" si="0"/>
        <v>76.75</v>
      </c>
    </row>
    <row r="33" spans="1:12" x14ac:dyDescent="0.2">
      <c r="A33" s="22" t="s">
        <v>66</v>
      </c>
      <c r="B33" s="22">
        <v>5</v>
      </c>
      <c r="C33" s="22">
        <v>1</v>
      </c>
      <c r="D33" s="22" t="s">
        <v>53</v>
      </c>
      <c r="E33" s="22">
        <v>3</v>
      </c>
      <c r="F33" s="23">
        <v>41856</v>
      </c>
      <c r="G33" s="24">
        <v>80</v>
      </c>
      <c r="H33" s="16">
        <v>100</v>
      </c>
      <c r="I33" s="16">
        <v>97</v>
      </c>
      <c r="J33" s="16">
        <v>96</v>
      </c>
      <c r="K33" s="16">
        <v>94</v>
      </c>
      <c r="L33" s="16">
        <f t="shared" si="0"/>
        <v>96.75</v>
      </c>
    </row>
    <row r="34" spans="1:12" x14ac:dyDescent="0.2">
      <c r="A34" s="22" t="s">
        <v>66</v>
      </c>
      <c r="B34" s="22">
        <v>5</v>
      </c>
      <c r="C34" s="22">
        <v>1</v>
      </c>
      <c r="D34" s="22" t="s">
        <v>53</v>
      </c>
      <c r="E34" s="22">
        <v>3</v>
      </c>
      <c r="F34" s="23">
        <v>41856</v>
      </c>
      <c r="G34" s="24">
        <v>70</v>
      </c>
      <c r="H34" s="16">
        <v>97</v>
      </c>
      <c r="I34" s="16">
        <v>96</v>
      </c>
      <c r="J34" s="16">
        <v>95</v>
      </c>
      <c r="K34" s="16">
        <v>90</v>
      </c>
      <c r="L34" s="16">
        <f t="shared" si="0"/>
        <v>94.5</v>
      </c>
    </row>
    <row r="35" spans="1:12" x14ac:dyDescent="0.2">
      <c r="A35" s="22" t="s">
        <v>66</v>
      </c>
      <c r="B35" s="22">
        <v>5</v>
      </c>
      <c r="C35" s="22">
        <v>1</v>
      </c>
      <c r="D35" s="22" t="s">
        <v>53</v>
      </c>
      <c r="E35" s="22">
        <v>3</v>
      </c>
      <c r="F35" s="23">
        <v>41856</v>
      </c>
      <c r="G35" s="24">
        <v>60</v>
      </c>
      <c r="H35" s="16">
        <v>97</v>
      </c>
      <c r="I35" s="16">
        <v>94</v>
      </c>
      <c r="J35" s="16">
        <v>94</v>
      </c>
      <c r="K35" s="16">
        <v>95</v>
      </c>
      <c r="L35" s="16">
        <f t="shared" si="0"/>
        <v>95</v>
      </c>
    </row>
    <row r="36" spans="1:12" x14ac:dyDescent="0.2">
      <c r="A36" s="22" t="s">
        <v>66</v>
      </c>
      <c r="B36" s="22">
        <v>5</v>
      </c>
      <c r="C36" s="22">
        <v>1</v>
      </c>
      <c r="D36" s="22" t="s">
        <v>53</v>
      </c>
      <c r="E36" s="22">
        <v>3</v>
      </c>
      <c r="F36" s="23">
        <v>41856</v>
      </c>
      <c r="G36" s="24">
        <v>50</v>
      </c>
      <c r="H36" s="16">
        <v>98</v>
      </c>
      <c r="I36" s="16">
        <v>97</v>
      </c>
      <c r="J36" s="16">
        <v>92</v>
      </c>
      <c r="K36" s="16">
        <v>94</v>
      </c>
      <c r="L36" s="16">
        <f t="shared" si="0"/>
        <v>95.25</v>
      </c>
    </row>
    <row r="37" spans="1:12" x14ac:dyDescent="0.2">
      <c r="A37" s="22" t="s">
        <v>66</v>
      </c>
      <c r="B37" s="22">
        <v>5</v>
      </c>
      <c r="C37" s="22">
        <v>1</v>
      </c>
      <c r="D37" s="22" t="s">
        <v>53</v>
      </c>
      <c r="E37" s="22">
        <v>3</v>
      </c>
      <c r="F37" s="23">
        <v>41856</v>
      </c>
      <c r="G37" s="24">
        <v>40</v>
      </c>
      <c r="H37" s="16">
        <v>95</v>
      </c>
      <c r="I37" s="16">
        <v>96</v>
      </c>
      <c r="J37" s="16">
        <v>93</v>
      </c>
      <c r="K37" s="16">
        <v>95</v>
      </c>
      <c r="L37" s="16">
        <f t="shared" si="0"/>
        <v>94.75</v>
      </c>
    </row>
    <row r="38" spans="1:12" x14ac:dyDescent="0.2">
      <c r="A38" s="22" t="s">
        <v>66</v>
      </c>
      <c r="B38" s="22">
        <v>5</v>
      </c>
      <c r="C38" s="22">
        <v>1</v>
      </c>
      <c r="D38" s="22" t="s">
        <v>53</v>
      </c>
      <c r="E38" s="22">
        <v>3</v>
      </c>
      <c r="F38" s="23">
        <v>41856</v>
      </c>
      <c r="G38" s="24">
        <v>30</v>
      </c>
      <c r="H38" s="16">
        <v>95</v>
      </c>
      <c r="I38" s="16">
        <v>92</v>
      </c>
      <c r="J38" s="16">
        <v>93</v>
      </c>
      <c r="K38" s="16">
        <v>95</v>
      </c>
      <c r="L38" s="16">
        <f t="shared" si="0"/>
        <v>93.75</v>
      </c>
    </row>
    <row r="39" spans="1:12" x14ac:dyDescent="0.2">
      <c r="A39" s="22" t="s">
        <v>66</v>
      </c>
      <c r="B39" s="22">
        <v>5</v>
      </c>
      <c r="C39" s="22">
        <v>1</v>
      </c>
      <c r="D39" s="22" t="s">
        <v>53</v>
      </c>
      <c r="E39" s="22">
        <v>3</v>
      </c>
      <c r="F39" s="23">
        <v>41856</v>
      </c>
      <c r="G39" s="24">
        <v>20</v>
      </c>
      <c r="H39" s="16">
        <v>94</v>
      </c>
      <c r="I39" s="16">
        <v>94</v>
      </c>
      <c r="J39" s="16">
        <v>95</v>
      </c>
      <c r="K39" s="16">
        <v>96</v>
      </c>
      <c r="L39" s="16">
        <f t="shared" si="0"/>
        <v>94.75</v>
      </c>
    </row>
    <row r="40" spans="1:12" x14ac:dyDescent="0.2">
      <c r="A40" s="22" t="s">
        <v>66</v>
      </c>
      <c r="B40" s="22">
        <v>5</v>
      </c>
      <c r="C40" s="22">
        <v>1</v>
      </c>
      <c r="D40" s="22" t="s">
        <v>53</v>
      </c>
      <c r="E40" s="22">
        <v>3</v>
      </c>
      <c r="F40" s="23">
        <v>41856</v>
      </c>
      <c r="G40" s="24">
        <v>10</v>
      </c>
      <c r="H40" s="16">
        <v>96</v>
      </c>
      <c r="I40" s="16">
        <v>94</v>
      </c>
      <c r="J40" s="16">
        <v>98</v>
      </c>
      <c r="K40" s="16">
        <v>98</v>
      </c>
      <c r="L40" s="16">
        <f t="shared" si="0"/>
        <v>96.5</v>
      </c>
    </row>
    <row r="41" spans="1:12" x14ac:dyDescent="0.2">
      <c r="A41" s="22" t="s">
        <v>66</v>
      </c>
      <c r="B41" s="22">
        <v>5</v>
      </c>
      <c r="C41" s="22">
        <v>1</v>
      </c>
      <c r="D41" s="22" t="s">
        <v>53</v>
      </c>
      <c r="E41" s="22">
        <v>3</v>
      </c>
      <c r="F41" s="23">
        <v>41856</v>
      </c>
      <c r="G41" s="24">
        <v>0</v>
      </c>
      <c r="H41" s="16">
        <v>88</v>
      </c>
      <c r="I41" s="16">
        <v>92</v>
      </c>
      <c r="J41" s="16">
        <v>92</v>
      </c>
      <c r="K41" s="16">
        <v>96</v>
      </c>
      <c r="L41" s="16">
        <f t="shared" si="0"/>
        <v>92</v>
      </c>
    </row>
    <row r="42" spans="1:12" x14ac:dyDescent="0.2">
      <c r="A42" s="22" t="s">
        <v>66</v>
      </c>
      <c r="B42" s="22">
        <v>5</v>
      </c>
      <c r="C42" s="22">
        <v>2</v>
      </c>
      <c r="D42" s="22" t="s">
        <v>55</v>
      </c>
      <c r="E42" s="22">
        <v>4</v>
      </c>
      <c r="F42" s="23">
        <v>41856</v>
      </c>
      <c r="G42" s="24">
        <v>90</v>
      </c>
      <c r="H42" s="16">
        <v>96</v>
      </c>
      <c r="I42" s="16">
        <v>100</v>
      </c>
      <c r="J42" s="16">
        <v>97</v>
      </c>
      <c r="K42" s="16">
        <v>94</v>
      </c>
      <c r="L42" s="16">
        <f t="shared" si="0"/>
        <v>96.75</v>
      </c>
    </row>
    <row r="43" spans="1:12" x14ac:dyDescent="0.2">
      <c r="A43" s="22" t="s">
        <v>66</v>
      </c>
      <c r="B43" s="22">
        <v>5</v>
      </c>
      <c r="C43" s="22">
        <v>2</v>
      </c>
      <c r="D43" s="22" t="s">
        <v>55</v>
      </c>
      <c r="E43" s="22">
        <v>4</v>
      </c>
      <c r="F43" s="23">
        <v>41856</v>
      </c>
      <c r="G43" s="24">
        <v>80</v>
      </c>
      <c r="H43" s="16">
        <v>96</v>
      </c>
      <c r="I43" s="16">
        <v>96</v>
      </c>
      <c r="J43" s="16">
        <v>94</v>
      </c>
      <c r="K43" s="16">
        <v>98</v>
      </c>
      <c r="L43" s="16">
        <f t="shared" si="0"/>
        <v>96</v>
      </c>
    </row>
    <row r="44" spans="1:12" x14ac:dyDescent="0.2">
      <c r="A44" s="22" t="s">
        <v>66</v>
      </c>
      <c r="B44" s="22">
        <v>5</v>
      </c>
      <c r="C44" s="22">
        <v>2</v>
      </c>
      <c r="D44" s="22" t="s">
        <v>55</v>
      </c>
      <c r="E44" s="22">
        <v>4</v>
      </c>
      <c r="F44" s="23">
        <v>41856</v>
      </c>
      <c r="G44" s="24">
        <v>70</v>
      </c>
      <c r="H44" s="16">
        <v>95</v>
      </c>
      <c r="I44" s="16">
        <v>91</v>
      </c>
      <c r="J44" s="16">
        <v>95</v>
      </c>
      <c r="K44" s="16">
        <v>96</v>
      </c>
      <c r="L44" s="16">
        <f t="shared" si="0"/>
        <v>94.25</v>
      </c>
    </row>
    <row r="45" spans="1:12" x14ac:dyDescent="0.2">
      <c r="A45" s="22" t="s">
        <v>66</v>
      </c>
      <c r="B45" s="22">
        <v>5</v>
      </c>
      <c r="C45" s="22">
        <v>2</v>
      </c>
      <c r="D45" s="22" t="s">
        <v>55</v>
      </c>
      <c r="E45" s="22">
        <v>4</v>
      </c>
      <c r="F45" s="23">
        <v>41856</v>
      </c>
      <c r="G45" s="24">
        <v>60</v>
      </c>
      <c r="H45" s="16">
        <v>96</v>
      </c>
      <c r="I45" s="16">
        <v>93</v>
      </c>
      <c r="J45" s="16">
        <v>93</v>
      </c>
      <c r="K45" s="16">
        <v>95</v>
      </c>
      <c r="L45" s="16">
        <f t="shared" si="0"/>
        <v>94.25</v>
      </c>
    </row>
    <row r="46" spans="1:12" x14ac:dyDescent="0.2">
      <c r="A46" s="22" t="s">
        <v>66</v>
      </c>
      <c r="B46" s="22">
        <v>5</v>
      </c>
      <c r="C46" s="22">
        <v>2</v>
      </c>
      <c r="D46" s="22" t="s">
        <v>55</v>
      </c>
      <c r="E46" s="22">
        <v>4</v>
      </c>
      <c r="F46" s="23">
        <v>41856</v>
      </c>
      <c r="G46" s="24">
        <v>50</v>
      </c>
      <c r="H46" s="16">
        <v>98</v>
      </c>
      <c r="I46" s="16">
        <v>100</v>
      </c>
      <c r="J46" s="16">
        <v>95</v>
      </c>
      <c r="K46" s="16">
        <v>95</v>
      </c>
      <c r="L46" s="16">
        <f t="shared" si="0"/>
        <v>97</v>
      </c>
    </row>
    <row r="47" spans="1:12" x14ac:dyDescent="0.2">
      <c r="A47" s="22" t="s">
        <v>66</v>
      </c>
      <c r="B47" s="22">
        <v>5</v>
      </c>
      <c r="C47" s="22">
        <v>2</v>
      </c>
      <c r="D47" s="22" t="s">
        <v>55</v>
      </c>
      <c r="E47" s="22">
        <v>4</v>
      </c>
      <c r="F47" s="23">
        <v>41856</v>
      </c>
      <c r="G47" s="24">
        <v>40</v>
      </c>
      <c r="H47" s="16">
        <v>98</v>
      </c>
      <c r="I47" s="16">
        <v>96</v>
      </c>
      <c r="J47" s="16">
        <v>90</v>
      </c>
      <c r="K47" s="16">
        <v>96</v>
      </c>
      <c r="L47" s="16">
        <f t="shared" si="0"/>
        <v>95</v>
      </c>
    </row>
    <row r="48" spans="1:12" x14ac:dyDescent="0.2">
      <c r="A48" s="22" t="s">
        <v>66</v>
      </c>
      <c r="B48" s="22">
        <v>5</v>
      </c>
      <c r="C48" s="22">
        <v>2</v>
      </c>
      <c r="D48" s="22" t="s">
        <v>55</v>
      </c>
      <c r="E48" s="22">
        <v>4</v>
      </c>
      <c r="F48" s="23">
        <v>41856</v>
      </c>
      <c r="G48" s="24">
        <v>30</v>
      </c>
      <c r="H48" s="16">
        <v>95</v>
      </c>
      <c r="I48" s="16">
        <v>96</v>
      </c>
      <c r="J48" s="16">
        <v>95</v>
      </c>
      <c r="K48" s="16">
        <v>95</v>
      </c>
      <c r="L48" s="16">
        <f t="shared" si="0"/>
        <v>95.25</v>
      </c>
    </row>
    <row r="49" spans="1:12" x14ac:dyDescent="0.2">
      <c r="A49" s="22" t="s">
        <v>66</v>
      </c>
      <c r="B49" s="22">
        <v>5</v>
      </c>
      <c r="C49" s="22">
        <v>2</v>
      </c>
      <c r="D49" s="22" t="s">
        <v>55</v>
      </c>
      <c r="E49" s="22">
        <v>4</v>
      </c>
      <c r="F49" s="23">
        <v>41856</v>
      </c>
      <c r="G49" s="24">
        <v>20</v>
      </c>
      <c r="H49" s="16">
        <v>95</v>
      </c>
      <c r="I49" s="16">
        <v>91</v>
      </c>
      <c r="J49" s="16">
        <v>91</v>
      </c>
      <c r="K49" s="16">
        <v>95</v>
      </c>
      <c r="L49" s="16">
        <f t="shared" si="0"/>
        <v>93</v>
      </c>
    </row>
    <row r="50" spans="1:12" x14ac:dyDescent="0.2">
      <c r="A50" s="22" t="s">
        <v>66</v>
      </c>
      <c r="B50" s="22">
        <v>5</v>
      </c>
      <c r="C50" s="22">
        <v>2</v>
      </c>
      <c r="D50" s="22" t="s">
        <v>55</v>
      </c>
      <c r="E50" s="22">
        <v>4</v>
      </c>
      <c r="F50" s="23">
        <v>41856</v>
      </c>
      <c r="G50" s="24">
        <v>10</v>
      </c>
      <c r="H50" s="16">
        <v>94</v>
      </c>
      <c r="I50" s="16">
        <v>93</v>
      </c>
      <c r="J50" s="16">
        <v>93</v>
      </c>
      <c r="K50" s="16">
        <v>98</v>
      </c>
      <c r="L50" s="16">
        <f t="shared" si="0"/>
        <v>94.5</v>
      </c>
    </row>
    <row r="51" spans="1:12" x14ac:dyDescent="0.2">
      <c r="A51" s="22" t="s">
        <v>66</v>
      </c>
      <c r="B51" s="22">
        <v>5</v>
      </c>
      <c r="C51" s="22">
        <v>2</v>
      </c>
      <c r="D51" s="22" t="s">
        <v>55</v>
      </c>
      <c r="E51" s="22">
        <v>4</v>
      </c>
      <c r="F51" s="23">
        <v>41856</v>
      </c>
      <c r="G51" s="24">
        <v>0</v>
      </c>
      <c r="H51" s="16">
        <v>98</v>
      </c>
      <c r="I51" s="16">
        <v>91</v>
      </c>
      <c r="J51" s="16">
        <v>91</v>
      </c>
      <c r="K51" s="16">
        <v>96</v>
      </c>
      <c r="L51" s="16">
        <f t="shared" si="0"/>
        <v>94</v>
      </c>
    </row>
    <row r="52" spans="1:12" x14ac:dyDescent="0.2">
      <c r="A52" s="22" t="s">
        <v>67</v>
      </c>
      <c r="B52" s="22">
        <v>4</v>
      </c>
      <c r="C52" s="22">
        <v>1</v>
      </c>
      <c r="D52" s="22" t="s">
        <v>55</v>
      </c>
      <c r="E52" s="22">
        <v>4</v>
      </c>
      <c r="F52" s="23">
        <v>41856</v>
      </c>
      <c r="G52" s="24">
        <v>90</v>
      </c>
      <c r="H52" s="16">
        <v>92</v>
      </c>
      <c r="I52" s="16">
        <v>92</v>
      </c>
      <c r="J52" s="16">
        <v>96</v>
      </c>
      <c r="K52" s="16">
        <v>96</v>
      </c>
      <c r="L52" s="16">
        <f t="shared" si="0"/>
        <v>94</v>
      </c>
    </row>
    <row r="53" spans="1:12" x14ac:dyDescent="0.2">
      <c r="A53" s="22" t="s">
        <v>67</v>
      </c>
      <c r="B53" s="22">
        <v>4</v>
      </c>
      <c r="C53" s="22">
        <v>1</v>
      </c>
      <c r="D53" s="22" t="s">
        <v>55</v>
      </c>
      <c r="E53" s="22">
        <v>4</v>
      </c>
      <c r="F53" s="23">
        <v>41856</v>
      </c>
      <c r="G53" s="24">
        <v>80</v>
      </c>
      <c r="H53" s="16">
        <v>98</v>
      </c>
      <c r="I53" s="16">
        <v>91</v>
      </c>
      <c r="J53" s="16">
        <v>80</v>
      </c>
      <c r="K53" s="16">
        <v>100</v>
      </c>
      <c r="L53" s="16">
        <f t="shared" si="0"/>
        <v>92.25</v>
      </c>
    </row>
    <row r="54" spans="1:12" x14ac:dyDescent="0.2">
      <c r="A54" s="22" t="s">
        <v>67</v>
      </c>
      <c r="B54" s="22">
        <v>4</v>
      </c>
      <c r="C54" s="22">
        <v>1</v>
      </c>
      <c r="D54" s="22" t="s">
        <v>55</v>
      </c>
      <c r="E54" s="22">
        <v>4</v>
      </c>
      <c r="F54" s="23">
        <v>41856</v>
      </c>
      <c r="G54" s="24">
        <v>70</v>
      </c>
      <c r="H54" s="16">
        <v>70</v>
      </c>
      <c r="I54" s="16">
        <v>81</v>
      </c>
      <c r="J54" s="16">
        <v>80</v>
      </c>
      <c r="K54" s="16">
        <v>82</v>
      </c>
      <c r="L54" s="16">
        <f t="shared" si="0"/>
        <v>78.25</v>
      </c>
    </row>
    <row r="55" spans="1:12" x14ac:dyDescent="0.2">
      <c r="A55" s="22" t="s">
        <v>67</v>
      </c>
      <c r="B55" s="22">
        <v>4</v>
      </c>
      <c r="C55" s="22">
        <v>1</v>
      </c>
      <c r="D55" s="22" t="s">
        <v>55</v>
      </c>
      <c r="E55" s="22">
        <v>4</v>
      </c>
      <c r="F55" s="23">
        <v>41856</v>
      </c>
      <c r="G55" s="24">
        <v>60</v>
      </c>
      <c r="H55" s="16">
        <v>99</v>
      </c>
      <c r="I55" s="16">
        <v>97</v>
      </c>
      <c r="J55" s="16">
        <v>98</v>
      </c>
      <c r="K55" s="16">
        <v>100</v>
      </c>
      <c r="L55" s="16">
        <f t="shared" si="0"/>
        <v>98.5</v>
      </c>
    </row>
    <row r="56" spans="1:12" x14ac:dyDescent="0.2">
      <c r="A56" s="22" t="s">
        <v>67</v>
      </c>
      <c r="B56" s="22">
        <v>4</v>
      </c>
      <c r="C56" s="22">
        <v>1</v>
      </c>
      <c r="D56" s="22" t="s">
        <v>55</v>
      </c>
      <c r="E56" s="22">
        <v>4</v>
      </c>
      <c r="F56" s="23">
        <v>41856</v>
      </c>
      <c r="G56" s="24">
        <v>50</v>
      </c>
      <c r="H56" s="16">
        <v>100</v>
      </c>
      <c r="I56" s="16">
        <v>88</v>
      </c>
      <c r="J56" s="16">
        <v>97</v>
      </c>
      <c r="K56" s="16">
        <v>97</v>
      </c>
      <c r="L56" s="16">
        <f t="shared" si="0"/>
        <v>95.5</v>
      </c>
    </row>
    <row r="57" spans="1:12" x14ac:dyDescent="0.2">
      <c r="A57" s="22" t="s">
        <v>67</v>
      </c>
      <c r="B57" s="22">
        <v>4</v>
      </c>
      <c r="C57" s="22">
        <v>1</v>
      </c>
      <c r="D57" s="22" t="s">
        <v>55</v>
      </c>
      <c r="E57" s="22">
        <v>4</v>
      </c>
      <c r="F57" s="23">
        <v>41856</v>
      </c>
      <c r="G57" s="24">
        <v>40</v>
      </c>
      <c r="H57" s="16">
        <v>97</v>
      </c>
      <c r="I57" s="16">
        <v>93</v>
      </c>
      <c r="J57" s="16">
        <v>93</v>
      </c>
      <c r="K57" s="16">
        <v>97</v>
      </c>
      <c r="L57" s="16">
        <f t="shared" si="0"/>
        <v>95</v>
      </c>
    </row>
    <row r="58" spans="1:12" x14ac:dyDescent="0.2">
      <c r="A58" s="22" t="s">
        <v>67</v>
      </c>
      <c r="B58" s="22">
        <v>4</v>
      </c>
      <c r="C58" s="22">
        <v>1</v>
      </c>
      <c r="D58" s="22" t="s">
        <v>55</v>
      </c>
      <c r="E58" s="22">
        <v>4</v>
      </c>
      <c r="F58" s="23">
        <v>41856</v>
      </c>
      <c r="G58" s="24">
        <v>30</v>
      </c>
      <c r="H58" s="16">
        <v>94</v>
      </c>
      <c r="I58" s="16">
        <v>95</v>
      </c>
      <c r="J58" s="16">
        <v>97</v>
      </c>
      <c r="K58" s="16">
        <v>97</v>
      </c>
      <c r="L58" s="16">
        <f t="shared" si="0"/>
        <v>95.75</v>
      </c>
    </row>
    <row r="59" spans="1:12" x14ac:dyDescent="0.2">
      <c r="A59" s="22" t="s">
        <v>67</v>
      </c>
      <c r="B59" s="22">
        <v>4</v>
      </c>
      <c r="C59" s="22">
        <v>1</v>
      </c>
      <c r="D59" s="22" t="s">
        <v>55</v>
      </c>
      <c r="E59" s="22">
        <v>4</v>
      </c>
      <c r="F59" s="23">
        <v>41856</v>
      </c>
      <c r="G59" s="24">
        <v>20</v>
      </c>
      <c r="H59" s="16">
        <v>89</v>
      </c>
      <c r="I59" s="16">
        <v>96</v>
      </c>
      <c r="J59" s="16">
        <v>96</v>
      </c>
      <c r="K59" s="16">
        <v>94</v>
      </c>
      <c r="L59" s="16">
        <f t="shared" si="0"/>
        <v>93.75</v>
      </c>
    </row>
    <row r="60" spans="1:12" x14ac:dyDescent="0.2">
      <c r="A60" s="22" t="s">
        <v>67</v>
      </c>
      <c r="B60" s="22">
        <v>4</v>
      </c>
      <c r="C60" s="22">
        <v>1</v>
      </c>
      <c r="D60" s="22" t="s">
        <v>55</v>
      </c>
      <c r="E60" s="22">
        <v>4</v>
      </c>
      <c r="F60" s="23">
        <v>41856</v>
      </c>
      <c r="G60" s="24">
        <v>10</v>
      </c>
      <c r="H60" s="16">
        <v>88</v>
      </c>
      <c r="I60" s="16">
        <v>94</v>
      </c>
      <c r="J60" s="16">
        <v>97</v>
      </c>
      <c r="K60" s="16">
        <v>95</v>
      </c>
      <c r="L60" s="16">
        <f t="shared" si="0"/>
        <v>93.5</v>
      </c>
    </row>
    <row r="61" spans="1:12" x14ac:dyDescent="0.2">
      <c r="A61" s="22" t="s">
        <v>67</v>
      </c>
      <c r="B61" s="22">
        <v>4</v>
      </c>
      <c r="C61" s="22">
        <v>1</v>
      </c>
      <c r="D61" s="22" t="s">
        <v>55</v>
      </c>
      <c r="E61" s="22">
        <v>4</v>
      </c>
      <c r="F61" s="23">
        <v>41856</v>
      </c>
      <c r="G61" s="24">
        <v>0</v>
      </c>
      <c r="H61" s="16">
        <v>88</v>
      </c>
      <c r="I61" s="16">
        <v>94</v>
      </c>
      <c r="J61" s="16">
        <v>90</v>
      </c>
      <c r="K61" s="16">
        <v>96</v>
      </c>
      <c r="L61" s="16">
        <f t="shared" si="0"/>
        <v>92</v>
      </c>
    </row>
    <row r="62" spans="1:12" x14ac:dyDescent="0.2">
      <c r="A62" s="22" t="s">
        <v>67</v>
      </c>
      <c r="B62" s="22">
        <v>4</v>
      </c>
      <c r="C62" s="22">
        <v>2</v>
      </c>
      <c r="D62" s="22" t="s">
        <v>53</v>
      </c>
      <c r="E62" s="22">
        <v>3</v>
      </c>
      <c r="F62" s="23">
        <v>41856</v>
      </c>
      <c r="G62" s="24">
        <v>90</v>
      </c>
      <c r="H62" s="16">
        <v>99</v>
      </c>
      <c r="I62" s="16">
        <v>97</v>
      </c>
      <c r="J62" s="16">
        <v>98</v>
      </c>
      <c r="K62" s="16">
        <v>100</v>
      </c>
      <c r="L62" s="16">
        <f t="shared" si="0"/>
        <v>98.5</v>
      </c>
    </row>
    <row r="63" spans="1:12" x14ac:dyDescent="0.2">
      <c r="A63" s="22" t="s">
        <v>67</v>
      </c>
      <c r="B63" s="22">
        <v>4</v>
      </c>
      <c r="C63" s="22">
        <v>2</v>
      </c>
      <c r="D63" s="22" t="s">
        <v>53</v>
      </c>
      <c r="E63" s="22">
        <v>3</v>
      </c>
      <c r="F63" s="23">
        <v>41856</v>
      </c>
      <c r="G63" s="24">
        <v>80</v>
      </c>
      <c r="H63" s="16">
        <v>96</v>
      </c>
      <c r="I63" s="16">
        <v>90</v>
      </c>
      <c r="J63" s="16">
        <v>87</v>
      </c>
      <c r="K63" s="16">
        <v>96</v>
      </c>
      <c r="L63" s="16">
        <f t="shared" si="0"/>
        <v>92.25</v>
      </c>
    </row>
    <row r="64" spans="1:12" x14ac:dyDescent="0.2">
      <c r="A64" s="22" t="s">
        <v>67</v>
      </c>
      <c r="B64" s="22">
        <v>4</v>
      </c>
      <c r="C64" s="22">
        <v>2</v>
      </c>
      <c r="D64" s="22" t="s">
        <v>53</v>
      </c>
      <c r="E64" s="22">
        <v>3</v>
      </c>
      <c r="F64" s="23">
        <v>41856</v>
      </c>
      <c r="G64" s="24">
        <v>70</v>
      </c>
      <c r="H64" s="16">
        <v>88</v>
      </c>
      <c r="I64" s="16">
        <v>88</v>
      </c>
      <c r="J64" s="16">
        <v>93</v>
      </c>
      <c r="K64" s="16">
        <v>97</v>
      </c>
      <c r="L64" s="16">
        <f t="shared" si="0"/>
        <v>91.5</v>
      </c>
    </row>
    <row r="65" spans="1:12" x14ac:dyDescent="0.2">
      <c r="A65" s="22" t="s">
        <v>67</v>
      </c>
      <c r="B65" s="22">
        <v>4</v>
      </c>
      <c r="C65" s="22">
        <v>2</v>
      </c>
      <c r="D65" s="22" t="s">
        <v>53</v>
      </c>
      <c r="E65" s="22">
        <v>3</v>
      </c>
      <c r="F65" s="23">
        <v>41856</v>
      </c>
      <c r="G65" s="24">
        <v>60</v>
      </c>
      <c r="H65" s="16">
        <v>91</v>
      </c>
      <c r="I65" s="16">
        <v>94</v>
      </c>
      <c r="J65" s="16">
        <v>91</v>
      </c>
      <c r="K65" s="16">
        <v>95</v>
      </c>
      <c r="L65" s="16">
        <f t="shared" si="0"/>
        <v>92.75</v>
      </c>
    </row>
    <row r="66" spans="1:12" x14ac:dyDescent="0.2">
      <c r="A66" s="22" t="s">
        <v>67</v>
      </c>
      <c r="B66" s="22">
        <v>4</v>
      </c>
      <c r="C66" s="22">
        <v>2</v>
      </c>
      <c r="D66" s="22" t="s">
        <v>53</v>
      </c>
      <c r="E66" s="22">
        <v>3</v>
      </c>
      <c r="F66" s="23">
        <v>41856</v>
      </c>
      <c r="G66" s="24">
        <v>50</v>
      </c>
      <c r="H66" s="16">
        <v>91</v>
      </c>
      <c r="I66" s="16">
        <v>88</v>
      </c>
      <c r="J66" s="16">
        <v>88</v>
      </c>
      <c r="K66" s="16">
        <v>91</v>
      </c>
      <c r="L66" s="16">
        <f t="shared" si="0"/>
        <v>89.5</v>
      </c>
    </row>
    <row r="67" spans="1:12" x14ac:dyDescent="0.2">
      <c r="A67" s="22" t="s">
        <v>67</v>
      </c>
      <c r="B67" s="22">
        <v>4</v>
      </c>
      <c r="C67" s="22">
        <v>2</v>
      </c>
      <c r="D67" s="22" t="s">
        <v>53</v>
      </c>
      <c r="E67" s="22">
        <v>3</v>
      </c>
      <c r="F67" s="23">
        <v>41856</v>
      </c>
      <c r="G67" s="24">
        <v>40</v>
      </c>
      <c r="H67" s="16">
        <v>89</v>
      </c>
      <c r="I67" s="16">
        <v>93</v>
      </c>
      <c r="J67" s="16">
        <v>92</v>
      </c>
      <c r="K67" s="16">
        <v>91</v>
      </c>
      <c r="L67" s="16">
        <f t="shared" ref="L67:L134" si="1">AVERAGE(H67:K67)</f>
        <v>91.25</v>
      </c>
    </row>
    <row r="68" spans="1:12" x14ac:dyDescent="0.2">
      <c r="A68" s="22" t="s">
        <v>67</v>
      </c>
      <c r="B68" s="22">
        <v>4</v>
      </c>
      <c r="C68" s="22">
        <v>2</v>
      </c>
      <c r="D68" s="22" t="s">
        <v>53</v>
      </c>
      <c r="E68" s="22">
        <v>3</v>
      </c>
      <c r="F68" s="23">
        <v>41856</v>
      </c>
      <c r="G68" s="24">
        <v>30</v>
      </c>
      <c r="H68" s="16">
        <v>95</v>
      </c>
      <c r="I68" s="16">
        <v>95</v>
      </c>
      <c r="J68" s="16">
        <v>96</v>
      </c>
      <c r="K68" s="16">
        <v>96</v>
      </c>
      <c r="L68" s="16">
        <f t="shared" si="1"/>
        <v>95.5</v>
      </c>
    </row>
    <row r="69" spans="1:12" x14ac:dyDescent="0.2">
      <c r="A69" s="22" t="s">
        <v>67</v>
      </c>
      <c r="B69" s="22">
        <v>4</v>
      </c>
      <c r="C69" s="22">
        <v>2</v>
      </c>
      <c r="D69" s="22" t="s">
        <v>53</v>
      </c>
      <c r="E69" s="22">
        <v>3</v>
      </c>
      <c r="F69" s="23">
        <v>41856</v>
      </c>
      <c r="G69" s="24">
        <v>20</v>
      </c>
      <c r="H69" s="16">
        <v>85</v>
      </c>
      <c r="I69" s="16">
        <v>97</v>
      </c>
      <c r="J69" s="16">
        <v>97</v>
      </c>
      <c r="K69" s="16">
        <v>99</v>
      </c>
      <c r="L69" s="16">
        <f t="shared" si="1"/>
        <v>94.5</v>
      </c>
    </row>
    <row r="70" spans="1:12" x14ac:dyDescent="0.2">
      <c r="A70" s="22" t="s">
        <v>67</v>
      </c>
      <c r="B70" s="22">
        <v>4</v>
      </c>
      <c r="C70" s="22">
        <v>2</v>
      </c>
      <c r="D70" s="22" t="s">
        <v>53</v>
      </c>
      <c r="E70" s="22">
        <v>3</v>
      </c>
      <c r="F70" s="23">
        <v>41856</v>
      </c>
      <c r="G70" s="24">
        <v>10</v>
      </c>
      <c r="H70" s="16">
        <v>93</v>
      </c>
      <c r="I70" s="16">
        <v>92</v>
      </c>
      <c r="J70" s="16">
        <v>96</v>
      </c>
      <c r="K70" s="16">
        <v>99</v>
      </c>
      <c r="L70" s="16">
        <f t="shared" si="1"/>
        <v>95</v>
      </c>
    </row>
    <row r="71" spans="1:12" x14ac:dyDescent="0.2">
      <c r="A71" s="22" t="s">
        <v>67</v>
      </c>
      <c r="B71" s="22">
        <v>4</v>
      </c>
      <c r="C71" s="22">
        <v>2</v>
      </c>
      <c r="D71" s="22" t="s">
        <v>53</v>
      </c>
      <c r="E71" s="22">
        <v>3</v>
      </c>
      <c r="F71" s="23">
        <v>41856</v>
      </c>
      <c r="G71" s="24">
        <v>0</v>
      </c>
      <c r="H71" s="16">
        <v>94</v>
      </c>
      <c r="I71" s="16">
        <v>96</v>
      </c>
      <c r="J71" s="16">
        <v>86</v>
      </c>
      <c r="K71" s="16">
        <v>91</v>
      </c>
      <c r="L71" s="16">
        <f t="shared" si="1"/>
        <v>91.75</v>
      </c>
    </row>
    <row r="72" spans="1:12" x14ac:dyDescent="0.2">
      <c r="A72" s="22" t="s">
        <v>68</v>
      </c>
      <c r="B72" s="22">
        <v>11</v>
      </c>
      <c r="C72" s="22">
        <v>2</v>
      </c>
      <c r="D72" s="22" t="s">
        <v>51</v>
      </c>
      <c r="E72" s="22">
        <v>2</v>
      </c>
      <c r="F72" s="23">
        <v>41858</v>
      </c>
      <c r="G72" s="24">
        <v>100</v>
      </c>
      <c r="H72" s="16">
        <v>98</v>
      </c>
      <c r="I72" s="16">
        <v>93</v>
      </c>
      <c r="J72" s="16">
        <v>88</v>
      </c>
      <c r="K72" s="16">
        <v>91</v>
      </c>
      <c r="L72" s="16">
        <f t="shared" si="1"/>
        <v>92.5</v>
      </c>
    </row>
    <row r="73" spans="1:12" x14ac:dyDescent="0.2">
      <c r="A73" s="22" t="s">
        <v>68</v>
      </c>
      <c r="B73" s="22">
        <v>11</v>
      </c>
      <c r="C73" s="22">
        <v>2</v>
      </c>
      <c r="D73" s="22" t="s">
        <v>51</v>
      </c>
      <c r="E73" s="22">
        <v>2</v>
      </c>
      <c r="F73" s="23">
        <v>41858</v>
      </c>
      <c r="G73" s="24">
        <v>90</v>
      </c>
      <c r="H73" s="16">
        <v>97</v>
      </c>
      <c r="I73" s="16">
        <v>89</v>
      </c>
      <c r="J73" s="16">
        <v>82</v>
      </c>
      <c r="K73" s="16">
        <v>96</v>
      </c>
      <c r="L73" s="16">
        <f t="shared" si="1"/>
        <v>91</v>
      </c>
    </row>
    <row r="74" spans="1:12" x14ac:dyDescent="0.2">
      <c r="A74" s="22" t="s">
        <v>68</v>
      </c>
      <c r="B74" s="22">
        <v>11</v>
      </c>
      <c r="C74" s="22">
        <v>2</v>
      </c>
      <c r="D74" s="22" t="s">
        <v>51</v>
      </c>
      <c r="E74" s="22">
        <v>2</v>
      </c>
      <c r="F74" s="23">
        <v>41858</v>
      </c>
      <c r="G74" s="24">
        <v>80</v>
      </c>
      <c r="H74" s="16">
        <v>95</v>
      </c>
      <c r="I74" s="16">
        <v>97</v>
      </c>
      <c r="J74" s="16">
        <v>91</v>
      </c>
      <c r="K74" s="16">
        <v>94</v>
      </c>
      <c r="L74" s="16">
        <f t="shared" si="1"/>
        <v>94.25</v>
      </c>
    </row>
    <row r="75" spans="1:12" x14ac:dyDescent="0.2">
      <c r="A75" s="22" t="s">
        <v>68</v>
      </c>
      <c r="B75" s="22">
        <v>11</v>
      </c>
      <c r="C75" s="22">
        <v>2</v>
      </c>
      <c r="D75" s="22" t="s">
        <v>51</v>
      </c>
      <c r="E75" s="22">
        <v>2</v>
      </c>
      <c r="F75" s="23">
        <v>41858</v>
      </c>
      <c r="G75" s="24">
        <v>70</v>
      </c>
      <c r="H75" s="16">
        <v>90</v>
      </c>
      <c r="I75" s="16">
        <v>96</v>
      </c>
      <c r="J75" s="16">
        <v>96</v>
      </c>
      <c r="K75" s="16">
        <v>98</v>
      </c>
      <c r="L75" s="16">
        <f t="shared" si="1"/>
        <v>95</v>
      </c>
    </row>
    <row r="76" spans="1:12" x14ac:dyDescent="0.2">
      <c r="A76" s="22" t="s">
        <v>68</v>
      </c>
      <c r="B76" s="22">
        <v>11</v>
      </c>
      <c r="C76" s="22">
        <v>2</v>
      </c>
      <c r="D76" s="22" t="s">
        <v>51</v>
      </c>
      <c r="E76" s="22">
        <v>2</v>
      </c>
      <c r="F76" s="23">
        <v>41858</v>
      </c>
      <c r="G76" s="24">
        <v>60</v>
      </c>
      <c r="H76" s="16">
        <v>84</v>
      </c>
      <c r="I76" s="16">
        <v>84</v>
      </c>
      <c r="J76" s="16">
        <v>73</v>
      </c>
      <c r="K76" s="16">
        <v>78</v>
      </c>
      <c r="L76" s="16">
        <f t="shared" si="1"/>
        <v>79.75</v>
      </c>
    </row>
    <row r="77" spans="1:12" x14ac:dyDescent="0.2">
      <c r="A77" s="22" t="s">
        <v>68</v>
      </c>
      <c r="B77" s="22">
        <v>11</v>
      </c>
      <c r="C77" s="22">
        <v>2</v>
      </c>
      <c r="D77" s="22" t="s">
        <v>51</v>
      </c>
      <c r="E77" s="22">
        <v>2</v>
      </c>
      <c r="F77" s="23">
        <v>41858</v>
      </c>
      <c r="G77" s="24">
        <v>50</v>
      </c>
      <c r="H77" s="16">
        <v>90</v>
      </c>
      <c r="I77" s="16">
        <v>89</v>
      </c>
      <c r="J77" s="16">
        <v>83</v>
      </c>
      <c r="K77" s="16">
        <v>94</v>
      </c>
      <c r="L77" s="16">
        <f t="shared" si="1"/>
        <v>89</v>
      </c>
    </row>
    <row r="78" spans="1:12" x14ac:dyDescent="0.2">
      <c r="A78" s="22" t="s">
        <v>68</v>
      </c>
      <c r="B78" s="22">
        <v>11</v>
      </c>
      <c r="C78" s="22">
        <v>2</v>
      </c>
      <c r="D78" s="22" t="s">
        <v>51</v>
      </c>
      <c r="E78" s="22">
        <v>2</v>
      </c>
      <c r="F78" s="23">
        <v>41858</v>
      </c>
      <c r="G78" s="24">
        <v>40</v>
      </c>
      <c r="H78" s="16">
        <v>95</v>
      </c>
      <c r="I78" s="16">
        <v>87</v>
      </c>
      <c r="J78" s="16">
        <v>85</v>
      </c>
      <c r="K78" s="16">
        <v>90</v>
      </c>
      <c r="L78" s="16">
        <f t="shared" si="1"/>
        <v>89.25</v>
      </c>
    </row>
    <row r="79" spans="1:12" x14ac:dyDescent="0.2">
      <c r="A79" s="22" t="s">
        <v>68</v>
      </c>
      <c r="B79" s="22">
        <v>11</v>
      </c>
      <c r="C79" s="22">
        <v>2</v>
      </c>
      <c r="D79" s="22" t="s">
        <v>51</v>
      </c>
      <c r="E79" s="22">
        <v>2</v>
      </c>
      <c r="F79" s="23">
        <v>41858</v>
      </c>
      <c r="G79" s="24">
        <v>30</v>
      </c>
      <c r="H79" s="16">
        <v>93</v>
      </c>
      <c r="I79" s="16">
        <v>93</v>
      </c>
      <c r="J79" s="16">
        <v>95</v>
      </c>
      <c r="K79" s="16">
        <v>96</v>
      </c>
      <c r="L79" s="16">
        <f t="shared" si="1"/>
        <v>94.25</v>
      </c>
    </row>
    <row r="80" spans="1:12" x14ac:dyDescent="0.2">
      <c r="A80" s="22" t="s">
        <v>68</v>
      </c>
      <c r="B80" s="22">
        <v>11</v>
      </c>
      <c r="C80" s="22">
        <v>2</v>
      </c>
      <c r="D80" s="22" t="s">
        <v>51</v>
      </c>
      <c r="E80" s="22">
        <v>2</v>
      </c>
      <c r="F80" s="23">
        <v>41858</v>
      </c>
      <c r="G80" s="24">
        <v>20</v>
      </c>
      <c r="H80" s="16">
        <v>89</v>
      </c>
      <c r="I80" s="16">
        <v>83</v>
      </c>
      <c r="J80" s="16">
        <v>80</v>
      </c>
      <c r="K80" s="16">
        <v>84</v>
      </c>
      <c r="L80" s="16">
        <f t="shared" si="1"/>
        <v>84</v>
      </c>
    </row>
    <row r="81" spans="1:12" x14ac:dyDescent="0.2">
      <c r="A81" s="22" t="s">
        <v>68</v>
      </c>
      <c r="B81" s="22">
        <v>11</v>
      </c>
      <c r="C81" s="22">
        <v>2</v>
      </c>
      <c r="D81" s="22" t="s">
        <v>51</v>
      </c>
      <c r="E81" s="22">
        <v>2</v>
      </c>
      <c r="F81" s="23">
        <v>41858</v>
      </c>
      <c r="G81" s="24">
        <v>10</v>
      </c>
      <c r="H81" s="16">
        <v>92</v>
      </c>
      <c r="I81" s="16">
        <v>93</v>
      </c>
      <c r="J81" s="16">
        <v>95</v>
      </c>
      <c r="K81" s="16">
        <v>91</v>
      </c>
      <c r="L81" s="16">
        <f t="shared" si="1"/>
        <v>92.75</v>
      </c>
    </row>
    <row r="82" spans="1:12" x14ac:dyDescent="0.2">
      <c r="A82" s="22" t="s">
        <v>68</v>
      </c>
      <c r="B82" s="22">
        <v>11</v>
      </c>
      <c r="C82" s="22">
        <v>2</v>
      </c>
      <c r="D82" s="22" t="s">
        <v>51</v>
      </c>
      <c r="E82" s="22">
        <v>2</v>
      </c>
      <c r="F82" s="23">
        <v>41858</v>
      </c>
      <c r="G82" s="24">
        <v>0</v>
      </c>
      <c r="H82" s="16">
        <v>83</v>
      </c>
      <c r="I82" s="16">
        <v>84</v>
      </c>
      <c r="J82" s="16">
        <v>83</v>
      </c>
      <c r="K82" s="16">
        <v>83</v>
      </c>
      <c r="L82" s="16">
        <f t="shared" si="1"/>
        <v>83.25</v>
      </c>
    </row>
    <row r="83" spans="1:12" x14ac:dyDescent="0.2">
      <c r="A83" s="22" t="s">
        <v>68</v>
      </c>
      <c r="B83" s="22">
        <v>11</v>
      </c>
      <c r="C83" s="22">
        <v>1</v>
      </c>
      <c r="D83" s="22" t="s">
        <v>46</v>
      </c>
      <c r="E83" s="22">
        <v>1</v>
      </c>
      <c r="F83" s="23">
        <v>41849</v>
      </c>
      <c r="G83" s="24">
        <v>100</v>
      </c>
      <c r="H83" s="16">
        <v>68</v>
      </c>
      <c r="I83" s="16">
        <v>79</v>
      </c>
      <c r="J83" s="16">
        <v>89</v>
      </c>
      <c r="K83" s="16">
        <v>62</v>
      </c>
      <c r="L83" s="16">
        <f t="shared" si="1"/>
        <v>74.5</v>
      </c>
    </row>
    <row r="84" spans="1:12" x14ac:dyDescent="0.2">
      <c r="A84" s="22" t="s">
        <v>68</v>
      </c>
      <c r="B84" s="22">
        <v>11</v>
      </c>
      <c r="C84" s="22">
        <v>1</v>
      </c>
      <c r="D84" s="22" t="s">
        <v>46</v>
      </c>
      <c r="E84" s="22">
        <v>1</v>
      </c>
      <c r="F84" s="23">
        <v>41849</v>
      </c>
      <c r="G84" s="24">
        <v>90</v>
      </c>
      <c r="H84" s="16">
        <v>92</v>
      </c>
      <c r="I84" s="16">
        <v>88</v>
      </c>
      <c r="J84" s="16">
        <v>89</v>
      </c>
      <c r="K84" s="16">
        <v>90</v>
      </c>
      <c r="L84" s="16">
        <f t="shared" si="1"/>
        <v>89.75</v>
      </c>
    </row>
    <row r="85" spans="1:12" x14ac:dyDescent="0.2">
      <c r="A85" s="22" t="s">
        <v>68</v>
      </c>
      <c r="B85" s="22">
        <v>11</v>
      </c>
      <c r="C85" s="22">
        <v>1</v>
      </c>
      <c r="D85" s="22" t="s">
        <v>46</v>
      </c>
      <c r="E85" s="22">
        <v>1</v>
      </c>
      <c r="F85" s="23">
        <v>41849</v>
      </c>
      <c r="G85" s="24">
        <v>80</v>
      </c>
      <c r="H85" s="16">
        <v>81</v>
      </c>
      <c r="I85" s="16">
        <v>83</v>
      </c>
      <c r="J85" s="16">
        <v>69</v>
      </c>
      <c r="K85" s="16">
        <v>51</v>
      </c>
      <c r="L85" s="16">
        <f t="shared" si="1"/>
        <v>71</v>
      </c>
    </row>
    <row r="86" spans="1:12" x14ac:dyDescent="0.2">
      <c r="A86" s="22" t="s">
        <v>68</v>
      </c>
      <c r="B86" s="22">
        <v>11</v>
      </c>
      <c r="C86" s="22">
        <v>1</v>
      </c>
      <c r="D86" s="22" t="s">
        <v>46</v>
      </c>
      <c r="E86" s="22">
        <v>1</v>
      </c>
      <c r="F86" s="23">
        <v>41849</v>
      </c>
      <c r="G86" s="24">
        <v>70</v>
      </c>
      <c r="H86" s="16">
        <v>88</v>
      </c>
      <c r="I86" s="16">
        <v>77</v>
      </c>
      <c r="J86" s="16">
        <v>87</v>
      </c>
      <c r="K86" s="16">
        <v>80</v>
      </c>
      <c r="L86" s="16">
        <f t="shared" si="1"/>
        <v>83</v>
      </c>
    </row>
    <row r="87" spans="1:12" x14ac:dyDescent="0.2">
      <c r="A87" s="22" t="s">
        <v>68</v>
      </c>
      <c r="B87" s="22">
        <v>11</v>
      </c>
      <c r="C87" s="22">
        <v>1</v>
      </c>
      <c r="D87" s="22" t="s">
        <v>46</v>
      </c>
      <c r="E87" s="22">
        <v>1</v>
      </c>
      <c r="F87" s="23">
        <v>41849</v>
      </c>
      <c r="G87" s="24">
        <v>60</v>
      </c>
      <c r="H87" s="16">
        <v>88</v>
      </c>
      <c r="I87" s="16">
        <v>74</v>
      </c>
      <c r="J87" s="16">
        <v>80</v>
      </c>
      <c r="K87" s="16">
        <v>81</v>
      </c>
      <c r="L87" s="16">
        <f t="shared" si="1"/>
        <v>80.75</v>
      </c>
    </row>
    <row r="88" spans="1:12" x14ac:dyDescent="0.2">
      <c r="A88" s="22" t="s">
        <v>68</v>
      </c>
      <c r="B88" s="22">
        <v>11</v>
      </c>
      <c r="C88" s="22">
        <v>1</v>
      </c>
      <c r="D88" s="22" t="s">
        <v>46</v>
      </c>
      <c r="E88" s="22">
        <v>1</v>
      </c>
      <c r="F88" s="23">
        <v>41849</v>
      </c>
      <c r="G88" s="24">
        <v>50</v>
      </c>
      <c r="H88" s="16">
        <v>91</v>
      </c>
      <c r="I88" s="16">
        <v>67</v>
      </c>
      <c r="J88" s="16">
        <v>76</v>
      </c>
      <c r="K88" s="16">
        <v>77</v>
      </c>
      <c r="L88" s="16">
        <f t="shared" si="1"/>
        <v>77.75</v>
      </c>
    </row>
    <row r="89" spans="1:12" x14ac:dyDescent="0.2">
      <c r="A89" s="22" t="s">
        <v>68</v>
      </c>
      <c r="B89" s="22">
        <v>11</v>
      </c>
      <c r="C89" s="22">
        <v>1</v>
      </c>
      <c r="D89" s="22" t="s">
        <v>46</v>
      </c>
      <c r="E89" s="22">
        <v>1</v>
      </c>
      <c r="F89" s="23">
        <v>41849</v>
      </c>
      <c r="G89" s="24">
        <v>40</v>
      </c>
      <c r="H89" s="16">
        <v>81</v>
      </c>
      <c r="I89" s="16">
        <v>72</v>
      </c>
      <c r="J89" s="16">
        <v>73</v>
      </c>
      <c r="K89" s="16">
        <v>66</v>
      </c>
      <c r="L89" s="16">
        <f t="shared" si="1"/>
        <v>73</v>
      </c>
    </row>
    <row r="90" spans="1:12" x14ac:dyDescent="0.2">
      <c r="A90" s="22" t="s">
        <v>68</v>
      </c>
      <c r="B90" s="22">
        <v>11</v>
      </c>
      <c r="C90" s="22">
        <v>1</v>
      </c>
      <c r="D90" s="22" t="s">
        <v>46</v>
      </c>
      <c r="E90" s="22">
        <v>1</v>
      </c>
      <c r="F90" s="23">
        <v>41849</v>
      </c>
      <c r="G90" s="24">
        <v>30</v>
      </c>
      <c r="H90" s="16">
        <v>77</v>
      </c>
      <c r="I90" s="16">
        <v>86</v>
      </c>
      <c r="J90" s="16">
        <v>82</v>
      </c>
      <c r="K90" s="16">
        <v>67</v>
      </c>
      <c r="L90" s="16">
        <f t="shared" si="1"/>
        <v>78</v>
      </c>
    </row>
    <row r="91" spans="1:12" x14ac:dyDescent="0.2">
      <c r="A91" s="22" t="s">
        <v>68</v>
      </c>
      <c r="B91" s="22">
        <v>11</v>
      </c>
      <c r="C91" s="22">
        <v>1</v>
      </c>
      <c r="D91" s="22" t="s">
        <v>46</v>
      </c>
      <c r="E91" s="22">
        <v>1</v>
      </c>
      <c r="F91" s="23">
        <v>41849</v>
      </c>
      <c r="G91" s="24">
        <v>20</v>
      </c>
      <c r="H91" s="16">
        <v>88</v>
      </c>
      <c r="I91" s="16">
        <v>76</v>
      </c>
      <c r="J91" s="16">
        <v>92</v>
      </c>
      <c r="K91" s="16">
        <v>89</v>
      </c>
      <c r="L91" s="16">
        <f t="shared" si="1"/>
        <v>86.25</v>
      </c>
    </row>
    <row r="92" spans="1:12" x14ac:dyDescent="0.2">
      <c r="A92" s="22" t="s">
        <v>68</v>
      </c>
      <c r="B92" s="22">
        <v>11</v>
      </c>
      <c r="C92" s="22">
        <v>1</v>
      </c>
      <c r="D92" s="22" t="s">
        <v>46</v>
      </c>
      <c r="E92" s="22">
        <v>1</v>
      </c>
      <c r="F92" s="23">
        <v>41849</v>
      </c>
      <c r="G92" s="24">
        <v>10</v>
      </c>
      <c r="H92" s="16">
        <v>81</v>
      </c>
      <c r="I92" s="16">
        <v>76</v>
      </c>
      <c r="J92" s="16">
        <v>79</v>
      </c>
      <c r="K92" s="16">
        <v>76</v>
      </c>
      <c r="L92" s="16">
        <f t="shared" si="1"/>
        <v>78</v>
      </c>
    </row>
    <row r="93" spans="1:12" x14ac:dyDescent="0.2">
      <c r="A93" s="22" t="s">
        <v>68</v>
      </c>
      <c r="B93" s="22">
        <v>11</v>
      </c>
      <c r="C93" s="22">
        <v>1</v>
      </c>
      <c r="D93" s="22" t="s">
        <v>46</v>
      </c>
      <c r="E93" s="22">
        <v>1</v>
      </c>
      <c r="F93" s="23">
        <v>41849</v>
      </c>
      <c r="G93" s="24">
        <v>0</v>
      </c>
      <c r="H93" s="16">
        <v>89</v>
      </c>
      <c r="I93" s="16">
        <v>83</v>
      </c>
      <c r="J93" s="16">
        <v>84</v>
      </c>
      <c r="K93" s="16">
        <v>89</v>
      </c>
      <c r="L93" s="16">
        <f t="shared" si="1"/>
        <v>86.25</v>
      </c>
    </row>
    <row r="94" spans="1:12" x14ac:dyDescent="0.2">
      <c r="A94" s="22" t="s">
        <v>69</v>
      </c>
      <c r="B94" s="22">
        <v>9</v>
      </c>
      <c r="C94" s="22">
        <v>2</v>
      </c>
      <c r="D94" s="22" t="s">
        <v>51</v>
      </c>
      <c r="E94" s="22">
        <v>2</v>
      </c>
      <c r="F94" s="23">
        <v>41841</v>
      </c>
      <c r="G94" s="24">
        <v>135</v>
      </c>
      <c r="H94" s="16">
        <v>92</v>
      </c>
      <c r="I94" s="16">
        <v>90</v>
      </c>
      <c r="J94" s="16">
        <v>81</v>
      </c>
      <c r="K94" s="16">
        <v>91</v>
      </c>
      <c r="L94" s="16">
        <f t="shared" si="1"/>
        <v>88.5</v>
      </c>
    </row>
    <row r="95" spans="1:12" x14ac:dyDescent="0.2">
      <c r="A95" s="22" t="s">
        <v>69</v>
      </c>
      <c r="B95" s="22">
        <v>9</v>
      </c>
      <c r="C95" s="22">
        <v>2</v>
      </c>
      <c r="D95" s="22" t="s">
        <v>51</v>
      </c>
      <c r="E95" s="22">
        <v>2</v>
      </c>
      <c r="F95" s="23">
        <v>41841</v>
      </c>
      <c r="G95" s="24">
        <v>120</v>
      </c>
      <c r="H95" s="16">
        <v>71</v>
      </c>
      <c r="I95" s="16">
        <v>56</v>
      </c>
      <c r="J95" s="16">
        <v>53</v>
      </c>
      <c r="K95" s="16">
        <v>42</v>
      </c>
      <c r="L95" s="16">
        <f t="shared" si="1"/>
        <v>55.5</v>
      </c>
    </row>
    <row r="96" spans="1:12" x14ac:dyDescent="0.2">
      <c r="A96" s="22" t="s">
        <v>69</v>
      </c>
      <c r="B96" s="22">
        <v>9</v>
      </c>
      <c r="C96" s="22">
        <v>2</v>
      </c>
      <c r="D96" s="22" t="s">
        <v>51</v>
      </c>
      <c r="E96" s="22">
        <v>2</v>
      </c>
      <c r="F96" s="23">
        <v>41841</v>
      </c>
      <c r="G96" s="24">
        <v>105</v>
      </c>
      <c r="H96" s="16">
        <v>35</v>
      </c>
      <c r="I96" s="16">
        <v>73</v>
      </c>
      <c r="J96" s="16">
        <v>83</v>
      </c>
      <c r="K96" s="16">
        <v>83</v>
      </c>
      <c r="L96" s="16">
        <f t="shared" si="1"/>
        <v>68.5</v>
      </c>
    </row>
    <row r="97" spans="1:12" x14ac:dyDescent="0.2">
      <c r="A97" s="22" t="s">
        <v>69</v>
      </c>
      <c r="B97" s="22">
        <v>9</v>
      </c>
      <c r="C97" s="22">
        <v>2</v>
      </c>
      <c r="D97" s="22" t="s">
        <v>51</v>
      </c>
      <c r="E97" s="22">
        <v>2</v>
      </c>
      <c r="F97" s="23">
        <v>41841</v>
      </c>
      <c r="G97" s="24">
        <v>90</v>
      </c>
      <c r="H97" s="16">
        <v>39</v>
      </c>
      <c r="I97" s="16">
        <v>49</v>
      </c>
      <c r="J97" s="16">
        <v>72</v>
      </c>
      <c r="K97" s="16">
        <v>73</v>
      </c>
      <c r="L97" s="16">
        <f t="shared" si="1"/>
        <v>58.25</v>
      </c>
    </row>
    <row r="98" spans="1:12" x14ac:dyDescent="0.2">
      <c r="A98" s="22" t="s">
        <v>69</v>
      </c>
      <c r="B98" s="22">
        <v>9</v>
      </c>
      <c r="C98" s="22">
        <v>2</v>
      </c>
      <c r="D98" s="22" t="s">
        <v>51</v>
      </c>
      <c r="E98" s="22">
        <v>2</v>
      </c>
      <c r="F98" s="23">
        <v>41841</v>
      </c>
      <c r="G98" s="24">
        <v>75</v>
      </c>
      <c r="H98" s="16">
        <v>88</v>
      </c>
      <c r="I98" s="16">
        <v>64</v>
      </c>
      <c r="J98" s="16">
        <v>77</v>
      </c>
      <c r="K98" s="16">
        <v>95</v>
      </c>
      <c r="L98" s="16">
        <f t="shared" si="1"/>
        <v>81</v>
      </c>
    </row>
    <row r="99" spans="1:12" x14ac:dyDescent="0.2">
      <c r="A99" s="22" t="s">
        <v>69</v>
      </c>
      <c r="B99" s="22">
        <v>9</v>
      </c>
      <c r="C99" s="22">
        <v>2</v>
      </c>
      <c r="D99" s="22" t="s">
        <v>51</v>
      </c>
      <c r="E99" s="22">
        <v>2</v>
      </c>
      <c r="F99" s="23">
        <v>41841</v>
      </c>
      <c r="G99" s="24">
        <v>60</v>
      </c>
      <c r="H99" s="16">
        <v>52</v>
      </c>
      <c r="I99" s="16">
        <v>79</v>
      </c>
      <c r="J99" s="16">
        <v>76</v>
      </c>
      <c r="K99" s="16">
        <v>77</v>
      </c>
      <c r="L99" s="16">
        <f t="shared" si="1"/>
        <v>71</v>
      </c>
    </row>
    <row r="100" spans="1:12" x14ac:dyDescent="0.2">
      <c r="A100" s="22" t="s">
        <v>69</v>
      </c>
      <c r="B100" s="22">
        <v>9</v>
      </c>
      <c r="C100" s="22">
        <v>2</v>
      </c>
      <c r="D100" s="22" t="s">
        <v>51</v>
      </c>
      <c r="E100" s="22">
        <v>2</v>
      </c>
      <c r="F100" s="23">
        <v>41841</v>
      </c>
      <c r="G100" s="24">
        <v>45</v>
      </c>
      <c r="H100" s="16">
        <v>46</v>
      </c>
      <c r="I100" s="16">
        <v>61</v>
      </c>
      <c r="J100" s="16">
        <v>55</v>
      </c>
      <c r="K100" s="16">
        <v>66</v>
      </c>
      <c r="L100" s="16">
        <f t="shared" si="1"/>
        <v>57</v>
      </c>
    </row>
    <row r="101" spans="1:12" x14ac:dyDescent="0.2">
      <c r="A101" s="22" t="s">
        <v>69</v>
      </c>
      <c r="B101" s="22">
        <v>9</v>
      </c>
      <c r="C101" s="22">
        <v>2</v>
      </c>
      <c r="D101" s="22" t="s">
        <v>51</v>
      </c>
      <c r="E101" s="22">
        <v>2</v>
      </c>
      <c r="F101" s="23">
        <v>41841</v>
      </c>
      <c r="G101" s="24">
        <v>30</v>
      </c>
      <c r="H101" s="16">
        <v>52</v>
      </c>
      <c r="I101" s="16">
        <v>45</v>
      </c>
      <c r="J101" s="16">
        <v>81</v>
      </c>
      <c r="K101" s="16">
        <v>93</v>
      </c>
      <c r="L101" s="16">
        <f t="shared" si="1"/>
        <v>67.75</v>
      </c>
    </row>
    <row r="102" spans="1:12" x14ac:dyDescent="0.2">
      <c r="A102" s="22" t="s">
        <v>69</v>
      </c>
      <c r="B102" s="22">
        <v>9</v>
      </c>
      <c r="C102" s="22">
        <v>2</v>
      </c>
      <c r="D102" s="22" t="s">
        <v>51</v>
      </c>
      <c r="E102" s="22">
        <v>2</v>
      </c>
      <c r="F102" s="23">
        <v>41841</v>
      </c>
      <c r="G102" s="24">
        <v>15</v>
      </c>
      <c r="H102" s="16">
        <v>51</v>
      </c>
      <c r="I102" s="16">
        <v>63</v>
      </c>
      <c r="J102" s="16">
        <v>64</v>
      </c>
      <c r="K102" s="16">
        <v>70</v>
      </c>
      <c r="L102" s="16">
        <f t="shared" si="1"/>
        <v>62</v>
      </c>
    </row>
    <row r="103" spans="1:12" x14ac:dyDescent="0.2">
      <c r="A103" s="22" t="s">
        <v>69</v>
      </c>
      <c r="B103" s="22">
        <v>9</v>
      </c>
      <c r="C103" s="22">
        <v>2</v>
      </c>
      <c r="D103" s="22" t="s">
        <v>51</v>
      </c>
      <c r="E103" s="22">
        <v>2</v>
      </c>
      <c r="F103" s="23">
        <v>41841</v>
      </c>
      <c r="G103" s="24">
        <v>0</v>
      </c>
      <c r="H103" s="16">
        <v>59</v>
      </c>
      <c r="I103" s="16">
        <v>75</v>
      </c>
      <c r="J103" s="16">
        <v>57</v>
      </c>
      <c r="K103" s="16">
        <v>82</v>
      </c>
      <c r="L103" s="16">
        <f t="shared" si="1"/>
        <v>68.25</v>
      </c>
    </row>
    <row r="104" spans="1:12" x14ac:dyDescent="0.2">
      <c r="A104" s="22" t="s">
        <v>69</v>
      </c>
      <c r="B104" s="22">
        <v>9</v>
      </c>
      <c r="C104" s="22">
        <v>1</v>
      </c>
      <c r="D104" s="22" t="s">
        <v>46</v>
      </c>
      <c r="E104" s="22">
        <v>1</v>
      </c>
      <c r="F104" s="23">
        <v>41841</v>
      </c>
      <c r="G104" s="24">
        <v>0</v>
      </c>
      <c r="H104" s="22">
        <v>70</v>
      </c>
      <c r="I104" s="22">
        <v>78</v>
      </c>
      <c r="J104" s="22">
        <v>70</v>
      </c>
      <c r="K104" s="22">
        <v>63</v>
      </c>
      <c r="L104" s="16">
        <f t="shared" si="1"/>
        <v>70.25</v>
      </c>
    </row>
    <row r="105" spans="1:12" x14ac:dyDescent="0.2">
      <c r="A105" s="22" t="s">
        <v>69</v>
      </c>
      <c r="B105" s="22">
        <v>9</v>
      </c>
      <c r="C105" s="22">
        <v>1</v>
      </c>
      <c r="D105" s="22" t="s">
        <v>46</v>
      </c>
      <c r="E105" s="22">
        <v>1</v>
      </c>
      <c r="F105" s="23">
        <v>41841</v>
      </c>
      <c r="G105" s="24">
        <v>15</v>
      </c>
      <c r="H105" s="22">
        <v>32</v>
      </c>
      <c r="I105" s="22">
        <v>44</v>
      </c>
      <c r="J105" s="22">
        <v>73</v>
      </c>
      <c r="K105" s="22">
        <v>68</v>
      </c>
      <c r="L105" s="16">
        <f t="shared" si="1"/>
        <v>54.25</v>
      </c>
    </row>
    <row r="106" spans="1:12" x14ac:dyDescent="0.2">
      <c r="A106" s="22" t="s">
        <v>69</v>
      </c>
      <c r="B106" s="22">
        <v>9</v>
      </c>
      <c r="C106" s="22">
        <v>1</v>
      </c>
      <c r="D106" s="22" t="s">
        <v>46</v>
      </c>
      <c r="E106" s="22">
        <v>1</v>
      </c>
      <c r="F106" s="23">
        <v>41841</v>
      </c>
      <c r="G106" s="24">
        <v>35</v>
      </c>
      <c r="H106" s="22">
        <v>48</v>
      </c>
      <c r="I106" s="22">
        <v>40</v>
      </c>
      <c r="J106" s="22">
        <v>65</v>
      </c>
      <c r="K106" s="22">
        <v>85</v>
      </c>
      <c r="L106" s="16">
        <f t="shared" si="1"/>
        <v>59.5</v>
      </c>
    </row>
    <row r="107" spans="1:12" x14ac:dyDescent="0.2">
      <c r="A107" s="22" t="s">
        <v>69</v>
      </c>
      <c r="B107" s="22">
        <v>9</v>
      </c>
      <c r="C107" s="22">
        <v>1</v>
      </c>
      <c r="D107" s="22" t="s">
        <v>46</v>
      </c>
      <c r="E107" s="22">
        <v>1</v>
      </c>
      <c r="F107" s="23">
        <v>41841</v>
      </c>
      <c r="G107" s="24">
        <v>45</v>
      </c>
      <c r="H107" s="22">
        <v>88</v>
      </c>
      <c r="I107" s="22">
        <v>76</v>
      </c>
      <c r="J107" s="22">
        <v>74</v>
      </c>
      <c r="K107" s="22">
        <v>87</v>
      </c>
      <c r="L107" s="16">
        <f t="shared" si="1"/>
        <v>81.25</v>
      </c>
    </row>
    <row r="108" spans="1:12" x14ac:dyDescent="0.2">
      <c r="A108" s="22" t="s">
        <v>69</v>
      </c>
      <c r="B108" s="22">
        <v>9</v>
      </c>
      <c r="C108" s="22">
        <v>1</v>
      </c>
      <c r="D108" s="22" t="s">
        <v>46</v>
      </c>
      <c r="E108" s="22">
        <v>1</v>
      </c>
      <c r="F108" s="23">
        <v>41841</v>
      </c>
      <c r="G108" s="24">
        <v>60</v>
      </c>
      <c r="H108" s="22">
        <v>80</v>
      </c>
      <c r="I108" s="22">
        <v>91</v>
      </c>
      <c r="J108" s="22">
        <v>92</v>
      </c>
      <c r="K108" s="22">
        <v>96</v>
      </c>
      <c r="L108" s="16">
        <f t="shared" si="1"/>
        <v>89.75</v>
      </c>
    </row>
    <row r="109" spans="1:12" x14ac:dyDescent="0.2">
      <c r="A109" s="22" t="s">
        <v>69</v>
      </c>
      <c r="B109" s="22">
        <v>9</v>
      </c>
      <c r="C109" s="22">
        <v>1</v>
      </c>
      <c r="D109" s="22" t="s">
        <v>46</v>
      </c>
      <c r="E109" s="22">
        <v>1</v>
      </c>
      <c r="F109" s="23">
        <v>41841</v>
      </c>
      <c r="G109" s="24">
        <v>75</v>
      </c>
      <c r="H109" s="22">
        <v>86</v>
      </c>
      <c r="I109" s="22">
        <v>88</v>
      </c>
      <c r="J109" s="22">
        <v>95</v>
      </c>
      <c r="K109" s="22">
        <v>96</v>
      </c>
      <c r="L109" s="16">
        <f t="shared" si="1"/>
        <v>91.25</v>
      </c>
    </row>
    <row r="110" spans="1:12" x14ac:dyDescent="0.2">
      <c r="A110" s="22" t="s">
        <v>69</v>
      </c>
      <c r="B110" s="22">
        <v>9</v>
      </c>
      <c r="C110" s="22">
        <v>1</v>
      </c>
      <c r="D110" s="22" t="s">
        <v>46</v>
      </c>
      <c r="E110" s="22">
        <v>1</v>
      </c>
      <c r="F110" s="23">
        <v>41841</v>
      </c>
      <c r="G110" s="24">
        <v>95</v>
      </c>
      <c r="H110" s="22">
        <v>80</v>
      </c>
      <c r="I110" s="22">
        <v>82</v>
      </c>
      <c r="J110" s="22">
        <v>87</v>
      </c>
      <c r="K110" s="22">
        <v>88</v>
      </c>
      <c r="L110" s="16">
        <f t="shared" si="1"/>
        <v>84.25</v>
      </c>
    </row>
    <row r="111" spans="1:12" x14ac:dyDescent="0.2">
      <c r="A111" s="22" t="s">
        <v>69</v>
      </c>
      <c r="B111" s="22">
        <v>9</v>
      </c>
      <c r="C111" s="22">
        <v>1</v>
      </c>
      <c r="D111" s="22" t="s">
        <v>46</v>
      </c>
      <c r="E111" s="22">
        <v>1</v>
      </c>
      <c r="F111" s="23">
        <v>41841</v>
      </c>
      <c r="G111" s="24">
        <v>110</v>
      </c>
      <c r="H111" s="22">
        <v>55</v>
      </c>
      <c r="I111" s="22">
        <v>76</v>
      </c>
      <c r="J111" s="22">
        <v>78</v>
      </c>
      <c r="K111" s="22">
        <v>63</v>
      </c>
      <c r="L111" s="16">
        <f t="shared" si="1"/>
        <v>68</v>
      </c>
    </row>
    <row r="112" spans="1:12" x14ac:dyDescent="0.2">
      <c r="A112" s="22" t="s">
        <v>69</v>
      </c>
      <c r="B112" s="22">
        <v>9</v>
      </c>
      <c r="C112" s="22">
        <v>1</v>
      </c>
      <c r="D112" s="22" t="s">
        <v>46</v>
      </c>
      <c r="E112" s="22">
        <v>1</v>
      </c>
      <c r="F112" s="23">
        <v>41841</v>
      </c>
      <c r="G112" s="24">
        <v>125</v>
      </c>
      <c r="H112" s="22">
        <v>80</v>
      </c>
      <c r="I112" s="22">
        <v>74</v>
      </c>
      <c r="J112" s="22">
        <v>82</v>
      </c>
      <c r="K112" s="22">
        <v>91</v>
      </c>
      <c r="L112" s="16">
        <f t="shared" si="1"/>
        <v>81.75</v>
      </c>
    </row>
    <row r="113" spans="1:12" x14ac:dyDescent="0.2">
      <c r="A113" s="22" t="s">
        <v>69</v>
      </c>
      <c r="B113" s="22">
        <v>9</v>
      </c>
      <c r="C113" s="22">
        <v>1</v>
      </c>
      <c r="D113" s="22" t="s">
        <v>46</v>
      </c>
      <c r="E113" s="22">
        <v>1</v>
      </c>
      <c r="F113" s="23">
        <v>41841</v>
      </c>
      <c r="G113" s="24">
        <v>140</v>
      </c>
      <c r="H113" s="22">
        <v>70</v>
      </c>
      <c r="I113" s="22">
        <v>91</v>
      </c>
      <c r="J113" s="22">
        <v>86</v>
      </c>
      <c r="K113" s="22">
        <v>75</v>
      </c>
      <c r="L113" s="16">
        <f t="shared" si="1"/>
        <v>80.5</v>
      </c>
    </row>
    <row r="114" spans="1:12" x14ac:dyDescent="0.2">
      <c r="A114" s="22" t="s">
        <v>56</v>
      </c>
      <c r="B114" s="22">
        <v>7</v>
      </c>
      <c r="C114" s="22">
        <v>1</v>
      </c>
      <c r="D114" s="22" t="s">
        <v>46</v>
      </c>
      <c r="E114" s="22">
        <v>1</v>
      </c>
      <c r="F114" s="23">
        <v>41829</v>
      </c>
      <c r="G114" s="24">
        <v>0</v>
      </c>
      <c r="H114" s="22">
        <v>76</v>
      </c>
      <c r="I114" s="22">
        <v>81</v>
      </c>
      <c r="J114" s="22">
        <v>65</v>
      </c>
      <c r="K114" s="22">
        <v>73</v>
      </c>
      <c r="L114" s="16">
        <f t="shared" si="1"/>
        <v>73.75</v>
      </c>
    </row>
    <row r="115" spans="1:12" x14ac:dyDescent="0.2">
      <c r="A115" s="22" t="s">
        <v>56</v>
      </c>
      <c r="B115" s="22">
        <v>7</v>
      </c>
      <c r="C115" s="22">
        <v>1</v>
      </c>
      <c r="D115" s="22" t="s">
        <v>46</v>
      </c>
      <c r="E115" s="22">
        <v>1</v>
      </c>
      <c r="F115" s="23">
        <v>41829</v>
      </c>
      <c r="G115" s="24">
        <v>10</v>
      </c>
      <c r="H115" s="22">
        <v>91</v>
      </c>
      <c r="I115" s="22">
        <v>91</v>
      </c>
      <c r="J115" s="22">
        <v>92</v>
      </c>
      <c r="K115" s="22">
        <v>93</v>
      </c>
      <c r="L115" s="16">
        <f t="shared" si="1"/>
        <v>91.75</v>
      </c>
    </row>
    <row r="116" spans="1:12" x14ac:dyDescent="0.2">
      <c r="A116" s="22" t="s">
        <v>56</v>
      </c>
      <c r="B116" s="22">
        <v>7</v>
      </c>
      <c r="C116" s="22">
        <v>1</v>
      </c>
      <c r="D116" s="22" t="s">
        <v>46</v>
      </c>
      <c r="E116" s="22">
        <v>1</v>
      </c>
      <c r="F116" s="23">
        <v>41829</v>
      </c>
      <c r="G116" s="24">
        <v>20</v>
      </c>
      <c r="H116" s="22">
        <v>87</v>
      </c>
      <c r="I116" s="22">
        <v>80</v>
      </c>
      <c r="J116" s="22">
        <v>83</v>
      </c>
      <c r="K116" s="22">
        <v>90</v>
      </c>
      <c r="L116" s="16">
        <f t="shared" si="1"/>
        <v>85</v>
      </c>
    </row>
    <row r="117" spans="1:12" x14ac:dyDescent="0.2">
      <c r="A117" s="22" t="s">
        <v>56</v>
      </c>
      <c r="B117" s="22">
        <v>7</v>
      </c>
      <c r="C117" s="22">
        <v>1</v>
      </c>
      <c r="D117" s="22" t="s">
        <v>46</v>
      </c>
      <c r="E117" s="22">
        <v>1</v>
      </c>
      <c r="F117" s="23">
        <v>41829</v>
      </c>
      <c r="G117" s="24">
        <v>30</v>
      </c>
      <c r="H117" s="22">
        <v>77</v>
      </c>
      <c r="I117" s="22">
        <v>82</v>
      </c>
      <c r="J117" s="22">
        <v>74</v>
      </c>
      <c r="K117" s="22">
        <v>86</v>
      </c>
      <c r="L117" s="16">
        <f t="shared" si="1"/>
        <v>79.75</v>
      </c>
    </row>
    <row r="118" spans="1:12" x14ac:dyDescent="0.2">
      <c r="A118" s="22" t="s">
        <v>56</v>
      </c>
      <c r="B118" s="22">
        <v>7</v>
      </c>
      <c r="C118" s="22">
        <v>1</v>
      </c>
      <c r="D118" s="22" t="s">
        <v>46</v>
      </c>
      <c r="E118" s="22">
        <v>1</v>
      </c>
      <c r="F118" s="23">
        <v>41829</v>
      </c>
      <c r="G118" s="24">
        <v>40</v>
      </c>
      <c r="H118" s="22">
        <v>85</v>
      </c>
      <c r="I118" s="22">
        <v>83</v>
      </c>
      <c r="J118" s="22">
        <v>80</v>
      </c>
      <c r="K118" s="22">
        <v>95</v>
      </c>
      <c r="L118" s="16">
        <f t="shared" si="1"/>
        <v>85.75</v>
      </c>
    </row>
    <row r="119" spans="1:12" x14ac:dyDescent="0.2">
      <c r="A119" s="22" t="s">
        <v>56</v>
      </c>
      <c r="B119" s="22">
        <v>7</v>
      </c>
      <c r="C119" s="22">
        <v>1</v>
      </c>
      <c r="D119" s="22" t="s">
        <v>46</v>
      </c>
      <c r="E119" s="22">
        <v>1</v>
      </c>
      <c r="F119" s="23">
        <v>41829</v>
      </c>
      <c r="G119" s="24">
        <v>50</v>
      </c>
      <c r="H119" s="22">
        <v>96</v>
      </c>
      <c r="I119" s="22">
        <v>91</v>
      </c>
      <c r="J119" s="22">
        <v>88</v>
      </c>
      <c r="K119" s="22">
        <v>97</v>
      </c>
      <c r="L119" s="16">
        <f t="shared" si="1"/>
        <v>93</v>
      </c>
    </row>
    <row r="120" spans="1:12" x14ac:dyDescent="0.2">
      <c r="A120" s="22" t="s">
        <v>56</v>
      </c>
      <c r="B120" s="22">
        <v>7</v>
      </c>
      <c r="C120" s="22">
        <v>1</v>
      </c>
      <c r="D120" s="22" t="s">
        <v>46</v>
      </c>
      <c r="E120" s="22">
        <v>1</v>
      </c>
      <c r="F120" s="23">
        <v>41829</v>
      </c>
      <c r="G120" s="24">
        <v>60</v>
      </c>
      <c r="H120" s="22">
        <v>95</v>
      </c>
      <c r="I120" s="22">
        <v>93</v>
      </c>
      <c r="J120" s="22">
        <v>92</v>
      </c>
      <c r="K120" s="22">
        <v>96</v>
      </c>
      <c r="L120" s="16">
        <f t="shared" si="1"/>
        <v>94</v>
      </c>
    </row>
    <row r="121" spans="1:12" x14ac:dyDescent="0.2">
      <c r="A121" s="22" t="s">
        <v>56</v>
      </c>
      <c r="B121" s="22">
        <v>7</v>
      </c>
      <c r="C121" s="22">
        <v>1</v>
      </c>
      <c r="D121" s="22" t="s">
        <v>46</v>
      </c>
      <c r="E121" s="22">
        <v>1</v>
      </c>
      <c r="F121" s="23">
        <v>41829</v>
      </c>
      <c r="G121" s="24">
        <v>70</v>
      </c>
      <c r="H121" s="22">
        <v>94</v>
      </c>
      <c r="I121" s="22">
        <v>96</v>
      </c>
      <c r="J121" s="22">
        <v>97</v>
      </c>
      <c r="K121" s="22">
        <v>97</v>
      </c>
      <c r="L121" s="16">
        <f t="shared" si="1"/>
        <v>96</v>
      </c>
    </row>
    <row r="122" spans="1:12" x14ac:dyDescent="0.2">
      <c r="A122" s="22" t="s">
        <v>56</v>
      </c>
      <c r="B122" s="22">
        <v>7</v>
      </c>
      <c r="C122" s="22">
        <v>1</v>
      </c>
      <c r="D122" s="22" t="s">
        <v>46</v>
      </c>
      <c r="E122" s="22">
        <v>1</v>
      </c>
      <c r="F122" s="23">
        <v>41829</v>
      </c>
      <c r="G122" s="24">
        <v>80</v>
      </c>
      <c r="H122" s="22">
        <v>98</v>
      </c>
      <c r="I122" s="22">
        <v>99</v>
      </c>
      <c r="J122" s="22">
        <v>93</v>
      </c>
      <c r="K122" s="22">
        <v>98</v>
      </c>
      <c r="L122" s="16">
        <f t="shared" si="1"/>
        <v>97</v>
      </c>
    </row>
    <row r="123" spans="1:12" x14ac:dyDescent="0.2">
      <c r="A123" s="22" t="s">
        <v>56</v>
      </c>
      <c r="B123" s="22">
        <v>7</v>
      </c>
      <c r="C123" s="22">
        <v>1</v>
      </c>
      <c r="D123" s="22" t="s">
        <v>46</v>
      </c>
      <c r="E123" s="22">
        <v>1</v>
      </c>
      <c r="F123" s="23">
        <v>41829</v>
      </c>
      <c r="G123" s="24">
        <v>90</v>
      </c>
      <c r="H123" s="22">
        <v>91</v>
      </c>
      <c r="I123" s="22">
        <v>96</v>
      </c>
      <c r="J123" s="22">
        <v>89</v>
      </c>
      <c r="K123" s="22">
        <v>95</v>
      </c>
      <c r="L123" s="16">
        <f t="shared" si="1"/>
        <v>92.75</v>
      </c>
    </row>
    <row r="124" spans="1:12" x14ac:dyDescent="0.2">
      <c r="A124" s="22" t="s">
        <v>56</v>
      </c>
      <c r="B124" s="22">
        <v>7</v>
      </c>
      <c r="C124" s="22">
        <v>2</v>
      </c>
      <c r="D124" s="22" t="s">
        <v>51</v>
      </c>
      <c r="E124" s="22">
        <v>2</v>
      </c>
      <c r="F124" s="23">
        <v>41829</v>
      </c>
      <c r="G124" s="24">
        <v>0</v>
      </c>
      <c r="H124" s="22">
        <v>98</v>
      </c>
      <c r="I124" s="22">
        <v>99</v>
      </c>
      <c r="J124" s="22">
        <v>98</v>
      </c>
      <c r="K124" s="22">
        <v>99</v>
      </c>
      <c r="L124" s="16">
        <f t="shared" si="1"/>
        <v>98.5</v>
      </c>
    </row>
    <row r="125" spans="1:12" x14ac:dyDescent="0.2">
      <c r="A125" s="22" t="s">
        <v>56</v>
      </c>
      <c r="B125" s="22">
        <v>7</v>
      </c>
      <c r="C125" s="22">
        <v>2</v>
      </c>
      <c r="D125" s="22" t="s">
        <v>51</v>
      </c>
      <c r="E125" s="22">
        <v>2</v>
      </c>
      <c r="F125" s="23">
        <v>41829</v>
      </c>
      <c r="G125" s="24">
        <v>10</v>
      </c>
      <c r="H125" s="22">
        <v>98</v>
      </c>
      <c r="I125" s="22">
        <v>100</v>
      </c>
      <c r="J125" s="22">
        <v>99</v>
      </c>
      <c r="K125" s="22">
        <v>99</v>
      </c>
      <c r="L125" s="16">
        <f t="shared" si="1"/>
        <v>99</v>
      </c>
    </row>
    <row r="126" spans="1:12" x14ac:dyDescent="0.2">
      <c r="A126" s="22" t="s">
        <v>56</v>
      </c>
      <c r="B126" s="22">
        <v>7</v>
      </c>
      <c r="C126" s="22">
        <v>2</v>
      </c>
      <c r="D126" s="22" t="s">
        <v>51</v>
      </c>
      <c r="E126" s="22">
        <v>2</v>
      </c>
      <c r="F126" s="23">
        <v>41829</v>
      </c>
      <c r="G126" s="24">
        <v>20</v>
      </c>
      <c r="H126" s="22">
        <v>98</v>
      </c>
      <c r="I126" s="22">
        <v>96</v>
      </c>
      <c r="J126" s="22">
        <v>97</v>
      </c>
      <c r="K126" s="22">
        <v>100</v>
      </c>
      <c r="L126" s="16">
        <f t="shared" si="1"/>
        <v>97.75</v>
      </c>
    </row>
    <row r="127" spans="1:12" x14ac:dyDescent="0.2">
      <c r="A127" s="22" t="s">
        <v>56</v>
      </c>
      <c r="B127" s="22">
        <v>7</v>
      </c>
      <c r="C127" s="22">
        <v>2</v>
      </c>
      <c r="D127" s="22" t="s">
        <v>51</v>
      </c>
      <c r="E127" s="22">
        <v>2</v>
      </c>
      <c r="F127" s="23">
        <v>41829</v>
      </c>
      <c r="G127" s="24">
        <v>30</v>
      </c>
      <c r="H127" s="22">
        <v>97</v>
      </c>
      <c r="I127" s="22">
        <v>98</v>
      </c>
      <c r="J127" s="22">
        <v>95</v>
      </c>
      <c r="K127" s="22">
        <v>100</v>
      </c>
      <c r="L127" s="16">
        <f t="shared" si="1"/>
        <v>97.5</v>
      </c>
    </row>
    <row r="128" spans="1:12" x14ac:dyDescent="0.2">
      <c r="A128" s="22" t="s">
        <v>56</v>
      </c>
      <c r="B128" s="22">
        <v>7</v>
      </c>
      <c r="C128" s="22">
        <v>2</v>
      </c>
      <c r="D128" s="22" t="s">
        <v>51</v>
      </c>
      <c r="E128" s="22">
        <v>2</v>
      </c>
      <c r="F128" s="23">
        <v>41829</v>
      </c>
      <c r="G128" s="24">
        <v>40</v>
      </c>
      <c r="H128" s="22">
        <v>92</v>
      </c>
      <c r="I128" s="22">
        <v>88</v>
      </c>
      <c r="J128" s="22">
        <v>88</v>
      </c>
      <c r="K128" s="22">
        <v>96</v>
      </c>
      <c r="L128" s="16">
        <f t="shared" si="1"/>
        <v>91</v>
      </c>
    </row>
    <row r="129" spans="1:12" x14ac:dyDescent="0.2">
      <c r="A129" s="22" t="s">
        <v>56</v>
      </c>
      <c r="B129" s="22">
        <v>7</v>
      </c>
      <c r="C129" s="22">
        <v>2</v>
      </c>
      <c r="D129" s="22" t="s">
        <v>51</v>
      </c>
      <c r="E129" s="22">
        <v>2</v>
      </c>
      <c r="F129" s="23">
        <v>41829</v>
      </c>
      <c r="G129" s="24">
        <v>50</v>
      </c>
      <c r="H129" s="22">
        <v>88</v>
      </c>
      <c r="I129" s="22">
        <v>98</v>
      </c>
      <c r="J129" s="22">
        <v>100</v>
      </c>
      <c r="K129" s="22">
        <v>91</v>
      </c>
      <c r="L129" s="16">
        <f t="shared" si="1"/>
        <v>94.25</v>
      </c>
    </row>
    <row r="130" spans="1:12" x14ac:dyDescent="0.2">
      <c r="A130" s="22" t="s">
        <v>56</v>
      </c>
      <c r="B130" s="22">
        <v>7</v>
      </c>
      <c r="C130" s="22">
        <v>2</v>
      </c>
      <c r="D130" s="22" t="s">
        <v>51</v>
      </c>
      <c r="E130" s="22">
        <v>2</v>
      </c>
      <c r="F130" s="23">
        <v>41829</v>
      </c>
      <c r="G130" s="24">
        <v>60</v>
      </c>
      <c r="H130" s="22">
        <v>95</v>
      </c>
      <c r="I130" s="22">
        <v>98</v>
      </c>
      <c r="J130" s="22">
        <v>100</v>
      </c>
      <c r="K130" s="22">
        <v>99</v>
      </c>
      <c r="L130" s="16">
        <f t="shared" si="1"/>
        <v>98</v>
      </c>
    </row>
    <row r="131" spans="1:12" x14ac:dyDescent="0.2">
      <c r="A131" s="22" t="s">
        <v>56</v>
      </c>
      <c r="B131" s="22">
        <v>7</v>
      </c>
      <c r="C131" s="22">
        <v>2</v>
      </c>
      <c r="D131" s="22" t="s">
        <v>51</v>
      </c>
      <c r="E131" s="22">
        <v>2</v>
      </c>
      <c r="F131" s="23">
        <v>41829</v>
      </c>
      <c r="G131" s="24">
        <v>70</v>
      </c>
      <c r="H131" s="22">
        <v>98</v>
      </c>
      <c r="I131" s="22">
        <v>100</v>
      </c>
      <c r="J131" s="22">
        <v>98</v>
      </c>
      <c r="K131" s="22">
        <v>100</v>
      </c>
      <c r="L131" s="16">
        <f t="shared" si="1"/>
        <v>99</v>
      </c>
    </row>
    <row r="132" spans="1:12" x14ac:dyDescent="0.2">
      <c r="A132" s="22" t="s">
        <v>56</v>
      </c>
      <c r="B132" s="22">
        <v>7</v>
      </c>
      <c r="C132" s="22">
        <v>2</v>
      </c>
      <c r="D132" s="22" t="s">
        <v>51</v>
      </c>
      <c r="E132" s="22">
        <v>2</v>
      </c>
      <c r="F132" s="23">
        <v>41829</v>
      </c>
      <c r="G132" s="24">
        <v>80</v>
      </c>
      <c r="H132" s="22">
        <v>99</v>
      </c>
      <c r="I132" s="22">
        <v>100</v>
      </c>
      <c r="J132" s="22">
        <v>99</v>
      </c>
      <c r="K132" s="22">
        <v>100</v>
      </c>
      <c r="L132" s="16">
        <f t="shared" si="1"/>
        <v>99.5</v>
      </c>
    </row>
    <row r="133" spans="1:12" x14ac:dyDescent="0.2">
      <c r="A133" s="22" t="s">
        <v>56</v>
      </c>
      <c r="B133" s="22">
        <v>7</v>
      </c>
      <c r="C133" s="22">
        <v>2</v>
      </c>
      <c r="D133" s="22" t="s">
        <v>51</v>
      </c>
      <c r="E133" s="22">
        <v>2</v>
      </c>
      <c r="F133" s="23">
        <v>41829</v>
      </c>
      <c r="G133" s="24">
        <v>85</v>
      </c>
      <c r="H133" s="22">
        <v>99</v>
      </c>
      <c r="I133" s="22">
        <v>100</v>
      </c>
      <c r="J133" s="22">
        <v>98</v>
      </c>
      <c r="K133" s="22">
        <v>100</v>
      </c>
      <c r="L133" s="16">
        <f t="shared" si="1"/>
        <v>99.25</v>
      </c>
    </row>
    <row r="134" spans="1:12" x14ac:dyDescent="0.2">
      <c r="A134" s="22" t="s">
        <v>73</v>
      </c>
      <c r="B134" s="22">
        <v>8</v>
      </c>
      <c r="C134" s="22">
        <v>1</v>
      </c>
      <c r="D134" s="22" t="s">
        <v>46</v>
      </c>
      <c r="E134" s="22">
        <v>1</v>
      </c>
      <c r="F134" s="23">
        <v>41837</v>
      </c>
      <c r="G134" s="24">
        <v>0</v>
      </c>
      <c r="H134" s="22">
        <v>83</v>
      </c>
      <c r="I134" s="22">
        <v>64</v>
      </c>
      <c r="J134" s="22">
        <v>75</v>
      </c>
      <c r="K134" s="22">
        <v>93</v>
      </c>
      <c r="L134" s="16">
        <f t="shared" si="1"/>
        <v>78.75</v>
      </c>
    </row>
    <row r="135" spans="1:12" x14ac:dyDescent="0.2">
      <c r="A135" s="22" t="s">
        <v>73</v>
      </c>
      <c r="B135" s="22">
        <v>8</v>
      </c>
      <c r="C135" s="22">
        <v>1</v>
      </c>
      <c r="D135" s="22" t="s">
        <v>46</v>
      </c>
      <c r="E135" s="22">
        <v>1</v>
      </c>
      <c r="F135" s="23">
        <v>41837</v>
      </c>
      <c r="G135" s="24">
        <v>10</v>
      </c>
      <c r="H135" s="22">
        <v>81</v>
      </c>
      <c r="I135" s="22">
        <v>69</v>
      </c>
      <c r="J135" s="22">
        <v>65</v>
      </c>
      <c r="K135" s="22">
        <v>76</v>
      </c>
      <c r="L135" s="16">
        <f t="shared" ref="L135:L198" si="2">AVERAGE(H135:K135)</f>
        <v>72.75</v>
      </c>
    </row>
    <row r="136" spans="1:12" x14ac:dyDescent="0.2">
      <c r="A136" s="22" t="s">
        <v>73</v>
      </c>
      <c r="B136" s="22">
        <v>8</v>
      </c>
      <c r="C136" s="22">
        <v>1</v>
      </c>
      <c r="D136" s="22" t="s">
        <v>46</v>
      </c>
      <c r="E136" s="22">
        <v>1</v>
      </c>
      <c r="F136" s="23">
        <v>41837</v>
      </c>
      <c r="G136" s="24">
        <v>20</v>
      </c>
      <c r="H136" s="22">
        <v>81</v>
      </c>
      <c r="I136" s="22">
        <v>74</v>
      </c>
      <c r="J136" s="22">
        <v>70</v>
      </c>
      <c r="K136" s="22">
        <v>80</v>
      </c>
      <c r="L136" s="16">
        <f t="shared" si="2"/>
        <v>76.25</v>
      </c>
    </row>
    <row r="137" spans="1:12" x14ac:dyDescent="0.2">
      <c r="A137" s="22" t="s">
        <v>73</v>
      </c>
      <c r="B137" s="22">
        <v>8</v>
      </c>
      <c r="C137" s="22">
        <v>1</v>
      </c>
      <c r="D137" s="22" t="s">
        <v>46</v>
      </c>
      <c r="E137" s="22">
        <v>1</v>
      </c>
      <c r="F137" s="23">
        <v>41837</v>
      </c>
      <c r="G137" s="24">
        <v>30</v>
      </c>
      <c r="H137" s="22">
        <v>60</v>
      </c>
      <c r="I137" s="22">
        <v>52</v>
      </c>
      <c r="J137" s="22">
        <v>52</v>
      </c>
      <c r="K137" s="22">
        <v>56</v>
      </c>
      <c r="L137" s="16">
        <f t="shared" si="2"/>
        <v>55</v>
      </c>
    </row>
    <row r="138" spans="1:12" x14ac:dyDescent="0.2">
      <c r="A138" s="22" t="s">
        <v>73</v>
      </c>
      <c r="B138" s="22">
        <v>8</v>
      </c>
      <c r="C138" s="22">
        <v>1</v>
      </c>
      <c r="D138" s="22" t="s">
        <v>46</v>
      </c>
      <c r="E138" s="22">
        <v>1</v>
      </c>
      <c r="F138" s="23">
        <v>41837</v>
      </c>
      <c r="G138" s="24">
        <v>40</v>
      </c>
      <c r="H138" s="22">
        <v>71</v>
      </c>
      <c r="I138" s="22">
        <v>62</v>
      </c>
      <c r="J138" s="22">
        <v>66</v>
      </c>
      <c r="K138" s="22">
        <v>57</v>
      </c>
      <c r="L138" s="16">
        <f t="shared" si="2"/>
        <v>64</v>
      </c>
    </row>
    <row r="139" spans="1:12" x14ac:dyDescent="0.2">
      <c r="A139" s="22" t="s">
        <v>73</v>
      </c>
      <c r="B139" s="22">
        <v>8</v>
      </c>
      <c r="C139" s="22">
        <v>1</v>
      </c>
      <c r="D139" s="22" t="s">
        <v>46</v>
      </c>
      <c r="E139" s="22">
        <v>1</v>
      </c>
      <c r="F139" s="23">
        <v>41837</v>
      </c>
      <c r="G139" s="24">
        <v>50</v>
      </c>
      <c r="H139" s="22">
        <v>81</v>
      </c>
      <c r="I139" s="22">
        <v>72</v>
      </c>
      <c r="J139" s="22">
        <v>66</v>
      </c>
      <c r="K139" s="22">
        <v>62</v>
      </c>
      <c r="L139" s="16">
        <f t="shared" si="2"/>
        <v>70.25</v>
      </c>
    </row>
    <row r="140" spans="1:12" x14ac:dyDescent="0.2">
      <c r="A140" s="22" t="s">
        <v>73</v>
      </c>
      <c r="B140" s="22">
        <v>8</v>
      </c>
      <c r="C140" s="22">
        <v>1</v>
      </c>
      <c r="D140" s="22" t="s">
        <v>46</v>
      </c>
      <c r="E140" s="22">
        <v>1</v>
      </c>
      <c r="F140" s="23">
        <v>41837</v>
      </c>
      <c r="G140" s="24">
        <v>60</v>
      </c>
      <c r="H140" s="22">
        <v>73</v>
      </c>
      <c r="I140" s="22">
        <v>64</v>
      </c>
      <c r="J140" s="22">
        <v>57</v>
      </c>
      <c r="K140" s="22">
        <v>60</v>
      </c>
      <c r="L140" s="16">
        <f t="shared" si="2"/>
        <v>63.5</v>
      </c>
    </row>
    <row r="141" spans="1:12" x14ac:dyDescent="0.2">
      <c r="A141" s="22" t="s">
        <v>73</v>
      </c>
      <c r="B141" s="22">
        <v>8</v>
      </c>
      <c r="C141" s="22">
        <v>1</v>
      </c>
      <c r="D141" s="22" t="s">
        <v>46</v>
      </c>
      <c r="E141" s="22">
        <v>1</v>
      </c>
      <c r="F141" s="23">
        <v>41837</v>
      </c>
      <c r="G141" s="24">
        <v>70</v>
      </c>
      <c r="H141" s="22">
        <v>88</v>
      </c>
      <c r="I141" s="22">
        <v>60</v>
      </c>
      <c r="J141" s="22">
        <v>85</v>
      </c>
      <c r="K141" s="22">
        <v>90</v>
      </c>
      <c r="L141" s="16">
        <f t="shared" si="2"/>
        <v>80.75</v>
      </c>
    </row>
    <row r="142" spans="1:12" x14ac:dyDescent="0.2">
      <c r="A142" s="22" t="s">
        <v>73</v>
      </c>
      <c r="B142" s="22">
        <v>8</v>
      </c>
      <c r="C142" s="22">
        <v>1</v>
      </c>
      <c r="D142" s="22" t="s">
        <v>46</v>
      </c>
      <c r="E142" s="22">
        <v>1</v>
      </c>
      <c r="F142" s="23">
        <v>41837</v>
      </c>
      <c r="G142" s="24">
        <v>80</v>
      </c>
      <c r="H142" s="22">
        <v>92</v>
      </c>
      <c r="I142" s="22">
        <v>82</v>
      </c>
      <c r="J142" s="22">
        <v>69</v>
      </c>
      <c r="K142" s="22">
        <v>76</v>
      </c>
      <c r="L142" s="16">
        <f t="shared" si="2"/>
        <v>79.75</v>
      </c>
    </row>
    <row r="143" spans="1:12" x14ac:dyDescent="0.2">
      <c r="A143" s="22" t="s">
        <v>73</v>
      </c>
      <c r="B143" s="22">
        <v>8</v>
      </c>
      <c r="C143" s="22">
        <v>1</v>
      </c>
      <c r="D143" s="22" t="s">
        <v>46</v>
      </c>
      <c r="E143" s="22">
        <v>1</v>
      </c>
      <c r="F143" s="23">
        <v>41837</v>
      </c>
      <c r="G143" s="24">
        <v>90</v>
      </c>
      <c r="H143" s="22">
        <v>75</v>
      </c>
      <c r="I143" s="22">
        <v>69</v>
      </c>
      <c r="J143" s="22">
        <v>65</v>
      </c>
      <c r="K143" s="22">
        <v>68</v>
      </c>
      <c r="L143" s="16">
        <f t="shared" si="2"/>
        <v>69.25</v>
      </c>
    </row>
    <row r="144" spans="1:12" x14ac:dyDescent="0.2">
      <c r="A144" s="22" t="s">
        <v>73</v>
      </c>
      <c r="B144" s="22">
        <v>8</v>
      </c>
      <c r="C144" s="22">
        <v>2</v>
      </c>
      <c r="D144" s="22" t="s">
        <v>51</v>
      </c>
      <c r="E144" s="22">
        <v>2</v>
      </c>
      <c r="F144" s="23">
        <v>41837</v>
      </c>
      <c r="G144" s="24">
        <v>0</v>
      </c>
      <c r="H144" s="22">
        <v>76</v>
      </c>
      <c r="I144" s="22">
        <v>79</v>
      </c>
      <c r="J144" s="22">
        <v>79</v>
      </c>
      <c r="K144" s="22">
        <v>83</v>
      </c>
      <c r="L144" s="16">
        <f t="shared" si="2"/>
        <v>79.25</v>
      </c>
    </row>
    <row r="145" spans="1:12" x14ac:dyDescent="0.2">
      <c r="A145" s="22" t="s">
        <v>73</v>
      </c>
      <c r="B145" s="22">
        <v>8</v>
      </c>
      <c r="C145" s="22">
        <v>2</v>
      </c>
      <c r="D145" s="22" t="s">
        <v>51</v>
      </c>
      <c r="E145" s="22">
        <v>2</v>
      </c>
      <c r="F145" s="23">
        <v>41837</v>
      </c>
      <c r="G145" s="24">
        <v>10</v>
      </c>
      <c r="H145" s="22">
        <v>66</v>
      </c>
      <c r="I145" s="22">
        <v>82</v>
      </c>
      <c r="J145" s="22">
        <v>65</v>
      </c>
      <c r="K145" s="22">
        <v>45</v>
      </c>
      <c r="L145" s="16">
        <f t="shared" si="2"/>
        <v>64.5</v>
      </c>
    </row>
    <row r="146" spans="1:12" x14ac:dyDescent="0.2">
      <c r="A146" s="22" t="s">
        <v>73</v>
      </c>
      <c r="B146" s="22">
        <v>8</v>
      </c>
      <c r="C146" s="22">
        <v>2</v>
      </c>
      <c r="D146" s="22" t="s">
        <v>51</v>
      </c>
      <c r="E146" s="22">
        <v>2</v>
      </c>
      <c r="F146" s="23">
        <v>41837</v>
      </c>
      <c r="G146" s="24">
        <v>20</v>
      </c>
      <c r="H146" s="22">
        <v>48</v>
      </c>
      <c r="I146" s="22">
        <v>72</v>
      </c>
      <c r="J146" s="22">
        <v>80</v>
      </c>
      <c r="K146" s="22">
        <v>83</v>
      </c>
      <c r="L146" s="16">
        <f t="shared" si="2"/>
        <v>70.75</v>
      </c>
    </row>
    <row r="147" spans="1:12" x14ac:dyDescent="0.2">
      <c r="A147" s="22" t="s">
        <v>73</v>
      </c>
      <c r="B147" s="22">
        <v>8</v>
      </c>
      <c r="C147" s="22">
        <v>2</v>
      </c>
      <c r="D147" s="22" t="s">
        <v>51</v>
      </c>
      <c r="E147" s="22">
        <v>2</v>
      </c>
      <c r="F147" s="23">
        <v>41837</v>
      </c>
      <c r="G147" s="24">
        <v>30</v>
      </c>
      <c r="H147" s="22">
        <v>67</v>
      </c>
      <c r="I147" s="22">
        <v>70</v>
      </c>
      <c r="J147" s="22">
        <v>60</v>
      </c>
      <c r="K147" s="22">
        <v>68</v>
      </c>
      <c r="L147" s="16">
        <f t="shared" si="2"/>
        <v>66.25</v>
      </c>
    </row>
    <row r="148" spans="1:12" x14ac:dyDescent="0.2">
      <c r="A148" s="22" t="s">
        <v>73</v>
      </c>
      <c r="B148" s="22">
        <v>8</v>
      </c>
      <c r="C148" s="22">
        <v>2</v>
      </c>
      <c r="D148" s="22" t="s">
        <v>51</v>
      </c>
      <c r="E148" s="22">
        <v>2</v>
      </c>
      <c r="F148" s="23">
        <v>41837</v>
      </c>
      <c r="G148" s="24">
        <v>40</v>
      </c>
      <c r="H148" s="22">
        <v>28</v>
      </c>
      <c r="I148" s="22">
        <v>67</v>
      </c>
      <c r="J148" s="22">
        <v>69</v>
      </c>
      <c r="K148" s="22">
        <v>40</v>
      </c>
      <c r="L148" s="16">
        <f t="shared" si="2"/>
        <v>51</v>
      </c>
    </row>
    <row r="149" spans="1:12" x14ac:dyDescent="0.2">
      <c r="A149" s="22" t="s">
        <v>73</v>
      </c>
      <c r="B149" s="22">
        <v>8</v>
      </c>
      <c r="C149" s="22">
        <v>2</v>
      </c>
      <c r="D149" s="22" t="s">
        <v>51</v>
      </c>
      <c r="E149" s="22">
        <v>2</v>
      </c>
      <c r="F149" s="23">
        <v>41837</v>
      </c>
      <c r="G149" s="24">
        <v>50</v>
      </c>
      <c r="H149" s="22">
        <v>67</v>
      </c>
      <c r="I149" s="22">
        <v>88</v>
      </c>
      <c r="J149" s="22">
        <v>91</v>
      </c>
      <c r="K149" s="22">
        <v>76</v>
      </c>
      <c r="L149" s="16">
        <f t="shared" si="2"/>
        <v>80.5</v>
      </c>
    </row>
    <row r="150" spans="1:12" x14ac:dyDescent="0.2">
      <c r="A150" s="22" t="s">
        <v>73</v>
      </c>
      <c r="B150" s="22">
        <v>8</v>
      </c>
      <c r="C150" s="22">
        <v>2</v>
      </c>
      <c r="D150" s="22" t="s">
        <v>51</v>
      </c>
      <c r="E150" s="22">
        <v>2</v>
      </c>
      <c r="F150" s="23">
        <v>41837</v>
      </c>
      <c r="G150" s="24">
        <v>60</v>
      </c>
      <c r="H150" s="22">
        <v>77</v>
      </c>
      <c r="I150" s="22">
        <v>85</v>
      </c>
      <c r="J150" s="22">
        <v>74</v>
      </c>
      <c r="K150" s="22">
        <v>78</v>
      </c>
      <c r="L150" s="16">
        <f t="shared" si="2"/>
        <v>78.5</v>
      </c>
    </row>
    <row r="151" spans="1:12" x14ac:dyDescent="0.2">
      <c r="A151" s="22" t="s">
        <v>73</v>
      </c>
      <c r="B151" s="22">
        <v>8</v>
      </c>
      <c r="C151" s="22">
        <v>2</v>
      </c>
      <c r="D151" s="22" t="s">
        <v>51</v>
      </c>
      <c r="E151" s="22">
        <v>2</v>
      </c>
      <c r="F151" s="23">
        <v>41837</v>
      </c>
      <c r="G151" s="24">
        <v>70</v>
      </c>
      <c r="H151" s="22">
        <v>50</v>
      </c>
      <c r="I151" s="22">
        <v>66</v>
      </c>
      <c r="J151" s="22">
        <v>46</v>
      </c>
      <c r="K151" s="22">
        <v>26</v>
      </c>
      <c r="L151" s="16">
        <f t="shared" si="2"/>
        <v>47</v>
      </c>
    </row>
    <row r="152" spans="1:12" x14ac:dyDescent="0.2">
      <c r="A152" s="22" t="s">
        <v>73</v>
      </c>
      <c r="B152" s="22">
        <v>8</v>
      </c>
      <c r="C152" s="22">
        <v>2</v>
      </c>
      <c r="D152" s="22" t="s">
        <v>51</v>
      </c>
      <c r="E152" s="22">
        <v>2</v>
      </c>
      <c r="F152" s="23">
        <v>41837</v>
      </c>
      <c r="G152" s="24">
        <v>80</v>
      </c>
      <c r="H152" s="22">
        <v>42</v>
      </c>
      <c r="I152" s="22">
        <v>58</v>
      </c>
      <c r="J152" s="22">
        <v>66</v>
      </c>
      <c r="K152" s="22">
        <v>64</v>
      </c>
      <c r="L152" s="16">
        <f t="shared" si="2"/>
        <v>57.5</v>
      </c>
    </row>
    <row r="153" spans="1:12" x14ac:dyDescent="0.2">
      <c r="A153" s="22" t="s">
        <v>73</v>
      </c>
      <c r="B153" s="22">
        <v>8</v>
      </c>
      <c r="C153" s="22">
        <v>2</v>
      </c>
      <c r="D153" s="22" t="s">
        <v>51</v>
      </c>
      <c r="E153" s="22">
        <v>2</v>
      </c>
      <c r="F153" s="23">
        <v>41837</v>
      </c>
      <c r="G153" s="24">
        <v>90</v>
      </c>
      <c r="H153" s="22">
        <v>89</v>
      </c>
      <c r="I153" s="22">
        <v>82</v>
      </c>
      <c r="J153" s="22">
        <v>65</v>
      </c>
      <c r="K153" s="22">
        <v>75</v>
      </c>
      <c r="L153" s="16">
        <f t="shared" si="2"/>
        <v>77.75</v>
      </c>
    </row>
    <row r="154" spans="1:12" x14ac:dyDescent="0.2">
      <c r="A154" s="22" t="s">
        <v>45</v>
      </c>
      <c r="B154" s="22">
        <v>6</v>
      </c>
      <c r="C154" s="22">
        <v>1</v>
      </c>
      <c r="D154" s="22" t="s">
        <v>46</v>
      </c>
      <c r="E154" s="22">
        <v>1</v>
      </c>
      <c r="F154" s="23">
        <v>41834</v>
      </c>
      <c r="G154" s="24">
        <v>0</v>
      </c>
      <c r="H154" s="22">
        <v>68</v>
      </c>
      <c r="I154" s="22">
        <v>76</v>
      </c>
      <c r="J154" s="22">
        <v>68</v>
      </c>
      <c r="K154" s="22">
        <v>86</v>
      </c>
      <c r="L154" s="16">
        <f t="shared" si="2"/>
        <v>74.5</v>
      </c>
    </row>
    <row r="155" spans="1:12" x14ac:dyDescent="0.2">
      <c r="A155" s="22" t="s">
        <v>45</v>
      </c>
      <c r="B155" s="22">
        <v>6</v>
      </c>
      <c r="C155" s="22">
        <v>1</v>
      </c>
      <c r="D155" s="22" t="s">
        <v>46</v>
      </c>
      <c r="E155" s="22">
        <v>1</v>
      </c>
      <c r="F155" s="23">
        <v>41834</v>
      </c>
      <c r="G155" s="24">
        <v>15</v>
      </c>
      <c r="H155" s="22">
        <v>52</v>
      </c>
      <c r="I155" s="22">
        <v>64</v>
      </c>
      <c r="J155" s="22">
        <v>66</v>
      </c>
      <c r="K155" s="22">
        <v>64</v>
      </c>
      <c r="L155" s="16">
        <f t="shared" si="2"/>
        <v>61.5</v>
      </c>
    </row>
    <row r="156" spans="1:12" x14ac:dyDescent="0.2">
      <c r="A156" s="22" t="s">
        <v>45</v>
      </c>
      <c r="B156" s="22">
        <v>6</v>
      </c>
      <c r="C156" s="22">
        <v>1</v>
      </c>
      <c r="D156" s="22" t="s">
        <v>46</v>
      </c>
      <c r="E156" s="22">
        <v>1</v>
      </c>
      <c r="F156" s="23">
        <v>41834</v>
      </c>
      <c r="G156" s="24">
        <v>20</v>
      </c>
      <c r="H156" s="22">
        <v>44</v>
      </c>
      <c r="I156" s="22">
        <v>64</v>
      </c>
      <c r="J156" s="22">
        <v>75</v>
      </c>
      <c r="K156" s="22">
        <v>82</v>
      </c>
      <c r="L156" s="16">
        <f t="shared" si="2"/>
        <v>66.25</v>
      </c>
    </row>
    <row r="157" spans="1:12" x14ac:dyDescent="0.2">
      <c r="A157" s="22" t="s">
        <v>45</v>
      </c>
      <c r="B157" s="22">
        <v>6</v>
      </c>
      <c r="C157" s="22">
        <v>1</v>
      </c>
      <c r="D157" s="22" t="s">
        <v>46</v>
      </c>
      <c r="E157" s="22">
        <v>1</v>
      </c>
      <c r="F157" s="23">
        <v>41834</v>
      </c>
      <c r="G157" s="24">
        <v>30</v>
      </c>
      <c r="H157" s="22">
        <v>90</v>
      </c>
      <c r="I157" s="22">
        <v>89</v>
      </c>
      <c r="J157" s="22">
        <v>79</v>
      </c>
      <c r="K157" s="22">
        <v>95</v>
      </c>
      <c r="L157" s="16">
        <f t="shared" si="2"/>
        <v>88.25</v>
      </c>
    </row>
    <row r="158" spans="1:12" x14ac:dyDescent="0.2">
      <c r="A158" s="22" t="s">
        <v>45</v>
      </c>
      <c r="B158" s="22">
        <v>6</v>
      </c>
      <c r="C158" s="22">
        <v>1</v>
      </c>
      <c r="D158" s="22" t="s">
        <v>46</v>
      </c>
      <c r="E158" s="22">
        <v>1</v>
      </c>
      <c r="F158" s="23">
        <v>41834</v>
      </c>
      <c r="G158" s="24">
        <v>40</v>
      </c>
      <c r="H158" s="22">
        <v>89</v>
      </c>
      <c r="I158" s="22">
        <v>92</v>
      </c>
      <c r="J158" s="22">
        <v>97</v>
      </c>
      <c r="K158" s="22">
        <v>88</v>
      </c>
      <c r="L158" s="16">
        <f t="shared" si="2"/>
        <v>91.5</v>
      </c>
    </row>
    <row r="159" spans="1:12" x14ac:dyDescent="0.2">
      <c r="A159" s="22" t="s">
        <v>45</v>
      </c>
      <c r="B159" s="22">
        <v>6</v>
      </c>
      <c r="C159" s="22">
        <v>1</v>
      </c>
      <c r="D159" s="22" t="s">
        <v>46</v>
      </c>
      <c r="E159" s="22">
        <v>1</v>
      </c>
      <c r="F159" s="23">
        <v>41834</v>
      </c>
      <c r="G159" s="24">
        <v>50</v>
      </c>
      <c r="H159" s="22">
        <v>66</v>
      </c>
      <c r="I159" s="22">
        <v>84</v>
      </c>
      <c r="J159" s="22">
        <v>66</v>
      </c>
      <c r="K159" s="22">
        <v>62</v>
      </c>
      <c r="L159" s="16">
        <f t="shared" si="2"/>
        <v>69.5</v>
      </c>
    </row>
    <row r="160" spans="1:12" x14ac:dyDescent="0.2">
      <c r="A160" s="22" t="s">
        <v>45</v>
      </c>
      <c r="B160" s="22">
        <v>6</v>
      </c>
      <c r="C160" s="22">
        <v>1</v>
      </c>
      <c r="D160" s="22" t="s">
        <v>46</v>
      </c>
      <c r="E160" s="22">
        <v>1</v>
      </c>
      <c r="F160" s="23">
        <v>41834</v>
      </c>
      <c r="G160" s="24">
        <v>65</v>
      </c>
      <c r="H160" s="22">
        <v>86</v>
      </c>
      <c r="I160" s="22">
        <v>90</v>
      </c>
      <c r="J160" s="22">
        <v>90</v>
      </c>
      <c r="K160" s="22">
        <v>93</v>
      </c>
      <c r="L160" s="16">
        <f t="shared" si="2"/>
        <v>89.75</v>
      </c>
    </row>
    <row r="161" spans="1:12" x14ac:dyDescent="0.2">
      <c r="A161" s="22" t="s">
        <v>45</v>
      </c>
      <c r="B161" s="22">
        <v>6</v>
      </c>
      <c r="C161" s="22">
        <v>1</v>
      </c>
      <c r="D161" s="22" t="s">
        <v>46</v>
      </c>
      <c r="E161" s="22">
        <v>1</v>
      </c>
      <c r="F161" s="23">
        <v>41834</v>
      </c>
      <c r="G161" s="24">
        <v>70</v>
      </c>
      <c r="H161" s="22">
        <v>92</v>
      </c>
      <c r="I161" s="22">
        <v>88</v>
      </c>
      <c r="J161" s="22">
        <v>92</v>
      </c>
      <c r="K161" s="22">
        <v>91</v>
      </c>
      <c r="L161" s="16">
        <f t="shared" si="2"/>
        <v>90.75</v>
      </c>
    </row>
    <row r="162" spans="1:12" x14ac:dyDescent="0.2">
      <c r="A162" s="22" t="s">
        <v>45</v>
      </c>
      <c r="B162" s="22">
        <v>6</v>
      </c>
      <c r="C162" s="22">
        <v>1</v>
      </c>
      <c r="D162" s="22" t="s">
        <v>46</v>
      </c>
      <c r="E162" s="22">
        <v>1</v>
      </c>
      <c r="F162" s="23">
        <v>41834</v>
      </c>
      <c r="G162" s="24">
        <v>80</v>
      </c>
      <c r="H162" s="22">
        <v>56</v>
      </c>
      <c r="I162" s="22">
        <v>60</v>
      </c>
      <c r="J162" s="22">
        <v>60</v>
      </c>
      <c r="K162" s="22">
        <v>58</v>
      </c>
      <c r="L162" s="16">
        <f t="shared" si="2"/>
        <v>58.5</v>
      </c>
    </row>
    <row r="163" spans="1:12" x14ac:dyDescent="0.2">
      <c r="A163" s="22" t="s">
        <v>45</v>
      </c>
      <c r="B163" s="22">
        <v>6</v>
      </c>
      <c r="C163" s="22">
        <v>1</v>
      </c>
      <c r="D163" s="22" t="s">
        <v>46</v>
      </c>
      <c r="E163" s="22">
        <v>1</v>
      </c>
      <c r="F163" s="23">
        <v>41834</v>
      </c>
      <c r="G163" s="24">
        <v>90</v>
      </c>
      <c r="H163" s="22">
        <v>48</v>
      </c>
      <c r="I163" s="22">
        <v>79</v>
      </c>
      <c r="J163" s="22">
        <v>76</v>
      </c>
      <c r="K163" s="22">
        <v>56</v>
      </c>
      <c r="L163" s="16">
        <f t="shared" si="2"/>
        <v>64.75</v>
      </c>
    </row>
    <row r="164" spans="1:12" x14ac:dyDescent="0.2">
      <c r="A164" s="22" t="s">
        <v>45</v>
      </c>
      <c r="B164" s="22">
        <v>6</v>
      </c>
      <c r="C164" s="22">
        <v>1</v>
      </c>
      <c r="D164" s="22" t="s">
        <v>46</v>
      </c>
      <c r="E164" s="22">
        <v>1</v>
      </c>
      <c r="F164" s="23">
        <v>41834</v>
      </c>
      <c r="G164" s="24">
        <v>100</v>
      </c>
      <c r="H164" s="22">
        <v>88</v>
      </c>
      <c r="I164" s="22">
        <v>72</v>
      </c>
      <c r="J164" s="22">
        <v>84</v>
      </c>
      <c r="K164" s="22">
        <v>87</v>
      </c>
      <c r="L164" s="16">
        <f t="shared" si="2"/>
        <v>82.75</v>
      </c>
    </row>
    <row r="165" spans="1:12" x14ac:dyDescent="0.2">
      <c r="A165" s="22" t="s">
        <v>45</v>
      </c>
      <c r="B165" s="22">
        <v>6</v>
      </c>
      <c r="C165" s="22">
        <v>2</v>
      </c>
      <c r="D165" s="22" t="s">
        <v>51</v>
      </c>
      <c r="E165" s="22">
        <v>2</v>
      </c>
      <c r="F165" s="23">
        <v>41834</v>
      </c>
      <c r="G165" s="24">
        <v>100</v>
      </c>
      <c r="H165" s="22">
        <v>94</v>
      </c>
      <c r="I165" s="22">
        <v>92</v>
      </c>
      <c r="J165" s="22">
        <v>94</v>
      </c>
      <c r="K165" s="22">
        <v>95</v>
      </c>
      <c r="L165" s="16">
        <f t="shared" si="2"/>
        <v>93.75</v>
      </c>
    </row>
    <row r="166" spans="1:12" x14ac:dyDescent="0.2">
      <c r="A166" s="22" t="s">
        <v>45</v>
      </c>
      <c r="B166" s="22">
        <v>6</v>
      </c>
      <c r="C166" s="22">
        <v>2</v>
      </c>
      <c r="D166" s="22" t="s">
        <v>51</v>
      </c>
      <c r="E166" s="22">
        <v>2</v>
      </c>
      <c r="F166" s="23">
        <v>41834</v>
      </c>
      <c r="G166" s="24">
        <v>90</v>
      </c>
      <c r="H166" s="22">
        <v>92</v>
      </c>
      <c r="I166" s="22">
        <v>92</v>
      </c>
      <c r="J166" s="22">
        <v>93</v>
      </c>
      <c r="K166" s="22">
        <v>94</v>
      </c>
      <c r="L166" s="16">
        <f t="shared" si="2"/>
        <v>92.75</v>
      </c>
    </row>
    <row r="167" spans="1:12" x14ac:dyDescent="0.2">
      <c r="A167" s="22" t="s">
        <v>45</v>
      </c>
      <c r="B167" s="22">
        <v>6</v>
      </c>
      <c r="C167" s="22">
        <v>2</v>
      </c>
      <c r="D167" s="22" t="s">
        <v>51</v>
      </c>
      <c r="E167" s="22">
        <v>2</v>
      </c>
      <c r="F167" s="23">
        <v>41834</v>
      </c>
      <c r="G167" s="24">
        <v>80</v>
      </c>
      <c r="H167" s="22">
        <v>94</v>
      </c>
      <c r="I167" s="22">
        <v>96</v>
      </c>
      <c r="J167" s="22">
        <v>98</v>
      </c>
      <c r="K167" s="22">
        <v>98</v>
      </c>
      <c r="L167" s="16">
        <f t="shared" si="2"/>
        <v>96.5</v>
      </c>
    </row>
    <row r="168" spans="1:12" x14ac:dyDescent="0.2">
      <c r="A168" s="22" t="s">
        <v>45</v>
      </c>
      <c r="B168" s="22">
        <v>6</v>
      </c>
      <c r="C168" s="22">
        <v>2</v>
      </c>
      <c r="D168" s="22" t="s">
        <v>51</v>
      </c>
      <c r="E168" s="22">
        <v>2</v>
      </c>
      <c r="F168" s="23">
        <v>41834</v>
      </c>
      <c r="G168" s="24">
        <v>70</v>
      </c>
      <c r="H168" s="22">
        <v>96</v>
      </c>
      <c r="I168" s="22">
        <v>98</v>
      </c>
      <c r="J168" s="22">
        <v>96</v>
      </c>
      <c r="K168" s="22">
        <v>95</v>
      </c>
      <c r="L168" s="16">
        <f t="shared" si="2"/>
        <v>96.25</v>
      </c>
    </row>
    <row r="169" spans="1:12" x14ac:dyDescent="0.2">
      <c r="A169" s="22" t="s">
        <v>45</v>
      </c>
      <c r="B169" s="22">
        <v>6</v>
      </c>
      <c r="C169" s="22">
        <v>2</v>
      </c>
      <c r="D169" s="22" t="s">
        <v>51</v>
      </c>
      <c r="E169" s="22">
        <v>2</v>
      </c>
      <c r="F169" s="23">
        <v>41834</v>
      </c>
      <c r="G169" s="24">
        <v>65</v>
      </c>
      <c r="H169" s="22">
        <v>93</v>
      </c>
      <c r="I169" s="22">
        <v>95</v>
      </c>
      <c r="J169" s="22">
        <v>95</v>
      </c>
      <c r="K169" s="22">
        <v>94</v>
      </c>
      <c r="L169" s="16">
        <f t="shared" si="2"/>
        <v>94.25</v>
      </c>
    </row>
    <row r="170" spans="1:12" x14ac:dyDescent="0.2">
      <c r="A170" s="22" t="s">
        <v>45</v>
      </c>
      <c r="B170" s="22">
        <v>6</v>
      </c>
      <c r="C170" s="22">
        <v>2</v>
      </c>
      <c r="D170" s="22" t="s">
        <v>51</v>
      </c>
      <c r="E170" s="22">
        <v>2</v>
      </c>
      <c r="F170" s="23">
        <v>41834</v>
      </c>
      <c r="G170" s="24">
        <v>45</v>
      </c>
      <c r="H170" s="22">
        <v>98</v>
      </c>
      <c r="I170" s="22">
        <v>96</v>
      </c>
      <c r="J170" s="22">
        <v>91</v>
      </c>
      <c r="K170" s="22">
        <v>94</v>
      </c>
      <c r="L170" s="16">
        <f t="shared" si="2"/>
        <v>94.75</v>
      </c>
    </row>
    <row r="171" spans="1:12" x14ac:dyDescent="0.2">
      <c r="A171" s="22" t="s">
        <v>45</v>
      </c>
      <c r="B171" s="22">
        <v>6</v>
      </c>
      <c r="C171" s="22">
        <v>2</v>
      </c>
      <c r="D171" s="22" t="s">
        <v>51</v>
      </c>
      <c r="E171" s="22">
        <v>2</v>
      </c>
      <c r="F171" s="23">
        <v>41834</v>
      </c>
      <c r="G171" s="24">
        <v>40</v>
      </c>
      <c r="H171" s="22">
        <v>97</v>
      </c>
      <c r="I171" s="22">
        <v>95</v>
      </c>
      <c r="J171" s="22">
        <v>87</v>
      </c>
      <c r="K171" s="22">
        <v>90</v>
      </c>
      <c r="L171" s="16">
        <f t="shared" si="2"/>
        <v>92.25</v>
      </c>
    </row>
    <row r="172" spans="1:12" x14ac:dyDescent="0.2">
      <c r="A172" s="22" t="s">
        <v>45</v>
      </c>
      <c r="B172" s="22">
        <v>6</v>
      </c>
      <c r="C172" s="22">
        <v>2</v>
      </c>
      <c r="D172" s="22" t="s">
        <v>51</v>
      </c>
      <c r="E172" s="22">
        <v>2</v>
      </c>
      <c r="F172" s="23">
        <v>41834</v>
      </c>
      <c r="G172" s="24">
        <v>30</v>
      </c>
      <c r="H172" s="22">
        <v>97</v>
      </c>
      <c r="I172" s="22">
        <v>97</v>
      </c>
      <c r="J172" s="22">
        <v>99</v>
      </c>
      <c r="K172" s="22">
        <v>100</v>
      </c>
      <c r="L172" s="16">
        <f t="shared" si="2"/>
        <v>98.25</v>
      </c>
    </row>
    <row r="173" spans="1:12" x14ac:dyDescent="0.2">
      <c r="A173" s="22" t="s">
        <v>45</v>
      </c>
      <c r="B173" s="22">
        <v>6</v>
      </c>
      <c r="C173" s="22">
        <v>2</v>
      </c>
      <c r="D173" s="22" t="s">
        <v>51</v>
      </c>
      <c r="E173" s="22">
        <v>2</v>
      </c>
      <c r="F173" s="23">
        <v>41834</v>
      </c>
      <c r="G173" s="24">
        <v>20</v>
      </c>
      <c r="H173" s="22">
        <v>98</v>
      </c>
      <c r="I173" s="22">
        <v>98</v>
      </c>
      <c r="J173" s="22">
        <v>97</v>
      </c>
      <c r="K173" s="22">
        <v>96</v>
      </c>
      <c r="L173" s="16">
        <f t="shared" si="2"/>
        <v>97.25</v>
      </c>
    </row>
    <row r="174" spans="1:12" x14ac:dyDescent="0.2">
      <c r="A174" s="22" t="s">
        <v>45</v>
      </c>
      <c r="B174" s="22">
        <v>6</v>
      </c>
      <c r="C174" s="22">
        <v>2</v>
      </c>
      <c r="D174" s="22" t="s">
        <v>51</v>
      </c>
      <c r="E174" s="22">
        <v>2</v>
      </c>
      <c r="F174" s="23">
        <v>41834</v>
      </c>
      <c r="G174" s="24">
        <v>10</v>
      </c>
      <c r="H174" s="22">
        <v>95</v>
      </c>
      <c r="I174" s="22">
        <v>97</v>
      </c>
      <c r="J174" s="22">
        <v>97</v>
      </c>
      <c r="K174" s="22">
        <v>96</v>
      </c>
      <c r="L174" s="16">
        <f t="shared" si="2"/>
        <v>96.25</v>
      </c>
    </row>
    <row r="175" spans="1:12" x14ac:dyDescent="0.2">
      <c r="A175" s="22" t="s">
        <v>72</v>
      </c>
      <c r="B175" s="22">
        <v>2</v>
      </c>
      <c r="C175" s="22">
        <v>1</v>
      </c>
      <c r="D175" s="22" t="s">
        <v>46</v>
      </c>
      <c r="E175" s="22">
        <v>1</v>
      </c>
      <c r="F175" s="23">
        <v>41835</v>
      </c>
      <c r="G175" s="24">
        <v>80</v>
      </c>
      <c r="H175" s="22">
        <v>83</v>
      </c>
      <c r="I175" s="22">
        <v>85</v>
      </c>
      <c r="J175" s="22">
        <v>86</v>
      </c>
      <c r="K175" s="22">
        <v>95</v>
      </c>
      <c r="L175" s="16">
        <f t="shared" si="2"/>
        <v>87.25</v>
      </c>
    </row>
    <row r="176" spans="1:12" x14ac:dyDescent="0.2">
      <c r="A176" s="22" t="s">
        <v>72</v>
      </c>
      <c r="B176" s="22">
        <v>2</v>
      </c>
      <c r="C176" s="22">
        <v>1</v>
      </c>
      <c r="D176" s="22" t="s">
        <v>46</v>
      </c>
      <c r="E176" s="22">
        <v>1</v>
      </c>
      <c r="F176" s="23">
        <v>41835</v>
      </c>
      <c r="G176" s="24">
        <v>90</v>
      </c>
      <c r="H176" s="22">
        <v>90</v>
      </c>
      <c r="I176" s="22">
        <v>97</v>
      </c>
      <c r="J176" s="22">
        <v>86</v>
      </c>
      <c r="K176" s="22">
        <v>90</v>
      </c>
      <c r="L176" s="16">
        <f t="shared" si="2"/>
        <v>90.75</v>
      </c>
    </row>
    <row r="177" spans="1:12" x14ac:dyDescent="0.2">
      <c r="A177" s="22" t="s">
        <v>72</v>
      </c>
      <c r="B177" s="22">
        <v>2</v>
      </c>
      <c r="C177" s="22">
        <v>1</v>
      </c>
      <c r="D177" s="22" t="s">
        <v>46</v>
      </c>
      <c r="E177" s="22">
        <v>1</v>
      </c>
      <c r="F177" s="23">
        <v>41835</v>
      </c>
      <c r="G177" s="24">
        <v>100</v>
      </c>
      <c r="H177" s="22">
        <v>74</v>
      </c>
      <c r="I177" s="22">
        <v>97</v>
      </c>
      <c r="J177" s="22">
        <v>77</v>
      </c>
      <c r="K177" s="22">
        <v>98</v>
      </c>
      <c r="L177" s="16">
        <f t="shared" si="2"/>
        <v>86.5</v>
      </c>
    </row>
    <row r="178" spans="1:12" x14ac:dyDescent="0.2">
      <c r="A178" s="22" t="s">
        <v>72</v>
      </c>
      <c r="B178" s="22">
        <v>2</v>
      </c>
      <c r="C178" s="22">
        <v>1</v>
      </c>
      <c r="D178" s="22" t="s">
        <v>46</v>
      </c>
      <c r="E178" s="22">
        <v>1</v>
      </c>
      <c r="F178" s="23">
        <v>41835</v>
      </c>
      <c r="G178" s="24">
        <v>110</v>
      </c>
      <c r="H178" s="22">
        <v>87</v>
      </c>
      <c r="I178" s="22">
        <v>72</v>
      </c>
      <c r="J178" s="22">
        <v>82</v>
      </c>
      <c r="K178" s="22">
        <v>67</v>
      </c>
      <c r="L178" s="16">
        <f t="shared" si="2"/>
        <v>77</v>
      </c>
    </row>
    <row r="179" spans="1:12" x14ac:dyDescent="0.2">
      <c r="A179" s="22" t="s">
        <v>72</v>
      </c>
      <c r="B179" s="22">
        <v>2</v>
      </c>
      <c r="C179" s="22">
        <v>1</v>
      </c>
      <c r="D179" s="22" t="s">
        <v>46</v>
      </c>
      <c r="E179" s="22">
        <v>1</v>
      </c>
      <c r="F179" s="23">
        <v>41835</v>
      </c>
      <c r="G179" s="24">
        <v>115</v>
      </c>
      <c r="H179" s="22">
        <v>91</v>
      </c>
      <c r="I179" s="22">
        <v>93</v>
      </c>
      <c r="J179" s="22">
        <v>65</v>
      </c>
      <c r="K179" s="22">
        <v>53</v>
      </c>
      <c r="L179" s="16">
        <f t="shared" si="2"/>
        <v>75.5</v>
      </c>
    </row>
    <row r="180" spans="1:12" x14ac:dyDescent="0.2">
      <c r="A180" s="22" t="s">
        <v>72</v>
      </c>
      <c r="B180" s="22">
        <v>2</v>
      </c>
      <c r="C180" s="22">
        <v>1</v>
      </c>
      <c r="D180" s="22" t="s">
        <v>46</v>
      </c>
      <c r="E180" s="22">
        <v>1</v>
      </c>
      <c r="F180" s="23">
        <v>41835</v>
      </c>
      <c r="G180" s="24">
        <v>125</v>
      </c>
      <c r="H180" s="22">
        <v>60</v>
      </c>
      <c r="I180" s="22">
        <v>62</v>
      </c>
      <c r="J180" s="22">
        <v>57</v>
      </c>
      <c r="K180" s="22">
        <v>56</v>
      </c>
      <c r="L180" s="16">
        <f t="shared" si="2"/>
        <v>58.75</v>
      </c>
    </row>
    <row r="181" spans="1:12" x14ac:dyDescent="0.2">
      <c r="A181" s="22" t="s">
        <v>72</v>
      </c>
      <c r="B181" s="22">
        <v>2</v>
      </c>
      <c r="C181" s="22">
        <v>1</v>
      </c>
      <c r="D181" s="22" t="s">
        <v>46</v>
      </c>
      <c r="E181" s="22">
        <v>1</v>
      </c>
      <c r="F181" s="23">
        <v>41835</v>
      </c>
      <c r="G181" s="24">
        <v>130</v>
      </c>
      <c r="H181" s="22">
        <v>88</v>
      </c>
      <c r="I181" s="22">
        <v>53</v>
      </c>
      <c r="J181" s="22">
        <v>73</v>
      </c>
      <c r="K181" s="22">
        <v>55</v>
      </c>
      <c r="L181" s="16">
        <f t="shared" si="2"/>
        <v>67.25</v>
      </c>
    </row>
    <row r="182" spans="1:12" x14ac:dyDescent="0.2">
      <c r="A182" s="22" t="s">
        <v>72</v>
      </c>
      <c r="B182" s="22">
        <v>2</v>
      </c>
      <c r="C182" s="22">
        <v>1</v>
      </c>
      <c r="D182" s="22" t="s">
        <v>46</v>
      </c>
      <c r="E182" s="22">
        <v>1</v>
      </c>
      <c r="F182" s="23">
        <v>41835</v>
      </c>
      <c r="G182" s="24">
        <v>135</v>
      </c>
      <c r="H182" s="22">
        <v>70</v>
      </c>
      <c r="I182" s="22">
        <v>66</v>
      </c>
      <c r="J182" s="22">
        <v>82</v>
      </c>
      <c r="K182" s="22">
        <v>59</v>
      </c>
      <c r="L182" s="16">
        <f t="shared" si="2"/>
        <v>69.25</v>
      </c>
    </row>
    <row r="183" spans="1:12" x14ac:dyDescent="0.2">
      <c r="A183" s="22" t="s">
        <v>72</v>
      </c>
      <c r="B183" s="22">
        <v>2</v>
      </c>
      <c r="C183" s="22">
        <v>1</v>
      </c>
      <c r="D183" s="22" t="s">
        <v>46</v>
      </c>
      <c r="E183" s="22">
        <v>1</v>
      </c>
      <c r="F183" s="23">
        <v>41835</v>
      </c>
      <c r="G183" s="24">
        <v>140</v>
      </c>
      <c r="H183" s="22">
        <v>80</v>
      </c>
      <c r="I183" s="22">
        <v>90</v>
      </c>
      <c r="J183" s="22">
        <v>89</v>
      </c>
      <c r="K183" s="22">
        <v>86</v>
      </c>
      <c r="L183" s="16">
        <f t="shared" si="2"/>
        <v>86.25</v>
      </c>
    </row>
    <row r="184" spans="1:12" x14ac:dyDescent="0.2">
      <c r="A184" s="22" t="s">
        <v>72</v>
      </c>
      <c r="B184" s="22">
        <v>2</v>
      </c>
      <c r="C184" s="22">
        <v>1</v>
      </c>
      <c r="D184" s="22" t="s">
        <v>46</v>
      </c>
      <c r="E184" s="22">
        <v>1</v>
      </c>
      <c r="F184" s="23">
        <v>41835</v>
      </c>
      <c r="G184" s="24">
        <v>160</v>
      </c>
      <c r="H184" s="22">
        <v>90</v>
      </c>
      <c r="I184" s="22">
        <v>68</v>
      </c>
      <c r="J184" s="22">
        <v>67</v>
      </c>
      <c r="K184" s="22">
        <v>92</v>
      </c>
      <c r="L184" s="16">
        <f t="shared" si="2"/>
        <v>79.25</v>
      </c>
    </row>
    <row r="185" spans="1:12" x14ac:dyDescent="0.2">
      <c r="A185" s="22" t="s">
        <v>72</v>
      </c>
      <c r="B185" s="22">
        <v>2</v>
      </c>
      <c r="C185" s="22">
        <v>2</v>
      </c>
      <c r="D185" s="22" t="s">
        <v>51</v>
      </c>
      <c r="E185" s="22">
        <v>2</v>
      </c>
      <c r="F185" s="23">
        <v>41835</v>
      </c>
      <c r="G185" s="24">
        <v>0</v>
      </c>
      <c r="H185" s="22">
        <v>87</v>
      </c>
      <c r="I185" s="22">
        <v>94</v>
      </c>
      <c r="J185" s="22">
        <v>96</v>
      </c>
      <c r="K185" s="22">
        <v>91</v>
      </c>
      <c r="L185" s="16">
        <f t="shared" si="2"/>
        <v>92</v>
      </c>
    </row>
    <row r="186" spans="1:12" x14ac:dyDescent="0.2">
      <c r="A186" s="22" t="s">
        <v>72</v>
      </c>
      <c r="B186" s="22">
        <v>2</v>
      </c>
      <c r="C186" s="22">
        <v>2</v>
      </c>
      <c r="D186" s="22" t="s">
        <v>51</v>
      </c>
      <c r="E186" s="22">
        <v>2</v>
      </c>
      <c r="F186" s="23">
        <v>41835</v>
      </c>
      <c r="G186" s="24">
        <v>10</v>
      </c>
      <c r="H186" s="22">
        <v>95</v>
      </c>
      <c r="I186" s="22">
        <v>99</v>
      </c>
      <c r="J186" s="22">
        <v>99</v>
      </c>
      <c r="K186" s="22">
        <v>92</v>
      </c>
      <c r="L186" s="16">
        <f t="shared" si="2"/>
        <v>96.25</v>
      </c>
    </row>
    <row r="187" spans="1:12" x14ac:dyDescent="0.2">
      <c r="A187" s="22" t="s">
        <v>72</v>
      </c>
      <c r="B187" s="22">
        <v>2</v>
      </c>
      <c r="C187" s="22">
        <v>2</v>
      </c>
      <c r="D187" s="22" t="s">
        <v>51</v>
      </c>
      <c r="E187" s="22">
        <v>2</v>
      </c>
      <c r="F187" s="23">
        <v>41835</v>
      </c>
      <c r="G187" s="24">
        <v>20</v>
      </c>
      <c r="H187" s="22">
        <v>94</v>
      </c>
      <c r="I187" s="22">
        <v>94</v>
      </c>
      <c r="J187" s="22">
        <v>92</v>
      </c>
      <c r="K187" s="22">
        <v>87</v>
      </c>
      <c r="L187" s="16">
        <f t="shared" si="2"/>
        <v>91.75</v>
      </c>
    </row>
    <row r="188" spans="1:12" x14ac:dyDescent="0.2">
      <c r="A188" s="22" t="s">
        <v>72</v>
      </c>
      <c r="B188" s="22">
        <v>2</v>
      </c>
      <c r="C188" s="22">
        <v>2</v>
      </c>
      <c r="D188" s="22" t="s">
        <v>51</v>
      </c>
      <c r="E188" s="22">
        <v>2</v>
      </c>
      <c r="F188" s="23">
        <v>41835</v>
      </c>
      <c r="G188" s="24">
        <v>30</v>
      </c>
      <c r="H188" s="22">
        <v>91</v>
      </c>
      <c r="I188" s="22">
        <v>93</v>
      </c>
      <c r="J188" s="22">
        <v>85</v>
      </c>
      <c r="K188" s="22">
        <v>92</v>
      </c>
      <c r="L188" s="16">
        <f t="shared" si="2"/>
        <v>90.25</v>
      </c>
    </row>
    <row r="189" spans="1:12" x14ac:dyDescent="0.2">
      <c r="A189" s="22" t="s">
        <v>72</v>
      </c>
      <c r="B189" s="22">
        <v>2</v>
      </c>
      <c r="C189" s="22">
        <v>2</v>
      </c>
      <c r="D189" s="22" t="s">
        <v>51</v>
      </c>
      <c r="E189" s="22">
        <v>2</v>
      </c>
      <c r="F189" s="23">
        <v>41835</v>
      </c>
      <c r="G189" s="24">
        <v>40</v>
      </c>
      <c r="H189" s="22">
        <v>99</v>
      </c>
      <c r="I189" s="22">
        <v>100</v>
      </c>
      <c r="J189" s="22">
        <v>97</v>
      </c>
      <c r="K189" s="22">
        <v>100</v>
      </c>
      <c r="L189" s="16">
        <f t="shared" si="2"/>
        <v>99</v>
      </c>
    </row>
    <row r="190" spans="1:12" x14ac:dyDescent="0.2">
      <c r="A190" s="22" t="s">
        <v>72</v>
      </c>
      <c r="B190" s="22">
        <v>2</v>
      </c>
      <c r="C190" s="22">
        <v>2</v>
      </c>
      <c r="D190" s="22" t="s">
        <v>51</v>
      </c>
      <c r="E190" s="22">
        <v>2</v>
      </c>
      <c r="F190" s="23">
        <v>41835</v>
      </c>
      <c r="G190" s="24">
        <v>50</v>
      </c>
      <c r="H190" s="22">
        <v>96</v>
      </c>
      <c r="I190" s="22">
        <v>99</v>
      </c>
      <c r="J190" s="22">
        <v>96</v>
      </c>
      <c r="K190" s="22">
        <v>97</v>
      </c>
      <c r="L190" s="16">
        <f t="shared" si="2"/>
        <v>97</v>
      </c>
    </row>
    <row r="191" spans="1:12" x14ac:dyDescent="0.2">
      <c r="A191" s="22" t="s">
        <v>72</v>
      </c>
      <c r="B191" s="22">
        <v>2</v>
      </c>
      <c r="C191" s="22">
        <v>2</v>
      </c>
      <c r="D191" s="22" t="s">
        <v>51</v>
      </c>
      <c r="E191" s="22">
        <v>2</v>
      </c>
      <c r="F191" s="23">
        <v>41835</v>
      </c>
      <c r="G191" s="24">
        <v>55</v>
      </c>
      <c r="H191" s="22">
        <v>94</v>
      </c>
      <c r="I191" s="22">
        <v>89</v>
      </c>
      <c r="J191" s="22">
        <v>81</v>
      </c>
      <c r="K191" s="22">
        <v>96</v>
      </c>
      <c r="L191" s="16">
        <f t="shared" si="2"/>
        <v>90</v>
      </c>
    </row>
    <row r="192" spans="1:12" x14ac:dyDescent="0.2">
      <c r="A192" s="22" t="s">
        <v>72</v>
      </c>
      <c r="B192" s="22">
        <v>2</v>
      </c>
      <c r="C192" s="22">
        <v>2</v>
      </c>
      <c r="D192" s="22" t="s">
        <v>51</v>
      </c>
      <c r="E192" s="22">
        <v>2</v>
      </c>
      <c r="F192" s="23">
        <v>41835</v>
      </c>
      <c r="G192" s="24">
        <v>70</v>
      </c>
      <c r="H192" s="22">
        <v>84</v>
      </c>
      <c r="I192" s="22">
        <v>92</v>
      </c>
      <c r="J192" s="22">
        <v>68</v>
      </c>
      <c r="K192" s="22">
        <v>80</v>
      </c>
      <c r="L192" s="16">
        <f t="shared" si="2"/>
        <v>81</v>
      </c>
    </row>
    <row r="193" spans="1:12" x14ac:dyDescent="0.2">
      <c r="A193" s="22" t="s">
        <v>72</v>
      </c>
      <c r="B193" s="22">
        <v>2</v>
      </c>
      <c r="C193" s="22">
        <v>2</v>
      </c>
      <c r="D193" s="22" t="s">
        <v>51</v>
      </c>
      <c r="E193" s="22">
        <v>2</v>
      </c>
      <c r="F193" s="23">
        <v>41835</v>
      </c>
      <c r="G193" s="24">
        <v>80</v>
      </c>
      <c r="H193" s="22">
        <v>82</v>
      </c>
      <c r="I193" s="22">
        <v>84</v>
      </c>
      <c r="J193" s="22">
        <v>83</v>
      </c>
      <c r="K193" s="22">
        <v>98</v>
      </c>
      <c r="L193" s="16">
        <f t="shared" si="2"/>
        <v>86.75</v>
      </c>
    </row>
    <row r="194" spans="1:12" x14ac:dyDescent="0.2">
      <c r="A194" s="22" t="s">
        <v>74</v>
      </c>
      <c r="B194" s="22">
        <v>10</v>
      </c>
      <c r="C194" s="22">
        <v>1</v>
      </c>
      <c r="D194" s="22" t="s">
        <v>46</v>
      </c>
      <c r="E194" s="22">
        <v>1</v>
      </c>
      <c r="F194" s="23">
        <v>41838</v>
      </c>
      <c r="G194" s="24">
        <v>0</v>
      </c>
      <c r="H194" s="22">
        <v>76</v>
      </c>
      <c r="I194" s="22">
        <v>71</v>
      </c>
      <c r="J194" s="22">
        <v>80</v>
      </c>
      <c r="K194" s="22">
        <v>46</v>
      </c>
      <c r="L194" s="16">
        <f t="shared" si="2"/>
        <v>68.25</v>
      </c>
    </row>
    <row r="195" spans="1:12" x14ac:dyDescent="0.2">
      <c r="A195" s="22" t="s">
        <v>74</v>
      </c>
      <c r="B195" s="22">
        <v>10</v>
      </c>
      <c r="C195" s="22">
        <v>1</v>
      </c>
      <c r="D195" s="22" t="s">
        <v>46</v>
      </c>
      <c r="E195" s="22">
        <v>1</v>
      </c>
      <c r="F195" s="23">
        <v>41838</v>
      </c>
      <c r="G195" s="24">
        <v>15</v>
      </c>
      <c r="H195" s="22">
        <v>74</v>
      </c>
      <c r="I195" s="22">
        <v>64</v>
      </c>
      <c r="J195" s="22">
        <v>54</v>
      </c>
      <c r="K195" s="22">
        <v>35</v>
      </c>
      <c r="L195" s="16">
        <f t="shared" si="2"/>
        <v>56.75</v>
      </c>
    </row>
    <row r="196" spans="1:12" x14ac:dyDescent="0.2">
      <c r="A196" s="22" t="s">
        <v>74</v>
      </c>
      <c r="B196" s="22">
        <v>10</v>
      </c>
      <c r="C196" s="22">
        <v>1</v>
      </c>
      <c r="D196" s="22" t="s">
        <v>46</v>
      </c>
      <c r="E196" s="22">
        <v>1</v>
      </c>
      <c r="F196" s="23">
        <v>41838</v>
      </c>
      <c r="G196" s="24">
        <v>20</v>
      </c>
      <c r="H196" s="22">
        <v>78</v>
      </c>
      <c r="I196" s="22">
        <v>61</v>
      </c>
      <c r="J196" s="22">
        <v>45</v>
      </c>
      <c r="K196" s="22">
        <v>40</v>
      </c>
      <c r="L196" s="16">
        <f t="shared" si="2"/>
        <v>56</v>
      </c>
    </row>
    <row r="197" spans="1:12" x14ac:dyDescent="0.2">
      <c r="A197" s="22" t="s">
        <v>74</v>
      </c>
      <c r="B197" s="22">
        <v>10</v>
      </c>
      <c r="C197" s="22">
        <v>1</v>
      </c>
      <c r="D197" s="22" t="s">
        <v>46</v>
      </c>
      <c r="E197" s="22">
        <v>1</v>
      </c>
      <c r="F197" s="23">
        <v>41838</v>
      </c>
      <c r="G197" s="24">
        <v>30</v>
      </c>
      <c r="H197" s="22">
        <v>71</v>
      </c>
      <c r="I197" s="22">
        <v>51</v>
      </c>
      <c r="J197" s="22">
        <v>43</v>
      </c>
      <c r="K197" s="22">
        <v>44</v>
      </c>
      <c r="L197" s="16">
        <f t="shared" si="2"/>
        <v>52.25</v>
      </c>
    </row>
    <row r="198" spans="1:12" x14ac:dyDescent="0.2">
      <c r="A198" s="22" t="s">
        <v>74</v>
      </c>
      <c r="B198" s="22">
        <v>10</v>
      </c>
      <c r="C198" s="22">
        <v>1</v>
      </c>
      <c r="D198" s="22" t="s">
        <v>46</v>
      </c>
      <c r="E198" s="22">
        <v>1</v>
      </c>
      <c r="F198" s="23">
        <v>41838</v>
      </c>
      <c r="G198" s="24">
        <v>40</v>
      </c>
      <c r="H198" s="22">
        <v>78</v>
      </c>
      <c r="I198" s="22">
        <v>43</v>
      </c>
      <c r="J198" s="22">
        <v>49</v>
      </c>
      <c r="K198" s="22">
        <v>62</v>
      </c>
      <c r="L198" s="16">
        <f t="shared" si="2"/>
        <v>58</v>
      </c>
    </row>
    <row r="199" spans="1:12" x14ac:dyDescent="0.2">
      <c r="A199" s="22" t="s">
        <v>74</v>
      </c>
      <c r="B199" s="22">
        <v>10</v>
      </c>
      <c r="C199" s="22">
        <v>1</v>
      </c>
      <c r="D199" s="22" t="s">
        <v>46</v>
      </c>
      <c r="E199" s="22">
        <v>1</v>
      </c>
      <c r="F199" s="23">
        <v>41838</v>
      </c>
      <c r="G199" s="24">
        <v>50</v>
      </c>
      <c r="H199" s="22">
        <v>85</v>
      </c>
      <c r="I199" s="22">
        <v>58</v>
      </c>
      <c r="J199" s="22">
        <v>51</v>
      </c>
      <c r="K199" s="22">
        <v>77</v>
      </c>
      <c r="L199" s="16">
        <f t="shared" ref="L199:L262" si="3">AVERAGE(H199:K199)</f>
        <v>67.75</v>
      </c>
    </row>
    <row r="200" spans="1:12" x14ac:dyDescent="0.2">
      <c r="A200" s="22" t="s">
        <v>74</v>
      </c>
      <c r="B200" s="22">
        <v>10</v>
      </c>
      <c r="C200" s="22">
        <v>1</v>
      </c>
      <c r="D200" s="22" t="s">
        <v>46</v>
      </c>
      <c r="E200" s="22">
        <v>1</v>
      </c>
      <c r="F200" s="23">
        <v>41838</v>
      </c>
      <c r="G200" s="24">
        <v>60</v>
      </c>
      <c r="H200" s="22">
        <v>84</v>
      </c>
      <c r="I200" s="22">
        <v>82</v>
      </c>
      <c r="J200" s="22">
        <v>66</v>
      </c>
      <c r="K200" s="22">
        <v>72</v>
      </c>
      <c r="L200" s="16">
        <f t="shared" si="3"/>
        <v>76</v>
      </c>
    </row>
    <row r="201" spans="1:12" x14ac:dyDescent="0.2">
      <c r="A201" s="22" t="s">
        <v>74</v>
      </c>
      <c r="B201" s="22">
        <v>10</v>
      </c>
      <c r="C201" s="22">
        <v>1</v>
      </c>
      <c r="D201" s="22" t="s">
        <v>46</v>
      </c>
      <c r="E201" s="22">
        <v>1</v>
      </c>
      <c r="F201" s="23">
        <v>41838</v>
      </c>
      <c r="G201" s="24">
        <v>70</v>
      </c>
      <c r="H201" s="22">
        <v>89</v>
      </c>
      <c r="I201" s="22">
        <v>71</v>
      </c>
      <c r="J201" s="22">
        <v>76</v>
      </c>
      <c r="K201" s="22">
        <v>80</v>
      </c>
      <c r="L201" s="16">
        <f t="shared" si="3"/>
        <v>79</v>
      </c>
    </row>
    <row r="202" spans="1:12" x14ac:dyDescent="0.2">
      <c r="A202" s="22" t="s">
        <v>74</v>
      </c>
      <c r="B202" s="22">
        <v>10</v>
      </c>
      <c r="C202" s="22">
        <v>1</v>
      </c>
      <c r="D202" s="22" t="s">
        <v>46</v>
      </c>
      <c r="E202" s="22">
        <v>1</v>
      </c>
      <c r="F202" s="23">
        <v>41838</v>
      </c>
      <c r="G202" s="24">
        <v>80</v>
      </c>
      <c r="H202" s="22">
        <v>77</v>
      </c>
      <c r="I202" s="22">
        <v>65</v>
      </c>
      <c r="J202" s="22">
        <v>70</v>
      </c>
      <c r="K202" s="22">
        <v>73</v>
      </c>
      <c r="L202" s="16">
        <f t="shared" si="3"/>
        <v>71.25</v>
      </c>
    </row>
    <row r="203" spans="1:12" x14ac:dyDescent="0.2">
      <c r="A203" s="22" t="s">
        <v>74</v>
      </c>
      <c r="B203" s="22">
        <v>10</v>
      </c>
      <c r="C203" s="22">
        <v>1</v>
      </c>
      <c r="D203" s="22" t="s">
        <v>46</v>
      </c>
      <c r="E203" s="22">
        <v>1</v>
      </c>
      <c r="F203" s="23">
        <v>41838</v>
      </c>
      <c r="G203" s="24">
        <v>90</v>
      </c>
      <c r="H203" s="22">
        <v>78</v>
      </c>
      <c r="I203" s="22">
        <v>70</v>
      </c>
      <c r="J203" s="22">
        <v>76</v>
      </c>
      <c r="K203" s="22">
        <v>75</v>
      </c>
      <c r="L203" s="16">
        <f t="shared" si="3"/>
        <v>74.75</v>
      </c>
    </row>
    <row r="204" spans="1:12" x14ac:dyDescent="0.2">
      <c r="A204" s="22" t="s">
        <v>74</v>
      </c>
      <c r="B204" s="22">
        <v>10</v>
      </c>
      <c r="C204" s="22">
        <v>2</v>
      </c>
      <c r="D204" s="22" t="s">
        <v>51</v>
      </c>
      <c r="E204" s="22">
        <v>2</v>
      </c>
      <c r="F204" s="23">
        <v>41838</v>
      </c>
      <c r="G204" s="24">
        <v>0</v>
      </c>
      <c r="H204" s="22">
        <v>14</v>
      </c>
      <c r="I204" s="22">
        <v>22</v>
      </c>
      <c r="J204" s="22">
        <v>66</v>
      </c>
      <c r="K204" s="22">
        <v>78</v>
      </c>
      <c r="L204" s="16">
        <f t="shared" si="3"/>
        <v>45</v>
      </c>
    </row>
    <row r="205" spans="1:12" x14ac:dyDescent="0.2">
      <c r="A205" s="22" t="s">
        <v>74</v>
      </c>
      <c r="B205" s="22">
        <v>10</v>
      </c>
      <c r="C205" s="22">
        <v>2</v>
      </c>
      <c r="D205" s="22" t="s">
        <v>51</v>
      </c>
      <c r="E205" s="22">
        <v>2</v>
      </c>
      <c r="F205" s="23">
        <v>41838</v>
      </c>
      <c r="G205" s="24">
        <v>10</v>
      </c>
      <c r="H205" s="22">
        <v>86</v>
      </c>
      <c r="I205" s="22">
        <v>82</v>
      </c>
      <c r="J205" s="22">
        <v>93</v>
      </c>
      <c r="K205" s="22">
        <v>98</v>
      </c>
      <c r="L205" s="16">
        <f t="shared" si="3"/>
        <v>89.75</v>
      </c>
    </row>
    <row r="206" spans="1:12" x14ac:dyDescent="0.2">
      <c r="A206" s="22" t="s">
        <v>74</v>
      </c>
      <c r="B206" s="22">
        <v>10</v>
      </c>
      <c r="C206" s="22">
        <v>2</v>
      </c>
      <c r="D206" s="22" t="s">
        <v>51</v>
      </c>
      <c r="E206" s="22">
        <v>2</v>
      </c>
      <c r="F206" s="23">
        <v>41838</v>
      </c>
      <c r="G206" s="24">
        <v>20</v>
      </c>
      <c r="H206" s="22">
        <v>27</v>
      </c>
      <c r="I206" s="22">
        <v>68</v>
      </c>
      <c r="J206" s="22">
        <v>0</v>
      </c>
      <c r="K206" s="22">
        <v>76</v>
      </c>
      <c r="L206" s="16">
        <f t="shared" si="3"/>
        <v>42.75</v>
      </c>
    </row>
    <row r="207" spans="1:12" x14ac:dyDescent="0.2">
      <c r="A207" s="22" t="s">
        <v>74</v>
      </c>
      <c r="B207" s="22">
        <v>10</v>
      </c>
      <c r="C207" s="22">
        <v>2</v>
      </c>
      <c r="D207" s="22" t="s">
        <v>51</v>
      </c>
      <c r="E207" s="22">
        <v>2</v>
      </c>
      <c r="F207" s="23">
        <v>41838</v>
      </c>
      <c r="G207" s="24">
        <v>30</v>
      </c>
      <c r="H207" s="22">
        <v>18</v>
      </c>
      <c r="I207" s="22">
        <v>19</v>
      </c>
      <c r="J207" s="22">
        <v>60</v>
      </c>
      <c r="K207" s="22">
        <v>46</v>
      </c>
      <c r="L207" s="16">
        <f t="shared" si="3"/>
        <v>35.75</v>
      </c>
    </row>
    <row r="208" spans="1:12" x14ac:dyDescent="0.2">
      <c r="A208" s="22" t="s">
        <v>74</v>
      </c>
      <c r="B208" s="22">
        <v>10</v>
      </c>
      <c r="C208" s="22">
        <v>2</v>
      </c>
      <c r="D208" s="22" t="s">
        <v>51</v>
      </c>
      <c r="E208" s="22">
        <v>2</v>
      </c>
      <c r="F208" s="23">
        <v>41838</v>
      </c>
      <c r="G208" s="24">
        <v>40</v>
      </c>
      <c r="H208" s="22">
        <v>24</v>
      </c>
      <c r="I208" s="22">
        <v>14</v>
      </c>
      <c r="J208" s="22">
        <v>50</v>
      </c>
      <c r="K208" s="22">
        <v>40</v>
      </c>
      <c r="L208" s="16">
        <f t="shared" si="3"/>
        <v>32</v>
      </c>
    </row>
    <row r="209" spans="1:12" x14ac:dyDescent="0.2">
      <c r="A209" s="22" t="s">
        <v>74</v>
      </c>
      <c r="B209" s="22">
        <v>10</v>
      </c>
      <c r="C209" s="22">
        <v>2</v>
      </c>
      <c r="D209" s="22" t="s">
        <v>51</v>
      </c>
      <c r="E209" s="22">
        <v>2</v>
      </c>
      <c r="F209" s="23">
        <v>41838</v>
      </c>
      <c r="G209" s="24">
        <v>50</v>
      </c>
      <c r="H209" s="22">
        <v>20</v>
      </c>
      <c r="I209" s="22">
        <v>18</v>
      </c>
      <c r="J209" s="22">
        <v>42</v>
      </c>
      <c r="K209" s="22">
        <v>46</v>
      </c>
      <c r="L209" s="16">
        <f t="shared" si="3"/>
        <v>31.5</v>
      </c>
    </row>
    <row r="210" spans="1:12" x14ac:dyDescent="0.2">
      <c r="A210" s="22" t="s">
        <v>74</v>
      </c>
      <c r="B210" s="22">
        <v>10</v>
      </c>
      <c r="C210" s="22">
        <v>2</v>
      </c>
      <c r="D210" s="22" t="s">
        <v>51</v>
      </c>
      <c r="E210" s="22">
        <v>2</v>
      </c>
      <c r="F210" s="23">
        <v>41838</v>
      </c>
      <c r="G210" s="24">
        <v>60</v>
      </c>
      <c r="H210" s="22">
        <v>23</v>
      </c>
      <c r="I210" s="22">
        <v>25</v>
      </c>
      <c r="J210" s="22">
        <v>66</v>
      </c>
      <c r="K210" s="22">
        <v>60</v>
      </c>
      <c r="L210" s="16">
        <f t="shared" si="3"/>
        <v>43.5</v>
      </c>
    </row>
    <row r="211" spans="1:12" x14ac:dyDescent="0.2">
      <c r="A211" s="22" t="s">
        <v>74</v>
      </c>
      <c r="B211" s="22">
        <v>10</v>
      </c>
      <c r="C211" s="22">
        <v>2</v>
      </c>
      <c r="D211" s="22" t="s">
        <v>51</v>
      </c>
      <c r="E211" s="22">
        <v>2</v>
      </c>
      <c r="F211" s="23">
        <v>41838</v>
      </c>
      <c r="G211" s="24">
        <v>70</v>
      </c>
      <c r="H211" s="22">
        <v>55</v>
      </c>
      <c r="I211" s="22">
        <v>27</v>
      </c>
      <c r="J211" s="22">
        <v>72</v>
      </c>
      <c r="K211" s="22">
        <v>40</v>
      </c>
      <c r="L211" s="16">
        <f t="shared" si="3"/>
        <v>48.5</v>
      </c>
    </row>
    <row r="212" spans="1:12" x14ac:dyDescent="0.2">
      <c r="A212" s="22" t="s">
        <v>74</v>
      </c>
      <c r="B212" s="22">
        <v>10</v>
      </c>
      <c r="C212" s="22">
        <v>2</v>
      </c>
      <c r="D212" s="22" t="s">
        <v>51</v>
      </c>
      <c r="E212" s="22">
        <v>2</v>
      </c>
      <c r="F212" s="23">
        <v>41838</v>
      </c>
      <c r="G212" s="24">
        <v>80</v>
      </c>
      <c r="H212" s="22">
        <v>36</v>
      </c>
      <c r="I212" s="22">
        <v>52</v>
      </c>
      <c r="J212" s="22">
        <v>70</v>
      </c>
      <c r="K212" s="22">
        <v>28</v>
      </c>
      <c r="L212" s="16">
        <f t="shared" si="3"/>
        <v>46.5</v>
      </c>
    </row>
    <row r="213" spans="1:12" x14ac:dyDescent="0.2">
      <c r="A213" s="22" t="s">
        <v>74</v>
      </c>
      <c r="B213" s="22">
        <v>10</v>
      </c>
      <c r="C213" s="22">
        <v>2</v>
      </c>
      <c r="D213" s="22" t="s">
        <v>51</v>
      </c>
      <c r="E213" s="22">
        <v>2</v>
      </c>
      <c r="F213" s="23">
        <v>41838</v>
      </c>
      <c r="G213" s="24">
        <v>90</v>
      </c>
      <c r="H213" s="22">
        <v>68</v>
      </c>
      <c r="I213" s="22">
        <v>72</v>
      </c>
      <c r="J213" s="22">
        <v>60</v>
      </c>
      <c r="K213" s="22">
        <v>40</v>
      </c>
      <c r="L213" s="16">
        <f t="shared" si="3"/>
        <v>60</v>
      </c>
    </row>
    <row r="214" spans="1:12" x14ac:dyDescent="0.2">
      <c r="A214" s="22" t="s">
        <v>74</v>
      </c>
      <c r="B214" s="22">
        <v>10</v>
      </c>
      <c r="C214" s="22">
        <v>2</v>
      </c>
      <c r="D214" s="22" t="s">
        <v>51</v>
      </c>
      <c r="E214" s="22">
        <v>2</v>
      </c>
      <c r="F214" s="23">
        <v>41838</v>
      </c>
      <c r="G214" s="24">
        <v>100</v>
      </c>
      <c r="H214" s="22">
        <v>22</v>
      </c>
      <c r="I214" s="22">
        <v>20</v>
      </c>
      <c r="J214" s="22">
        <v>43</v>
      </c>
      <c r="K214" s="22">
        <v>48</v>
      </c>
      <c r="L214" s="16">
        <f t="shared" si="3"/>
        <v>33.25</v>
      </c>
    </row>
    <row r="215" spans="1:12" x14ac:dyDescent="0.2">
      <c r="A215" s="22" t="s">
        <v>57</v>
      </c>
      <c r="B215" s="22">
        <v>3</v>
      </c>
      <c r="C215" s="22">
        <v>1</v>
      </c>
      <c r="D215" s="22" t="s">
        <v>46</v>
      </c>
      <c r="E215" s="22">
        <v>1</v>
      </c>
      <c r="F215" s="23">
        <v>41834</v>
      </c>
      <c r="G215" s="24">
        <v>0</v>
      </c>
      <c r="H215" s="22">
        <v>86</v>
      </c>
      <c r="I215" s="22">
        <v>80</v>
      </c>
      <c r="J215" s="22">
        <v>87</v>
      </c>
      <c r="K215" s="22">
        <v>88</v>
      </c>
      <c r="L215" s="16">
        <f t="shared" si="3"/>
        <v>85.25</v>
      </c>
    </row>
    <row r="216" spans="1:12" x14ac:dyDescent="0.2">
      <c r="A216" s="22" t="s">
        <v>57</v>
      </c>
      <c r="B216" s="22">
        <v>3</v>
      </c>
      <c r="C216" s="22">
        <v>1</v>
      </c>
      <c r="D216" s="22" t="s">
        <v>46</v>
      </c>
      <c r="E216" s="22">
        <v>1</v>
      </c>
      <c r="F216" s="23">
        <v>41834</v>
      </c>
      <c r="G216" s="24">
        <v>10</v>
      </c>
      <c r="H216" s="22">
        <v>87</v>
      </c>
      <c r="I216" s="22">
        <v>90</v>
      </c>
      <c r="J216" s="22">
        <v>71</v>
      </c>
      <c r="K216" s="22">
        <v>75</v>
      </c>
      <c r="L216" s="16">
        <f t="shared" si="3"/>
        <v>80.75</v>
      </c>
    </row>
    <row r="217" spans="1:12" x14ac:dyDescent="0.2">
      <c r="A217" s="22" t="s">
        <v>57</v>
      </c>
      <c r="B217" s="22">
        <v>3</v>
      </c>
      <c r="C217" s="22">
        <v>1</v>
      </c>
      <c r="D217" s="22" t="s">
        <v>46</v>
      </c>
      <c r="E217" s="22">
        <v>1</v>
      </c>
      <c r="F217" s="23">
        <v>41834</v>
      </c>
      <c r="G217" s="24">
        <v>20</v>
      </c>
      <c r="H217" s="22">
        <v>76</v>
      </c>
      <c r="I217" s="22">
        <v>84</v>
      </c>
      <c r="J217" s="22">
        <v>83</v>
      </c>
      <c r="K217" s="22">
        <v>80</v>
      </c>
      <c r="L217" s="16">
        <f t="shared" si="3"/>
        <v>80.75</v>
      </c>
    </row>
    <row r="218" spans="1:12" x14ac:dyDescent="0.2">
      <c r="A218" s="22" t="s">
        <v>57</v>
      </c>
      <c r="B218" s="22">
        <v>3</v>
      </c>
      <c r="C218" s="22">
        <v>1</v>
      </c>
      <c r="D218" s="22" t="s">
        <v>46</v>
      </c>
      <c r="E218" s="22">
        <v>1</v>
      </c>
      <c r="F218" s="23">
        <v>41834</v>
      </c>
      <c r="G218" s="24">
        <v>30</v>
      </c>
      <c r="H218" s="22">
        <v>92</v>
      </c>
      <c r="I218" s="22">
        <v>83</v>
      </c>
      <c r="J218" s="22">
        <v>95</v>
      </c>
      <c r="K218" s="22">
        <v>93</v>
      </c>
      <c r="L218" s="16">
        <f t="shared" si="3"/>
        <v>90.75</v>
      </c>
    </row>
    <row r="219" spans="1:12" x14ac:dyDescent="0.2">
      <c r="A219" s="22" t="s">
        <v>57</v>
      </c>
      <c r="B219" s="22">
        <v>3</v>
      </c>
      <c r="C219" s="22">
        <v>1</v>
      </c>
      <c r="D219" s="22" t="s">
        <v>46</v>
      </c>
      <c r="E219" s="22">
        <v>1</v>
      </c>
      <c r="F219" s="23">
        <v>41834</v>
      </c>
      <c r="G219" s="24">
        <v>40</v>
      </c>
      <c r="H219" s="22">
        <v>89</v>
      </c>
      <c r="I219" s="22">
        <v>75</v>
      </c>
      <c r="J219" s="22">
        <v>77</v>
      </c>
      <c r="K219" s="22">
        <v>92</v>
      </c>
      <c r="L219" s="16">
        <f t="shared" si="3"/>
        <v>83.25</v>
      </c>
    </row>
    <row r="220" spans="1:12" x14ac:dyDescent="0.2">
      <c r="A220" s="22" t="s">
        <v>57</v>
      </c>
      <c r="B220" s="22">
        <v>3</v>
      </c>
      <c r="C220" s="22">
        <v>1</v>
      </c>
      <c r="D220" s="22" t="s">
        <v>46</v>
      </c>
      <c r="E220" s="22">
        <v>1</v>
      </c>
      <c r="F220" s="23">
        <v>41834</v>
      </c>
      <c r="G220" s="24">
        <v>50</v>
      </c>
      <c r="H220" s="22">
        <v>95</v>
      </c>
      <c r="I220" s="22">
        <v>96</v>
      </c>
      <c r="J220" s="22">
        <v>85</v>
      </c>
      <c r="K220" s="22">
        <v>98</v>
      </c>
      <c r="L220" s="16">
        <f t="shared" si="3"/>
        <v>93.5</v>
      </c>
    </row>
    <row r="221" spans="1:12" x14ac:dyDescent="0.2">
      <c r="A221" s="22" t="s">
        <v>57</v>
      </c>
      <c r="B221" s="22">
        <v>3</v>
      </c>
      <c r="C221" s="22">
        <v>1</v>
      </c>
      <c r="D221" s="22" t="s">
        <v>46</v>
      </c>
      <c r="E221" s="22">
        <v>1</v>
      </c>
      <c r="F221" s="23">
        <v>41834</v>
      </c>
      <c r="G221" s="24">
        <v>60</v>
      </c>
      <c r="H221" s="22">
        <v>91</v>
      </c>
      <c r="I221" s="22">
        <v>82</v>
      </c>
      <c r="J221" s="22">
        <v>95</v>
      </c>
      <c r="K221" s="22">
        <v>95</v>
      </c>
      <c r="L221" s="16">
        <f t="shared" si="3"/>
        <v>90.75</v>
      </c>
    </row>
    <row r="222" spans="1:12" x14ac:dyDescent="0.2">
      <c r="A222" s="22" t="s">
        <v>57</v>
      </c>
      <c r="B222" s="22">
        <v>3</v>
      </c>
      <c r="C222" s="22">
        <v>1</v>
      </c>
      <c r="D222" s="22" t="s">
        <v>46</v>
      </c>
      <c r="E222" s="22">
        <v>1</v>
      </c>
      <c r="F222" s="23">
        <v>41834</v>
      </c>
      <c r="G222" s="24">
        <v>70</v>
      </c>
      <c r="H222" s="22">
        <v>94</v>
      </c>
      <c r="I222" s="22">
        <v>90</v>
      </c>
      <c r="J222" s="22">
        <v>92</v>
      </c>
      <c r="K222" s="22">
        <v>89</v>
      </c>
      <c r="L222" s="16">
        <f t="shared" si="3"/>
        <v>91.25</v>
      </c>
    </row>
    <row r="223" spans="1:12" x14ac:dyDescent="0.2">
      <c r="A223" s="22" t="s">
        <v>57</v>
      </c>
      <c r="B223" s="22">
        <v>3</v>
      </c>
      <c r="C223" s="22">
        <v>1</v>
      </c>
      <c r="D223" s="22" t="s">
        <v>46</v>
      </c>
      <c r="E223" s="22">
        <v>1</v>
      </c>
      <c r="F223" s="23">
        <v>41834</v>
      </c>
      <c r="G223" s="24">
        <v>80</v>
      </c>
      <c r="H223" s="22">
        <v>95</v>
      </c>
      <c r="I223" s="22">
        <v>100</v>
      </c>
      <c r="J223" s="22">
        <v>98</v>
      </c>
      <c r="K223" s="22">
        <v>94</v>
      </c>
      <c r="L223" s="16">
        <f t="shared" si="3"/>
        <v>96.75</v>
      </c>
    </row>
    <row r="224" spans="1:12" x14ac:dyDescent="0.2">
      <c r="A224" s="22" t="s">
        <v>57</v>
      </c>
      <c r="B224" s="22">
        <v>3</v>
      </c>
      <c r="C224" s="22">
        <v>1</v>
      </c>
      <c r="D224" s="22" t="s">
        <v>46</v>
      </c>
      <c r="E224" s="22">
        <v>1</v>
      </c>
      <c r="F224" s="23">
        <v>41834</v>
      </c>
      <c r="G224" s="24">
        <v>90</v>
      </c>
      <c r="H224" s="22">
        <v>99</v>
      </c>
      <c r="I224" s="22">
        <v>96</v>
      </c>
      <c r="J224" s="22">
        <v>96</v>
      </c>
      <c r="K224" s="22">
        <v>90</v>
      </c>
      <c r="L224" s="16">
        <f t="shared" si="3"/>
        <v>95.25</v>
      </c>
    </row>
    <row r="225" spans="1:12" x14ac:dyDescent="0.2">
      <c r="A225" s="22" t="s">
        <v>57</v>
      </c>
      <c r="B225" s="22">
        <v>3</v>
      </c>
      <c r="C225" s="22">
        <v>2</v>
      </c>
      <c r="D225" s="22" t="s">
        <v>51</v>
      </c>
      <c r="E225" s="22">
        <v>2</v>
      </c>
      <c r="F225" s="23">
        <v>41834</v>
      </c>
      <c r="G225" s="24">
        <v>330</v>
      </c>
      <c r="H225" s="22">
        <v>94</v>
      </c>
      <c r="I225" s="22">
        <v>96</v>
      </c>
      <c r="J225" s="22">
        <v>96</v>
      </c>
      <c r="K225" s="22">
        <v>96</v>
      </c>
      <c r="L225" s="16">
        <f t="shared" si="3"/>
        <v>95.5</v>
      </c>
    </row>
    <row r="226" spans="1:12" x14ac:dyDescent="0.2">
      <c r="A226" s="22" t="s">
        <v>57</v>
      </c>
      <c r="B226" s="22">
        <v>3</v>
      </c>
      <c r="C226" s="22">
        <v>2</v>
      </c>
      <c r="D226" s="22" t="s">
        <v>51</v>
      </c>
      <c r="E226" s="22">
        <v>2</v>
      </c>
      <c r="F226" s="23">
        <v>41834</v>
      </c>
      <c r="G226" s="24">
        <v>340</v>
      </c>
      <c r="H226" s="22">
        <v>99</v>
      </c>
      <c r="I226" s="22">
        <v>96</v>
      </c>
      <c r="J226" s="22">
        <v>97</v>
      </c>
      <c r="K226" s="22">
        <v>98</v>
      </c>
      <c r="L226" s="16">
        <f t="shared" si="3"/>
        <v>97.5</v>
      </c>
    </row>
    <row r="227" spans="1:12" x14ac:dyDescent="0.2">
      <c r="A227" s="22" t="s">
        <v>57</v>
      </c>
      <c r="B227" s="22">
        <v>3</v>
      </c>
      <c r="C227" s="22">
        <v>2</v>
      </c>
      <c r="D227" s="22" t="s">
        <v>51</v>
      </c>
      <c r="E227" s="22">
        <v>2</v>
      </c>
      <c r="F227" s="23">
        <v>41834</v>
      </c>
      <c r="G227" s="24">
        <v>350</v>
      </c>
      <c r="H227" s="22">
        <v>93</v>
      </c>
      <c r="I227" s="22">
        <v>96</v>
      </c>
      <c r="J227" s="22">
        <v>85</v>
      </c>
      <c r="K227" s="22">
        <v>94</v>
      </c>
      <c r="L227" s="16">
        <f t="shared" si="3"/>
        <v>92</v>
      </c>
    </row>
    <row r="228" spans="1:12" x14ac:dyDescent="0.2">
      <c r="A228" s="22" t="s">
        <v>57</v>
      </c>
      <c r="B228" s="22">
        <v>3</v>
      </c>
      <c r="C228" s="22">
        <v>2</v>
      </c>
      <c r="D228" s="22" t="s">
        <v>51</v>
      </c>
      <c r="E228" s="22">
        <v>2</v>
      </c>
      <c r="F228" s="23">
        <v>41834</v>
      </c>
      <c r="G228" s="24">
        <v>360</v>
      </c>
      <c r="H228" s="22">
        <v>89</v>
      </c>
      <c r="I228" s="22">
        <v>97</v>
      </c>
      <c r="J228" s="22">
        <v>89</v>
      </c>
      <c r="K228" s="22">
        <v>93</v>
      </c>
      <c r="L228" s="16">
        <f t="shared" si="3"/>
        <v>92</v>
      </c>
    </row>
    <row r="229" spans="1:12" x14ac:dyDescent="0.2">
      <c r="A229" s="22" t="s">
        <v>57</v>
      </c>
      <c r="B229" s="22">
        <v>3</v>
      </c>
      <c r="C229" s="22">
        <v>2</v>
      </c>
      <c r="D229" s="22" t="s">
        <v>51</v>
      </c>
      <c r="E229" s="22">
        <v>2</v>
      </c>
      <c r="F229" s="23">
        <v>41834</v>
      </c>
      <c r="G229" s="24">
        <v>370</v>
      </c>
      <c r="H229" s="22">
        <v>90</v>
      </c>
      <c r="I229" s="22">
        <v>94</v>
      </c>
      <c r="J229" s="22">
        <v>100</v>
      </c>
      <c r="K229" s="22">
        <v>94</v>
      </c>
      <c r="L229" s="16">
        <f t="shared" si="3"/>
        <v>94.5</v>
      </c>
    </row>
    <row r="230" spans="1:12" x14ac:dyDescent="0.2">
      <c r="A230" s="22" t="s">
        <v>57</v>
      </c>
      <c r="B230" s="22">
        <v>3</v>
      </c>
      <c r="C230" s="22">
        <v>2</v>
      </c>
      <c r="D230" s="22" t="s">
        <v>51</v>
      </c>
      <c r="E230" s="22">
        <v>2</v>
      </c>
      <c r="F230" s="23">
        <v>41834</v>
      </c>
      <c r="G230" s="24">
        <v>380</v>
      </c>
      <c r="H230" s="22">
        <v>95</v>
      </c>
      <c r="I230" s="22">
        <v>90</v>
      </c>
      <c r="J230" s="22">
        <v>96</v>
      </c>
      <c r="K230" s="22">
        <v>93</v>
      </c>
      <c r="L230" s="16">
        <f t="shared" si="3"/>
        <v>93.5</v>
      </c>
    </row>
    <row r="231" spans="1:12" x14ac:dyDescent="0.2">
      <c r="A231" s="22" t="s">
        <v>57</v>
      </c>
      <c r="B231" s="22">
        <v>3</v>
      </c>
      <c r="C231" s="22">
        <v>2</v>
      </c>
      <c r="D231" s="22" t="s">
        <v>51</v>
      </c>
      <c r="E231" s="22">
        <v>2</v>
      </c>
      <c r="F231" s="23">
        <v>41834</v>
      </c>
      <c r="G231" s="24">
        <v>390</v>
      </c>
      <c r="H231" s="22">
        <v>96</v>
      </c>
      <c r="I231" s="22">
        <v>97</v>
      </c>
      <c r="J231" s="22">
        <v>92</v>
      </c>
      <c r="K231" s="22">
        <v>94</v>
      </c>
      <c r="L231" s="16">
        <f t="shared" si="3"/>
        <v>94.75</v>
      </c>
    </row>
    <row r="232" spans="1:12" x14ac:dyDescent="0.2">
      <c r="A232" s="22" t="s">
        <v>57</v>
      </c>
      <c r="B232" s="22">
        <v>3</v>
      </c>
      <c r="C232" s="22">
        <v>2</v>
      </c>
      <c r="D232" s="22" t="s">
        <v>51</v>
      </c>
      <c r="E232" s="22">
        <v>2</v>
      </c>
      <c r="F232" s="23">
        <v>41834</v>
      </c>
      <c r="G232" s="24">
        <v>400</v>
      </c>
      <c r="H232" s="22">
        <v>97</v>
      </c>
      <c r="I232" s="22">
        <v>95</v>
      </c>
      <c r="J232" s="22">
        <v>95</v>
      </c>
      <c r="K232" s="22">
        <v>94</v>
      </c>
      <c r="L232" s="16">
        <f t="shared" si="3"/>
        <v>95.25</v>
      </c>
    </row>
    <row r="233" spans="1:12" x14ac:dyDescent="0.2">
      <c r="A233" s="22" t="s">
        <v>57</v>
      </c>
      <c r="B233" s="22">
        <v>3</v>
      </c>
      <c r="C233" s="22">
        <v>2</v>
      </c>
      <c r="D233" s="22" t="s">
        <v>51</v>
      </c>
      <c r="E233" s="22">
        <v>2</v>
      </c>
      <c r="F233" s="23">
        <v>41834</v>
      </c>
      <c r="G233" s="24">
        <v>410</v>
      </c>
      <c r="H233" s="22">
        <v>96</v>
      </c>
      <c r="I233" s="22">
        <v>92</v>
      </c>
      <c r="J233" s="22">
        <v>97</v>
      </c>
      <c r="K233" s="22">
        <v>97</v>
      </c>
      <c r="L233" s="16">
        <f t="shared" si="3"/>
        <v>95.5</v>
      </c>
    </row>
    <row r="234" spans="1:12" x14ac:dyDescent="0.2">
      <c r="A234" s="22" t="s">
        <v>57</v>
      </c>
      <c r="B234" s="22">
        <v>3</v>
      </c>
      <c r="C234" s="22">
        <v>2</v>
      </c>
      <c r="D234" s="22" t="s">
        <v>51</v>
      </c>
      <c r="E234" s="22">
        <v>2</v>
      </c>
      <c r="F234" s="23">
        <v>41834</v>
      </c>
      <c r="G234" s="24">
        <v>420</v>
      </c>
      <c r="H234" s="22">
        <v>94</v>
      </c>
      <c r="I234" s="22">
        <v>93</v>
      </c>
      <c r="J234" s="22">
        <v>100</v>
      </c>
      <c r="K234" s="22">
        <v>99</v>
      </c>
      <c r="L234" s="16">
        <f t="shared" si="3"/>
        <v>96.5</v>
      </c>
    </row>
    <row r="235" spans="1:12" x14ac:dyDescent="0.2">
      <c r="A235" s="22" t="s">
        <v>57</v>
      </c>
      <c r="B235" s="22">
        <v>3</v>
      </c>
      <c r="C235" s="22">
        <v>2</v>
      </c>
      <c r="D235" s="22" t="s">
        <v>51</v>
      </c>
      <c r="E235" s="22">
        <v>2</v>
      </c>
      <c r="F235" s="23">
        <v>41834</v>
      </c>
      <c r="G235" s="24">
        <v>430</v>
      </c>
      <c r="H235" s="22">
        <v>92</v>
      </c>
      <c r="I235" s="22">
        <v>96</v>
      </c>
      <c r="J235" s="22">
        <v>100</v>
      </c>
      <c r="K235" s="22">
        <v>99</v>
      </c>
      <c r="L235" s="16">
        <f t="shared" si="3"/>
        <v>96.75</v>
      </c>
    </row>
    <row r="236" spans="1:12" x14ac:dyDescent="0.2">
      <c r="A236" s="22" t="s">
        <v>70</v>
      </c>
      <c r="B236" s="22">
        <v>1</v>
      </c>
      <c r="C236" s="22">
        <v>1</v>
      </c>
      <c r="D236" s="22" t="s">
        <v>46</v>
      </c>
      <c r="E236" s="22">
        <v>1</v>
      </c>
      <c r="F236" s="23">
        <v>41834</v>
      </c>
      <c r="G236" s="24">
        <v>0</v>
      </c>
      <c r="H236" s="22">
        <v>89</v>
      </c>
      <c r="I236" s="22">
        <v>96</v>
      </c>
      <c r="J236" s="22">
        <v>80</v>
      </c>
      <c r="K236" s="22">
        <v>88</v>
      </c>
      <c r="L236" s="16">
        <f t="shared" si="3"/>
        <v>88.25</v>
      </c>
    </row>
    <row r="237" spans="1:12" x14ac:dyDescent="0.2">
      <c r="A237" s="22" t="s">
        <v>70</v>
      </c>
      <c r="B237" s="22">
        <v>1</v>
      </c>
      <c r="C237" s="22">
        <v>1</v>
      </c>
      <c r="D237" s="22" t="s">
        <v>46</v>
      </c>
      <c r="E237" s="22">
        <v>1</v>
      </c>
      <c r="F237" s="23">
        <v>41834</v>
      </c>
      <c r="G237" s="24">
        <v>10</v>
      </c>
      <c r="H237" s="22">
        <v>100</v>
      </c>
      <c r="I237" s="22">
        <v>95</v>
      </c>
      <c r="J237" s="22">
        <v>83</v>
      </c>
      <c r="K237" s="22">
        <v>97</v>
      </c>
      <c r="L237" s="16">
        <f t="shared" si="3"/>
        <v>93.75</v>
      </c>
    </row>
    <row r="238" spans="1:12" x14ac:dyDescent="0.2">
      <c r="A238" s="22" t="s">
        <v>70</v>
      </c>
      <c r="B238" s="22">
        <v>1</v>
      </c>
      <c r="C238" s="22">
        <v>1</v>
      </c>
      <c r="D238" s="22" t="s">
        <v>46</v>
      </c>
      <c r="E238" s="22">
        <v>1</v>
      </c>
      <c r="F238" s="23">
        <v>41834</v>
      </c>
      <c r="G238" s="24">
        <v>20</v>
      </c>
      <c r="H238" s="22">
        <v>91</v>
      </c>
      <c r="I238" s="22">
        <v>82</v>
      </c>
      <c r="J238" s="22">
        <v>75</v>
      </c>
      <c r="K238" s="22">
        <v>68</v>
      </c>
      <c r="L238" s="16">
        <f t="shared" si="3"/>
        <v>79</v>
      </c>
    </row>
    <row r="239" spans="1:12" x14ac:dyDescent="0.2">
      <c r="A239" s="22" t="s">
        <v>70</v>
      </c>
      <c r="B239" s="22">
        <v>1</v>
      </c>
      <c r="C239" s="22">
        <v>1</v>
      </c>
      <c r="D239" s="22" t="s">
        <v>46</v>
      </c>
      <c r="E239" s="22">
        <v>1</v>
      </c>
      <c r="F239" s="23">
        <v>41834</v>
      </c>
      <c r="G239" s="24">
        <v>30</v>
      </c>
      <c r="H239" s="22">
        <v>94</v>
      </c>
      <c r="I239" s="22">
        <v>100</v>
      </c>
      <c r="J239" s="22">
        <v>91</v>
      </c>
      <c r="K239" s="22">
        <v>89</v>
      </c>
      <c r="L239" s="16">
        <f t="shared" si="3"/>
        <v>93.5</v>
      </c>
    </row>
    <row r="240" spans="1:12" x14ac:dyDescent="0.2">
      <c r="A240" s="22" t="s">
        <v>70</v>
      </c>
      <c r="B240" s="22">
        <v>1</v>
      </c>
      <c r="C240" s="22">
        <v>1</v>
      </c>
      <c r="D240" s="22" t="s">
        <v>46</v>
      </c>
      <c r="E240" s="22">
        <v>1</v>
      </c>
      <c r="F240" s="23">
        <v>41834</v>
      </c>
      <c r="G240" s="24">
        <v>40</v>
      </c>
      <c r="H240" s="22">
        <v>98</v>
      </c>
      <c r="I240" s="22">
        <v>95</v>
      </c>
      <c r="J240" s="22">
        <v>95</v>
      </c>
      <c r="K240" s="22">
        <v>95</v>
      </c>
      <c r="L240" s="16">
        <f t="shared" si="3"/>
        <v>95.75</v>
      </c>
    </row>
    <row r="241" spans="1:12" x14ac:dyDescent="0.2">
      <c r="A241" s="22" t="s">
        <v>70</v>
      </c>
      <c r="B241" s="22">
        <v>1</v>
      </c>
      <c r="C241" s="22">
        <v>1</v>
      </c>
      <c r="D241" s="22" t="s">
        <v>46</v>
      </c>
      <c r="E241" s="22">
        <v>1</v>
      </c>
      <c r="F241" s="23">
        <v>41834</v>
      </c>
      <c r="G241" s="24">
        <v>50</v>
      </c>
      <c r="H241" s="22">
        <v>88</v>
      </c>
      <c r="I241" s="22">
        <v>91</v>
      </c>
      <c r="J241" s="22">
        <v>84</v>
      </c>
      <c r="K241" s="22">
        <v>96</v>
      </c>
      <c r="L241" s="16">
        <f t="shared" si="3"/>
        <v>89.75</v>
      </c>
    </row>
    <row r="242" spans="1:12" x14ac:dyDescent="0.2">
      <c r="A242" s="22" t="s">
        <v>70</v>
      </c>
      <c r="B242" s="22">
        <v>1</v>
      </c>
      <c r="C242" s="22">
        <v>1</v>
      </c>
      <c r="D242" s="22" t="s">
        <v>46</v>
      </c>
      <c r="E242" s="22">
        <v>1</v>
      </c>
      <c r="F242" s="23">
        <v>41834</v>
      </c>
      <c r="G242" s="24">
        <v>60</v>
      </c>
      <c r="H242" s="22">
        <v>86</v>
      </c>
      <c r="I242" s="22">
        <v>86</v>
      </c>
      <c r="J242" s="22">
        <v>86</v>
      </c>
      <c r="K242" s="22">
        <v>88</v>
      </c>
      <c r="L242" s="16">
        <f t="shared" si="3"/>
        <v>86.5</v>
      </c>
    </row>
    <row r="243" spans="1:12" x14ac:dyDescent="0.2">
      <c r="A243" s="22" t="s">
        <v>70</v>
      </c>
      <c r="B243" s="22">
        <v>1</v>
      </c>
      <c r="C243" s="22">
        <v>1</v>
      </c>
      <c r="D243" s="22" t="s">
        <v>46</v>
      </c>
      <c r="E243" s="22">
        <v>1</v>
      </c>
      <c r="F243" s="23">
        <v>41834</v>
      </c>
      <c r="G243" s="24">
        <v>70</v>
      </c>
      <c r="H243" s="22">
        <v>97</v>
      </c>
      <c r="I243" s="22">
        <v>95</v>
      </c>
      <c r="J243" s="22">
        <v>84</v>
      </c>
      <c r="K243" s="22">
        <v>98</v>
      </c>
      <c r="L243" s="16">
        <f t="shared" si="3"/>
        <v>93.5</v>
      </c>
    </row>
    <row r="244" spans="1:12" x14ac:dyDescent="0.2">
      <c r="A244" s="22" t="s">
        <v>70</v>
      </c>
      <c r="B244" s="22">
        <v>1</v>
      </c>
      <c r="C244" s="22">
        <v>1</v>
      </c>
      <c r="D244" s="22" t="s">
        <v>46</v>
      </c>
      <c r="E244" s="22">
        <v>1</v>
      </c>
      <c r="F244" s="23">
        <v>41834</v>
      </c>
      <c r="G244" s="24">
        <v>80</v>
      </c>
      <c r="H244" s="22">
        <v>100</v>
      </c>
      <c r="I244" s="22">
        <v>100</v>
      </c>
      <c r="J244" s="22">
        <v>100</v>
      </c>
      <c r="K244" s="22">
        <v>100</v>
      </c>
      <c r="L244" s="16">
        <f t="shared" si="3"/>
        <v>100</v>
      </c>
    </row>
    <row r="245" spans="1:12" x14ac:dyDescent="0.2">
      <c r="A245" s="22" t="s">
        <v>70</v>
      </c>
      <c r="B245" s="22">
        <v>1</v>
      </c>
      <c r="C245" s="22">
        <v>1</v>
      </c>
      <c r="D245" s="22" t="s">
        <v>46</v>
      </c>
      <c r="E245" s="22">
        <v>1</v>
      </c>
      <c r="F245" s="23">
        <v>41834</v>
      </c>
      <c r="G245" s="24">
        <v>90</v>
      </c>
      <c r="H245" s="22">
        <v>93</v>
      </c>
      <c r="I245" s="22">
        <v>95</v>
      </c>
      <c r="J245" s="22">
        <v>97</v>
      </c>
      <c r="K245" s="22">
        <v>92</v>
      </c>
      <c r="L245" s="16">
        <f t="shared" si="3"/>
        <v>94.25</v>
      </c>
    </row>
    <row r="246" spans="1:12" x14ac:dyDescent="0.2">
      <c r="A246" s="22" t="s">
        <v>70</v>
      </c>
      <c r="B246" s="22">
        <v>1</v>
      </c>
      <c r="C246" s="22">
        <v>2</v>
      </c>
      <c r="D246" s="22" t="s">
        <v>51</v>
      </c>
      <c r="E246" s="22">
        <v>2</v>
      </c>
      <c r="F246" s="23">
        <v>41834</v>
      </c>
      <c r="G246" s="24">
        <v>20</v>
      </c>
      <c r="H246" s="22">
        <v>99</v>
      </c>
      <c r="I246" s="22">
        <v>100</v>
      </c>
      <c r="J246" s="22">
        <v>99</v>
      </c>
      <c r="K246" s="22">
        <v>99</v>
      </c>
      <c r="L246" s="16">
        <f t="shared" si="3"/>
        <v>99.25</v>
      </c>
    </row>
    <row r="247" spans="1:12" x14ac:dyDescent="0.2">
      <c r="A247" s="22" t="s">
        <v>70</v>
      </c>
      <c r="B247" s="22">
        <v>1</v>
      </c>
      <c r="C247" s="22">
        <v>2</v>
      </c>
      <c r="D247" s="22" t="s">
        <v>51</v>
      </c>
      <c r="E247" s="22">
        <v>2</v>
      </c>
      <c r="F247" s="23">
        <v>41834</v>
      </c>
      <c r="G247" s="24">
        <v>30</v>
      </c>
      <c r="H247" s="22">
        <v>96</v>
      </c>
      <c r="I247" s="22">
        <v>96</v>
      </c>
      <c r="J247" s="22">
        <v>98</v>
      </c>
      <c r="K247" s="22">
        <v>99</v>
      </c>
      <c r="L247" s="16">
        <f t="shared" si="3"/>
        <v>97.25</v>
      </c>
    </row>
    <row r="248" spans="1:12" x14ac:dyDescent="0.2">
      <c r="A248" s="22" t="s">
        <v>70</v>
      </c>
      <c r="B248" s="22">
        <v>1</v>
      </c>
      <c r="C248" s="22">
        <v>2</v>
      </c>
      <c r="D248" s="22" t="s">
        <v>51</v>
      </c>
      <c r="E248" s="22">
        <v>2</v>
      </c>
      <c r="F248" s="23">
        <v>41834</v>
      </c>
      <c r="G248" s="24">
        <v>40</v>
      </c>
      <c r="H248" s="22">
        <v>100</v>
      </c>
      <c r="I248" s="22">
        <v>100</v>
      </c>
      <c r="J248" s="22">
        <v>86</v>
      </c>
      <c r="K248" s="22">
        <v>100</v>
      </c>
      <c r="L248" s="16">
        <f t="shared" si="3"/>
        <v>96.5</v>
      </c>
    </row>
    <row r="249" spans="1:12" x14ac:dyDescent="0.2">
      <c r="A249" s="22" t="s">
        <v>70</v>
      </c>
      <c r="B249" s="22">
        <v>1</v>
      </c>
      <c r="C249" s="22">
        <v>2</v>
      </c>
      <c r="D249" s="22" t="s">
        <v>51</v>
      </c>
      <c r="E249" s="22">
        <v>2</v>
      </c>
      <c r="F249" s="23">
        <v>41834</v>
      </c>
      <c r="G249" s="24">
        <v>50</v>
      </c>
      <c r="H249" s="22">
        <v>97</v>
      </c>
      <c r="I249" s="22">
        <v>99</v>
      </c>
      <c r="J249" s="22">
        <v>90</v>
      </c>
      <c r="K249" s="22">
        <v>89</v>
      </c>
      <c r="L249" s="16">
        <f t="shared" si="3"/>
        <v>93.75</v>
      </c>
    </row>
    <row r="250" spans="1:12" x14ac:dyDescent="0.2">
      <c r="A250" s="22" t="s">
        <v>70</v>
      </c>
      <c r="B250" s="22">
        <v>1</v>
      </c>
      <c r="C250" s="22">
        <v>2</v>
      </c>
      <c r="D250" s="22" t="s">
        <v>51</v>
      </c>
      <c r="E250" s="22">
        <v>2</v>
      </c>
      <c r="F250" s="23">
        <v>41834</v>
      </c>
      <c r="G250" s="24">
        <v>60</v>
      </c>
      <c r="H250" s="22">
        <v>78</v>
      </c>
      <c r="I250" s="22">
        <v>100</v>
      </c>
      <c r="J250" s="22">
        <v>93</v>
      </c>
      <c r="K250" s="22">
        <v>93</v>
      </c>
      <c r="L250" s="16">
        <f t="shared" si="3"/>
        <v>91</v>
      </c>
    </row>
    <row r="251" spans="1:12" x14ac:dyDescent="0.2">
      <c r="A251" s="22" t="s">
        <v>70</v>
      </c>
      <c r="B251" s="22">
        <v>1</v>
      </c>
      <c r="C251" s="22">
        <v>2</v>
      </c>
      <c r="D251" s="22" t="s">
        <v>51</v>
      </c>
      <c r="E251" s="22">
        <v>2</v>
      </c>
      <c r="F251" s="23">
        <v>41834</v>
      </c>
      <c r="G251" s="24">
        <v>70</v>
      </c>
      <c r="H251" s="22">
        <v>95</v>
      </c>
      <c r="I251" s="22">
        <v>87</v>
      </c>
      <c r="J251" s="22">
        <v>88</v>
      </c>
      <c r="K251" s="22">
        <v>90</v>
      </c>
      <c r="L251" s="16">
        <f t="shared" si="3"/>
        <v>90</v>
      </c>
    </row>
    <row r="252" spans="1:12" x14ac:dyDescent="0.2">
      <c r="A252" s="22" t="s">
        <v>70</v>
      </c>
      <c r="B252" s="22">
        <v>1</v>
      </c>
      <c r="C252" s="22">
        <v>2</v>
      </c>
      <c r="D252" s="22" t="s">
        <v>51</v>
      </c>
      <c r="E252" s="22">
        <v>2</v>
      </c>
      <c r="F252" s="23">
        <v>41834</v>
      </c>
      <c r="G252" s="24">
        <v>80</v>
      </c>
      <c r="H252" s="22">
        <v>87</v>
      </c>
      <c r="I252" s="22">
        <v>91</v>
      </c>
      <c r="J252" s="22">
        <v>88</v>
      </c>
      <c r="K252" s="22">
        <v>90</v>
      </c>
      <c r="L252" s="16">
        <f t="shared" si="3"/>
        <v>89</v>
      </c>
    </row>
    <row r="253" spans="1:12" x14ac:dyDescent="0.2">
      <c r="A253" s="22" t="s">
        <v>70</v>
      </c>
      <c r="B253" s="22">
        <v>1</v>
      </c>
      <c r="C253" s="22">
        <v>2</v>
      </c>
      <c r="D253" s="22" t="s">
        <v>51</v>
      </c>
      <c r="E253" s="22">
        <v>2</v>
      </c>
      <c r="F253" s="23">
        <v>41834</v>
      </c>
      <c r="G253" s="24">
        <v>90</v>
      </c>
      <c r="H253" s="22">
        <v>87</v>
      </c>
      <c r="I253" s="22">
        <v>91</v>
      </c>
      <c r="J253" s="22">
        <v>94</v>
      </c>
      <c r="K253" s="22">
        <v>92</v>
      </c>
      <c r="L253" s="16">
        <f t="shared" si="3"/>
        <v>91</v>
      </c>
    </row>
    <row r="254" spans="1:12" x14ac:dyDescent="0.2">
      <c r="A254" s="22" t="s">
        <v>70</v>
      </c>
      <c r="B254" s="22">
        <v>1</v>
      </c>
      <c r="C254" s="22">
        <v>2</v>
      </c>
      <c r="D254" s="22" t="s">
        <v>51</v>
      </c>
      <c r="E254" s="22">
        <v>2</v>
      </c>
      <c r="F254" s="23">
        <v>41834</v>
      </c>
      <c r="G254" s="24">
        <v>100</v>
      </c>
      <c r="H254" s="22">
        <v>95</v>
      </c>
      <c r="I254" s="22">
        <v>94</v>
      </c>
      <c r="J254" s="22">
        <v>85</v>
      </c>
      <c r="K254" s="22">
        <v>93</v>
      </c>
      <c r="L254" s="16">
        <f t="shared" si="3"/>
        <v>91.75</v>
      </c>
    </row>
    <row r="255" spans="1:12" x14ac:dyDescent="0.2">
      <c r="A255" s="22" t="s">
        <v>70</v>
      </c>
      <c r="B255" s="22">
        <v>1</v>
      </c>
      <c r="C255" s="22">
        <v>2</v>
      </c>
      <c r="D255" s="22" t="s">
        <v>51</v>
      </c>
      <c r="E255" s="22">
        <v>2</v>
      </c>
      <c r="F255" s="23">
        <v>41834</v>
      </c>
      <c r="G255" s="24">
        <v>110</v>
      </c>
      <c r="H255" s="22">
        <v>98</v>
      </c>
      <c r="I255" s="22">
        <v>99</v>
      </c>
      <c r="J255" s="22">
        <v>99</v>
      </c>
      <c r="K255" s="22">
        <v>97</v>
      </c>
      <c r="L255" s="16">
        <f t="shared" si="3"/>
        <v>98.25</v>
      </c>
    </row>
    <row r="256" spans="1:12" x14ac:dyDescent="0.2">
      <c r="A256" s="22" t="s">
        <v>70</v>
      </c>
      <c r="B256" s="22">
        <v>1</v>
      </c>
      <c r="C256" s="22">
        <v>2</v>
      </c>
      <c r="D256" s="22" t="s">
        <v>51</v>
      </c>
      <c r="E256" s="22">
        <v>2</v>
      </c>
      <c r="F256" s="23">
        <v>41834</v>
      </c>
      <c r="G256" s="24">
        <v>120</v>
      </c>
      <c r="H256" s="22">
        <v>97</v>
      </c>
      <c r="I256" s="22">
        <v>96</v>
      </c>
      <c r="J256" s="22">
        <v>93</v>
      </c>
      <c r="K256" s="22">
        <v>97</v>
      </c>
      <c r="L256" s="16">
        <f t="shared" si="3"/>
        <v>95.75</v>
      </c>
    </row>
    <row r="257" spans="12:12" x14ac:dyDescent="0.2">
      <c r="L257" s="16" t="e">
        <f t="shared" si="3"/>
        <v>#DIV/0!</v>
      </c>
    </row>
    <row r="258" spans="12:12" x14ac:dyDescent="0.2">
      <c r="L258" s="16" t="e">
        <f t="shared" si="3"/>
        <v>#DIV/0!</v>
      </c>
    </row>
    <row r="259" spans="12:12" x14ac:dyDescent="0.2">
      <c r="L259" s="16" t="e">
        <f t="shared" si="3"/>
        <v>#DIV/0!</v>
      </c>
    </row>
    <row r="260" spans="12:12" x14ac:dyDescent="0.2">
      <c r="L260" s="16" t="e">
        <f t="shared" si="3"/>
        <v>#DIV/0!</v>
      </c>
    </row>
    <row r="261" spans="12:12" x14ac:dyDescent="0.2">
      <c r="L261" s="16" t="e">
        <f t="shared" si="3"/>
        <v>#DIV/0!</v>
      </c>
    </row>
    <row r="262" spans="12:12" x14ac:dyDescent="0.2">
      <c r="L262" s="16" t="e">
        <f t="shared" si="3"/>
        <v>#DIV/0!</v>
      </c>
    </row>
    <row r="263" spans="12:12" x14ac:dyDescent="0.2">
      <c r="L263" s="16" t="e">
        <f t="shared" ref="L263:L326" si="4">AVERAGE(H263:K263)</f>
        <v>#DIV/0!</v>
      </c>
    </row>
    <row r="264" spans="12:12" x14ac:dyDescent="0.2">
      <c r="L264" s="16" t="e">
        <f t="shared" si="4"/>
        <v>#DIV/0!</v>
      </c>
    </row>
    <row r="265" spans="12:12" x14ac:dyDescent="0.2">
      <c r="L265" s="16" t="e">
        <f t="shared" si="4"/>
        <v>#DIV/0!</v>
      </c>
    </row>
    <row r="266" spans="12:12" x14ac:dyDescent="0.2">
      <c r="L266" s="16" t="e">
        <f t="shared" si="4"/>
        <v>#DIV/0!</v>
      </c>
    </row>
    <row r="267" spans="12:12" x14ac:dyDescent="0.2">
      <c r="L267" s="16" t="e">
        <f t="shared" si="4"/>
        <v>#DIV/0!</v>
      </c>
    </row>
    <row r="268" spans="12:12" x14ac:dyDescent="0.2">
      <c r="L268" s="16" t="e">
        <f t="shared" si="4"/>
        <v>#DIV/0!</v>
      </c>
    </row>
    <row r="269" spans="12:12" x14ac:dyDescent="0.2">
      <c r="L269" s="16" t="e">
        <f t="shared" si="4"/>
        <v>#DIV/0!</v>
      </c>
    </row>
    <row r="270" spans="12:12" x14ac:dyDescent="0.2">
      <c r="L270" s="16" t="e">
        <f t="shared" si="4"/>
        <v>#DIV/0!</v>
      </c>
    </row>
    <row r="271" spans="12:12" x14ac:dyDescent="0.2">
      <c r="L271" s="16" t="e">
        <f t="shared" si="4"/>
        <v>#DIV/0!</v>
      </c>
    </row>
    <row r="272" spans="12:12" x14ac:dyDescent="0.2">
      <c r="L272" s="16" t="e">
        <f t="shared" si="4"/>
        <v>#DIV/0!</v>
      </c>
    </row>
    <row r="273" spans="12:12" x14ac:dyDescent="0.2">
      <c r="L273" s="16" t="e">
        <f t="shared" si="4"/>
        <v>#DIV/0!</v>
      </c>
    </row>
    <row r="274" spans="12:12" x14ac:dyDescent="0.2">
      <c r="L274" s="16" t="e">
        <f t="shared" si="4"/>
        <v>#DIV/0!</v>
      </c>
    </row>
    <row r="275" spans="12:12" x14ac:dyDescent="0.2">
      <c r="L275" s="16" t="e">
        <f t="shared" si="4"/>
        <v>#DIV/0!</v>
      </c>
    </row>
    <row r="276" spans="12:12" x14ac:dyDescent="0.2">
      <c r="L276" s="16" t="e">
        <f t="shared" si="4"/>
        <v>#DIV/0!</v>
      </c>
    </row>
    <row r="277" spans="12:12" x14ac:dyDescent="0.2">
      <c r="L277" s="16" t="e">
        <f t="shared" si="4"/>
        <v>#DIV/0!</v>
      </c>
    </row>
    <row r="278" spans="12:12" x14ac:dyDescent="0.2">
      <c r="L278" s="16" t="e">
        <f t="shared" si="4"/>
        <v>#DIV/0!</v>
      </c>
    </row>
    <row r="279" spans="12:12" x14ac:dyDescent="0.2">
      <c r="L279" s="16" t="e">
        <f t="shared" si="4"/>
        <v>#DIV/0!</v>
      </c>
    </row>
    <row r="280" spans="12:12" x14ac:dyDescent="0.2">
      <c r="L280" s="16" t="e">
        <f t="shared" si="4"/>
        <v>#DIV/0!</v>
      </c>
    </row>
    <row r="281" spans="12:12" x14ac:dyDescent="0.2">
      <c r="L281" s="16" t="e">
        <f t="shared" si="4"/>
        <v>#DIV/0!</v>
      </c>
    </row>
    <row r="282" spans="12:12" x14ac:dyDescent="0.2">
      <c r="L282" s="16" t="e">
        <f t="shared" si="4"/>
        <v>#DIV/0!</v>
      </c>
    </row>
    <row r="283" spans="12:12" x14ac:dyDescent="0.2">
      <c r="L283" s="16" t="e">
        <f t="shared" si="4"/>
        <v>#DIV/0!</v>
      </c>
    </row>
    <row r="284" spans="12:12" x14ac:dyDescent="0.2">
      <c r="L284" s="16" t="e">
        <f t="shared" si="4"/>
        <v>#DIV/0!</v>
      </c>
    </row>
    <row r="285" spans="12:12" x14ac:dyDescent="0.2">
      <c r="L285" s="16" t="e">
        <f t="shared" si="4"/>
        <v>#DIV/0!</v>
      </c>
    </row>
    <row r="286" spans="12:12" x14ac:dyDescent="0.2">
      <c r="L286" s="16" t="e">
        <f t="shared" si="4"/>
        <v>#DIV/0!</v>
      </c>
    </row>
    <row r="287" spans="12:12" x14ac:dyDescent="0.2">
      <c r="L287" s="16" t="e">
        <f t="shared" si="4"/>
        <v>#DIV/0!</v>
      </c>
    </row>
    <row r="288" spans="12:12" x14ac:dyDescent="0.2">
      <c r="L288" s="16" t="e">
        <f t="shared" si="4"/>
        <v>#DIV/0!</v>
      </c>
    </row>
    <row r="289" spans="12:12" x14ac:dyDescent="0.2">
      <c r="L289" s="16" t="e">
        <f t="shared" si="4"/>
        <v>#DIV/0!</v>
      </c>
    </row>
    <row r="290" spans="12:12" x14ac:dyDescent="0.2">
      <c r="L290" s="16" t="e">
        <f t="shared" si="4"/>
        <v>#DIV/0!</v>
      </c>
    </row>
    <row r="291" spans="12:12" x14ac:dyDescent="0.2">
      <c r="L291" s="16" t="e">
        <f t="shared" si="4"/>
        <v>#DIV/0!</v>
      </c>
    </row>
    <row r="292" spans="12:12" x14ac:dyDescent="0.2">
      <c r="L292" s="16" t="e">
        <f t="shared" si="4"/>
        <v>#DIV/0!</v>
      </c>
    </row>
    <row r="293" spans="12:12" x14ac:dyDescent="0.2">
      <c r="L293" s="16" t="e">
        <f t="shared" si="4"/>
        <v>#DIV/0!</v>
      </c>
    </row>
    <row r="294" spans="12:12" x14ac:dyDescent="0.2">
      <c r="L294" s="16" t="e">
        <f t="shared" si="4"/>
        <v>#DIV/0!</v>
      </c>
    </row>
    <row r="295" spans="12:12" x14ac:dyDescent="0.2">
      <c r="L295" s="16" t="e">
        <f t="shared" si="4"/>
        <v>#DIV/0!</v>
      </c>
    </row>
    <row r="296" spans="12:12" x14ac:dyDescent="0.2">
      <c r="L296" s="16" t="e">
        <f t="shared" si="4"/>
        <v>#DIV/0!</v>
      </c>
    </row>
    <row r="297" spans="12:12" x14ac:dyDescent="0.2">
      <c r="L297" s="16" t="e">
        <f t="shared" si="4"/>
        <v>#DIV/0!</v>
      </c>
    </row>
    <row r="298" spans="12:12" x14ac:dyDescent="0.2">
      <c r="L298" s="16" t="e">
        <f t="shared" si="4"/>
        <v>#DIV/0!</v>
      </c>
    </row>
    <row r="299" spans="12:12" x14ac:dyDescent="0.2">
      <c r="L299" s="16" t="e">
        <f t="shared" si="4"/>
        <v>#DIV/0!</v>
      </c>
    </row>
    <row r="300" spans="12:12" x14ac:dyDescent="0.2">
      <c r="L300" s="16" t="e">
        <f t="shared" si="4"/>
        <v>#DIV/0!</v>
      </c>
    </row>
    <row r="301" spans="12:12" x14ac:dyDescent="0.2">
      <c r="L301" s="16" t="e">
        <f t="shared" si="4"/>
        <v>#DIV/0!</v>
      </c>
    </row>
    <row r="302" spans="12:12" x14ac:dyDescent="0.2">
      <c r="L302" s="16" t="e">
        <f t="shared" si="4"/>
        <v>#DIV/0!</v>
      </c>
    </row>
    <row r="303" spans="12:12" x14ac:dyDescent="0.2">
      <c r="L303" s="16" t="e">
        <f t="shared" si="4"/>
        <v>#DIV/0!</v>
      </c>
    </row>
    <row r="304" spans="12:12" x14ac:dyDescent="0.2">
      <c r="L304" s="16" t="e">
        <f t="shared" si="4"/>
        <v>#DIV/0!</v>
      </c>
    </row>
    <row r="305" spans="12:12" x14ac:dyDescent="0.2">
      <c r="L305" s="16" t="e">
        <f t="shared" si="4"/>
        <v>#DIV/0!</v>
      </c>
    </row>
    <row r="306" spans="12:12" x14ac:dyDescent="0.2">
      <c r="L306" s="16" t="e">
        <f t="shared" si="4"/>
        <v>#DIV/0!</v>
      </c>
    </row>
    <row r="307" spans="12:12" x14ac:dyDescent="0.2">
      <c r="L307" s="16" t="e">
        <f t="shared" si="4"/>
        <v>#DIV/0!</v>
      </c>
    </row>
    <row r="308" spans="12:12" x14ac:dyDescent="0.2">
      <c r="L308" s="16" t="e">
        <f t="shared" si="4"/>
        <v>#DIV/0!</v>
      </c>
    </row>
    <row r="309" spans="12:12" x14ac:dyDescent="0.2">
      <c r="L309" s="16" t="e">
        <f t="shared" si="4"/>
        <v>#DIV/0!</v>
      </c>
    </row>
    <row r="310" spans="12:12" x14ac:dyDescent="0.2">
      <c r="L310" s="16" t="e">
        <f t="shared" si="4"/>
        <v>#DIV/0!</v>
      </c>
    </row>
    <row r="311" spans="12:12" x14ac:dyDescent="0.2">
      <c r="L311" s="16" t="e">
        <f t="shared" si="4"/>
        <v>#DIV/0!</v>
      </c>
    </row>
    <row r="312" spans="12:12" x14ac:dyDescent="0.2">
      <c r="L312" s="16" t="e">
        <f t="shared" si="4"/>
        <v>#DIV/0!</v>
      </c>
    </row>
    <row r="313" spans="12:12" x14ac:dyDescent="0.2">
      <c r="L313" s="16" t="e">
        <f t="shared" si="4"/>
        <v>#DIV/0!</v>
      </c>
    </row>
    <row r="314" spans="12:12" x14ac:dyDescent="0.2">
      <c r="L314" s="16" t="e">
        <f t="shared" si="4"/>
        <v>#DIV/0!</v>
      </c>
    </row>
    <row r="315" spans="12:12" x14ac:dyDescent="0.2">
      <c r="L315" s="16" t="e">
        <f t="shared" si="4"/>
        <v>#DIV/0!</v>
      </c>
    </row>
    <row r="316" spans="12:12" x14ac:dyDescent="0.2">
      <c r="L316" s="16" t="e">
        <f t="shared" si="4"/>
        <v>#DIV/0!</v>
      </c>
    </row>
    <row r="317" spans="12:12" x14ac:dyDescent="0.2">
      <c r="L317" s="16" t="e">
        <f t="shared" si="4"/>
        <v>#DIV/0!</v>
      </c>
    </row>
    <row r="318" spans="12:12" x14ac:dyDescent="0.2">
      <c r="L318" s="16" t="e">
        <f t="shared" si="4"/>
        <v>#DIV/0!</v>
      </c>
    </row>
    <row r="319" spans="12:12" x14ac:dyDescent="0.2">
      <c r="L319" s="16" t="e">
        <f t="shared" si="4"/>
        <v>#DIV/0!</v>
      </c>
    </row>
    <row r="320" spans="12:12" x14ac:dyDescent="0.2">
      <c r="L320" s="16" t="e">
        <f t="shared" si="4"/>
        <v>#DIV/0!</v>
      </c>
    </row>
    <row r="321" spans="12:12" x14ac:dyDescent="0.2">
      <c r="L321" s="16" t="e">
        <f t="shared" si="4"/>
        <v>#DIV/0!</v>
      </c>
    </row>
    <row r="322" spans="12:12" x14ac:dyDescent="0.2">
      <c r="L322" s="16" t="e">
        <f t="shared" si="4"/>
        <v>#DIV/0!</v>
      </c>
    </row>
    <row r="323" spans="12:12" x14ac:dyDescent="0.2">
      <c r="L323" s="16" t="e">
        <f t="shared" si="4"/>
        <v>#DIV/0!</v>
      </c>
    </row>
    <row r="324" spans="12:12" x14ac:dyDescent="0.2">
      <c r="L324" s="16" t="e">
        <f t="shared" si="4"/>
        <v>#DIV/0!</v>
      </c>
    </row>
    <row r="325" spans="12:12" x14ac:dyDescent="0.2">
      <c r="L325" s="16" t="e">
        <f t="shared" si="4"/>
        <v>#DIV/0!</v>
      </c>
    </row>
    <row r="326" spans="12:12" x14ac:dyDescent="0.2">
      <c r="L326" s="16" t="e">
        <f t="shared" si="4"/>
        <v>#DIV/0!</v>
      </c>
    </row>
    <row r="327" spans="12:12" x14ac:dyDescent="0.2">
      <c r="L327" s="16" t="e">
        <f t="shared" ref="L327:L390" si="5">AVERAGE(H327:K327)</f>
        <v>#DIV/0!</v>
      </c>
    </row>
    <row r="328" spans="12:12" x14ac:dyDescent="0.2">
      <c r="L328" s="16" t="e">
        <f t="shared" si="5"/>
        <v>#DIV/0!</v>
      </c>
    </row>
    <row r="329" spans="12:12" x14ac:dyDescent="0.2">
      <c r="L329" s="16" t="e">
        <f t="shared" si="5"/>
        <v>#DIV/0!</v>
      </c>
    </row>
    <row r="330" spans="12:12" x14ac:dyDescent="0.2">
      <c r="L330" s="16" t="e">
        <f t="shared" si="5"/>
        <v>#DIV/0!</v>
      </c>
    </row>
    <row r="331" spans="12:12" x14ac:dyDescent="0.2">
      <c r="L331" s="16" t="e">
        <f t="shared" si="5"/>
        <v>#DIV/0!</v>
      </c>
    </row>
    <row r="332" spans="12:12" x14ac:dyDescent="0.2">
      <c r="L332" s="16" t="e">
        <f t="shared" si="5"/>
        <v>#DIV/0!</v>
      </c>
    </row>
    <row r="333" spans="12:12" x14ac:dyDescent="0.2">
      <c r="L333" s="16" t="e">
        <f t="shared" si="5"/>
        <v>#DIV/0!</v>
      </c>
    </row>
    <row r="334" spans="12:12" x14ac:dyDescent="0.2">
      <c r="L334" s="16" t="e">
        <f t="shared" si="5"/>
        <v>#DIV/0!</v>
      </c>
    </row>
    <row r="335" spans="12:12" x14ac:dyDescent="0.2">
      <c r="L335" s="16" t="e">
        <f t="shared" si="5"/>
        <v>#DIV/0!</v>
      </c>
    </row>
    <row r="336" spans="12:12" x14ac:dyDescent="0.2">
      <c r="L336" s="16" t="e">
        <f t="shared" si="5"/>
        <v>#DIV/0!</v>
      </c>
    </row>
    <row r="337" spans="12:12" x14ac:dyDescent="0.2">
      <c r="L337" s="16" t="e">
        <f t="shared" si="5"/>
        <v>#DIV/0!</v>
      </c>
    </row>
    <row r="338" spans="12:12" x14ac:dyDescent="0.2">
      <c r="L338" s="16" t="e">
        <f t="shared" si="5"/>
        <v>#DIV/0!</v>
      </c>
    </row>
    <row r="339" spans="12:12" x14ac:dyDescent="0.2">
      <c r="L339" s="16" t="e">
        <f t="shared" si="5"/>
        <v>#DIV/0!</v>
      </c>
    </row>
    <row r="340" spans="12:12" x14ac:dyDescent="0.2">
      <c r="L340" s="16" t="e">
        <f t="shared" si="5"/>
        <v>#DIV/0!</v>
      </c>
    </row>
    <row r="341" spans="12:12" x14ac:dyDescent="0.2">
      <c r="L341" s="16" t="e">
        <f t="shared" si="5"/>
        <v>#DIV/0!</v>
      </c>
    </row>
    <row r="342" spans="12:12" x14ac:dyDescent="0.2">
      <c r="L342" s="16" t="e">
        <f t="shared" si="5"/>
        <v>#DIV/0!</v>
      </c>
    </row>
    <row r="343" spans="12:12" x14ac:dyDescent="0.2">
      <c r="L343" s="16" t="e">
        <f t="shared" si="5"/>
        <v>#DIV/0!</v>
      </c>
    </row>
    <row r="344" spans="12:12" x14ac:dyDescent="0.2">
      <c r="L344" s="16" t="e">
        <f t="shared" si="5"/>
        <v>#DIV/0!</v>
      </c>
    </row>
    <row r="345" spans="12:12" x14ac:dyDescent="0.2">
      <c r="L345" s="16" t="e">
        <f t="shared" si="5"/>
        <v>#DIV/0!</v>
      </c>
    </row>
    <row r="346" spans="12:12" x14ac:dyDescent="0.2">
      <c r="L346" s="16" t="e">
        <f t="shared" si="5"/>
        <v>#DIV/0!</v>
      </c>
    </row>
    <row r="347" spans="12:12" x14ac:dyDescent="0.2">
      <c r="L347" s="16" t="e">
        <f t="shared" si="5"/>
        <v>#DIV/0!</v>
      </c>
    </row>
    <row r="348" spans="12:12" x14ac:dyDescent="0.2">
      <c r="L348" s="16" t="e">
        <f t="shared" si="5"/>
        <v>#DIV/0!</v>
      </c>
    </row>
    <row r="349" spans="12:12" x14ac:dyDescent="0.2">
      <c r="L349" s="16" t="e">
        <f t="shared" si="5"/>
        <v>#DIV/0!</v>
      </c>
    </row>
    <row r="350" spans="12:12" x14ac:dyDescent="0.2">
      <c r="L350" s="16" t="e">
        <f t="shared" si="5"/>
        <v>#DIV/0!</v>
      </c>
    </row>
    <row r="351" spans="12:12" x14ac:dyDescent="0.2">
      <c r="L351" s="16" t="e">
        <f t="shared" si="5"/>
        <v>#DIV/0!</v>
      </c>
    </row>
    <row r="352" spans="12:12" x14ac:dyDescent="0.2">
      <c r="L352" s="16" t="e">
        <f t="shared" si="5"/>
        <v>#DIV/0!</v>
      </c>
    </row>
    <row r="353" spans="12:12" x14ac:dyDescent="0.2">
      <c r="L353" s="16" t="e">
        <f t="shared" si="5"/>
        <v>#DIV/0!</v>
      </c>
    </row>
    <row r="354" spans="12:12" x14ac:dyDescent="0.2">
      <c r="L354" s="16" t="e">
        <f t="shared" si="5"/>
        <v>#DIV/0!</v>
      </c>
    </row>
    <row r="355" spans="12:12" x14ac:dyDescent="0.2">
      <c r="L355" s="16" t="e">
        <f t="shared" si="5"/>
        <v>#DIV/0!</v>
      </c>
    </row>
    <row r="356" spans="12:12" x14ac:dyDescent="0.2">
      <c r="L356" s="16" t="e">
        <f t="shared" si="5"/>
        <v>#DIV/0!</v>
      </c>
    </row>
    <row r="357" spans="12:12" x14ac:dyDescent="0.2">
      <c r="L357" s="16" t="e">
        <f t="shared" si="5"/>
        <v>#DIV/0!</v>
      </c>
    </row>
    <row r="358" spans="12:12" x14ac:dyDescent="0.2">
      <c r="L358" s="16" t="e">
        <f t="shared" si="5"/>
        <v>#DIV/0!</v>
      </c>
    </row>
    <row r="359" spans="12:12" x14ac:dyDescent="0.2">
      <c r="L359" s="16" t="e">
        <f t="shared" si="5"/>
        <v>#DIV/0!</v>
      </c>
    </row>
    <row r="360" spans="12:12" x14ac:dyDescent="0.2">
      <c r="L360" s="16" t="e">
        <f t="shared" si="5"/>
        <v>#DIV/0!</v>
      </c>
    </row>
    <row r="361" spans="12:12" x14ac:dyDescent="0.2">
      <c r="L361" s="16" t="e">
        <f t="shared" si="5"/>
        <v>#DIV/0!</v>
      </c>
    </row>
    <row r="362" spans="12:12" x14ac:dyDescent="0.2">
      <c r="L362" s="16" t="e">
        <f t="shared" si="5"/>
        <v>#DIV/0!</v>
      </c>
    </row>
    <row r="363" spans="12:12" x14ac:dyDescent="0.2">
      <c r="L363" s="16" t="e">
        <f t="shared" si="5"/>
        <v>#DIV/0!</v>
      </c>
    </row>
    <row r="364" spans="12:12" x14ac:dyDescent="0.2">
      <c r="L364" s="16" t="e">
        <f t="shared" si="5"/>
        <v>#DIV/0!</v>
      </c>
    </row>
    <row r="365" spans="12:12" x14ac:dyDescent="0.2">
      <c r="L365" s="16" t="e">
        <f t="shared" si="5"/>
        <v>#DIV/0!</v>
      </c>
    </row>
    <row r="366" spans="12:12" x14ac:dyDescent="0.2">
      <c r="L366" s="16" t="e">
        <f t="shared" si="5"/>
        <v>#DIV/0!</v>
      </c>
    </row>
    <row r="367" spans="12:12" x14ac:dyDescent="0.2">
      <c r="L367" s="16" t="e">
        <f t="shared" si="5"/>
        <v>#DIV/0!</v>
      </c>
    </row>
    <row r="368" spans="12:12" x14ac:dyDescent="0.2">
      <c r="L368" s="16" t="e">
        <f t="shared" si="5"/>
        <v>#DIV/0!</v>
      </c>
    </row>
    <row r="369" spans="12:12" x14ac:dyDescent="0.2">
      <c r="L369" s="16" t="e">
        <f t="shared" si="5"/>
        <v>#DIV/0!</v>
      </c>
    </row>
    <row r="370" spans="12:12" x14ac:dyDescent="0.2">
      <c r="L370" s="16" t="e">
        <f t="shared" si="5"/>
        <v>#DIV/0!</v>
      </c>
    </row>
    <row r="371" spans="12:12" x14ac:dyDescent="0.2">
      <c r="L371" s="16" t="e">
        <f t="shared" si="5"/>
        <v>#DIV/0!</v>
      </c>
    </row>
    <row r="372" spans="12:12" x14ac:dyDescent="0.2">
      <c r="L372" s="16" t="e">
        <f t="shared" si="5"/>
        <v>#DIV/0!</v>
      </c>
    </row>
    <row r="373" spans="12:12" x14ac:dyDescent="0.2">
      <c r="L373" s="16" t="e">
        <f t="shared" si="5"/>
        <v>#DIV/0!</v>
      </c>
    </row>
    <row r="374" spans="12:12" x14ac:dyDescent="0.2">
      <c r="L374" s="16" t="e">
        <f t="shared" si="5"/>
        <v>#DIV/0!</v>
      </c>
    </row>
    <row r="375" spans="12:12" x14ac:dyDescent="0.2">
      <c r="L375" s="16" t="e">
        <f t="shared" si="5"/>
        <v>#DIV/0!</v>
      </c>
    </row>
    <row r="376" spans="12:12" x14ac:dyDescent="0.2">
      <c r="L376" s="16" t="e">
        <f t="shared" si="5"/>
        <v>#DIV/0!</v>
      </c>
    </row>
    <row r="377" spans="12:12" x14ac:dyDescent="0.2">
      <c r="L377" s="16" t="e">
        <f t="shared" si="5"/>
        <v>#DIV/0!</v>
      </c>
    </row>
    <row r="378" spans="12:12" x14ac:dyDescent="0.2">
      <c r="L378" s="16" t="e">
        <f t="shared" si="5"/>
        <v>#DIV/0!</v>
      </c>
    </row>
    <row r="379" spans="12:12" x14ac:dyDescent="0.2">
      <c r="L379" s="16" t="e">
        <f t="shared" si="5"/>
        <v>#DIV/0!</v>
      </c>
    </row>
    <row r="380" spans="12:12" x14ac:dyDescent="0.2">
      <c r="L380" s="16" t="e">
        <f t="shared" si="5"/>
        <v>#DIV/0!</v>
      </c>
    </row>
    <row r="381" spans="12:12" x14ac:dyDescent="0.2">
      <c r="L381" s="16" t="e">
        <f t="shared" si="5"/>
        <v>#DIV/0!</v>
      </c>
    </row>
    <row r="382" spans="12:12" x14ac:dyDescent="0.2">
      <c r="L382" s="16" t="e">
        <f t="shared" si="5"/>
        <v>#DIV/0!</v>
      </c>
    </row>
    <row r="383" spans="12:12" x14ac:dyDescent="0.2">
      <c r="L383" s="16" t="e">
        <f t="shared" si="5"/>
        <v>#DIV/0!</v>
      </c>
    </row>
    <row r="384" spans="12:12" x14ac:dyDescent="0.2">
      <c r="L384" s="16" t="e">
        <f t="shared" si="5"/>
        <v>#DIV/0!</v>
      </c>
    </row>
    <row r="385" spans="12:12" x14ac:dyDescent="0.2">
      <c r="L385" s="16" t="e">
        <f t="shared" si="5"/>
        <v>#DIV/0!</v>
      </c>
    </row>
    <row r="386" spans="12:12" x14ac:dyDescent="0.2">
      <c r="L386" s="16" t="e">
        <f t="shared" si="5"/>
        <v>#DIV/0!</v>
      </c>
    </row>
    <row r="387" spans="12:12" x14ac:dyDescent="0.2">
      <c r="L387" s="16" t="e">
        <f t="shared" si="5"/>
        <v>#DIV/0!</v>
      </c>
    </row>
    <row r="388" spans="12:12" x14ac:dyDescent="0.2">
      <c r="L388" s="16" t="e">
        <f t="shared" si="5"/>
        <v>#DIV/0!</v>
      </c>
    </row>
    <row r="389" spans="12:12" x14ac:dyDescent="0.2">
      <c r="L389" s="16" t="e">
        <f t="shared" si="5"/>
        <v>#DIV/0!</v>
      </c>
    </row>
    <row r="390" spans="12:12" x14ac:dyDescent="0.2">
      <c r="L390" s="16" t="e">
        <f t="shared" si="5"/>
        <v>#DIV/0!</v>
      </c>
    </row>
    <row r="391" spans="12:12" x14ac:dyDescent="0.2">
      <c r="L391" s="16" t="e">
        <f t="shared" ref="L391:L454" si="6">AVERAGE(H391:K391)</f>
        <v>#DIV/0!</v>
      </c>
    </row>
    <row r="392" spans="12:12" x14ac:dyDescent="0.2">
      <c r="L392" s="16" t="e">
        <f t="shared" si="6"/>
        <v>#DIV/0!</v>
      </c>
    </row>
    <row r="393" spans="12:12" x14ac:dyDescent="0.2">
      <c r="L393" s="16" t="e">
        <f t="shared" si="6"/>
        <v>#DIV/0!</v>
      </c>
    </row>
    <row r="394" spans="12:12" x14ac:dyDescent="0.2">
      <c r="L394" s="16" t="e">
        <f t="shared" si="6"/>
        <v>#DIV/0!</v>
      </c>
    </row>
    <row r="395" spans="12:12" x14ac:dyDescent="0.2">
      <c r="L395" s="16" t="e">
        <f t="shared" si="6"/>
        <v>#DIV/0!</v>
      </c>
    </row>
    <row r="396" spans="12:12" x14ac:dyDescent="0.2">
      <c r="L396" s="16" t="e">
        <f t="shared" si="6"/>
        <v>#DIV/0!</v>
      </c>
    </row>
    <row r="397" spans="12:12" x14ac:dyDescent="0.2">
      <c r="L397" s="16" t="e">
        <f t="shared" si="6"/>
        <v>#DIV/0!</v>
      </c>
    </row>
    <row r="398" spans="12:12" x14ac:dyDescent="0.2">
      <c r="L398" s="16" t="e">
        <f t="shared" si="6"/>
        <v>#DIV/0!</v>
      </c>
    </row>
    <row r="399" spans="12:12" x14ac:dyDescent="0.2">
      <c r="L399" s="16" t="e">
        <f t="shared" si="6"/>
        <v>#DIV/0!</v>
      </c>
    </row>
    <row r="400" spans="12:12" x14ac:dyDescent="0.2">
      <c r="L400" s="16" t="e">
        <f t="shared" si="6"/>
        <v>#DIV/0!</v>
      </c>
    </row>
    <row r="401" spans="12:12" x14ac:dyDescent="0.2">
      <c r="L401" s="16" t="e">
        <f t="shared" si="6"/>
        <v>#DIV/0!</v>
      </c>
    </row>
    <row r="402" spans="12:12" x14ac:dyDescent="0.2">
      <c r="L402" s="16" t="e">
        <f t="shared" si="6"/>
        <v>#DIV/0!</v>
      </c>
    </row>
    <row r="403" spans="12:12" x14ac:dyDescent="0.2">
      <c r="L403" s="16" t="e">
        <f t="shared" si="6"/>
        <v>#DIV/0!</v>
      </c>
    </row>
    <row r="404" spans="12:12" x14ac:dyDescent="0.2">
      <c r="L404" s="16" t="e">
        <f t="shared" si="6"/>
        <v>#DIV/0!</v>
      </c>
    </row>
    <row r="405" spans="12:12" x14ac:dyDescent="0.2">
      <c r="L405" s="16" t="e">
        <f t="shared" si="6"/>
        <v>#DIV/0!</v>
      </c>
    </row>
    <row r="406" spans="12:12" x14ac:dyDescent="0.2">
      <c r="L406" s="16" t="e">
        <f t="shared" si="6"/>
        <v>#DIV/0!</v>
      </c>
    </row>
    <row r="407" spans="12:12" x14ac:dyDescent="0.2">
      <c r="L407" s="16" t="e">
        <f t="shared" si="6"/>
        <v>#DIV/0!</v>
      </c>
    </row>
    <row r="408" spans="12:12" x14ac:dyDescent="0.2">
      <c r="L408" s="16" t="e">
        <f t="shared" si="6"/>
        <v>#DIV/0!</v>
      </c>
    </row>
    <row r="409" spans="12:12" x14ac:dyDescent="0.2">
      <c r="L409" s="16" t="e">
        <f t="shared" si="6"/>
        <v>#DIV/0!</v>
      </c>
    </row>
    <row r="410" spans="12:12" x14ac:dyDescent="0.2">
      <c r="L410" s="16" t="e">
        <f t="shared" si="6"/>
        <v>#DIV/0!</v>
      </c>
    </row>
    <row r="411" spans="12:12" x14ac:dyDescent="0.2">
      <c r="L411" s="16" t="e">
        <f t="shared" si="6"/>
        <v>#DIV/0!</v>
      </c>
    </row>
    <row r="412" spans="12:12" x14ac:dyDescent="0.2">
      <c r="L412" s="16" t="e">
        <f t="shared" si="6"/>
        <v>#DIV/0!</v>
      </c>
    </row>
    <row r="413" spans="12:12" x14ac:dyDescent="0.2">
      <c r="L413" s="16" t="e">
        <f t="shared" si="6"/>
        <v>#DIV/0!</v>
      </c>
    </row>
    <row r="414" spans="12:12" x14ac:dyDescent="0.2">
      <c r="L414" s="16" t="e">
        <f t="shared" si="6"/>
        <v>#DIV/0!</v>
      </c>
    </row>
    <row r="415" spans="12:12" x14ac:dyDescent="0.2">
      <c r="L415" s="16" t="e">
        <f t="shared" si="6"/>
        <v>#DIV/0!</v>
      </c>
    </row>
    <row r="416" spans="12:12" x14ac:dyDescent="0.2">
      <c r="L416" s="16" t="e">
        <f t="shared" si="6"/>
        <v>#DIV/0!</v>
      </c>
    </row>
    <row r="417" spans="12:12" x14ac:dyDescent="0.2">
      <c r="L417" s="16" t="e">
        <f t="shared" si="6"/>
        <v>#DIV/0!</v>
      </c>
    </row>
    <row r="418" spans="12:12" x14ac:dyDescent="0.2">
      <c r="L418" s="16" t="e">
        <f t="shared" si="6"/>
        <v>#DIV/0!</v>
      </c>
    </row>
    <row r="419" spans="12:12" x14ac:dyDescent="0.2">
      <c r="L419" s="16" t="e">
        <f t="shared" si="6"/>
        <v>#DIV/0!</v>
      </c>
    </row>
    <row r="420" spans="12:12" x14ac:dyDescent="0.2">
      <c r="L420" s="16" t="e">
        <f t="shared" si="6"/>
        <v>#DIV/0!</v>
      </c>
    </row>
    <row r="421" spans="12:12" x14ac:dyDescent="0.2">
      <c r="L421" s="16" t="e">
        <f t="shared" si="6"/>
        <v>#DIV/0!</v>
      </c>
    </row>
    <row r="422" spans="12:12" x14ac:dyDescent="0.2">
      <c r="L422" s="16" t="e">
        <f t="shared" si="6"/>
        <v>#DIV/0!</v>
      </c>
    </row>
    <row r="423" spans="12:12" x14ac:dyDescent="0.2">
      <c r="L423" s="16" t="e">
        <f t="shared" si="6"/>
        <v>#DIV/0!</v>
      </c>
    </row>
    <row r="424" spans="12:12" x14ac:dyDescent="0.2">
      <c r="L424" s="16" t="e">
        <f t="shared" si="6"/>
        <v>#DIV/0!</v>
      </c>
    </row>
    <row r="425" spans="12:12" x14ac:dyDescent="0.2">
      <c r="L425" s="16" t="e">
        <f t="shared" si="6"/>
        <v>#DIV/0!</v>
      </c>
    </row>
    <row r="426" spans="12:12" x14ac:dyDescent="0.2">
      <c r="L426" s="16" t="e">
        <f t="shared" si="6"/>
        <v>#DIV/0!</v>
      </c>
    </row>
    <row r="427" spans="12:12" x14ac:dyDescent="0.2">
      <c r="L427" s="16" t="e">
        <f t="shared" si="6"/>
        <v>#DIV/0!</v>
      </c>
    </row>
    <row r="428" spans="12:12" x14ac:dyDescent="0.2">
      <c r="L428" s="16" t="e">
        <f t="shared" si="6"/>
        <v>#DIV/0!</v>
      </c>
    </row>
    <row r="429" spans="12:12" x14ac:dyDescent="0.2">
      <c r="L429" s="16" t="e">
        <f t="shared" si="6"/>
        <v>#DIV/0!</v>
      </c>
    </row>
    <row r="430" spans="12:12" x14ac:dyDescent="0.2">
      <c r="L430" s="16" t="e">
        <f t="shared" si="6"/>
        <v>#DIV/0!</v>
      </c>
    </row>
    <row r="431" spans="12:12" x14ac:dyDescent="0.2">
      <c r="L431" s="16" t="e">
        <f t="shared" si="6"/>
        <v>#DIV/0!</v>
      </c>
    </row>
    <row r="432" spans="12:12" x14ac:dyDescent="0.2">
      <c r="L432" s="16" t="e">
        <f t="shared" si="6"/>
        <v>#DIV/0!</v>
      </c>
    </row>
    <row r="433" spans="12:12" x14ac:dyDescent="0.2">
      <c r="L433" s="16" t="e">
        <f t="shared" si="6"/>
        <v>#DIV/0!</v>
      </c>
    </row>
    <row r="434" spans="12:12" x14ac:dyDescent="0.2">
      <c r="L434" s="16" t="e">
        <f t="shared" si="6"/>
        <v>#DIV/0!</v>
      </c>
    </row>
    <row r="435" spans="12:12" x14ac:dyDescent="0.2">
      <c r="L435" s="16" t="e">
        <f t="shared" si="6"/>
        <v>#DIV/0!</v>
      </c>
    </row>
    <row r="436" spans="12:12" x14ac:dyDescent="0.2">
      <c r="L436" s="16" t="e">
        <f t="shared" si="6"/>
        <v>#DIV/0!</v>
      </c>
    </row>
    <row r="437" spans="12:12" x14ac:dyDescent="0.2">
      <c r="L437" s="16" t="e">
        <f t="shared" si="6"/>
        <v>#DIV/0!</v>
      </c>
    </row>
    <row r="438" spans="12:12" x14ac:dyDescent="0.2">
      <c r="L438" s="16" t="e">
        <f t="shared" si="6"/>
        <v>#DIV/0!</v>
      </c>
    </row>
    <row r="439" spans="12:12" x14ac:dyDescent="0.2">
      <c r="L439" s="16" t="e">
        <f t="shared" si="6"/>
        <v>#DIV/0!</v>
      </c>
    </row>
    <row r="440" spans="12:12" x14ac:dyDescent="0.2">
      <c r="L440" s="16" t="e">
        <f t="shared" si="6"/>
        <v>#DIV/0!</v>
      </c>
    </row>
    <row r="441" spans="12:12" x14ac:dyDescent="0.2">
      <c r="L441" s="16" t="e">
        <f t="shared" si="6"/>
        <v>#DIV/0!</v>
      </c>
    </row>
    <row r="442" spans="12:12" x14ac:dyDescent="0.2">
      <c r="L442" s="16" t="e">
        <f t="shared" si="6"/>
        <v>#DIV/0!</v>
      </c>
    </row>
    <row r="443" spans="12:12" x14ac:dyDescent="0.2">
      <c r="L443" s="16" t="e">
        <f t="shared" si="6"/>
        <v>#DIV/0!</v>
      </c>
    </row>
    <row r="444" spans="12:12" x14ac:dyDescent="0.2">
      <c r="L444" s="16" t="e">
        <f t="shared" si="6"/>
        <v>#DIV/0!</v>
      </c>
    </row>
    <row r="445" spans="12:12" x14ac:dyDescent="0.2">
      <c r="L445" s="16" t="e">
        <f t="shared" si="6"/>
        <v>#DIV/0!</v>
      </c>
    </row>
    <row r="446" spans="12:12" x14ac:dyDescent="0.2">
      <c r="L446" s="16" t="e">
        <f t="shared" si="6"/>
        <v>#DIV/0!</v>
      </c>
    </row>
    <row r="447" spans="12:12" x14ac:dyDescent="0.2">
      <c r="L447" s="16" t="e">
        <f t="shared" si="6"/>
        <v>#DIV/0!</v>
      </c>
    </row>
    <row r="448" spans="12:12" x14ac:dyDescent="0.2">
      <c r="L448" s="16" t="e">
        <f t="shared" si="6"/>
        <v>#DIV/0!</v>
      </c>
    </row>
    <row r="449" spans="12:12" x14ac:dyDescent="0.2">
      <c r="L449" s="16" t="e">
        <f t="shared" si="6"/>
        <v>#DIV/0!</v>
      </c>
    </row>
    <row r="450" spans="12:12" x14ac:dyDescent="0.2">
      <c r="L450" s="16" t="e">
        <f t="shared" si="6"/>
        <v>#DIV/0!</v>
      </c>
    </row>
    <row r="451" spans="12:12" x14ac:dyDescent="0.2">
      <c r="L451" s="16" t="e">
        <f t="shared" si="6"/>
        <v>#DIV/0!</v>
      </c>
    </row>
    <row r="452" spans="12:12" x14ac:dyDescent="0.2">
      <c r="L452" s="16" t="e">
        <f t="shared" si="6"/>
        <v>#DIV/0!</v>
      </c>
    </row>
    <row r="453" spans="12:12" x14ac:dyDescent="0.2">
      <c r="L453" s="16" t="e">
        <f t="shared" si="6"/>
        <v>#DIV/0!</v>
      </c>
    </row>
    <row r="454" spans="12:12" x14ac:dyDescent="0.2">
      <c r="L454" s="16" t="e">
        <f t="shared" si="6"/>
        <v>#DIV/0!</v>
      </c>
    </row>
    <row r="455" spans="12:12" x14ac:dyDescent="0.2">
      <c r="L455" s="16" t="e">
        <f t="shared" ref="L455:L518" si="7">AVERAGE(H455:K455)</f>
        <v>#DIV/0!</v>
      </c>
    </row>
    <row r="456" spans="12:12" x14ac:dyDescent="0.2">
      <c r="L456" s="16" t="e">
        <f t="shared" si="7"/>
        <v>#DIV/0!</v>
      </c>
    </row>
    <row r="457" spans="12:12" x14ac:dyDescent="0.2">
      <c r="L457" s="16" t="e">
        <f t="shared" si="7"/>
        <v>#DIV/0!</v>
      </c>
    </row>
    <row r="458" spans="12:12" x14ac:dyDescent="0.2">
      <c r="L458" s="16" t="e">
        <f t="shared" si="7"/>
        <v>#DIV/0!</v>
      </c>
    </row>
    <row r="459" spans="12:12" x14ac:dyDescent="0.2">
      <c r="L459" s="16" t="e">
        <f t="shared" si="7"/>
        <v>#DIV/0!</v>
      </c>
    </row>
    <row r="460" spans="12:12" x14ac:dyDescent="0.2">
      <c r="L460" s="16" t="e">
        <f t="shared" si="7"/>
        <v>#DIV/0!</v>
      </c>
    </row>
    <row r="461" spans="12:12" x14ac:dyDescent="0.2">
      <c r="L461" s="16" t="e">
        <f t="shared" si="7"/>
        <v>#DIV/0!</v>
      </c>
    </row>
    <row r="462" spans="12:12" x14ac:dyDescent="0.2">
      <c r="L462" s="16" t="e">
        <f t="shared" si="7"/>
        <v>#DIV/0!</v>
      </c>
    </row>
    <row r="463" spans="12:12" x14ac:dyDescent="0.2">
      <c r="L463" s="16" t="e">
        <f t="shared" si="7"/>
        <v>#DIV/0!</v>
      </c>
    </row>
    <row r="464" spans="12:12" x14ac:dyDescent="0.2">
      <c r="L464" s="16" t="e">
        <f t="shared" si="7"/>
        <v>#DIV/0!</v>
      </c>
    </row>
    <row r="465" spans="12:12" x14ac:dyDescent="0.2">
      <c r="L465" s="16" t="e">
        <f t="shared" si="7"/>
        <v>#DIV/0!</v>
      </c>
    </row>
    <row r="466" spans="12:12" x14ac:dyDescent="0.2">
      <c r="L466" s="16" t="e">
        <f t="shared" si="7"/>
        <v>#DIV/0!</v>
      </c>
    </row>
    <row r="467" spans="12:12" x14ac:dyDescent="0.2">
      <c r="L467" s="16" t="e">
        <f t="shared" si="7"/>
        <v>#DIV/0!</v>
      </c>
    </row>
    <row r="468" spans="12:12" x14ac:dyDescent="0.2">
      <c r="L468" s="16" t="e">
        <f t="shared" si="7"/>
        <v>#DIV/0!</v>
      </c>
    </row>
    <row r="469" spans="12:12" x14ac:dyDescent="0.2">
      <c r="L469" s="16" t="e">
        <f t="shared" si="7"/>
        <v>#DIV/0!</v>
      </c>
    </row>
    <row r="470" spans="12:12" x14ac:dyDescent="0.2">
      <c r="L470" s="16" t="e">
        <f t="shared" si="7"/>
        <v>#DIV/0!</v>
      </c>
    </row>
    <row r="471" spans="12:12" x14ac:dyDescent="0.2">
      <c r="L471" s="16" t="e">
        <f t="shared" si="7"/>
        <v>#DIV/0!</v>
      </c>
    </row>
    <row r="472" spans="12:12" x14ac:dyDescent="0.2">
      <c r="L472" s="16" t="e">
        <f t="shared" si="7"/>
        <v>#DIV/0!</v>
      </c>
    </row>
    <row r="473" spans="12:12" x14ac:dyDescent="0.2">
      <c r="L473" s="16" t="e">
        <f t="shared" si="7"/>
        <v>#DIV/0!</v>
      </c>
    </row>
    <row r="474" spans="12:12" x14ac:dyDescent="0.2">
      <c r="L474" s="16" t="e">
        <f t="shared" si="7"/>
        <v>#DIV/0!</v>
      </c>
    </row>
    <row r="475" spans="12:12" x14ac:dyDescent="0.2">
      <c r="L475" s="16" t="e">
        <f t="shared" si="7"/>
        <v>#DIV/0!</v>
      </c>
    </row>
    <row r="476" spans="12:12" x14ac:dyDescent="0.2">
      <c r="L476" s="16" t="e">
        <f t="shared" si="7"/>
        <v>#DIV/0!</v>
      </c>
    </row>
    <row r="477" spans="12:12" x14ac:dyDescent="0.2">
      <c r="L477" s="16" t="e">
        <f t="shared" si="7"/>
        <v>#DIV/0!</v>
      </c>
    </row>
    <row r="478" spans="12:12" x14ac:dyDescent="0.2">
      <c r="L478" s="16" t="e">
        <f t="shared" si="7"/>
        <v>#DIV/0!</v>
      </c>
    </row>
    <row r="479" spans="12:12" x14ac:dyDescent="0.2">
      <c r="L479" s="16" t="e">
        <f t="shared" si="7"/>
        <v>#DIV/0!</v>
      </c>
    </row>
    <row r="480" spans="12:12" x14ac:dyDescent="0.2">
      <c r="L480" s="16" t="e">
        <f t="shared" si="7"/>
        <v>#DIV/0!</v>
      </c>
    </row>
    <row r="481" spans="12:12" x14ac:dyDescent="0.2">
      <c r="L481" s="16" t="e">
        <f t="shared" si="7"/>
        <v>#DIV/0!</v>
      </c>
    </row>
    <row r="482" spans="12:12" x14ac:dyDescent="0.2">
      <c r="L482" s="16" t="e">
        <f t="shared" si="7"/>
        <v>#DIV/0!</v>
      </c>
    </row>
    <row r="483" spans="12:12" x14ac:dyDescent="0.2">
      <c r="L483" s="16" t="e">
        <f t="shared" si="7"/>
        <v>#DIV/0!</v>
      </c>
    </row>
    <row r="484" spans="12:12" x14ac:dyDescent="0.2">
      <c r="L484" s="16" t="e">
        <f t="shared" si="7"/>
        <v>#DIV/0!</v>
      </c>
    </row>
    <row r="485" spans="12:12" x14ac:dyDescent="0.2">
      <c r="L485" s="16" t="e">
        <f t="shared" si="7"/>
        <v>#DIV/0!</v>
      </c>
    </row>
    <row r="486" spans="12:12" x14ac:dyDescent="0.2">
      <c r="L486" s="16" t="e">
        <f t="shared" si="7"/>
        <v>#DIV/0!</v>
      </c>
    </row>
    <row r="487" spans="12:12" x14ac:dyDescent="0.2">
      <c r="L487" s="16" t="e">
        <f t="shared" si="7"/>
        <v>#DIV/0!</v>
      </c>
    </row>
    <row r="488" spans="12:12" x14ac:dyDescent="0.2">
      <c r="L488" s="16" t="e">
        <f t="shared" si="7"/>
        <v>#DIV/0!</v>
      </c>
    </row>
    <row r="489" spans="12:12" x14ac:dyDescent="0.2">
      <c r="L489" s="16" t="e">
        <f t="shared" si="7"/>
        <v>#DIV/0!</v>
      </c>
    </row>
    <row r="490" spans="12:12" x14ac:dyDescent="0.2">
      <c r="L490" s="16" t="e">
        <f t="shared" si="7"/>
        <v>#DIV/0!</v>
      </c>
    </row>
    <row r="491" spans="12:12" x14ac:dyDescent="0.2">
      <c r="L491" s="16" t="e">
        <f t="shared" si="7"/>
        <v>#DIV/0!</v>
      </c>
    </row>
    <row r="492" spans="12:12" x14ac:dyDescent="0.2">
      <c r="L492" s="16" t="e">
        <f t="shared" si="7"/>
        <v>#DIV/0!</v>
      </c>
    </row>
    <row r="493" spans="12:12" x14ac:dyDescent="0.2">
      <c r="L493" s="16" t="e">
        <f t="shared" si="7"/>
        <v>#DIV/0!</v>
      </c>
    </row>
    <row r="494" spans="12:12" x14ac:dyDescent="0.2">
      <c r="L494" s="16" t="e">
        <f t="shared" si="7"/>
        <v>#DIV/0!</v>
      </c>
    </row>
    <row r="495" spans="12:12" x14ac:dyDescent="0.2">
      <c r="L495" s="16" t="e">
        <f t="shared" si="7"/>
        <v>#DIV/0!</v>
      </c>
    </row>
    <row r="496" spans="12:12" x14ac:dyDescent="0.2">
      <c r="L496" s="16" t="e">
        <f t="shared" si="7"/>
        <v>#DIV/0!</v>
      </c>
    </row>
    <row r="497" spans="12:12" x14ac:dyDescent="0.2">
      <c r="L497" s="16" t="e">
        <f t="shared" si="7"/>
        <v>#DIV/0!</v>
      </c>
    </row>
    <row r="498" spans="12:12" x14ac:dyDescent="0.2">
      <c r="L498" s="16" t="e">
        <f t="shared" si="7"/>
        <v>#DIV/0!</v>
      </c>
    </row>
    <row r="499" spans="12:12" x14ac:dyDescent="0.2">
      <c r="L499" s="16" t="e">
        <f t="shared" si="7"/>
        <v>#DIV/0!</v>
      </c>
    </row>
    <row r="500" spans="12:12" x14ac:dyDescent="0.2">
      <c r="L500" s="16" t="e">
        <f t="shared" si="7"/>
        <v>#DIV/0!</v>
      </c>
    </row>
    <row r="501" spans="12:12" x14ac:dyDescent="0.2">
      <c r="L501" s="16" t="e">
        <f t="shared" si="7"/>
        <v>#DIV/0!</v>
      </c>
    </row>
    <row r="502" spans="12:12" x14ac:dyDescent="0.2">
      <c r="L502" s="16" t="e">
        <f t="shared" si="7"/>
        <v>#DIV/0!</v>
      </c>
    </row>
    <row r="503" spans="12:12" x14ac:dyDescent="0.2">
      <c r="L503" s="16" t="e">
        <f t="shared" si="7"/>
        <v>#DIV/0!</v>
      </c>
    </row>
    <row r="504" spans="12:12" x14ac:dyDescent="0.2">
      <c r="L504" s="16" t="e">
        <f t="shared" si="7"/>
        <v>#DIV/0!</v>
      </c>
    </row>
    <row r="505" spans="12:12" x14ac:dyDescent="0.2">
      <c r="L505" s="16" t="e">
        <f t="shared" si="7"/>
        <v>#DIV/0!</v>
      </c>
    </row>
    <row r="506" spans="12:12" x14ac:dyDescent="0.2">
      <c r="L506" s="16" t="e">
        <f t="shared" si="7"/>
        <v>#DIV/0!</v>
      </c>
    </row>
    <row r="507" spans="12:12" x14ac:dyDescent="0.2">
      <c r="L507" s="16" t="e">
        <f t="shared" si="7"/>
        <v>#DIV/0!</v>
      </c>
    </row>
    <row r="508" spans="12:12" x14ac:dyDescent="0.2">
      <c r="L508" s="16" t="e">
        <f t="shared" si="7"/>
        <v>#DIV/0!</v>
      </c>
    </row>
    <row r="509" spans="12:12" x14ac:dyDescent="0.2">
      <c r="L509" s="16" t="e">
        <f t="shared" si="7"/>
        <v>#DIV/0!</v>
      </c>
    </row>
    <row r="510" spans="12:12" x14ac:dyDescent="0.2">
      <c r="L510" s="16" t="e">
        <f t="shared" si="7"/>
        <v>#DIV/0!</v>
      </c>
    </row>
    <row r="511" spans="12:12" x14ac:dyDescent="0.2">
      <c r="L511" s="16" t="e">
        <f t="shared" si="7"/>
        <v>#DIV/0!</v>
      </c>
    </row>
    <row r="512" spans="12:12" x14ac:dyDescent="0.2">
      <c r="L512" s="16" t="e">
        <f t="shared" si="7"/>
        <v>#DIV/0!</v>
      </c>
    </row>
    <row r="513" spans="12:12" x14ac:dyDescent="0.2">
      <c r="L513" s="16" t="e">
        <f t="shared" si="7"/>
        <v>#DIV/0!</v>
      </c>
    </row>
    <row r="514" spans="12:12" x14ac:dyDescent="0.2">
      <c r="L514" s="16" t="e">
        <f t="shared" si="7"/>
        <v>#DIV/0!</v>
      </c>
    </row>
    <row r="515" spans="12:12" x14ac:dyDescent="0.2">
      <c r="L515" s="16" t="e">
        <f t="shared" si="7"/>
        <v>#DIV/0!</v>
      </c>
    </row>
    <row r="516" spans="12:12" x14ac:dyDescent="0.2">
      <c r="L516" s="16" t="e">
        <f t="shared" si="7"/>
        <v>#DIV/0!</v>
      </c>
    </row>
    <row r="517" spans="12:12" x14ac:dyDescent="0.2">
      <c r="L517" s="16" t="e">
        <f t="shared" si="7"/>
        <v>#DIV/0!</v>
      </c>
    </row>
    <row r="518" spans="12:12" x14ac:dyDescent="0.2">
      <c r="L518" s="16" t="e">
        <f t="shared" si="7"/>
        <v>#DIV/0!</v>
      </c>
    </row>
    <row r="519" spans="12:12" x14ac:dyDescent="0.2">
      <c r="L519" s="16" t="e">
        <f t="shared" ref="L519:L582" si="8">AVERAGE(H519:K519)</f>
        <v>#DIV/0!</v>
      </c>
    </row>
    <row r="520" spans="12:12" x14ac:dyDescent="0.2">
      <c r="L520" s="16" t="e">
        <f t="shared" si="8"/>
        <v>#DIV/0!</v>
      </c>
    </row>
    <row r="521" spans="12:12" x14ac:dyDescent="0.2">
      <c r="L521" s="16" t="e">
        <f t="shared" si="8"/>
        <v>#DIV/0!</v>
      </c>
    </row>
    <row r="522" spans="12:12" x14ac:dyDescent="0.2">
      <c r="L522" s="16" t="e">
        <f t="shared" si="8"/>
        <v>#DIV/0!</v>
      </c>
    </row>
    <row r="523" spans="12:12" x14ac:dyDescent="0.2">
      <c r="L523" s="16" t="e">
        <f t="shared" si="8"/>
        <v>#DIV/0!</v>
      </c>
    </row>
    <row r="524" spans="12:12" x14ac:dyDescent="0.2">
      <c r="L524" s="16" t="e">
        <f t="shared" si="8"/>
        <v>#DIV/0!</v>
      </c>
    </row>
    <row r="525" spans="12:12" x14ac:dyDescent="0.2">
      <c r="L525" s="16" t="e">
        <f t="shared" si="8"/>
        <v>#DIV/0!</v>
      </c>
    </row>
    <row r="526" spans="12:12" x14ac:dyDescent="0.2">
      <c r="L526" s="16" t="e">
        <f t="shared" si="8"/>
        <v>#DIV/0!</v>
      </c>
    </row>
    <row r="527" spans="12:12" x14ac:dyDescent="0.2">
      <c r="L527" s="16" t="e">
        <f t="shared" si="8"/>
        <v>#DIV/0!</v>
      </c>
    </row>
    <row r="528" spans="12:12" x14ac:dyDescent="0.2">
      <c r="L528" s="16" t="e">
        <f t="shared" si="8"/>
        <v>#DIV/0!</v>
      </c>
    </row>
    <row r="529" spans="12:12" x14ac:dyDescent="0.2">
      <c r="L529" s="16" t="e">
        <f t="shared" si="8"/>
        <v>#DIV/0!</v>
      </c>
    </row>
    <row r="530" spans="12:12" x14ac:dyDescent="0.2">
      <c r="L530" s="16" t="e">
        <f t="shared" si="8"/>
        <v>#DIV/0!</v>
      </c>
    </row>
    <row r="531" spans="12:12" x14ac:dyDescent="0.2">
      <c r="L531" s="16" t="e">
        <f t="shared" si="8"/>
        <v>#DIV/0!</v>
      </c>
    </row>
    <row r="532" spans="12:12" x14ac:dyDescent="0.2">
      <c r="L532" s="16" t="e">
        <f t="shared" si="8"/>
        <v>#DIV/0!</v>
      </c>
    </row>
    <row r="533" spans="12:12" x14ac:dyDescent="0.2">
      <c r="L533" s="16" t="e">
        <f t="shared" si="8"/>
        <v>#DIV/0!</v>
      </c>
    </row>
    <row r="534" spans="12:12" x14ac:dyDescent="0.2">
      <c r="L534" s="16" t="e">
        <f t="shared" si="8"/>
        <v>#DIV/0!</v>
      </c>
    </row>
    <row r="535" spans="12:12" x14ac:dyDescent="0.2">
      <c r="L535" s="16" t="e">
        <f t="shared" si="8"/>
        <v>#DIV/0!</v>
      </c>
    </row>
    <row r="536" spans="12:12" x14ac:dyDescent="0.2">
      <c r="L536" s="16" t="e">
        <f t="shared" si="8"/>
        <v>#DIV/0!</v>
      </c>
    </row>
    <row r="537" spans="12:12" x14ac:dyDescent="0.2">
      <c r="L537" s="16" t="e">
        <f t="shared" si="8"/>
        <v>#DIV/0!</v>
      </c>
    </row>
    <row r="538" spans="12:12" x14ac:dyDescent="0.2">
      <c r="L538" s="16" t="e">
        <f t="shared" si="8"/>
        <v>#DIV/0!</v>
      </c>
    </row>
    <row r="539" spans="12:12" x14ac:dyDescent="0.2">
      <c r="L539" s="16" t="e">
        <f t="shared" si="8"/>
        <v>#DIV/0!</v>
      </c>
    </row>
    <row r="540" spans="12:12" x14ac:dyDescent="0.2">
      <c r="L540" s="16" t="e">
        <f t="shared" si="8"/>
        <v>#DIV/0!</v>
      </c>
    </row>
    <row r="541" spans="12:12" x14ac:dyDescent="0.2">
      <c r="L541" s="16" t="e">
        <f t="shared" si="8"/>
        <v>#DIV/0!</v>
      </c>
    </row>
    <row r="542" spans="12:12" x14ac:dyDescent="0.2">
      <c r="L542" s="16" t="e">
        <f t="shared" si="8"/>
        <v>#DIV/0!</v>
      </c>
    </row>
    <row r="543" spans="12:12" x14ac:dyDescent="0.2">
      <c r="L543" s="16" t="e">
        <f t="shared" si="8"/>
        <v>#DIV/0!</v>
      </c>
    </row>
    <row r="544" spans="12:12" x14ac:dyDescent="0.2">
      <c r="L544" s="16" t="e">
        <f t="shared" si="8"/>
        <v>#DIV/0!</v>
      </c>
    </row>
    <row r="545" spans="12:12" x14ac:dyDescent="0.2">
      <c r="L545" s="16" t="e">
        <f t="shared" si="8"/>
        <v>#DIV/0!</v>
      </c>
    </row>
    <row r="546" spans="12:12" x14ac:dyDescent="0.2">
      <c r="L546" s="16" t="e">
        <f t="shared" si="8"/>
        <v>#DIV/0!</v>
      </c>
    </row>
    <row r="547" spans="12:12" x14ac:dyDescent="0.2">
      <c r="L547" s="16" t="e">
        <f t="shared" si="8"/>
        <v>#DIV/0!</v>
      </c>
    </row>
    <row r="548" spans="12:12" x14ac:dyDescent="0.2">
      <c r="L548" s="16" t="e">
        <f t="shared" si="8"/>
        <v>#DIV/0!</v>
      </c>
    </row>
    <row r="549" spans="12:12" x14ac:dyDescent="0.2">
      <c r="L549" s="16" t="e">
        <f t="shared" si="8"/>
        <v>#DIV/0!</v>
      </c>
    </row>
    <row r="550" spans="12:12" x14ac:dyDescent="0.2">
      <c r="L550" s="16" t="e">
        <f t="shared" si="8"/>
        <v>#DIV/0!</v>
      </c>
    </row>
    <row r="551" spans="12:12" x14ac:dyDescent="0.2">
      <c r="L551" s="16" t="e">
        <f t="shared" si="8"/>
        <v>#DIV/0!</v>
      </c>
    </row>
    <row r="552" spans="12:12" x14ac:dyDescent="0.2">
      <c r="L552" s="16" t="e">
        <f t="shared" si="8"/>
        <v>#DIV/0!</v>
      </c>
    </row>
    <row r="553" spans="12:12" x14ac:dyDescent="0.2">
      <c r="L553" s="16" t="e">
        <f t="shared" si="8"/>
        <v>#DIV/0!</v>
      </c>
    </row>
    <row r="554" spans="12:12" x14ac:dyDescent="0.2">
      <c r="L554" s="16" t="e">
        <f t="shared" si="8"/>
        <v>#DIV/0!</v>
      </c>
    </row>
    <row r="555" spans="12:12" x14ac:dyDescent="0.2">
      <c r="L555" s="16" t="e">
        <f t="shared" si="8"/>
        <v>#DIV/0!</v>
      </c>
    </row>
    <row r="556" spans="12:12" x14ac:dyDescent="0.2">
      <c r="L556" s="16" t="e">
        <f t="shared" si="8"/>
        <v>#DIV/0!</v>
      </c>
    </row>
    <row r="557" spans="12:12" x14ac:dyDescent="0.2">
      <c r="L557" s="16" t="e">
        <f t="shared" si="8"/>
        <v>#DIV/0!</v>
      </c>
    </row>
    <row r="558" spans="12:12" x14ac:dyDescent="0.2">
      <c r="L558" s="16" t="e">
        <f t="shared" si="8"/>
        <v>#DIV/0!</v>
      </c>
    </row>
    <row r="559" spans="12:12" x14ac:dyDescent="0.2">
      <c r="L559" s="16" t="e">
        <f t="shared" si="8"/>
        <v>#DIV/0!</v>
      </c>
    </row>
    <row r="560" spans="12:12" x14ac:dyDescent="0.2">
      <c r="L560" s="16" t="e">
        <f t="shared" si="8"/>
        <v>#DIV/0!</v>
      </c>
    </row>
    <row r="561" spans="12:12" x14ac:dyDescent="0.2">
      <c r="L561" s="16" t="e">
        <f t="shared" si="8"/>
        <v>#DIV/0!</v>
      </c>
    </row>
    <row r="562" spans="12:12" x14ac:dyDescent="0.2">
      <c r="L562" s="16" t="e">
        <f t="shared" si="8"/>
        <v>#DIV/0!</v>
      </c>
    </row>
    <row r="563" spans="12:12" x14ac:dyDescent="0.2">
      <c r="L563" s="16" t="e">
        <f t="shared" si="8"/>
        <v>#DIV/0!</v>
      </c>
    </row>
    <row r="564" spans="12:12" x14ac:dyDescent="0.2">
      <c r="L564" s="16" t="e">
        <f t="shared" si="8"/>
        <v>#DIV/0!</v>
      </c>
    </row>
    <row r="565" spans="12:12" x14ac:dyDescent="0.2">
      <c r="L565" s="16" t="e">
        <f t="shared" si="8"/>
        <v>#DIV/0!</v>
      </c>
    </row>
    <row r="566" spans="12:12" x14ac:dyDescent="0.2">
      <c r="L566" s="16" t="e">
        <f t="shared" si="8"/>
        <v>#DIV/0!</v>
      </c>
    </row>
    <row r="567" spans="12:12" x14ac:dyDescent="0.2">
      <c r="L567" s="16" t="e">
        <f t="shared" si="8"/>
        <v>#DIV/0!</v>
      </c>
    </row>
    <row r="568" spans="12:12" x14ac:dyDescent="0.2">
      <c r="L568" s="16" t="e">
        <f t="shared" si="8"/>
        <v>#DIV/0!</v>
      </c>
    </row>
    <row r="569" spans="12:12" x14ac:dyDescent="0.2">
      <c r="L569" s="16" t="e">
        <f t="shared" si="8"/>
        <v>#DIV/0!</v>
      </c>
    </row>
    <row r="570" spans="12:12" x14ac:dyDescent="0.2">
      <c r="L570" s="16" t="e">
        <f t="shared" si="8"/>
        <v>#DIV/0!</v>
      </c>
    </row>
    <row r="571" spans="12:12" x14ac:dyDescent="0.2">
      <c r="L571" s="16" t="e">
        <f t="shared" si="8"/>
        <v>#DIV/0!</v>
      </c>
    </row>
    <row r="572" spans="12:12" x14ac:dyDescent="0.2">
      <c r="L572" s="16" t="e">
        <f t="shared" si="8"/>
        <v>#DIV/0!</v>
      </c>
    </row>
    <row r="573" spans="12:12" x14ac:dyDescent="0.2">
      <c r="L573" s="16" t="e">
        <f t="shared" si="8"/>
        <v>#DIV/0!</v>
      </c>
    </row>
    <row r="574" spans="12:12" x14ac:dyDescent="0.2">
      <c r="L574" s="16" t="e">
        <f t="shared" si="8"/>
        <v>#DIV/0!</v>
      </c>
    </row>
    <row r="575" spans="12:12" x14ac:dyDescent="0.2">
      <c r="L575" s="16" t="e">
        <f t="shared" si="8"/>
        <v>#DIV/0!</v>
      </c>
    </row>
    <row r="576" spans="12:12" x14ac:dyDescent="0.2">
      <c r="L576" s="16" t="e">
        <f t="shared" si="8"/>
        <v>#DIV/0!</v>
      </c>
    </row>
    <row r="577" spans="12:12" x14ac:dyDescent="0.2">
      <c r="L577" s="16" t="e">
        <f t="shared" si="8"/>
        <v>#DIV/0!</v>
      </c>
    </row>
    <row r="578" spans="12:12" x14ac:dyDescent="0.2">
      <c r="L578" s="16" t="e">
        <f t="shared" si="8"/>
        <v>#DIV/0!</v>
      </c>
    </row>
    <row r="579" spans="12:12" x14ac:dyDescent="0.2">
      <c r="L579" s="16" t="e">
        <f t="shared" si="8"/>
        <v>#DIV/0!</v>
      </c>
    </row>
    <row r="580" spans="12:12" x14ac:dyDescent="0.2">
      <c r="L580" s="16" t="e">
        <f t="shared" si="8"/>
        <v>#DIV/0!</v>
      </c>
    </row>
    <row r="581" spans="12:12" x14ac:dyDescent="0.2">
      <c r="L581" s="16" t="e">
        <f t="shared" si="8"/>
        <v>#DIV/0!</v>
      </c>
    </row>
    <row r="582" spans="12:12" x14ac:dyDescent="0.2">
      <c r="L582" s="16" t="e">
        <f t="shared" si="8"/>
        <v>#DIV/0!</v>
      </c>
    </row>
    <row r="583" spans="12:12" x14ac:dyDescent="0.2">
      <c r="L583" s="16" t="e">
        <f t="shared" ref="L583:L646" si="9">AVERAGE(H583:K583)</f>
        <v>#DIV/0!</v>
      </c>
    </row>
    <row r="584" spans="12:12" x14ac:dyDescent="0.2">
      <c r="L584" s="16" t="e">
        <f t="shared" si="9"/>
        <v>#DIV/0!</v>
      </c>
    </row>
    <row r="585" spans="12:12" x14ac:dyDescent="0.2">
      <c r="L585" s="16" t="e">
        <f t="shared" si="9"/>
        <v>#DIV/0!</v>
      </c>
    </row>
    <row r="586" spans="12:12" x14ac:dyDescent="0.2">
      <c r="L586" s="16" t="e">
        <f t="shared" si="9"/>
        <v>#DIV/0!</v>
      </c>
    </row>
    <row r="587" spans="12:12" x14ac:dyDescent="0.2">
      <c r="L587" s="16" t="e">
        <f t="shared" si="9"/>
        <v>#DIV/0!</v>
      </c>
    </row>
    <row r="588" spans="12:12" x14ac:dyDescent="0.2">
      <c r="L588" s="16" t="e">
        <f t="shared" si="9"/>
        <v>#DIV/0!</v>
      </c>
    </row>
    <row r="589" spans="12:12" x14ac:dyDescent="0.2">
      <c r="L589" s="16" t="e">
        <f t="shared" si="9"/>
        <v>#DIV/0!</v>
      </c>
    </row>
    <row r="590" spans="12:12" x14ac:dyDescent="0.2">
      <c r="L590" s="16" t="e">
        <f t="shared" si="9"/>
        <v>#DIV/0!</v>
      </c>
    </row>
    <row r="591" spans="12:12" x14ac:dyDescent="0.2">
      <c r="L591" s="16" t="e">
        <f t="shared" si="9"/>
        <v>#DIV/0!</v>
      </c>
    </row>
    <row r="592" spans="12:12" x14ac:dyDescent="0.2">
      <c r="L592" s="16" t="e">
        <f t="shared" si="9"/>
        <v>#DIV/0!</v>
      </c>
    </row>
    <row r="593" spans="12:12" x14ac:dyDescent="0.2">
      <c r="L593" s="16" t="e">
        <f t="shared" si="9"/>
        <v>#DIV/0!</v>
      </c>
    </row>
    <row r="594" spans="12:12" x14ac:dyDescent="0.2">
      <c r="L594" s="16" t="e">
        <f t="shared" si="9"/>
        <v>#DIV/0!</v>
      </c>
    </row>
    <row r="595" spans="12:12" x14ac:dyDescent="0.2">
      <c r="L595" s="16" t="e">
        <f t="shared" si="9"/>
        <v>#DIV/0!</v>
      </c>
    </row>
    <row r="596" spans="12:12" x14ac:dyDescent="0.2">
      <c r="L596" s="16" t="e">
        <f t="shared" si="9"/>
        <v>#DIV/0!</v>
      </c>
    </row>
    <row r="597" spans="12:12" x14ac:dyDescent="0.2">
      <c r="L597" s="16" t="e">
        <f t="shared" si="9"/>
        <v>#DIV/0!</v>
      </c>
    </row>
    <row r="598" spans="12:12" x14ac:dyDescent="0.2">
      <c r="L598" s="16" t="e">
        <f t="shared" si="9"/>
        <v>#DIV/0!</v>
      </c>
    </row>
    <row r="599" spans="12:12" x14ac:dyDescent="0.2">
      <c r="L599" s="16" t="e">
        <f t="shared" si="9"/>
        <v>#DIV/0!</v>
      </c>
    </row>
    <row r="600" spans="12:12" x14ac:dyDescent="0.2">
      <c r="L600" s="16" t="e">
        <f t="shared" si="9"/>
        <v>#DIV/0!</v>
      </c>
    </row>
    <row r="601" spans="12:12" x14ac:dyDescent="0.2">
      <c r="L601" s="16" t="e">
        <f t="shared" si="9"/>
        <v>#DIV/0!</v>
      </c>
    </row>
    <row r="602" spans="12:12" x14ac:dyDescent="0.2">
      <c r="L602" s="16" t="e">
        <f t="shared" si="9"/>
        <v>#DIV/0!</v>
      </c>
    </row>
    <row r="603" spans="12:12" x14ac:dyDescent="0.2">
      <c r="L603" s="16" t="e">
        <f t="shared" si="9"/>
        <v>#DIV/0!</v>
      </c>
    </row>
    <row r="604" spans="12:12" x14ac:dyDescent="0.2">
      <c r="L604" s="16" t="e">
        <f t="shared" si="9"/>
        <v>#DIV/0!</v>
      </c>
    </row>
    <row r="605" spans="12:12" x14ac:dyDescent="0.2">
      <c r="L605" s="16" t="e">
        <f t="shared" si="9"/>
        <v>#DIV/0!</v>
      </c>
    </row>
    <row r="606" spans="12:12" x14ac:dyDescent="0.2">
      <c r="L606" s="16" t="e">
        <f t="shared" si="9"/>
        <v>#DIV/0!</v>
      </c>
    </row>
    <row r="607" spans="12:12" x14ac:dyDescent="0.2">
      <c r="L607" s="16" t="e">
        <f t="shared" si="9"/>
        <v>#DIV/0!</v>
      </c>
    </row>
    <row r="608" spans="12:12" x14ac:dyDescent="0.2">
      <c r="L608" s="16" t="e">
        <f t="shared" si="9"/>
        <v>#DIV/0!</v>
      </c>
    </row>
    <row r="609" spans="12:12" x14ac:dyDescent="0.2">
      <c r="L609" s="16" t="e">
        <f t="shared" si="9"/>
        <v>#DIV/0!</v>
      </c>
    </row>
    <row r="610" spans="12:12" x14ac:dyDescent="0.2">
      <c r="L610" s="16" t="e">
        <f t="shared" si="9"/>
        <v>#DIV/0!</v>
      </c>
    </row>
    <row r="611" spans="12:12" x14ac:dyDescent="0.2">
      <c r="L611" s="16" t="e">
        <f t="shared" si="9"/>
        <v>#DIV/0!</v>
      </c>
    </row>
    <row r="612" spans="12:12" x14ac:dyDescent="0.2">
      <c r="L612" s="16" t="e">
        <f t="shared" si="9"/>
        <v>#DIV/0!</v>
      </c>
    </row>
    <row r="613" spans="12:12" x14ac:dyDescent="0.2">
      <c r="L613" s="16" t="e">
        <f t="shared" si="9"/>
        <v>#DIV/0!</v>
      </c>
    </row>
    <row r="614" spans="12:12" x14ac:dyDescent="0.2">
      <c r="L614" s="16" t="e">
        <f t="shared" si="9"/>
        <v>#DIV/0!</v>
      </c>
    </row>
    <row r="615" spans="12:12" x14ac:dyDescent="0.2">
      <c r="L615" s="16" t="e">
        <f t="shared" si="9"/>
        <v>#DIV/0!</v>
      </c>
    </row>
    <row r="616" spans="12:12" x14ac:dyDescent="0.2">
      <c r="L616" s="16" t="e">
        <f t="shared" si="9"/>
        <v>#DIV/0!</v>
      </c>
    </row>
    <row r="617" spans="12:12" x14ac:dyDescent="0.2">
      <c r="L617" s="16" t="e">
        <f t="shared" si="9"/>
        <v>#DIV/0!</v>
      </c>
    </row>
    <row r="618" spans="12:12" x14ac:dyDescent="0.2">
      <c r="L618" s="16" t="e">
        <f t="shared" si="9"/>
        <v>#DIV/0!</v>
      </c>
    </row>
    <row r="619" spans="12:12" x14ac:dyDescent="0.2">
      <c r="L619" s="16" t="e">
        <f t="shared" si="9"/>
        <v>#DIV/0!</v>
      </c>
    </row>
    <row r="620" spans="12:12" x14ac:dyDescent="0.2">
      <c r="L620" s="16" t="e">
        <f t="shared" si="9"/>
        <v>#DIV/0!</v>
      </c>
    </row>
    <row r="621" spans="12:12" x14ac:dyDescent="0.2">
      <c r="L621" s="16" t="e">
        <f t="shared" si="9"/>
        <v>#DIV/0!</v>
      </c>
    </row>
    <row r="622" spans="12:12" x14ac:dyDescent="0.2">
      <c r="L622" s="16" t="e">
        <f t="shared" si="9"/>
        <v>#DIV/0!</v>
      </c>
    </row>
    <row r="623" spans="12:12" x14ac:dyDescent="0.2">
      <c r="L623" s="16" t="e">
        <f t="shared" si="9"/>
        <v>#DIV/0!</v>
      </c>
    </row>
    <row r="624" spans="12:12" x14ac:dyDescent="0.2">
      <c r="L624" s="16" t="e">
        <f t="shared" si="9"/>
        <v>#DIV/0!</v>
      </c>
    </row>
    <row r="625" spans="12:12" x14ac:dyDescent="0.2">
      <c r="L625" s="16" t="e">
        <f t="shared" si="9"/>
        <v>#DIV/0!</v>
      </c>
    </row>
    <row r="626" spans="12:12" x14ac:dyDescent="0.2">
      <c r="L626" s="16" t="e">
        <f t="shared" si="9"/>
        <v>#DIV/0!</v>
      </c>
    </row>
    <row r="627" spans="12:12" x14ac:dyDescent="0.2">
      <c r="L627" s="16" t="e">
        <f t="shared" si="9"/>
        <v>#DIV/0!</v>
      </c>
    </row>
    <row r="628" spans="12:12" x14ac:dyDescent="0.2">
      <c r="L628" s="16" t="e">
        <f t="shared" si="9"/>
        <v>#DIV/0!</v>
      </c>
    </row>
    <row r="629" spans="12:12" x14ac:dyDescent="0.2">
      <c r="L629" s="16" t="e">
        <f t="shared" si="9"/>
        <v>#DIV/0!</v>
      </c>
    </row>
    <row r="630" spans="12:12" x14ac:dyDescent="0.2">
      <c r="L630" s="16" t="e">
        <f t="shared" si="9"/>
        <v>#DIV/0!</v>
      </c>
    </row>
    <row r="631" spans="12:12" x14ac:dyDescent="0.2">
      <c r="L631" s="16" t="e">
        <f t="shared" si="9"/>
        <v>#DIV/0!</v>
      </c>
    </row>
    <row r="632" spans="12:12" x14ac:dyDescent="0.2">
      <c r="L632" s="16" t="e">
        <f t="shared" si="9"/>
        <v>#DIV/0!</v>
      </c>
    </row>
    <row r="633" spans="12:12" x14ac:dyDescent="0.2">
      <c r="L633" s="16" t="e">
        <f t="shared" si="9"/>
        <v>#DIV/0!</v>
      </c>
    </row>
    <row r="634" spans="12:12" x14ac:dyDescent="0.2">
      <c r="L634" s="16" t="e">
        <f t="shared" si="9"/>
        <v>#DIV/0!</v>
      </c>
    </row>
    <row r="635" spans="12:12" x14ac:dyDescent="0.2">
      <c r="L635" s="16" t="e">
        <f t="shared" si="9"/>
        <v>#DIV/0!</v>
      </c>
    </row>
    <row r="636" spans="12:12" x14ac:dyDescent="0.2">
      <c r="L636" s="16" t="e">
        <f t="shared" si="9"/>
        <v>#DIV/0!</v>
      </c>
    </row>
    <row r="637" spans="12:12" x14ac:dyDescent="0.2">
      <c r="L637" s="16" t="e">
        <f t="shared" si="9"/>
        <v>#DIV/0!</v>
      </c>
    </row>
    <row r="638" spans="12:12" x14ac:dyDescent="0.2">
      <c r="L638" s="16" t="e">
        <f t="shared" si="9"/>
        <v>#DIV/0!</v>
      </c>
    </row>
    <row r="639" spans="12:12" x14ac:dyDescent="0.2">
      <c r="L639" s="16" t="e">
        <f t="shared" si="9"/>
        <v>#DIV/0!</v>
      </c>
    </row>
    <row r="640" spans="12:12" x14ac:dyDescent="0.2">
      <c r="L640" s="16" t="e">
        <f t="shared" si="9"/>
        <v>#DIV/0!</v>
      </c>
    </row>
    <row r="641" spans="12:12" x14ac:dyDescent="0.2">
      <c r="L641" s="16" t="e">
        <f t="shared" si="9"/>
        <v>#DIV/0!</v>
      </c>
    </row>
    <row r="642" spans="12:12" x14ac:dyDescent="0.2">
      <c r="L642" s="16" t="e">
        <f t="shared" si="9"/>
        <v>#DIV/0!</v>
      </c>
    </row>
    <row r="643" spans="12:12" x14ac:dyDescent="0.2">
      <c r="L643" s="16" t="e">
        <f t="shared" si="9"/>
        <v>#DIV/0!</v>
      </c>
    </row>
    <row r="644" spans="12:12" x14ac:dyDescent="0.2">
      <c r="L644" s="16" t="e">
        <f t="shared" si="9"/>
        <v>#DIV/0!</v>
      </c>
    </row>
    <row r="645" spans="12:12" x14ac:dyDescent="0.2">
      <c r="L645" s="16" t="e">
        <f t="shared" si="9"/>
        <v>#DIV/0!</v>
      </c>
    </row>
    <row r="646" spans="12:12" x14ac:dyDescent="0.2">
      <c r="L646" s="16" t="e">
        <f t="shared" si="9"/>
        <v>#DIV/0!</v>
      </c>
    </row>
    <row r="647" spans="12:12" x14ac:dyDescent="0.2">
      <c r="L647" s="16" t="e">
        <f t="shared" ref="L647:L710" si="10">AVERAGE(H647:K647)</f>
        <v>#DIV/0!</v>
      </c>
    </row>
    <row r="648" spans="12:12" x14ac:dyDescent="0.2">
      <c r="L648" s="16" t="e">
        <f t="shared" si="10"/>
        <v>#DIV/0!</v>
      </c>
    </row>
    <row r="649" spans="12:12" x14ac:dyDescent="0.2">
      <c r="L649" s="16" t="e">
        <f t="shared" si="10"/>
        <v>#DIV/0!</v>
      </c>
    </row>
    <row r="650" spans="12:12" x14ac:dyDescent="0.2">
      <c r="L650" s="16" t="e">
        <f t="shared" si="10"/>
        <v>#DIV/0!</v>
      </c>
    </row>
    <row r="651" spans="12:12" x14ac:dyDescent="0.2">
      <c r="L651" s="16" t="e">
        <f t="shared" si="10"/>
        <v>#DIV/0!</v>
      </c>
    </row>
    <row r="652" spans="12:12" x14ac:dyDescent="0.2">
      <c r="L652" s="16" t="e">
        <f t="shared" si="10"/>
        <v>#DIV/0!</v>
      </c>
    </row>
    <row r="653" spans="12:12" x14ac:dyDescent="0.2">
      <c r="L653" s="16" t="e">
        <f t="shared" si="10"/>
        <v>#DIV/0!</v>
      </c>
    </row>
    <row r="654" spans="12:12" x14ac:dyDescent="0.2">
      <c r="L654" s="16" t="e">
        <f t="shared" si="10"/>
        <v>#DIV/0!</v>
      </c>
    </row>
    <row r="655" spans="12:12" x14ac:dyDescent="0.2">
      <c r="L655" s="16" t="e">
        <f t="shared" si="10"/>
        <v>#DIV/0!</v>
      </c>
    </row>
    <row r="656" spans="12:12" x14ac:dyDescent="0.2">
      <c r="L656" s="16" t="e">
        <f t="shared" si="10"/>
        <v>#DIV/0!</v>
      </c>
    </row>
    <row r="657" spans="12:12" x14ac:dyDescent="0.2">
      <c r="L657" s="16" t="e">
        <f t="shared" si="10"/>
        <v>#DIV/0!</v>
      </c>
    </row>
    <row r="658" spans="12:12" x14ac:dyDescent="0.2">
      <c r="L658" s="16" t="e">
        <f t="shared" si="10"/>
        <v>#DIV/0!</v>
      </c>
    </row>
    <row r="659" spans="12:12" x14ac:dyDescent="0.2">
      <c r="L659" s="16" t="e">
        <f t="shared" si="10"/>
        <v>#DIV/0!</v>
      </c>
    </row>
    <row r="660" spans="12:12" x14ac:dyDescent="0.2">
      <c r="L660" s="16" t="e">
        <f t="shared" si="10"/>
        <v>#DIV/0!</v>
      </c>
    </row>
    <row r="661" spans="12:12" x14ac:dyDescent="0.2">
      <c r="L661" s="16" t="e">
        <f t="shared" si="10"/>
        <v>#DIV/0!</v>
      </c>
    </row>
    <row r="662" spans="12:12" x14ac:dyDescent="0.2">
      <c r="L662" s="16" t="e">
        <f t="shared" si="10"/>
        <v>#DIV/0!</v>
      </c>
    </row>
    <row r="663" spans="12:12" x14ac:dyDescent="0.2">
      <c r="L663" s="16" t="e">
        <f t="shared" si="10"/>
        <v>#DIV/0!</v>
      </c>
    </row>
    <row r="664" spans="12:12" x14ac:dyDescent="0.2">
      <c r="L664" s="16" t="e">
        <f t="shared" si="10"/>
        <v>#DIV/0!</v>
      </c>
    </row>
    <row r="665" spans="12:12" x14ac:dyDescent="0.2">
      <c r="L665" s="16" t="e">
        <f t="shared" si="10"/>
        <v>#DIV/0!</v>
      </c>
    </row>
    <row r="666" spans="12:12" x14ac:dyDescent="0.2">
      <c r="L666" s="16" t="e">
        <f t="shared" si="10"/>
        <v>#DIV/0!</v>
      </c>
    </row>
    <row r="667" spans="12:12" x14ac:dyDescent="0.2">
      <c r="L667" s="16" t="e">
        <f t="shared" si="10"/>
        <v>#DIV/0!</v>
      </c>
    </row>
    <row r="668" spans="12:12" x14ac:dyDescent="0.2">
      <c r="L668" s="16" t="e">
        <f t="shared" si="10"/>
        <v>#DIV/0!</v>
      </c>
    </row>
    <row r="669" spans="12:12" x14ac:dyDescent="0.2">
      <c r="L669" s="16" t="e">
        <f t="shared" si="10"/>
        <v>#DIV/0!</v>
      </c>
    </row>
    <row r="670" spans="12:12" x14ac:dyDescent="0.2">
      <c r="L670" s="16" t="e">
        <f t="shared" si="10"/>
        <v>#DIV/0!</v>
      </c>
    </row>
    <row r="671" spans="12:12" x14ac:dyDescent="0.2">
      <c r="L671" s="16" t="e">
        <f t="shared" si="10"/>
        <v>#DIV/0!</v>
      </c>
    </row>
    <row r="672" spans="12:12" x14ac:dyDescent="0.2">
      <c r="L672" s="16" t="e">
        <f t="shared" si="10"/>
        <v>#DIV/0!</v>
      </c>
    </row>
    <row r="673" spans="12:12" x14ac:dyDescent="0.2">
      <c r="L673" s="16" t="e">
        <f t="shared" si="10"/>
        <v>#DIV/0!</v>
      </c>
    </row>
    <row r="674" spans="12:12" x14ac:dyDescent="0.2">
      <c r="L674" s="16" t="e">
        <f t="shared" si="10"/>
        <v>#DIV/0!</v>
      </c>
    </row>
    <row r="675" spans="12:12" x14ac:dyDescent="0.2">
      <c r="L675" s="16" t="e">
        <f t="shared" si="10"/>
        <v>#DIV/0!</v>
      </c>
    </row>
    <row r="676" spans="12:12" x14ac:dyDescent="0.2">
      <c r="L676" s="16" t="e">
        <f t="shared" si="10"/>
        <v>#DIV/0!</v>
      </c>
    </row>
    <row r="677" spans="12:12" x14ac:dyDescent="0.2">
      <c r="L677" s="16" t="e">
        <f t="shared" si="10"/>
        <v>#DIV/0!</v>
      </c>
    </row>
    <row r="678" spans="12:12" x14ac:dyDescent="0.2">
      <c r="L678" s="16" t="e">
        <f t="shared" si="10"/>
        <v>#DIV/0!</v>
      </c>
    </row>
    <row r="679" spans="12:12" x14ac:dyDescent="0.2">
      <c r="L679" s="16" t="e">
        <f t="shared" si="10"/>
        <v>#DIV/0!</v>
      </c>
    </row>
    <row r="680" spans="12:12" x14ac:dyDescent="0.2">
      <c r="L680" s="16" t="e">
        <f t="shared" si="10"/>
        <v>#DIV/0!</v>
      </c>
    </row>
    <row r="681" spans="12:12" x14ac:dyDescent="0.2">
      <c r="L681" s="16" t="e">
        <f t="shared" si="10"/>
        <v>#DIV/0!</v>
      </c>
    </row>
    <row r="682" spans="12:12" x14ac:dyDescent="0.2">
      <c r="L682" s="16" t="e">
        <f t="shared" si="10"/>
        <v>#DIV/0!</v>
      </c>
    </row>
    <row r="683" spans="12:12" x14ac:dyDescent="0.2">
      <c r="L683" s="16" t="e">
        <f t="shared" si="10"/>
        <v>#DIV/0!</v>
      </c>
    </row>
    <row r="684" spans="12:12" x14ac:dyDescent="0.2">
      <c r="L684" s="16" t="e">
        <f t="shared" si="10"/>
        <v>#DIV/0!</v>
      </c>
    </row>
    <row r="685" spans="12:12" x14ac:dyDescent="0.2">
      <c r="L685" s="16" t="e">
        <f t="shared" si="10"/>
        <v>#DIV/0!</v>
      </c>
    </row>
    <row r="686" spans="12:12" x14ac:dyDescent="0.2">
      <c r="L686" s="16" t="e">
        <f t="shared" si="10"/>
        <v>#DIV/0!</v>
      </c>
    </row>
    <row r="687" spans="12:12" x14ac:dyDescent="0.2">
      <c r="L687" s="16" t="e">
        <f t="shared" si="10"/>
        <v>#DIV/0!</v>
      </c>
    </row>
    <row r="688" spans="12:12" x14ac:dyDescent="0.2">
      <c r="L688" s="16" t="e">
        <f t="shared" si="10"/>
        <v>#DIV/0!</v>
      </c>
    </row>
    <row r="689" spans="12:12" x14ac:dyDescent="0.2">
      <c r="L689" s="16" t="e">
        <f t="shared" si="10"/>
        <v>#DIV/0!</v>
      </c>
    </row>
    <row r="690" spans="12:12" x14ac:dyDescent="0.2">
      <c r="L690" s="16" t="e">
        <f t="shared" si="10"/>
        <v>#DIV/0!</v>
      </c>
    </row>
    <row r="691" spans="12:12" x14ac:dyDescent="0.2">
      <c r="L691" s="16" t="e">
        <f t="shared" si="10"/>
        <v>#DIV/0!</v>
      </c>
    </row>
    <row r="692" spans="12:12" x14ac:dyDescent="0.2">
      <c r="L692" s="16" t="e">
        <f t="shared" si="10"/>
        <v>#DIV/0!</v>
      </c>
    </row>
    <row r="693" spans="12:12" x14ac:dyDescent="0.2">
      <c r="L693" s="16" t="e">
        <f t="shared" si="10"/>
        <v>#DIV/0!</v>
      </c>
    </row>
    <row r="694" spans="12:12" x14ac:dyDescent="0.2">
      <c r="L694" s="16" t="e">
        <f t="shared" si="10"/>
        <v>#DIV/0!</v>
      </c>
    </row>
    <row r="695" spans="12:12" x14ac:dyDescent="0.2">
      <c r="L695" s="16" t="e">
        <f t="shared" si="10"/>
        <v>#DIV/0!</v>
      </c>
    </row>
    <row r="696" spans="12:12" x14ac:dyDescent="0.2">
      <c r="L696" s="16" t="e">
        <f t="shared" si="10"/>
        <v>#DIV/0!</v>
      </c>
    </row>
    <row r="697" spans="12:12" x14ac:dyDescent="0.2">
      <c r="L697" s="16" t="e">
        <f t="shared" si="10"/>
        <v>#DIV/0!</v>
      </c>
    </row>
    <row r="698" spans="12:12" x14ac:dyDescent="0.2">
      <c r="L698" s="16" t="e">
        <f t="shared" si="10"/>
        <v>#DIV/0!</v>
      </c>
    </row>
    <row r="699" spans="12:12" x14ac:dyDescent="0.2">
      <c r="L699" s="16" t="e">
        <f t="shared" si="10"/>
        <v>#DIV/0!</v>
      </c>
    </row>
    <row r="700" spans="12:12" x14ac:dyDescent="0.2">
      <c r="L700" s="16" t="e">
        <f t="shared" si="10"/>
        <v>#DIV/0!</v>
      </c>
    </row>
    <row r="701" spans="12:12" x14ac:dyDescent="0.2">
      <c r="L701" s="16" t="e">
        <f t="shared" si="10"/>
        <v>#DIV/0!</v>
      </c>
    </row>
    <row r="702" spans="12:12" x14ac:dyDescent="0.2">
      <c r="L702" s="16" t="e">
        <f t="shared" si="10"/>
        <v>#DIV/0!</v>
      </c>
    </row>
    <row r="703" spans="12:12" x14ac:dyDescent="0.2">
      <c r="L703" s="16" t="e">
        <f t="shared" si="10"/>
        <v>#DIV/0!</v>
      </c>
    </row>
    <row r="704" spans="12:12" x14ac:dyDescent="0.2">
      <c r="L704" s="16" t="e">
        <f t="shared" si="10"/>
        <v>#DIV/0!</v>
      </c>
    </row>
    <row r="705" spans="12:12" x14ac:dyDescent="0.2">
      <c r="L705" s="16" t="e">
        <f t="shared" si="10"/>
        <v>#DIV/0!</v>
      </c>
    </row>
    <row r="706" spans="12:12" x14ac:dyDescent="0.2">
      <c r="L706" s="16" t="e">
        <f t="shared" si="10"/>
        <v>#DIV/0!</v>
      </c>
    </row>
    <row r="707" spans="12:12" x14ac:dyDescent="0.2">
      <c r="L707" s="16" t="e">
        <f t="shared" si="10"/>
        <v>#DIV/0!</v>
      </c>
    </row>
    <row r="708" spans="12:12" x14ac:dyDescent="0.2">
      <c r="L708" s="16" t="e">
        <f t="shared" si="10"/>
        <v>#DIV/0!</v>
      </c>
    </row>
    <row r="709" spans="12:12" x14ac:dyDescent="0.2">
      <c r="L709" s="16" t="e">
        <f t="shared" si="10"/>
        <v>#DIV/0!</v>
      </c>
    </row>
    <row r="710" spans="12:12" x14ac:dyDescent="0.2">
      <c r="L710" s="16" t="e">
        <f t="shared" si="10"/>
        <v>#DIV/0!</v>
      </c>
    </row>
    <row r="711" spans="12:12" x14ac:dyDescent="0.2">
      <c r="L711" s="16" t="e">
        <f t="shared" ref="L711:L774" si="11">AVERAGE(H711:K711)</f>
        <v>#DIV/0!</v>
      </c>
    </row>
    <row r="712" spans="12:12" x14ac:dyDescent="0.2">
      <c r="L712" s="16" t="e">
        <f t="shared" si="11"/>
        <v>#DIV/0!</v>
      </c>
    </row>
    <row r="713" spans="12:12" x14ac:dyDescent="0.2">
      <c r="L713" s="16" t="e">
        <f t="shared" si="11"/>
        <v>#DIV/0!</v>
      </c>
    </row>
    <row r="714" spans="12:12" x14ac:dyDescent="0.2">
      <c r="L714" s="16" t="e">
        <f t="shared" si="11"/>
        <v>#DIV/0!</v>
      </c>
    </row>
    <row r="715" spans="12:12" x14ac:dyDescent="0.2">
      <c r="L715" s="16" t="e">
        <f t="shared" si="11"/>
        <v>#DIV/0!</v>
      </c>
    </row>
    <row r="716" spans="12:12" x14ac:dyDescent="0.2">
      <c r="L716" s="16" t="e">
        <f t="shared" si="11"/>
        <v>#DIV/0!</v>
      </c>
    </row>
    <row r="717" spans="12:12" x14ac:dyDescent="0.2">
      <c r="L717" s="16" t="e">
        <f t="shared" si="11"/>
        <v>#DIV/0!</v>
      </c>
    </row>
    <row r="718" spans="12:12" x14ac:dyDescent="0.2">
      <c r="L718" s="16" t="e">
        <f t="shared" si="11"/>
        <v>#DIV/0!</v>
      </c>
    </row>
    <row r="719" spans="12:12" x14ac:dyDescent="0.2">
      <c r="L719" s="16" t="e">
        <f t="shared" si="11"/>
        <v>#DIV/0!</v>
      </c>
    </row>
    <row r="720" spans="12:12" x14ac:dyDescent="0.2">
      <c r="L720" s="16" t="e">
        <f t="shared" si="11"/>
        <v>#DIV/0!</v>
      </c>
    </row>
    <row r="721" spans="12:12" x14ac:dyDescent="0.2">
      <c r="L721" s="16" t="e">
        <f t="shared" si="11"/>
        <v>#DIV/0!</v>
      </c>
    </row>
    <row r="722" spans="12:12" x14ac:dyDescent="0.2">
      <c r="L722" s="16" t="e">
        <f t="shared" si="11"/>
        <v>#DIV/0!</v>
      </c>
    </row>
    <row r="723" spans="12:12" x14ac:dyDescent="0.2">
      <c r="L723" s="16" t="e">
        <f t="shared" si="11"/>
        <v>#DIV/0!</v>
      </c>
    </row>
    <row r="724" spans="12:12" x14ac:dyDescent="0.2">
      <c r="L724" s="16" t="e">
        <f t="shared" si="11"/>
        <v>#DIV/0!</v>
      </c>
    </row>
    <row r="725" spans="12:12" x14ac:dyDescent="0.2">
      <c r="L725" s="16" t="e">
        <f t="shared" si="11"/>
        <v>#DIV/0!</v>
      </c>
    </row>
    <row r="726" spans="12:12" x14ac:dyDescent="0.2">
      <c r="L726" s="16" t="e">
        <f t="shared" si="11"/>
        <v>#DIV/0!</v>
      </c>
    </row>
    <row r="727" spans="12:12" x14ac:dyDescent="0.2">
      <c r="L727" s="16" t="e">
        <f t="shared" si="11"/>
        <v>#DIV/0!</v>
      </c>
    </row>
    <row r="728" spans="12:12" x14ac:dyDescent="0.2">
      <c r="L728" s="16" t="e">
        <f t="shared" si="11"/>
        <v>#DIV/0!</v>
      </c>
    </row>
    <row r="729" spans="12:12" x14ac:dyDescent="0.2">
      <c r="L729" s="16" t="e">
        <f t="shared" si="11"/>
        <v>#DIV/0!</v>
      </c>
    </row>
    <row r="730" spans="12:12" x14ac:dyDescent="0.2">
      <c r="L730" s="16" t="e">
        <f t="shared" si="11"/>
        <v>#DIV/0!</v>
      </c>
    </row>
    <row r="731" spans="12:12" x14ac:dyDescent="0.2">
      <c r="L731" s="16" t="e">
        <f t="shared" si="11"/>
        <v>#DIV/0!</v>
      </c>
    </row>
    <row r="732" spans="12:12" x14ac:dyDescent="0.2">
      <c r="L732" s="16" t="e">
        <f t="shared" si="11"/>
        <v>#DIV/0!</v>
      </c>
    </row>
    <row r="733" spans="12:12" x14ac:dyDescent="0.2">
      <c r="L733" s="16" t="e">
        <f t="shared" si="11"/>
        <v>#DIV/0!</v>
      </c>
    </row>
    <row r="734" spans="12:12" x14ac:dyDescent="0.2">
      <c r="L734" s="16" t="e">
        <f t="shared" si="11"/>
        <v>#DIV/0!</v>
      </c>
    </row>
    <row r="735" spans="12:12" x14ac:dyDescent="0.2">
      <c r="L735" s="16" t="e">
        <f t="shared" si="11"/>
        <v>#DIV/0!</v>
      </c>
    </row>
    <row r="736" spans="12:12" x14ac:dyDescent="0.2">
      <c r="L736" s="16" t="e">
        <f t="shared" si="11"/>
        <v>#DIV/0!</v>
      </c>
    </row>
    <row r="737" spans="12:12" x14ac:dyDescent="0.2">
      <c r="L737" s="16" t="e">
        <f t="shared" si="11"/>
        <v>#DIV/0!</v>
      </c>
    </row>
    <row r="738" spans="12:12" x14ac:dyDescent="0.2">
      <c r="L738" s="16" t="e">
        <f t="shared" si="11"/>
        <v>#DIV/0!</v>
      </c>
    </row>
    <row r="739" spans="12:12" x14ac:dyDescent="0.2">
      <c r="L739" s="16" t="e">
        <f t="shared" si="11"/>
        <v>#DIV/0!</v>
      </c>
    </row>
    <row r="740" spans="12:12" x14ac:dyDescent="0.2">
      <c r="L740" s="16" t="e">
        <f t="shared" si="11"/>
        <v>#DIV/0!</v>
      </c>
    </row>
    <row r="741" spans="12:12" x14ac:dyDescent="0.2">
      <c r="L741" s="16" t="e">
        <f t="shared" si="11"/>
        <v>#DIV/0!</v>
      </c>
    </row>
    <row r="742" spans="12:12" x14ac:dyDescent="0.2">
      <c r="L742" s="16" t="e">
        <f t="shared" si="11"/>
        <v>#DIV/0!</v>
      </c>
    </row>
    <row r="743" spans="12:12" x14ac:dyDescent="0.2">
      <c r="L743" s="16" t="e">
        <f t="shared" si="11"/>
        <v>#DIV/0!</v>
      </c>
    </row>
    <row r="744" spans="12:12" x14ac:dyDescent="0.2">
      <c r="L744" s="16" t="e">
        <f t="shared" si="11"/>
        <v>#DIV/0!</v>
      </c>
    </row>
    <row r="745" spans="12:12" x14ac:dyDescent="0.2">
      <c r="L745" s="16" t="e">
        <f t="shared" si="11"/>
        <v>#DIV/0!</v>
      </c>
    </row>
    <row r="746" spans="12:12" x14ac:dyDescent="0.2">
      <c r="L746" s="16" t="e">
        <f t="shared" si="11"/>
        <v>#DIV/0!</v>
      </c>
    </row>
    <row r="747" spans="12:12" x14ac:dyDescent="0.2">
      <c r="L747" s="16" t="e">
        <f t="shared" si="11"/>
        <v>#DIV/0!</v>
      </c>
    </row>
    <row r="748" spans="12:12" x14ac:dyDescent="0.2">
      <c r="L748" s="16" t="e">
        <f t="shared" si="11"/>
        <v>#DIV/0!</v>
      </c>
    </row>
    <row r="749" spans="12:12" x14ac:dyDescent="0.2">
      <c r="L749" s="16" t="e">
        <f t="shared" si="11"/>
        <v>#DIV/0!</v>
      </c>
    </row>
    <row r="750" spans="12:12" x14ac:dyDescent="0.2">
      <c r="L750" s="16" t="e">
        <f t="shared" si="11"/>
        <v>#DIV/0!</v>
      </c>
    </row>
    <row r="751" spans="12:12" x14ac:dyDescent="0.2">
      <c r="L751" s="16" t="e">
        <f t="shared" si="11"/>
        <v>#DIV/0!</v>
      </c>
    </row>
    <row r="752" spans="12:12" x14ac:dyDescent="0.2">
      <c r="L752" s="16" t="e">
        <f t="shared" si="11"/>
        <v>#DIV/0!</v>
      </c>
    </row>
    <row r="753" spans="12:12" x14ac:dyDescent="0.2">
      <c r="L753" s="16" t="e">
        <f t="shared" si="11"/>
        <v>#DIV/0!</v>
      </c>
    </row>
    <row r="754" spans="12:12" x14ac:dyDescent="0.2">
      <c r="L754" s="16" t="e">
        <f t="shared" si="11"/>
        <v>#DIV/0!</v>
      </c>
    </row>
    <row r="755" spans="12:12" x14ac:dyDescent="0.2">
      <c r="L755" s="16" t="e">
        <f t="shared" si="11"/>
        <v>#DIV/0!</v>
      </c>
    </row>
    <row r="756" spans="12:12" x14ac:dyDescent="0.2">
      <c r="L756" s="16" t="e">
        <f t="shared" si="11"/>
        <v>#DIV/0!</v>
      </c>
    </row>
    <row r="757" spans="12:12" x14ac:dyDescent="0.2">
      <c r="L757" s="16" t="e">
        <f t="shared" si="11"/>
        <v>#DIV/0!</v>
      </c>
    </row>
    <row r="758" spans="12:12" x14ac:dyDescent="0.2">
      <c r="L758" s="16" t="e">
        <f t="shared" si="11"/>
        <v>#DIV/0!</v>
      </c>
    </row>
    <row r="759" spans="12:12" x14ac:dyDescent="0.2">
      <c r="L759" s="16" t="e">
        <f t="shared" si="11"/>
        <v>#DIV/0!</v>
      </c>
    </row>
    <row r="760" spans="12:12" x14ac:dyDescent="0.2">
      <c r="L760" s="16" t="e">
        <f t="shared" si="11"/>
        <v>#DIV/0!</v>
      </c>
    </row>
    <row r="761" spans="12:12" x14ac:dyDescent="0.2">
      <c r="L761" s="16" t="e">
        <f t="shared" si="11"/>
        <v>#DIV/0!</v>
      </c>
    </row>
    <row r="762" spans="12:12" x14ac:dyDescent="0.2">
      <c r="L762" s="16" t="e">
        <f t="shared" si="11"/>
        <v>#DIV/0!</v>
      </c>
    </row>
    <row r="763" spans="12:12" x14ac:dyDescent="0.2">
      <c r="L763" s="16" t="e">
        <f t="shared" si="11"/>
        <v>#DIV/0!</v>
      </c>
    </row>
    <row r="764" spans="12:12" x14ac:dyDescent="0.2">
      <c r="L764" s="16" t="e">
        <f t="shared" si="11"/>
        <v>#DIV/0!</v>
      </c>
    </row>
    <row r="765" spans="12:12" x14ac:dyDescent="0.2">
      <c r="L765" s="16" t="e">
        <f t="shared" si="11"/>
        <v>#DIV/0!</v>
      </c>
    </row>
    <row r="766" spans="12:12" x14ac:dyDescent="0.2">
      <c r="L766" s="16" t="e">
        <f t="shared" si="11"/>
        <v>#DIV/0!</v>
      </c>
    </row>
    <row r="767" spans="12:12" x14ac:dyDescent="0.2">
      <c r="L767" s="16" t="e">
        <f t="shared" si="11"/>
        <v>#DIV/0!</v>
      </c>
    </row>
    <row r="768" spans="12:12" x14ac:dyDescent="0.2">
      <c r="L768" s="16" t="e">
        <f t="shared" si="11"/>
        <v>#DIV/0!</v>
      </c>
    </row>
    <row r="769" spans="12:12" x14ac:dyDescent="0.2">
      <c r="L769" s="16" t="e">
        <f t="shared" si="11"/>
        <v>#DIV/0!</v>
      </c>
    </row>
    <row r="770" spans="12:12" x14ac:dyDescent="0.2">
      <c r="L770" s="16" t="e">
        <f t="shared" si="11"/>
        <v>#DIV/0!</v>
      </c>
    </row>
    <row r="771" spans="12:12" x14ac:dyDescent="0.2">
      <c r="L771" s="16" t="e">
        <f t="shared" si="11"/>
        <v>#DIV/0!</v>
      </c>
    </row>
    <row r="772" spans="12:12" x14ac:dyDescent="0.2">
      <c r="L772" s="16" t="e">
        <f t="shared" si="11"/>
        <v>#DIV/0!</v>
      </c>
    </row>
    <row r="773" spans="12:12" x14ac:dyDescent="0.2">
      <c r="L773" s="16" t="e">
        <f t="shared" si="11"/>
        <v>#DIV/0!</v>
      </c>
    </row>
    <row r="774" spans="12:12" x14ac:dyDescent="0.2">
      <c r="L774" s="16" t="e">
        <f t="shared" si="11"/>
        <v>#DIV/0!</v>
      </c>
    </row>
    <row r="775" spans="12:12" x14ac:dyDescent="0.2">
      <c r="L775" s="16" t="e">
        <f t="shared" ref="L775:L838" si="12">AVERAGE(H775:K775)</f>
        <v>#DIV/0!</v>
      </c>
    </row>
    <row r="776" spans="12:12" x14ac:dyDescent="0.2">
      <c r="L776" s="16" t="e">
        <f t="shared" si="12"/>
        <v>#DIV/0!</v>
      </c>
    </row>
    <row r="777" spans="12:12" x14ac:dyDescent="0.2">
      <c r="L777" s="16" t="e">
        <f t="shared" si="12"/>
        <v>#DIV/0!</v>
      </c>
    </row>
    <row r="778" spans="12:12" x14ac:dyDescent="0.2">
      <c r="L778" s="16" t="e">
        <f t="shared" si="12"/>
        <v>#DIV/0!</v>
      </c>
    </row>
    <row r="779" spans="12:12" x14ac:dyDescent="0.2">
      <c r="L779" s="16" t="e">
        <f t="shared" si="12"/>
        <v>#DIV/0!</v>
      </c>
    </row>
    <row r="780" spans="12:12" x14ac:dyDescent="0.2">
      <c r="L780" s="16" t="e">
        <f t="shared" si="12"/>
        <v>#DIV/0!</v>
      </c>
    </row>
    <row r="781" spans="12:12" x14ac:dyDescent="0.2">
      <c r="L781" s="16" t="e">
        <f t="shared" si="12"/>
        <v>#DIV/0!</v>
      </c>
    </row>
    <row r="782" spans="12:12" x14ac:dyDescent="0.2">
      <c r="L782" s="16" t="e">
        <f t="shared" si="12"/>
        <v>#DIV/0!</v>
      </c>
    </row>
    <row r="783" spans="12:12" x14ac:dyDescent="0.2">
      <c r="L783" s="16" t="e">
        <f t="shared" si="12"/>
        <v>#DIV/0!</v>
      </c>
    </row>
    <row r="784" spans="12:12" x14ac:dyDescent="0.2">
      <c r="L784" s="16" t="e">
        <f t="shared" si="12"/>
        <v>#DIV/0!</v>
      </c>
    </row>
    <row r="785" spans="12:12" x14ac:dyDescent="0.2">
      <c r="L785" s="16" t="e">
        <f t="shared" si="12"/>
        <v>#DIV/0!</v>
      </c>
    </row>
    <row r="786" spans="12:12" x14ac:dyDescent="0.2">
      <c r="L786" s="16" t="e">
        <f t="shared" si="12"/>
        <v>#DIV/0!</v>
      </c>
    </row>
    <row r="787" spans="12:12" x14ac:dyDescent="0.2">
      <c r="L787" s="16" t="e">
        <f t="shared" si="12"/>
        <v>#DIV/0!</v>
      </c>
    </row>
    <row r="788" spans="12:12" x14ac:dyDescent="0.2">
      <c r="L788" s="16" t="e">
        <f t="shared" si="12"/>
        <v>#DIV/0!</v>
      </c>
    </row>
    <row r="789" spans="12:12" x14ac:dyDescent="0.2">
      <c r="L789" s="16" t="e">
        <f t="shared" si="12"/>
        <v>#DIV/0!</v>
      </c>
    </row>
    <row r="790" spans="12:12" x14ac:dyDescent="0.2">
      <c r="L790" s="16" t="e">
        <f t="shared" si="12"/>
        <v>#DIV/0!</v>
      </c>
    </row>
    <row r="791" spans="12:12" x14ac:dyDescent="0.2">
      <c r="L791" s="16" t="e">
        <f t="shared" si="12"/>
        <v>#DIV/0!</v>
      </c>
    </row>
    <row r="792" spans="12:12" x14ac:dyDescent="0.2">
      <c r="L792" s="16" t="e">
        <f t="shared" si="12"/>
        <v>#DIV/0!</v>
      </c>
    </row>
    <row r="793" spans="12:12" x14ac:dyDescent="0.2">
      <c r="L793" s="16" t="e">
        <f t="shared" si="12"/>
        <v>#DIV/0!</v>
      </c>
    </row>
    <row r="794" spans="12:12" x14ac:dyDescent="0.2">
      <c r="L794" s="16" t="e">
        <f t="shared" si="12"/>
        <v>#DIV/0!</v>
      </c>
    </row>
    <row r="795" spans="12:12" x14ac:dyDescent="0.2">
      <c r="L795" s="16" t="e">
        <f t="shared" si="12"/>
        <v>#DIV/0!</v>
      </c>
    </row>
    <row r="796" spans="12:12" x14ac:dyDescent="0.2">
      <c r="L796" s="16" t="e">
        <f t="shared" si="12"/>
        <v>#DIV/0!</v>
      </c>
    </row>
    <row r="797" spans="12:12" x14ac:dyDescent="0.2">
      <c r="L797" s="16" t="e">
        <f t="shared" si="12"/>
        <v>#DIV/0!</v>
      </c>
    </row>
    <row r="798" spans="12:12" x14ac:dyDescent="0.2">
      <c r="L798" s="16" t="e">
        <f t="shared" si="12"/>
        <v>#DIV/0!</v>
      </c>
    </row>
    <row r="799" spans="12:12" x14ac:dyDescent="0.2">
      <c r="L799" s="16" t="e">
        <f t="shared" si="12"/>
        <v>#DIV/0!</v>
      </c>
    </row>
    <row r="800" spans="12:12" x14ac:dyDescent="0.2">
      <c r="L800" s="16" t="e">
        <f t="shared" si="12"/>
        <v>#DIV/0!</v>
      </c>
    </row>
    <row r="801" spans="12:12" x14ac:dyDescent="0.2">
      <c r="L801" s="16" t="e">
        <f t="shared" si="12"/>
        <v>#DIV/0!</v>
      </c>
    </row>
    <row r="802" spans="12:12" x14ac:dyDescent="0.2">
      <c r="L802" s="16" t="e">
        <f t="shared" si="12"/>
        <v>#DIV/0!</v>
      </c>
    </row>
    <row r="803" spans="12:12" x14ac:dyDescent="0.2">
      <c r="L803" s="16" t="e">
        <f t="shared" si="12"/>
        <v>#DIV/0!</v>
      </c>
    </row>
    <row r="804" spans="12:12" x14ac:dyDescent="0.2">
      <c r="L804" s="16" t="e">
        <f t="shared" si="12"/>
        <v>#DIV/0!</v>
      </c>
    </row>
    <row r="805" spans="12:12" x14ac:dyDescent="0.2">
      <c r="L805" s="16" t="e">
        <f t="shared" si="12"/>
        <v>#DIV/0!</v>
      </c>
    </row>
    <row r="806" spans="12:12" x14ac:dyDescent="0.2">
      <c r="L806" s="16" t="e">
        <f t="shared" si="12"/>
        <v>#DIV/0!</v>
      </c>
    </row>
    <row r="807" spans="12:12" x14ac:dyDescent="0.2">
      <c r="L807" s="16" t="e">
        <f t="shared" si="12"/>
        <v>#DIV/0!</v>
      </c>
    </row>
    <row r="808" spans="12:12" x14ac:dyDescent="0.2">
      <c r="L808" s="16" t="e">
        <f t="shared" si="12"/>
        <v>#DIV/0!</v>
      </c>
    </row>
    <row r="809" spans="12:12" x14ac:dyDescent="0.2">
      <c r="L809" s="16" t="e">
        <f t="shared" si="12"/>
        <v>#DIV/0!</v>
      </c>
    </row>
    <row r="810" spans="12:12" x14ac:dyDescent="0.2">
      <c r="L810" s="16" t="e">
        <f t="shared" si="12"/>
        <v>#DIV/0!</v>
      </c>
    </row>
    <row r="811" spans="12:12" x14ac:dyDescent="0.2">
      <c r="L811" s="16" t="e">
        <f t="shared" si="12"/>
        <v>#DIV/0!</v>
      </c>
    </row>
    <row r="812" spans="12:12" x14ac:dyDescent="0.2">
      <c r="L812" s="16" t="e">
        <f t="shared" si="12"/>
        <v>#DIV/0!</v>
      </c>
    </row>
    <row r="813" spans="12:12" x14ac:dyDescent="0.2">
      <c r="L813" s="16" t="e">
        <f t="shared" si="12"/>
        <v>#DIV/0!</v>
      </c>
    </row>
    <row r="814" spans="12:12" x14ac:dyDescent="0.2">
      <c r="L814" s="16" t="e">
        <f t="shared" si="12"/>
        <v>#DIV/0!</v>
      </c>
    </row>
    <row r="815" spans="12:12" x14ac:dyDescent="0.2">
      <c r="L815" s="16" t="e">
        <f t="shared" si="12"/>
        <v>#DIV/0!</v>
      </c>
    </row>
    <row r="816" spans="12:12" x14ac:dyDescent="0.2">
      <c r="L816" s="16" t="e">
        <f t="shared" si="12"/>
        <v>#DIV/0!</v>
      </c>
    </row>
    <row r="817" spans="12:12" x14ac:dyDescent="0.2">
      <c r="L817" s="16" t="e">
        <f t="shared" si="12"/>
        <v>#DIV/0!</v>
      </c>
    </row>
    <row r="818" spans="12:12" x14ac:dyDescent="0.2">
      <c r="L818" s="16" t="e">
        <f t="shared" si="12"/>
        <v>#DIV/0!</v>
      </c>
    </row>
    <row r="819" spans="12:12" x14ac:dyDescent="0.2">
      <c r="L819" s="16" t="e">
        <f t="shared" si="12"/>
        <v>#DIV/0!</v>
      </c>
    </row>
    <row r="820" spans="12:12" x14ac:dyDescent="0.2">
      <c r="L820" s="16" t="e">
        <f t="shared" si="12"/>
        <v>#DIV/0!</v>
      </c>
    </row>
    <row r="821" spans="12:12" x14ac:dyDescent="0.2">
      <c r="L821" s="16" t="e">
        <f t="shared" si="12"/>
        <v>#DIV/0!</v>
      </c>
    </row>
    <row r="822" spans="12:12" x14ac:dyDescent="0.2">
      <c r="L822" s="16" t="e">
        <f t="shared" si="12"/>
        <v>#DIV/0!</v>
      </c>
    </row>
    <row r="823" spans="12:12" x14ac:dyDescent="0.2">
      <c r="L823" s="16" t="e">
        <f t="shared" si="12"/>
        <v>#DIV/0!</v>
      </c>
    </row>
    <row r="824" spans="12:12" x14ac:dyDescent="0.2">
      <c r="L824" s="16" t="e">
        <f t="shared" si="12"/>
        <v>#DIV/0!</v>
      </c>
    </row>
    <row r="825" spans="12:12" x14ac:dyDescent="0.2">
      <c r="L825" s="16" t="e">
        <f t="shared" si="12"/>
        <v>#DIV/0!</v>
      </c>
    </row>
    <row r="826" spans="12:12" x14ac:dyDescent="0.2">
      <c r="L826" s="16" t="e">
        <f t="shared" si="12"/>
        <v>#DIV/0!</v>
      </c>
    </row>
    <row r="827" spans="12:12" x14ac:dyDescent="0.2">
      <c r="L827" s="16" t="e">
        <f t="shared" si="12"/>
        <v>#DIV/0!</v>
      </c>
    </row>
    <row r="828" spans="12:12" x14ac:dyDescent="0.2">
      <c r="L828" s="16" t="e">
        <f t="shared" si="12"/>
        <v>#DIV/0!</v>
      </c>
    </row>
    <row r="829" spans="12:12" x14ac:dyDescent="0.2">
      <c r="L829" s="16" t="e">
        <f t="shared" si="12"/>
        <v>#DIV/0!</v>
      </c>
    </row>
    <row r="830" spans="12:12" x14ac:dyDescent="0.2">
      <c r="L830" s="16" t="e">
        <f t="shared" si="12"/>
        <v>#DIV/0!</v>
      </c>
    </row>
    <row r="831" spans="12:12" x14ac:dyDescent="0.2">
      <c r="L831" s="16" t="e">
        <f t="shared" si="12"/>
        <v>#DIV/0!</v>
      </c>
    </row>
    <row r="832" spans="12:12" x14ac:dyDescent="0.2">
      <c r="L832" s="16" t="e">
        <f t="shared" si="12"/>
        <v>#DIV/0!</v>
      </c>
    </row>
    <row r="833" spans="12:12" x14ac:dyDescent="0.2">
      <c r="L833" s="16" t="e">
        <f t="shared" si="12"/>
        <v>#DIV/0!</v>
      </c>
    </row>
    <row r="834" spans="12:12" x14ac:dyDescent="0.2">
      <c r="L834" s="16" t="e">
        <f t="shared" si="12"/>
        <v>#DIV/0!</v>
      </c>
    </row>
    <row r="835" spans="12:12" x14ac:dyDescent="0.2">
      <c r="L835" s="16" t="e">
        <f t="shared" si="12"/>
        <v>#DIV/0!</v>
      </c>
    </row>
    <row r="836" spans="12:12" x14ac:dyDescent="0.2">
      <c r="L836" s="16" t="e">
        <f t="shared" si="12"/>
        <v>#DIV/0!</v>
      </c>
    </row>
    <row r="837" spans="12:12" x14ac:dyDescent="0.2">
      <c r="L837" s="16" t="e">
        <f t="shared" si="12"/>
        <v>#DIV/0!</v>
      </c>
    </row>
    <row r="838" spans="12:12" x14ac:dyDescent="0.2">
      <c r="L838" s="16" t="e">
        <f t="shared" si="12"/>
        <v>#DIV/0!</v>
      </c>
    </row>
    <row r="839" spans="12:12" x14ac:dyDescent="0.2">
      <c r="L839" s="16" t="e">
        <f t="shared" ref="L839:L872" si="13">AVERAGE(H839:K839)</f>
        <v>#DIV/0!</v>
      </c>
    </row>
    <row r="840" spans="12:12" x14ac:dyDescent="0.2">
      <c r="L840" s="16" t="e">
        <f t="shared" si="13"/>
        <v>#DIV/0!</v>
      </c>
    </row>
    <row r="841" spans="12:12" x14ac:dyDescent="0.2">
      <c r="L841" s="16" t="e">
        <f t="shared" si="13"/>
        <v>#DIV/0!</v>
      </c>
    </row>
    <row r="842" spans="12:12" x14ac:dyDescent="0.2">
      <c r="L842" s="16" t="e">
        <f t="shared" si="13"/>
        <v>#DIV/0!</v>
      </c>
    </row>
    <row r="843" spans="12:12" x14ac:dyDescent="0.2">
      <c r="L843" s="16" t="e">
        <f t="shared" si="13"/>
        <v>#DIV/0!</v>
      </c>
    </row>
    <row r="844" spans="12:12" x14ac:dyDescent="0.2">
      <c r="L844" s="16" t="e">
        <f t="shared" si="13"/>
        <v>#DIV/0!</v>
      </c>
    </row>
    <row r="845" spans="12:12" x14ac:dyDescent="0.2">
      <c r="L845" s="16" t="e">
        <f t="shared" si="13"/>
        <v>#DIV/0!</v>
      </c>
    </row>
    <row r="846" spans="12:12" x14ac:dyDescent="0.2">
      <c r="L846" s="16" t="e">
        <f t="shared" si="13"/>
        <v>#DIV/0!</v>
      </c>
    </row>
    <row r="847" spans="12:12" x14ac:dyDescent="0.2">
      <c r="L847" s="16" t="e">
        <f t="shared" si="13"/>
        <v>#DIV/0!</v>
      </c>
    </row>
    <row r="848" spans="12:12" x14ac:dyDescent="0.2">
      <c r="L848" s="16" t="e">
        <f t="shared" si="13"/>
        <v>#DIV/0!</v>
      </c>
    </row>
    <row r="849" spans="12:12" x14ac:dyDescent="0.2">
      <c r="L849" s="16" t="e">
        <f t="shared" si="13"/>
        <v>#DIV/0!</v>
      </c>
    </row>
    <row r="850" spans="12:12" x14ac:dyDescent="0.2">
      <c r="L850" s="16" t="e">
        <f t="shared" si="13"/>
        <v>#DIV/0!</v>
      </c>
    </row>
    <row r="851" spans="12:12" x14ac:dyDescent="0.2">
      <c r="L851" s="16" t="e">
        <f t="shared" si="13"/>
        <v>#DIV/0!</v>
      </c>
    </row>
    <row r="852" spans="12:12" x14ac:dyDescent="0.2">
      <c r="L852" s="16" t="e">
        <f t="shared" si="13"/>
        <v>#DIV/0!</v>
      </c>
    </row>
    <row r="853" spans="12:12" x14ac:dyDescent="0.2">
      <c r="L853" s="16" t="e">
        <f t="shared" si="13"/>
        <v>#DIV/0!</v>
      </c>
    </row>
    <row r="854" spans="12:12" x14ac:dyDescent="0.2">
      <c r="L854" s="16" t="e">
        <f t="shared" si="13"/>
        <v>#DIV/0!</v>
      </c>
    </row>
    <row r="855" spans="12:12" x14ac:dyDescent="0.2">
      <c r="L855" s="16" t="e">
        <f t="shared" si="13"/>
        <v>#DIV/0!</v>
      </c>
    </row>
    <row r="856" spans="12:12" x14ac:dyDescent="0.2">
      <c r="L856" s="16" t="e">
        <f t="shared" si="13"/>
        <v>#DIV/0!</v>
      </c>
    </row>
    <row r="857" spans="12:12" x14ac:dyDescent="0.2">
      <c r="L857" s="16" t="e">
        <f t="shared" si="13"/>
        <v>#DIV/0!</v>
      </c>
    </row>
    <row r="858" spans="12:12" x14ac:dyDescent="0.2">
      <c r="L858" s="16" t="e">
        <f t="shared" si="13"/>
        <v>#DIV/0!</v>
      </c>
    </row>
    <row r="859" spans="12:12" x14ac:dyDescent="0.2">
      <c r="L859" s="16" t="e">
        <f t="shared" si="13"/>
        <v>#DIV/0!</v>
      </c>
    </row>
    <row r="860" spans="12:12" x14ac:dyDescent="0.2">
      <c r="L860" s="16" t="e">
        <f t="shared" si="13"/>
        <v>#DIV/0!</v>
      </c>
    </row>
    <row r="861" spans="12:12" x14ac:dyDescent="0.2">
      <c r="L861" s="16" t="e">
        <f t="shared" si="13"/>
        <v>#DIV/0!</v>
      </c>
    </row>
    <row r="862" spans="12:12" x14ac:dyDescent="0.2">
      <c r="L862" s="16" t="e">
        <f t="shared" si="13"/>
        <v>#DIV/0!</v>
      </c>
    </row>
    <row r="863" spans="12:12" x14ac:dyDescent="0.2">
      <c r="L863" s="16" t="e">
        <f t="shared" si="13"/>
        <v>#DIV/0!</v>
      </c>
    </row>
    <row r="864" spans="12:12" x14ac:dyDescent="0.2">
      <c r="L864" s="16" t="e">
        <f t="shared" si="13"/>
        <v>#DIV/0!</v>
      </c>
    </row>
    <row r="865" spans="12:12" x14ac:dyDescent="0.2">
      <c r="L865" s="16" t="e">
        <f t="shared" si="13"/>
        <v>#DIV/0!</v>
      </c>
    </row>
    <row r="866" spans="12:12" x14ac:dyDescent="0.2">
      <c r="L866" s="16" t="e">
        <f t="shared" si="13"/>
        <v>#DIV/0!</v>
      </c>
    </row>
    <row r="867" spans="12:12" x14ac:dyDescent="0.2">
      <c r="L867" s="16" t="e">
        <f t="shared" si="13"/>
        <v>#DIV/0!</v>
      </c>
    </row>
    <row r="868" spans="12:12" x14ac:dyDescent="0.2">
      <c r="L868" s="16" t="e">
        <f t="shared" si="13"/>
        <v>#DIV/0!</v>
      </c>
    </row>
    <row r="869" spans="12:12" x14ac:dyDescent="0.2">
      <c r="L869" s="16" t="e">
        <f t="shared" si="13"/>
        <v>#DIV/0!</v>
      </c>
    </row>
    <row r="870" spans="12:12" x14ac:dyDescent="0.2">
      <c r="L870" s="16" t="e">
        <f t="shared" si="13"/>
        <v>#DIV/0!</v>
      </c>
    </row>
    <row r="871" spans="12:12" x14ac:dyDescent="0.2">
      <c r="L871" s="16" t="e">
        <f t="shared" si="13"/>
        <v>#DIV/0!</v>
      </c>
    </row>
    <row r="872" spans="12:12" x14ac:dyDescent="0.2">
      <c r="L872" s="16" t="e">
        <f t="shared" si="13"/>
        <v>#DIV/0!</v>
      </c>
    </row>
  </sheetData>
  <sortState ref="G120:K129">
    <sortCondition ref="G120:G129"/>
  </sortState>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Compiled</vt:lpstr>
      <vt:lpstr>Metadata</vt:lpstr>
      <vt:lpstr>Notes</vt:lpstr>
      <vt:lpstr>Gradient</vt:lpstr>
      <vt:lpstr>BF, Wetted, Substrate</vt:lpstr>
      <vt:lpstr>Large Wood</vt:lpstr>
      <vt:lpstr>Pools</vt:lpstr>
      <vt:lpstr>Densiometer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Kaylor</dc:creator>
  <cp:lastModifiedBy>Microsoft Office User</cp:lastModifiedBy>
  <dcterms:created xsi:type="dcterms:W3CDTF">2014-07-22T14:50:42Z</dcterms:created>
  <dcterms:modified xsi:type="dcterms:W3CDTF">2018-01-17T17:13:24Z</dcterms:modified>
</cp:coreProperties>
</file>