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3" i="1"/>
  <c r="K3" i="1"/>
  <c r="C12" i="1"/>
  <c r="C13" i="1"/>
</calcChain>
</file>

<file path=xl/sharedStrings.xml><?xml version="1.0" encoding="utf-8"?>
<sst xmlns="http://schemas.openxmlformats.org/spreadsheetml/2006/main" count="27" uniqueCount="24">
  <si>
    <t>KH2PO4</t>
  </si>
  <si>
    <t>K2HPO4</t>
  </si>
  <si>
    <t>Molar Mass</t>
  </si>
  <si>
    <t>Ka1</t>
  </si>
  <si>
    <t>Ka2</t>
  </si>
  <si>
    <t>Ka3</t>
  </si>
  <si>
    <t>Ka2 = ([H+] [HPO4 2-]) / [H2PO4 -]</t>
  </si>
  <si>
    <t>Ka2 / [H+] = [HPO4 2-] / [H2PO4 -]</t>
  </si>
  <si>
    <t>Equilibrium Equation for 2nd Dissociation</t>
  </si>
  <si>
    <t>(10^-7.20) / (10^-7.00) = [HPO4 2-] / [H2PO4 -]</t>
  </si>
  <si>
    <t>HPO4:H2PO4</t>
  </si>
  <si>
    <t>H3PO4 Dissociation Constants</t>
  </si>
  <si>
    <t>Molar Ratio</t>
  </si>
  <si>
    <t>By Discharge</t>
  </si>
  <si>
    <t>Discharge</t>
  </si>
  <si>
    <t>(g)</t>
  </si>
  <si>
    <t>(Ls-1)</t>
  </si>
  <si>
    <t>(mg) per Ls-1 Q</t>
  </si>
  <si>
    <t>P total</t>
  </si>
  <si>
    <t>P:Q ratio</t>
  </si>
  <si>
    <t>K2HPO4 monohydrate</t>
  </si>
  <si>
    <t>K2HPO4 trihidrate (x3H2O)</t>
  </si>
  <si>
    <t>Monobasic</t>
  </si>
  <si>
    <t>Dibasic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</si>
</sst>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A14" sqref="A14"/>
    </sheetView>
  </sheetViews>
  <sheetFormatPr baseColWidth="10" defaultRowHeight="15" x14ac:dyDescent="0"/>
  <cols>
    <col min="4" max="4" width="13.6640625" bestFit="1" customWidth="1"/>
    <col min="6" max="6" width="14.1640625" customWidth="1"/>
    <col min="7" max="7" width="13.6640625" bestFit="1" customWidth="1"/>
    <col min="8" max="8" width="39.1640625" bestFit="1" customWidth="1"/>
    <col min="10" max="10" width="12" bestFit="1" customWidth="1"/>
  </cols>
  <sheetData>
    <row r="2" spans="1:11" ht="45">
      <c r="B2" s="7"/>
      <c r="C2" s="5" t="s">
        <v>2</v>
      </c>
      <c r="D2" s="2"/>
      <c r="E2" s="9"/>
      <c r="F2" s="8" t="s">
        <v>11</v>
      </c>
      <c r="G2" s="2"/>
      <c r="H2" s="4" t="s">
        <v>8</v>
      </c>
      <c r="K2" s="4" t="s">
        <v>12</v>
      </c>
    </row>
    <row r="3" spans="1:11">
      <c r="B3" s="6" t="s">
        <v>0</v>
      </c>
      <c r="C3" s="10">
        <f>(39.098+2*1.0079+30.974+4*15.999)</f>
        <v>136.0838</v>
      </c>
      <c r="D3" s="1"/>
      <c r="E3" s="6" t="s">
        <v>3</v>
      </c>
      <c r="F3" s="10">
        <v>2.15</v>
      </c>
      <c r="G3" s="1"/>
      <c r="H3" s="10" t="s">
        <v>6</v>
      </c>
      <c r="J3" s="3" t="s">
        <v>10</v>
      </c>
      <c r="K3" s="10">
        <f>(10^-7.2)/(10^-7)</f>
        <v>0.63095734448019181</v>
      </c>
    </row>
    <row r="4" spans="1:11">
      <c r="B4" s="3" t="s">
        <v>21</v>
      </c>
      <c r="C4" s="10">
        <v>228.23</v>
      </c>
      <c r="D4" s="1"/>
      <c r="E4" s="3" t="s">
        <v>4</v>
      </c>
      <c r="F4" s="12">
        <v>7.2</v>
      </c>
      <c r="G4" s="1"/>
      <c r="H4" s="10" t="s">
        <v>7</v>
      </c>
    </row>
    <row r="5" spans="1:11">
      <c r="B5" s="1" t="s">
        <v>20</v>
      </c>
      <c r="C5" s="1">
        <v>174.1739</v>
      </c>
      <c r="D5" s="1"/>
      <c r="E5" s="3" t="s">
        <v>5</v>
      </c>
      <c r="F5" s="10">
        <v>12.35</v>
      </c>
      <c r="G5" s="1"/>
      <c r="H5" s="10" t="s">
        <v>9</v>
      </c>
    </row>
    <row r="6" spans="1:11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B7" s="1"/>
      <c r="C7" s="1"/>
      <c r="F7" s="1"/>
      <c r="G7" s="1"/>
      <c r="J7" s="1"/>
      <c r="K7" s="1"/>
    </row>
    <row r="8" spans="1:11">
      <c r="C8" s="3" t="s">
        <v>13</v>
      </c>
      <c r="D8" s="1"/>
      <c r="H8" s="1"/>
      <c r="I8" s="1"/>
      <c r="J8" s="1"/>
      <c r="K8" s="1"/>
    </row>
    <row r="9" spans="1:11">
      <c r="B9" s="3" t="s">
        <v>14</v>
      </c>
      <c r="C9" s="13">
        <v>39.5</v>
      </c>
      <c r="D9" s="10" t="s">
        <v>16</v>
      </c>
      <c r="H9" s="1"/>
      <c r="I9" s="1"/>
      <c r="J9" s="1"/>
      <c r="K9" s="1"/>
    </row>
    <row r="10" spans="1:11">
      <c r="B10" s="3" t="s">
        <v>19</v>
      </c>
      <c r="C10" s="12">
        <v>100</v>
      </c>
      <c r="D10" s="10" t="s">
        <v>17</v>
      </c>
      <c r="H10" s="1"/>
      <c r="I10" s="1"/>
      <c r="J10" s="1"/>
      <c r="K10" s="1"/>
    </row>
    <row r="11" spans="1:11">
      <c r="B11" s="3" t="s">
        <v>18</v>
      </c>
      <c r="C11" s="12">
        <f>C9*(C10/1000)</f>
        <v>3.95</v>
      </c>
      <c r="D11" s="10" t="s">
        <v>15</v>
      </c>
      <c r="H11" s="1"/>
      <c r="I11" s="1"/>
      <c r="J11" s="1"/>
      <c r="K11" s="1"/>
    </row>
    <row r="12" spans="1:11">
      <c r="A12" t="s">
        <v>22</v>
      </c>
      <c r="B12" s="3" t="s">
        <v>0</v>
      </c>
      <c r="C12" s="11">
        <f>(C11*C3)/(30.974*(1+K3))</f>
        <v>10.640538974788779</v>
      </c>
      <c r="D12" s="10" t="s">
        <v>15</v>
      </c>
      <c r="H12" s="1"/>
      <c r="I12" s="1"/>
      <c r="J12" s="1"/>
      <c r="K12" s="1"/>
    </row>
    <row r="13" spans="1:11">
      <c r="A13" t="s">
        <v>23</v>
      </c>
      <c r="B13" s="3" t="s">
        <v>1</v>
      </c>
      <c r="C13" s="11">
        <f>(C4*K3*C12)/C3</f>
        <v>11.259780621455731</v>
      </c>
      <c r="D13" s="10" t="s">
        <v>15</v>
      </c>
      <c r="H13" s="1"/>
      <c r="I13" s="1"/>
      <c r="J13" s="1"/>
      <c r="K13" s="1"/>
    </row>
    <row r="14" spans="1:11">
      <c r="B14" s="1"/>
      <c r="C14" s="1"/>
      <c r="D14" s="1"/>
      <c r="H14" s="1"/>
      <c r="I14" s="1"/>
      <c r="J14" s="1"/>
      <c r="K14" s="1"/>
    </row>
    <row r="15" spans="1:11"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Keeley MacNeill</cp:lastModifiedBy>
  <dcterms:created xsi:type="dcterms:W3CDTF">2012-12-17T20:55:26Z</dcterms:created>
  <dcterms:modified xsi:type="dcterms:W3CDTF">2014-05-31T18:08:49Z</dcterms:modified>
</cp:coreProperties>
</file>