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8_{3AEAB33C-F0B1-4C71-9923-6E3D03F4F0CC}" xr6:coauthVersionLast="47" xr6:coauthVersionMax="47" xr10:uidLastSave="{00000000-0000-0000-0000-000000000000}"/>
  <bookViews>
    <workbookView xWindow="-108" yWindow="-108" windowWidth="23256" windowHeight="12456" xr2:uid="{00000000-000D-0000-FFFF-FFFF00000000}"/>
  </bookViews>
  <sheets>
    <sheet name="Projektplan" sheetId="11" r:id="rId1"/>
  </sheets>
  <definedNames>
    <definedName name="Anzeigewoche">Projektplan!$D$4</definedName>
    <definedName name="_xlnm.Print_Titles" localSheetId="0">Projektplan!$4:$6</definedName>
    <definedName name="Heute" localSheetId="0">TODAY()</definedName>
    <definedName name="Projektanfang">Projektplan!$D$3</definedName>
    <definedName name="task_end" localSheetId="0">Projektplan!$E1</definedName>
    <definedName name="task_progress" localSheetId="0">Projektplan!$C1</definedName>
    <definedName name="task_start" localSheetId="0">Projektplan!$D1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1" l="1"/>
  <c r="G7" i="11"/>
  <c r="D9" i="11" l="1"/>
  <c r="D10" i="11" l="1"/>
  <c r="H5" i="11"/>
  <c r="H6" i="11" s="1"/>
  <c r="G14" i="11"/>
  <c r="G8" i="11"/>
  <c r="G9" i="11" l="1"/>
  <c r="G10" i="11" l="1"/>
  <c r="G15" i="11"/>
  <c r="G13" i="11"/>
  <c r="I5" i="11"/>
  <c r="H4" i="11"/>
  <c r="J5" i="11" l="1"/>
  <c r="I6" i="11"/>
  <c r="G16" i="11"/>
  <c r="G11" i="11"/>
  <c r="G12" i="11"/>
  <c r="K5" i="11" l="1"/>
  <c r="J6" i="11"/>
  <c r="G18" i="11"/>
  <c r="G17" i="11"/>
  <c r="L5" i="11" l="1"/>
  <c r="K6" i="11"/>
  <c r="M5" i="11" l="1"/>
  <c r="L6" i="11"/>
  <c r="N5" i="11" l="1"/>
  <c r="M6" i="11"/>
  <c r="O5" i="11" l="1"/>
  <c r="N6" i="11"/>
  <c r="O6" i="11" l="1"/>
  <c r="O4" i="11"/>
  <c r="P5" i="11"/>
  <c r="Q5" i="11" l="1"/>
  <c r="P6" i="11"/>
  <c r="R5" i="11" l="1"/>
  <c r="Q6" i="11"/>
  <c r="S5" i="11" l="1"/>
  <c r="R6" i="11"/>
  <c r="T5" i="11" l="1"/>
  <c r="S6" i="11"/>
  <c r="U5" i="11" l="1"/>
  <c r="T6" i="11"/>
  <c r="V5" i="11" l="1"/>
  <c r="U6" i="11"/>
  <c r="V6" i="11" l="1"/>
  <c r="V4" i="11"/>
  <c r="W5" i="11"/>
  <c r="X5" i="11" l="1"/>
  <c r="W6" i="11"/>
  <c r="Y5" i="11" l="1"/>
  <c r="X6" i="11"/>
  <c r="Z5" i="11" l="1"/>
  <c r="Y6" i="11"/>
  <c r="AA5" i="11" l="1"/>
  <c r="Z6" i="11"/>
  <c r="AB5" i="11" l="1"/>
  <c r="AA6" i="11"/>
  <c r="AC5" i="11" l="1"/>
  <c r="AB6" i="11"/>
  <c r="AC6" i="11" l="1"/>
  <c r="AD5" i="11"/>
  <c r="AC4" i="11"/>
  <c r="AE5" i="11" l="1"/>
  <c r="AD6" i="11"/>
  <c r="AF5" i="11" l="1"/>
  <c r="AE6" i="11"/>
  <c r="AG5" i="11" l="1"/>
  <c r="AF6" i="11"/>
  <c r="AH5" i="11" l="1"/>
  <c r="AG6" i="11"/>
  <c r="AI5" i="11" l="1"/>
  <c r="AH6" i="11"/>
  <c r="AI6" i="11" l="1"/>
  <c r="AJ5" i="11"/>
  <c r="AK5" i="11" l="1"/>
  <c r="AJ6" i="11"/>
  <c r="AJ4" i="11"/>
  <c r="AL5" i="11" l="1"/>
  <c r="AK6" i="11"/>
  <c r="AM5" i="11" l="1"/>
  <c r="AL6" i="11"/>
  <c r="AN5" i="11" l="1"/>
  <c r="AM6" i="11"/>
  <c r="AO5" i="11" l="1"/>
  <c r="AN6" i="11"/>
  <c r="AP5" i="11" l="1"/>
  <c r="AO6" i="11"/>
  <c r="AP6" i="11" l="1"/>
  <c r="AQ5" i="11"/>
  <c r="AR5" i="11" l="1"/>
  <c r="AQ6" i="11"/>
  <c r="AQ4" i="11"/>
  <c r="AR6" i="11" l="1"/>
  <c r="AS5" i="11"/>
  <c r="AS6" i="11" l="1"/>
  <c r="AT5" i="11"/>
  <c r="AT6" i="11" l="1"/>
  <c r="AU5" i="11"/>
  <c r="AU6" i="11" l="1"/>
  <c r="AV5" i="11"/>
  <c r="AV6" i="11" l="1"/>
  <c r="AW5" i="11"/>
  <c r="AX5" i="11" l="1"/>
  <c r="AW6" i="11"/>
  <c r="AX6" i="11" l="1"/>
  <c r="AY5" i="11"/>
  <c r="AX4" i="11"/>
  <c r="AY6" i="11" l="1"/>
  <c r="AZ5" i="11"/>
  <c r="AZ6" i="11" l="1"/>
  <c r="BA5" i="11"/>
  <c r="BA6" i="11" l="1"/>
  <c r="BB5" i="11"/>
  <c r="BB6" i="11" l="1"/>
  <c r="BC5" i="11"/>
  <c r="BC6" i="11" l="1"/>
  <c r="BD5" i="11"/>
  <c r="BD6" i="11" l="1"/>
  <c r="BE5" i="11"/>
  <c r="BE6" i="11" l="1"/>
  <c r="BF5" i="11"/>
  <c r="BE4" i="11"/>
  <c r="BF6" i="11" l="1"/>
  <c r="BG5" i="11"/>
  <c r="BG6" i="11" l="1"/>
  <c r="BH5" i="11"/>
  <c r="BH6" i="11" l="1"/>
  <c r="BI5" i="11"/>
  <c r="BI6" i="11" l="1"/>
  <c r="BJ5" i="11"/>
  <c r="BJ6" i="11" l="1"/>
  <c r="BK5" i="11"/>
  <c r="BK6" i="11" l="1"/>
  <c r="BL5" i="11"/>
  <c r="BM5" i="11" l="1"/>
  <c r="BL4" i="11"/>
  <c r="BL6" i="11"/>
  <c r="BM6" i="11" l="1"/>
  <c r="BN5" i="11"/>
  <c r="BO5" i="11" l="1"/>
  <c r="BN6" i="11"/>
  <c r="BO6" i="11" l="1"/>
  <c r="BP5" i="11"/>
  <c r="BP6" i="11" l="1"/>
  <c r="BQ5" i="11"/>
  <c r="BQ6" i="11" l="1"/>
  <c r="BR5" i="11"/>
  <c r="BR6" i="11" l="1"/>
  <c r="BS5" i="11"/>
  <c r="BT5" i="11" l="1"/>
  <c r="BS6" i="11"/>
  <c r="BS4" i="11"/>
  <c r="BT6" i="11" l="1"/>
  <c r="BU5" i="11"/>
  <c r="BU6" i="11" l="1"/>
  <c r="BV5" i="11"/>
  <c r="BV6" i="11" l="1"/>
  <c r="BW5" i="11"/>
  <c r="BX5" i="11" l="1"/>
  <c r="BW6" i="11"/>
  <c r="BX6" i="11" l="1"/>
  <c r="BY5" i="11"/>
  <c r="BY6" i="11" s="1"/>
</calcChain>
</file>

<file path=xl/sharedStrings.xml><?xml version="1.0" encoding="utf-8"?>
<sst xmlns="http://schemas.openxmlformats.org/spreadsheetml/2006/main" count="28" uniqueCount="28">
  <si>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</si>
  <si>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</si>
  <si>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</si>
  <si>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</si>
  <si>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</si>
  <si>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</si>
  <si>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</si>
  <si>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</si>
  <si>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</si>
  <si>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</si>
  <si>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</si>
  <si>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AUFGABE</t>
  </si>
  <si>
    <t>FORTSCHRITT</t>
  </si>
  <si>
    <t>START</t>
  </si>
  <si>
    <t>ENDE</t>
  </si>
  <si>
    <t>TAGE</t>
  </si>
  <si>
    <t>Anforderungen definieren</t>
  </si>
  <si>
    <t>Projektzeitplan erstellen</t>
  </si>
  <si>
    <t>Architektur planen</t>
  </si>
  <si>
    <t>Anforderungen für Prototyp definieren</t>
  </si>
  <si>
    <t>Prototyp App erstellen</t>
  </si>
  <si>
    <t>Prototyp</t>
  </si>
  <si>
    <t>App</t>
  </si>
  <si>
    <t>Anforderungen für fertige App fixieren</t>
  </si>
  <si>
    <t>App finalisieren</t>
  </si>
  <si>
    <t>Testen &amp; Dokumentation</t>
  </si>
  <si>
    <t>Abgabe &amp; Vortrag erstellen</t>
  </si>
  <si>
    <t>Projektplan Worker Assistance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</si>
</sst>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m/yy;@"/>
    <numFmt numFmtId="169" formatCode="d/\ mmm\ yyyy"/>
    <numFmt numFmtId="170" formatCode="d"/>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5"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7" fontId="6" fillId="0" borderId="3">
      <alignment horizontal="center" vertical="center"/>
    </xf>
    <xf numFmtId="168"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4"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1" applyNumberFormat="0" applyAlignment="0" applyProtection="0"/>
    <xf numFmtId="0" fontId="20" fillId="13" borderId="12" applyNumberFormat="0" applyAlignment="0" applyProtection="0"/>
    <xf numFmtId="0" fontId="21" fillId="13" borderId="11" applyNumberFormat="0" applyAlignment="0" applyProtection="0"/>
    <xf numFmtId="0" fontId="22" fillId="0" borderId="13" applyNumberFormat="0" applyFill="0" applyAlignment="0" applyProtection="0"/>
    <xf numFmtId="0" fontId="23" fillId="14" borderId="14" applyNumberFormat="0" applyAlignment="0" applyProtection="0"/>
    <xf numFmtId="0" fontId="24" fillId="0" borderId="0" applyNumberFormat="0" applyFill="0" applyBorder="0" applyAlignment="0" applyProtection="0"/>
    <xf numFmtId="0" fontId="6" fillId="15"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1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1"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cellStyleXfs>
  <cellXfs count="44">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8" borderId="1" xfId="0" applyFont="1" applyFill="1" applyBorder="1" applyAlignment="1">
      <alignment horizontal="left" vertical="center" indent="1"/>
    </xf>
    <xf numFmtId="0" fontId="5" fillId="8" borderId="1" xfId="0" applyFont="1" applyFill="1" applyBorder="1" applyAlignment="1">
      <alignment horizontal="center" vertical="center" wrapText="1"/>
    </xf>
    <xf numFmtId="0" fontId="9" fillId="7"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9" fontId="3" fillId="2" borderId="2" xfId="2"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1" fillId="0" borderId="0" xfId="0" applyFont="1" applyAlignment="1">
      <alignment horizontal="center"/>
    </xf>
    <xf numFmtId="0" fontId="10" fillId="0" borderId="0" xfId="5" applyAlignment="1">
      <alignment horizontal="left"/>
    </xf>
    <xf numFmtId="0" fontId="7" fillId="0" borderId="0" xfId="6"/>
    <xf numFmtId="0" fontId="7" fillId="0" borderId="0" xfId="7">
      <alignment vertical="top"/>
    </xf>
    <xf numFmtId="0" fontId="6" fillId="2" borderId="2" xfId="12" applyFill="1">
      <alignment horizontal="left" vertical="center" indent="2"/>
    </xf>
    <xf numFmtId="0" fontId="6" fillId="3"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66" fontId="0" fillId="5" borderId="2" xfId="0" applyNumberFormat="1" applyFill="1" applyBorder="1" applyAlignment="1">
      <alignment horizontal="center" vertical="center"/>
    </xf>
    <xf numFmtId="166" fontId="3" fillId="5" borderId="2" xfId="0" applyNumberFormat="1" applyFont="1" applyFill="1" applyBorder="1" applyAlignment="1">
      <alignment horizontal="center" vertical="center"/>
    </xf>
    <xf numFmtId="166" fontId="6" fillId="2" borderId="2" xfId="10" applyNumberFormat="1" applyFill="1">
      <alignment horizontal="center" vertical="center"/>
    </xf>
    <xf numFmtId="166" fontId="0" fillId="6" borderId="2" xfId="0" applyNumberFormat="1" applyFill="1" applyBorder="1" applyAlignment="1">
      <alignment horizontal="center" vertical="center"/>
    </xf>
    <xf numFmtId="166" fontId="3" fillId="6" borderId="2" xfId="0" applyNumberFormat="1" applyFont="1" applyFill="1" applyBorder="1" applyAlignment="1">
      <alignment horizontal="center" vertical="center"/>
    </xf>
    <xf numFmtId="166" fontId="6" fillId="3" borderId="2" xfId="10" applyNumberFormat="1" applyFill="1">
      <alignment horizontal="center" vertical="center"/>
    </xf>
    <xf numFmtId="0" fontId="6" fillId="0" borderId="7" xfId="8" applyBorder="1">
      <alignment horizontal="right" indent="1"/>
    </xf>
    <xf numFmtId="170" fontId="8" fillId="4" borderId="6" xfId="0" applyNumberFormat="1" applyFont="1" applyFill="1" applyBorder="1" applyAlignment="1">
      <alignment horizontal="center" vertical="center"/>
    </xf>
    <xf numFmtId="170" fontId="8" fillId="4" borderId="0" xfId="0" applyNumberFormat="1" applyFont="1" applyFill="1" applyAlignment="1">
      <alignment horizontal="center" vertical="center"/>
    </xf>
    <xf numFmtId="170" fontId="8" fillId="4" borderId="7" xfId="0" applyNumberFormat="1" applyFont="1" applyFill="1" applyBorder="1" applyAlignment="1">
      <alignment horizontal="center" vertical="center"/>
    </xf>
    <xf numFmtId="169" fontId="0" fillId="4" borderId="4" xfId="0" applyNumberFormat="1" applyFill="1" applyBorder="1" applyAlignment="1">
      <alignment horizontal="left" vertical="center" wrapText="1" indent="1"/>
    </xf>
    <xf numFmtId="169" fontId="0" fillId="4" borderId="1" xfId="0" applyNumberFormat="1" applyFill="1" applyBorder="1" applyAlignment="1">
      <alignment horizontal="left" vertical="center" wrapText="1" indent="1"/>
    </xf>
    <xf numFmtId="169" fontId="0" fillId="4" borderId="5" xfId="0" applyNumberFormat="1" applyFill="1" applyBorder="1" applyAlignment="1">
      <alignment horizontal="left" vertical="center" wrapText="1" indent="1"/>
    </xf>
    <xf numFmtId="167" fontId="6"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Y20"/>
  <sheetViews>
    <sheetView showGridLines="0" tabSelected="1" showRuler="0" zoomScale="59" zoomScaleNormal="100" zoomScalePageLayoutView="70" workbookViewId="0">
      <pane ySplit="6" topLeftCell="A10" activePane="bottomLeft" state="frozen"/>
      <selection pane="bottomLeft" activeCell="A19" sqref="A19:XFD19"/>
    </sheetView>
  </sheetViews>
  <sheetFormatPr baseColWidth="10" defaultColWidth="9.109375" defaultRowHeight="30" customHeight="1" x14ac:dyDescent="0.3"/>
  <cols>
    <col min="1" max="1" width="2.6640625" style="19" customWidth="1"/>
    <col min="2" max="2" width="42.88671875" customWidth="1"/>
    <col min="3" max="3" width="10.6640625" customWidth="1"/>
    <col min="4" max="4" width="10.44140625" style="4" customWidth="1"/>
    <col min="5" max="5" width="10.44140625" customWidth="1"/>
    <col min="6" max="6" width="2.6640625" customWidth="1"/>
    <col min="7" max="7" width="6.109375" hidden="1" customWidth="1"/>
    <col min="8" max="63" width="2.5546875" customWidth="1"/>
    <col min="64" max="64" width="3.44140625" customWidth="1"/>
    <col min="65" max="65" width="2.5546875" customWidth="1"/>
    <col min="66" max="66" width="3.109375" customWidth="1"/>
    <col min="67" max="67" width="3" customWidth="1"/>
    <col min="68" max="69" width="3.21875" customWidth="1"/>
    <col min="70" max="70" width="2.88671875" customWidth="1"/>
    <col min="71" max="71" width="3.109375" customWidth="1"/>
    <col min="72" max="72" width="3.6640625" customWidth="1"/>
    <col min="73" max="73" width="4.21875" customWidth="1"/>
    <col min="74" max="74" width="3.88671875" customWidth="1"/>
    <col min="75" max="75" width="4.21875" customWidth="1"/>
  </cols>
  <sheetData>
    <row r="1" spans="1:77" ht="30" customHeight="1" x14ac:dyDescent="0.55000000000000004">
      <c r="A1" s="20" t="s">
        <v>0</v>
      </c>
      <c r="B1" s="22" t="s">
        <v>27</v>
      </c>
      <c r="C1" s="1"/>
      <c r="D1" s="3"/>
      <c r="E1" s="18"/>
      <c r="G1" s="1"/>
      <c r="H1" s="28"/>
    </row>
    <row r="2" spans="1:77" ht="30" customHeight="1" x14ac:dyDescent="0.35">
      <c r="A2" s="19" t="s">
        <v>1</v>
      </c>
      <c r="B2" s="23"/>
      <c r="H2" s="29"/>
    </row>
    <row r="3" spans="1:77" ht="30" customHeight="1" x14ac:dyDescent="0.3">
      <c r="A3" s="19" t="s">
        <v>2</v>
      </c>
      <c r="B3" s="24"/>
      <c r="C3" s="36"/>
      <c r="D3" s="43">
        <f>DATE(2024,5,16)</f>
        <v>45428</v>
      </c>
      <c r="E3" s="43"/>
    </row>
    <row r="4" spans="1:77" ht="30" customHeight="1" x14ac:dyDescent="0.3">
      <c r="A4" s="20" t="s">
        <v>3</v>
      </c>
      <c r="C4" s="36"/>
      <c r="D4" s="6">
        <v>1</v>
      </c>
      <c r="H4" s="40">
        <f>H5</f>
        <v>45425</v>
      </c>
      <c r="I4" s="41"/>
      <c r="J4" s="41"/>
      <c r="K4" s="41"/>
      <c r="L4" s="41"/>
      <c r="M4" s="41"/>
      <c r="N4" s="42"/>
      <c r="O4" s="40">
        <f>O5</f>
        <v>45432</v>
      </c>
      <c r="P4" s="41"/>
      <c r="Q4" s="41"/>
      <c r="R4" s="41"/>
      <c r="S4" s="41"/>
      <c r="T4" s="41"/>
      <c r="U4" s="42"/>
      <c r="V4" s="40">
        <f>V5</f>
        <v>45439</v>
      </c>
      <c r="W4" s="41"/>
      <c r="X4" s="41"/>
      <c r="Y4" s="41"/>
      <c r="Z4" s="41"/>
      <c r="AA4" s="41"/>
      <c r="AB4" s="42"/>
      <c r="AC4" s="40">
        <f>AC5</f>
        <v>45446</v>
      </c>
      <c r="AD4" s="41"/>
      <c r="AE4" s="41"/>
      <c r="AF4" s="41"/>
      <c r="AG4" s="41"/>
      <c r="AH4" s="41"/>
      <c r="AI4" s="42"/>
      <c r="AJ4" s="40">
        <f>AJ5</f>
        <v>45453</v>
      </c>
      <c r="AK4" s="41"/>
      <c r="AL4" s="41"/>
      <c r="AM4" s="41"/>
      <c r="AN4" s="41"/>
      <c r="AO4" s="41"/>
      <c r="AP4" s="42"/>
      <c r="AQ4" s="40">
        <f>AQ5</f>
        <v>45460</v>
      </c>
      <c r="AR4" s="41"/>
      <c r="AS4" s="41"/>
      <c r="AT4" s="41"/>
      <c r="AU4" s="41"/>
      <c r="AV4" s="41"/>
      <c r="AW4" s="42"/>
      <c r="AX4" s="40">
        <f>AX5</f>
        <v>45467</v>
      </c>
      <c r="AY4" s="41"/>
      <c r="AZ4" s="41"/>
      <c r="BA4" s="41"/>
      <c r="BB4" s="41"/>
      <c r="BC4" s="41"/>
      <c r="BD4" s="42"/>
      <c r="BE4" s="40">
        <f>BE5</f>
        <v>45474</v>
      </c>
      <c r="BF4" s="41"/>
      <c r="BG4" s="41"/>
      <c r="BH4" s="41"/>
      <c r="BI4" s="41"/>
      <c r="BJ4" s="41"/>
      <c r="BK4" s="42"/>
      <c r="BL4" s="40">
        <f>BL5</f>
        <v>45481</v>
      </c>
      <c r="BM4" s="41"/>
      <c r="BN4" s="41"/>
      <c r="BO4" s="41"/>
      <c r="BP4" s="41"/>
      <c r="BQ4" s="41"/>
      <c r="BR4" s="42"/>
      <c r="BS4" s="40">
        <f>BS5</f>
        <v>45488</v>
      </c>
      <c r="BT4" s="41"/>
      <c r="BU4" s="41"/>
      <c r="BV4" s="41"/>
      <c r="BW4" s="41"/>
      <c r="BX4" s="41"/>
      <c r="BY4" s="42"/>
    </row>
    <row r="5" spans="1:77" ht="15" customHeight="1" x14ac:dyDescent="0.3">
      <c r="A5" s="20" t="s">
        <v>4</v>
      </c>
      <c r="B5" s="27"/>
      <c r="C5" s="27"/>
      <c r="D5" s="27"/>
      <c r="E5" s="27"/>
      <c r="F5" s="27"/>
      <c r="H5" s="37">
        <f>Projektanfang-WEEKDAY(Projektanfang,1)+2+7*(Anzeigewoche-1)</f>
        <v>45425</v>
      </c>
      <c r="I5" s="38">
        <f>H5+1</f>
        <v>45426</v>
      </c>
      <c r="J5" s="38">
        <f t="shared" ref="J5:AW5" si="0">I5+1</f>
        <v>45427</v>
      </c>
      <c r="K5" s="38">
        <f t="shared" si="0"/>
        <v>45428</v>
      </c>
      <c r="L5" s="38">
        <f t="shared" si="0"/>
        <v>45429</v>
      </c>
      <c r="M5" s="38">
        <f t="shared" si="0"/>
        <v>45430</v>
      </c>
      <c r="N5" s="39">
        <f t="shared" si="0"/>
        <v>45431</v>
      </c>
      <c r="O5" s="37">
        <f>N5+1</f>
        <v>45432</v>
      </c>
      <c r="P5" s="38">
        <f>O5+1</f>
        <v>45433</v>
      </c>
      <c r="Q5" s="38">
        <f t="shared" si="0"/>
        <v>45434</v>
      </c>
      <c r="R5" s="38">
        <f t="shared" si="0"/>
        <v>45435</v>
      </c>
      <c r="S5" s="38">
        <f t="shared" si="0"/>
        <v>45436</v>
      </c>
      <c r="T5" s="38">
        <f t="shared" si="0"/>
        <v>45437</v>
      </c>
      <c r="U5" s="39">
        <f t="shared" si="0"/>
        <v>45438</v>
      </c>
      <c r="V5" s="37">
        <f>U5+1</f>
        <v>45439</v>
      </c>
      <c r="W5" s="38">
        <f>V5+1</f>
        <v>45440</v>
      </c>
      <c r="X5" s="38">
        <f t="shared" si="0"/>
        <v>45441</v>
      </c>
      <c r="Y5" s="38">
        <f t="shared" si="0"/>
        <v>45442</v>
      </c>
      <c r="Z5" s="38">
        <f t="shared" si="0"/>
        <v>45443</v>
      </c>
      <c r="AA5" s="38">
        <f t="shared" si="0"/>
        <v>45444</v>
      </c>
      <c r="AB5" s="39">
        <f t="shared" si="0"/>
        <v>45445</v>
      </c>
      <c r="AC5" s="37">
        <f>AB5+1</f>
        <v>45446</v>
      </c>
      <c r="AD5" s="38">
        <f>AC5+1</f>
        <v>45447</v>
      </c>
      <c r="AE5" s="38">
        <f t="shared" si="0"/>
        <v>45448</v>
      </c>
      <c r="AF5" s="38">
        <f t="shared" si="0"/>
        <v>45449</v>
      </c>
      <c r="AG5" s="38">
        <f t="shared" si="0"/>
        <v>45450</v>
      </c>
      <c r="AH5" s="38">
        <f t="shared" si="0"/>
        <v>45451</v>
      </c>
      <c r="AI5" s="39">
        <f t="shared" si="0"/>
        <v>45452</v>
      </c>
      <c r="AJ5" s="37">
        <f>AI5+1</f>
        <v>45453</v>
      </c>
      <c r="AK5" s="38">
        <f>AJ5+1</f>
        <v>45454</v>
      </c>
      <c r="AL5" s="38">
        <f t="shared" si="0"/>
        <v>45455</v>
      </c>
      <c r="AM5" s="38">
        <f t="shared" si="0"/>
        <v>45456</v>
      </c>
      <c r="AN5" s="38">
        <f t="shared" si="0"/>
        <v>45457</v>
      </c>
      <c r="AO5" s="38">
        <f t="shared" si="0"/>
        <v>45458</v>
      </c>
      <c r="AP5" s="39">
        <f t="shared" si="0"/>
        <v>45459</v>
      </c>
      <c r="AQ5" s="37">
        <f>AP5+1</f>
        <v>45460</v>
      </c>
      <c r="AR5" s="38">
        <f>AQ5+1</f>
        <v>45461</v>
      </c>
      <c r="AS5" s="38">
        <f t="shared" si="0"/>
        <v>45462</v>
      </c>
      <c r="AT5" s="38">
        <f t="shared" si="0"/>
        <v>45463</v>
      </c>
      <c r="AU5" s="38">
        <f t="shared" si="0"/>
        <v>45464</v>
      </c>
      <c r="AV5" s="38">
        <f t="shared" si="0"/>
        <v>45465</v>
      </c>
      <c r="AW5" s="39">
        <f t="shared" si="0"/>
        <v>45466</v>
      </c>
      <c r="AX5" s="37">
        <f>AW5+1</f>
        <v>45467</v>
      </c>
      <c r="AY5" s="38">
        <f>AX5+1</f>
        <v>45468</v>
      </c>
      <c r="AZ5" s="38">
        <f t="shared" ref="AZ5:BD5" si="1">AY5+1</f>
        <v>45469</v>
      </c>
      <c r="BA5" s="38">
        <f t="shared" si="1"/>
        <v>45470</v>
      </c>
      <c r="BB5" s="38">
        <f t="shared" si="1"/>
        <v>45471</v>
      </c>
      <c r="BC5" s="38">
        <f t="shared" si="1"/>
        <v>45472</v>
      </c>
      <c r="BD5" s="39">
        <f t="shared" si="1"/>
        <v>45473</v>
      </c>
      <c r="BE5" s="37">
        <f>BD5+1</f>
        <v>45474</v>
      </c>
      <c r="BF5" s="38">
        <f>BE5+1</f>
        <v>45475</v>
      </c>
      <c r="BG5" s="38">
        <f t="shared" ref="BG5:BK5" si="2">BF5+1</f>
        <v>45476</v>
      </c>
      <c r="BH5" s="38">
        <f t="shared" si="2"/>
        <v>45477</v>
      </c>
      <c r="BI5" s="38">
        <f t="shared" si="2"/>
        <v>45478</v>
      </c>
      <c r="BJ5" s="38">
        <f t="shared" si="2"/>
        <v>45479</v>
      </c>
      <c r="BK5" s="39">
        <f t="shared" si="2"/>
        <v>45480</v>
      </c>
      <c r="BL5" s="37">
        <f>BK5+1</f>
        <v>45481</v>
      </c>
      <c r="BM5" s="38">
        <f>BL5+1</f>
        <v>45482</v>
      </c>
      <c r="BN5" s="38">
        <f t="shared" ref="BN5" si="3">BM5+1</f>
        <v>45483</v>
      </c>
      <c r="BO5" s="38">
        <f t="shared" ref="BO5" si="4">BN5+1</f>
        <v>45484</v>
      </c>
      <c r="BP5" s="38">
        <f t="shared" ref="BP5" si="5">BO5+1</f>
        <v>45485</v>
      </c>
      <c r="BQ5" s="38">
        <f t="shared" ref="BQ5" si="6">BP5+1</f>
        <v>45486</v>
      </c>
      <c r="BR5" s="39">
        <f t="shared" ref="BR5" si="7">BQ5+1</f>
        <v>45487</v>
      </c>
      <c r="BS5" s="37">
        <f>BR5+1</f>
        <v>45488</v>
      </c>
      <c r="BT5" s="38">
        <f>BS5+1</f>
        <v>45489</v>
      </c>
      <c r="BU5" s="38">
        <f t="shared" ref="BU5" si="8">BT5+1</f>
        <v>45490</v>
      </c>
      <c r="BV5" s="38">
        <f t="shared" ref="BV5" si="9">BU5+1</f>
        <v>45491</v>
      </c>
      <c r="BW5" s="38">
        <f t="shared" ref="BW5" si="10">BV5+1</f>
        <v>45492</v>
      </c>
      <c r="BX5" s="38">
        <f t="shared" ref="BX5" si="11">BW5+1</f>
        <v>45493</v>
      </c>
      <c r="BY5" s="39">
        <f t="shared" ref="BY5" si="12">BX5+1</f>
        <v>45494</v>
      </c>
    </row>
    <row r="6" spans="1:77" ht="30" customHeight="1" thickBot="1" x14ac:dyDescent="0.35">
      <c r="A6" s="20" t="s">
        <v>5</v>
      </c>
      <c r="B6" s="7" t="s">
        <v>11</v>
      </c>
      <c r="C6" s="8" t="s">
        <v>12</v>
      </c>
      <c r="D6" s="8" t="s">
        <v>13</v>
      </c>
      <c r="E6" s="8" t="s">
        <v>14</v>
      </c>
      <c r="F6" s="8"/>
      <c r="G6" s="8" t="s">
        <v>15</v>
      </c>
      <c r="H6" s="9" t="str">
        <f t="shared" ref="H6:AM6" si="13">LEFT(TEXT(H5,"TTT"),1)</f>
        <v>M</v>
      </c>
      <c r="I6" s="9" t="str">
        <f t="shared" si="13"/>
        <v>D</v>
      </c>
      <c r="J6" s="9" t="str">
        <f t="shared" si="13"/>
        <v>M</v>
      </c>
      <c r="K6" s="9" t="str">
        <f t="shared" si="13"/>
        <v>D</v>
      </c>
      <c r="L6" s="9" t="str">
        <f t="shared" si="13"/>
        <v>F</v>
      </c>
      <c r="M6" s="9" t="str">
        <f t="shared" si="13"/>
        <v>S</v>
      </c>
      <c r="N6" s="9" t="str">
        <f t="shared" si="13"/>
        <v>S</v>
      </c>
      <c r="O6" s="9" t="str">
        <f t="shared" si="13"/>
        <v>M</v>
      </c>
      <c r="P6" s="9" t="str">
        <f t="shared" si="13"/>
        <v>D</v>
      </c>
      <c r="Q6" s="9" t="str">
        <f t="shared" si="13"/>
        <v>M</v>
      </c>
      <c r="R6" s="9" t="str">
        <f t="shared" si="13"/>
        <v>D</v>
      </c>
      <c r="S6" s="9" t="str">
        <f t="shared" si="13"/>
        <v>F</v>
      </c>
      <c r="T6" s="9" t="str">
        <f t="shared" si="13"/>
        <v>S</v>
      </c>
      <c r="U6" s="9" t="str">
        <f t="shared" si="13"/>
        <v>S</v>
      </c>
      <c r="V6" s="9" t="str">
        <f t="shared" si="13"/>
        <v>M</v>
      </c>
      <c r="W6" s="9" t="str">
        <f t="shared" si="13"/>
        <v>D</v>
      </c>
      <c r="X6" s="9" t="str">
        <f t="shared" si="13"/>
        <v>M</v>
      </c>
      <c r="Y6" s="9" t="str">
        <f t="shared" si="13"/>
        <v>D</v>
      </c>
      <c r="Z6" s="9" t="str">
        <f t="shared" si="13"/>
        <v>F</v>
      </c>
      <c r="AA6" s="9" t="str">
        <f t="shared" si="13"/>
        <v>S</v>
      </c>
      <c r="AB6" s="9" t="str">
        <f t="shared" si="13"/>
        <v>S</v>
      </c>
      <c r="AC6" s="9" t="str">
        <f t="shared" si="13"/>
        <v>M</v>
      </c>
      <c r="AD6" s="9" t="str">
        <f t="shared" si="13"/>
        <v>D</v>
      </c>
      <c r="AE6" s="9" t="str">
        <f t="shared" si="13"/>
        <v>M</v>
      </c>
      <c r="AF6" s="9" t="str">
        <f t="shared" si="13"/>
        <v>D</v>
      </c>
      <c r="AG6" s="9" t="str">
        <f t="shared" si="13"/>
        <v>F</v>
      </c>
      <c r="AH6" s="9" t="str">
        <f t="shared" si="13"/>
        <v>S</v>
      </c>
      <c r="AI6" s="9" t="str">
        <f t="shared" si="13"/>
        <v>S</v>
      </c>
      <c r="AJ6" s="9" t="str">
        <f t="shared" si="13"/>
        <v>M</v>
      </c>
      <c r="AK6" s="9" t="str">
        <f t="shared" si="13"/>
        <v>D</v>
      </c>
      <c r="AL6" s="9" t="str">
        <f t="shared" si="13"/>
        <v>M</v>
      </c>
      <c r="AM6" s="9" t="str">
        <f t="shared" si="13"/>
        <v>D</v>
      </c>
      <c r="AN6" s="9" t="str">
        <f t="shared" ref="AN6:BS6" si="14">LEFT(TEXT(AN5,"TTT"),1)</f>
        <v>F</v>
      </c>
      <c r="AO6" s="9" t="str">
        <f t="shared" si="14"/>
        <v>S</v>
      </c>
      <c r="AP6" s="9" t="str">
        <f t="shared" si="14"/>
        <v>S</v>
      </c>
      <c r="AQ6" s="9" t="str">
        <f t="shared" si="14"/>
        <v>M</v>
      </c>
      <c r="AR6" s="9" t="str">
        <f t="shared" si="14"/>
        <v>D</v>
      </c>
      <c r="AS6" s="9" t="str">
        <f t="shared" si="14"/>
        <v>M</v>
      </c>
      <c r="AT6" s="9" t="str">
        <f t="shared" si="14"/>
        <v>D</v>
      </c>
      <c r="AU6" s="9" t="str">
        <f t="shared" si="14"/>
        <v>F</v>
      </c>
      <c r="AV6" s="9" t="str">
        <f t="shared" si="14"/>
        <v>S</v>
      </c>
      <c r="AW6" s="9" t="str">
        <f t="shared" si="14"/>
        <v>S</v>
      </c>
      <c r="AX6" s="9" t="str">
        <f t="shared" si="14"/>
        <v>M</v>
      </c>
      <c r="AY6" s="9" t="str">
        <f t="shared" si="14"/>
        <v>D</v>
      </c>
      <c r="AZ6" s="9" t="str">
        <f t="shared" si="14"/>
        <v>M</v>
      </c>
      <c r="BA6" s="9" t="str">
        <f t="shared" si="14"/>
        <v>D</v>
      </c>
      <c r="BB6" s="9" t="str">
        <f t="shared" si="14"/>
        <v>F</v>
      </c>
      <c r="BC6" s="9" t="str">
        <f t="shared" si="14"/>
        <v>S</v>
      </c>
      <c r="BD6" s="9" t="str">
        <f t="shared" si="14"/>
        <v>S</v>
      </c>
      <c r="BE6" s="9" t="str">
        <f t="shared" si="14"/>
        <v>M</v>
      </c>
      <c r="BF6" s="9" t="str">
        <f t="shared" si="14"/>
        <v>D</v>
      </c>
      <c r="BG6" s="9" t="str">
        <f t="shared" si="14"/>
        <v>M</v>
      </c>
      <c r="BH6" s="9" t="str">
        <f t="shared" si="14"/>
        <v>D</v>
      </c>
      <c r="BI6" s="9" t="str">
        <f t="shared" si="14"/>
        <v>F</v>
      </c>
      <c r="BJ6" s="9" t="str">
        <f t="shared" si="14"/>
        <v>S</v>
      </c>
      <c r="BK6" s="9" t="str">
        <f t="shared" si="14"/>
        <v>S</v>
      </c>
      <c r="BL6" s="9" t="str">
        <f t="shared" ref="BL6" si="15">LEFT(TEXT(BL5,"TTT"),1)</f>
        <v>M</v>
      </c>
      <c r="BM6" s="9" t="str">
        <f t="shared" ref="BM6" si="16">LEFT(TEXT(BM5,"TTT"),1)</f>
        <v>D</v>
      </c>
      <c r="BN6" s="9" t="str">
        <f t="shared" ref="BN6" si="17">LEFT(TEXT(BN5,"TTT"),1)</f>
        <v>M</v>
      </c>
      <c r="BO6" s="9" t="str">
        <f t="shared" ref="BO6" si="18">LEFT(TEXT(BO5,"TTT"),1)</f>
        <v>D</v>
      </c>
      <c r="BP6" s="9" t="str">
        <f t="shared" ref="BP6" si="19">LEFT(TEXT(BP5,"TTT"),1)</f>
        <v>F</v>
      </c>
      <c r="BQ6" s="9" t="str">
        <f t="shared" ref="BQ6" si="20">LEFT(TEXT(BQ5,"TTT"),1)</f>
        <v>S</v>
      </c>
      <c r="BR6" s="9" t="str">
        <f t="shared" ref="BR6" si="21">LEFT(TEXT(BR5,"TTT"),1)</f>
        <v>S</v>
      </c>
      <c r="BS6" s="9" t="str">
        <f t="shared" ref="BS6" si="22">LEFT(TEXT(BS5,"TTT"),1)</f>
        <v>M</v>
      </c>
      <c r="BT6" s="9" t="str">
        <f t="shared" ref="BT6" si="23">LEFT(TEXT(BT5,"TTT"),1)</f>
        <v>D</v>
      </c>
      <c r="BU6" s="9" t="str">
        <f t="shared" ref="BU6" si="24">LEFT(TEXT(BU5,"TTT"),1)</f>
        <v>M</v>
      </c>
      <c r="BV6" s="9" t="str">
        <f t="shared" ref="BV6" si="25">LEFT(TEXT(BV5,"TTT"),1)</f>
        <v>D</v>
      </c>
      <c r="BW6" s="9" t="str">
        <f t="shared" ref="BW6" si="26">LEFT(TEXT(BW5,"TTT"),1)</f>
        <v>F</v>
      </c>
      <c r="BX6" s="9" t="str">
        <f t="shared" ref="BX6" si="27">LEFT(TEXT(BX5,"TTT"),1)</f>
        <v>S</v>
      </c>
      <c r="BY6" s="9" t="str">
        <f t="shared" ref="BY6" si="28">LEFT(TEXT(BY5,"TTT"),1)</f>
        <v>S</v>
      </c>
    </row>
    <row r="7" spans="1:77" ht="30" hidden="1" customHeight="1" thickBot="1" x14ac:dyDescent="0.35">
      <c r="A7" s="19" t="s">
        <v>6</v>
      </c>
      <c r="D7"/>
      <c r="G7" t="str">
        <f>IF(OR(ISBLANK(task_start),ISBLANK(task_end)),"",task_end-task_start+1)</f>
        <v/>
      </c>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row>
    <row r="8" spans="1:77" s="2" customFormat="1" ht="30" customHeight="1" thickBot="1" x14ac:dyDescent="0.35">
      <c r="A8" s="20" t="s">
        <v>7</v>
      </c>
      <c r="B8" s="11" t="s">
        <v>21</v>
      </c>
      <c r="C8" s="12"/>
      <c r="D8" s="30"/>
      <c r="E8" s="31"/>
      <c r="F8" s="10"/>
      <c r="G8" s="10" t="str">
        <f t="shared" ref="G8:G18" si="29">IF(OR(ISBLANK(task_start),ISBLANK(task_end)),"",task_end-task_start+1)</f>
        <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row>
    <row r="9" spans="1:77" s="2" customFormat="1" ht="30" customHeight="1" thickBot="1" x14ac:dyDescent="0.35">
      <c r="A9" s="20" t="s">
        <v>8</v>
      </c>
      <c r="B9" s="25" t="s">
        <v>17</v>
      </c>
      <c r="C9" s="13">
        <v>1</v>
      </c>
      <c r="D9" s="32">
        <f>Projektanfang</f>
        <v>45428</v>
      </c>
      <c r="E9" s="32">
        <v>45429</v>
      </c>
      <c r="F9" s="10"/>
      <c r="G9" s="10">
        <f t="shared" si="29"/>
        <v>2</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row>
    <row r="10" spans="1:77" s="2" customFormat="1" ht="30" customHeight="1" thickBot="1" x14ac:dyDescent="0.35">
      <c r="A10" s="20" t="s">
        <v>9</v>
      </c>
      <c r="B10" s="25" t="s">
        <v>16</v>
      </c>
      <c r="C10" s="13">
        <v>1</v>
      </c>
      <c r="D10" s="32">
        <f>E9</f>
        <v>45429</v>
      </c>
      <c r="E10" s="32">
        <v>45435</v>
      </c>
      <c r="F10" s="10"/>
      <c r="G10" s="10">
        <f t="shared" si="29"/>
        <v>7</v>
      </c>
      <c r="H10" s="16"/>
      <c r="I10" s="16"/>
      <c r="J10" s="16"/>
      <c r="K10" s="16"/>
      <c r="L10" s="16"/>
      <c r="M10" s="16"/>
      <c r="N10" s="16"/>
      <c r="O10" s="16"/>
      <c r="P10" s="16"/>
      <c r="Q10" s="16"/>
      <c r="R10" s="16"/>
      <c r="S10" s="16"/>
      <c r="T10" s="17"/>
      <c r="U10" s="17"/>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row>
    <row r="11" spans="1:77" s="2" customFormat="1" ht="30" customHeight="1" thickBot="1" x14ac:dyDescent="0.35">
      <c r="A11" s="19"/>
      <c r="B11" s="25" t="s">
        <v>18</v>
      </c>
      <c r="C11" s="13">
        <v>1</v>
      </c>
      <c r="D11" s="32">
        <v>45436</v>
      </c>
      <c r="E11" s="32">
        <v>45442</v>
      </c>
      <c r="F11" s="10"/>
      <c r="G11" s="10">
        <f t="shared" si="29"/>
        <v>7</v>
      </c>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row>
    <row r="12" spans="1:77" s="2" customFormat="1" ht="30" customHeight="1" thickBot="1" x14ac:dyDescent="0.35">
      <c r="A12" s="19"/>
      <c r="B12" s="25" t="s">
        <v>19</v>
      </c>
      <c r="C12" s="13">
        <v>1</v>
      </c>
      <c r="D12" s="32">
        <v>45443</v>
      </c>
      <c r="E12" s="32">
        <v>45444</v>
      </c>
      <c r="F12" s="10"/>
      <c r="G12" s="10">
        <f t="shared" si="29"/>
        <v>2</v>
      </c>
      <c r="H12" s="16"/>
      <c r="I12" s="16"/>
      <c r="J12" s="16"/>
      <c r="K12" s="16"/>
      <c r="L12" s="16"/>
      <c r="M12" s="16"/>
      <c r="N12" s="16"/>
      <c r="O12" s="16"/>
      <c r="P12" s="16"/>
      <c r="Q12" s="16"/>
      <c r="R12" s="16"/>
      <c r="S12" s="16"/>
      <c r="T12" s="16"/>
      <c r="U12" s="16"/>
      <c r="V12" s="16"/>
      <c r="W12" s="16"/>
      <c r="X12" s="1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row>
    <row r="13" spans="1:77" s="2" customFormat="1" ht="30" customHeight="1" thickBot="1" x14ac:dyDescent="0.35">
      <c r="A13" s="19"/>
      <c r="B13" s="25" t="s">
        <v>20</v>
      </c>
      <c r="C13" s="13">
        <v>1</v>
      </c>
      <c r="D13" s="32">
        <v>45444</v>
      </c>
      <c r="E13" s="32">
        <v>45463</v>
      </c>
      <c r="F13" s="10"/>
      <c r="G13" s="10">
        <f t="shared" si="29"/>
        <v>20</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row>
    <row r="14" spans="1:77" s="2" customFormat="1" ht="30" customHeight="1" thickBot="1" x14ac:dyDescent="0.35">
      <c r="A14" s="20" t="s">
        <v>10</v>
      </c>
      <c r="B14" s="14" t="s">
        <v>22</v>
      </c>
      <c r="C14" s="15"/>
      <c r="D14" s="33"/>
      <c r="E14" s="34"/>
      <c r="F14" s="10"/>
      <c r="G14" s="10" t="str">
        <f t="shared" si="29"/>
        <v/>
      </c>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row>
    <row r="15" spans="1:77" s="2" customFormat="1" ht="30" customHeight="1" thickBot="1" x14ac:dyDescent="0.35">
      <c r="A15" s="20"/>
      <c r="B15" s="26" t="s">
        <v>23</v>
      </c>
      <c r="C15" s="13">
        <v>1</v>
      </c>
      <c r="D15" s="35">
        <v>45464</v>
      </c>
      <c r="E15" s="35">
        <v>45464</v>
      </c>
      <c r="F15" s="10"/>
      <c r="G15" s="10">
        <f t="shared" si="29"/>
        <v>1</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row>
    <row r="16" spans="1:77" s="2" customFormat="1" ht="30" customHeight="1" thickBot="1" x14ac:dyDescent="0.35">
      <c r="A16" s="19"/>
      <c r="B16" s="26" t="s">
        <v>24</v>
      </c>
      <c r="C16" s="13">
        <v>1</v>
      </c>
      <c r="D16" s="35">
        <v>45465</v>
      </c>
      <c r="E16" s="35">
        <v>45488</v>
      </c>
      <c r="F16" s="10"/>
      <c r="G16" s="10">
        <f t="shared" si="29"/>
        <v>24</v>
      </c>
      <c r="H16" s="16"/>
      <c r="I16" s="16"/>
      <c r="J16" s="16"/>
      <c r="K16" s="16"/>
      <c r="L16" s="16"/>
      <c r="M16" s="16"/>
      <c r="N16" s="16"/>
      <c r="O16" s="16"/>
      <c r="P16" s="16"/>
      <c r="Q16" s="16"/>
      <c r="R16" s="16"/>
      <c r="S16" s="16"/>
      <c r="T16" s="17"/>
      <c r="U16" s="17"/>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row>
    <row r="17" spans="1:77" s="2" customFormat="1" ht="30" customHeight="1" thickBot="1" x14ac:dyDescent="0.35">
      <c r="A17" s="19"/>
      <c r="B17" s="26" t="s">
        <v>25</v>
      </c>
      <c r="C17" s="13">
        <v>1</v>
      </c>
      <c r="D17" s="35">
        <v>45489</v>
      </c>
      <c r="E17" s="35">
        <v>45491</v>
      </c>
      <c r="F17" s="10"/>
      <c r="G17" s="10">
        <f t="shared" si="29"/>
        <v>3</v>
      </c>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row>
    <row r="18" spans="1:77" s="2" customFormat="1" ht="30" customHeight="1" thickBot="1" x14ac:dyDescent="0.35">
      <c r="A18" s="19"/>
      <c r="B18" s="26" t="s">
        <v>26</v>
      </c>
      <c r="C18" s="13">
        <v>1</v>
      </c>
      <c r="D18" s="35">
        <v>45489</v>
      </c>
      <c r="E18" s="35">
        <v>45491</v>
      </c>
      <c r="F18" s="10"/>
      <c r="G18" s="10">
        <f t="shared" si="29"/>
        <v>3</v>
      </c>
      <c r="H18" s="16"/>
      <c r="I18" s="16"/>
      <c r="J18" s="16"/>
      <c r="K18" s="16"/>
      <c r="L18" s="16"/>
      <c r="M18" s="16"/>
      <c r="N18" s="16"/>
      <c r="O18" s="16"/>
      <c r="P18" s="16"/>
      <c r="Q18" s="16"/>
      <c r="R18" s="16"/>
      <c r="S18" s="16"/>
      <c r="T18" s="16"/>
      <c r="U18" s="16"/>
      <c r="V18" s="16"/>
      <c r="W18" s="16"/>
      <c r="X18" s="17"/>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row>
    <row r="19" spans="1:77" ht="30" customHeight="1" x14ac:dyDescent="0.3">
      <c r="F19" s="5"/>
    </row>
    <row r="20" spans="1:77" ht="30" customHeight="1" x14ac:dyDescent="0.3">
      <c r="E20" s="21"/>
    </row>
  </sheetData>
  <mergeCells count="11">
    <mergeCell ref="BL4:BR4"/>
    <mergeCell ref="BS4:BY4"/>
    <mergeCell ref="BE4:BK4"/>
    <mergeCell ref="D3:E3"/>
    <mergeCell ref="H4:N4"/>
    <mergeCell ref="O4:U4"/>
    <mergeCell ref="V4:AB4"/>
    <mergeCell ref="AC4:AI4"/>
    <mergeCell ref="AJ4:AP4"/>
    <mergeCell ref="AQ4:AW4"/>
    <mergeCell ref="AX4:BD4"/>
  </mergeCells>
  <conditionalFormatting sqref="C7:C18">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18">
    <cfRule type="expression" dxfId="8" priority="39">
      <formula>AND(TODAY()&gt;=H$5,TODAY()&lt;I$5)</formula>
    </cfRule>
  </conditionalFormatting>
  <conditionalFormatting sqref="H7:BK18">
    <cfRule type="expression" dxfId="7" priority="33">
      <formula>AND(task_start&lt;=H$5,ROUNDDOWN((task_end-task_start+1)*task_progress,0)+task_start-1&gt;=H$5)</formula>
    </cfRule>
    <cfRule type="expression" dxfId="6" priority="34" stopIfTrue="1">
      <formula>AND(task_end&gt;=H$5,task_start&lt;I$5)</formula>
    </cfRule>
  </conditionalFormatting>
  <conditionalFormatting sqref="BL5:BR18">
    <cfRule type="expression" dxfId="5" priority="6">
      <formula>AND(TODAY()&gt;=BL$5,TODAY()&lt;BM$5)</formula>
    </cfRule>
  </conditionalFormatting>
  <conditionalFormatting sqref="BL7:BR18">
    <cfRule type="expression" dxfId="4" priority="4">
      <formula>AND(task_start&lt;=BL$5,ROUNDDOWN((task_end-task_start+1)*task_progress,0)+task_start-1&gt;=BL$5)</formula>
    </cfRule>
    <cfRule type="expression" dxfId="3" priority="5" stopIfTrue="1">
      <formula>AND(task_end&gt;=BL$5,task_start&lt;BM$5)</formula>
    </cfRule>
  </conditionalFormatting>
  <conditionalFormatting sqref="BS5:BY18">
    <cfRule type="expression" dxfId="2" priority="3">
      <formula>AND(TODAY()&gt;=BS$5,TODAY()&lt;BT$5)</formula>
    </cfRule>
  </conditionalFormatting>
  <conditionalFormatting sqref="BS7:BY18">
    <cfRule type="expression" dxfId="1" priority="1">
      <formula>AND(task_start&lt;=BS$5,ROUNDDOWN((task_end-task_start+1)*task_progress,0)+task_start-1&gt;=BS$5)</formula>
    </cfRule>
    <cfRule type="expression" dxfId="0" priority="2" stopIfTrue="1">
      <formula>AND(task_end&gt;=BS$5,task_start&lt;BT$5)</formula>
    </cfRule>
  </conditionalFormatting>
  <dataValidations count="1">
    <dataValidation type="whole" operator="greaterThanOrEqual" allowBlank="1" showInputMessage="1" promptTitle="Woche anzeigen" prompt="Das Ändern dieser Zahl bewirkt ein Scrollen in der Gantt-Diagrammansicht."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2024-07-19T16:55:20Z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