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wamp64\www\project\ceeconnect\repositories\repertoire\docs\"/>
    </mc:Choice>
  </mc:AlternateContent>
  <xr:revisionPtr revIDLastSave="0" documentId="13_ncr:1_{505FF89A-EE8A-4411-9760-6645C35F4B78}" xr6:coauthVersionLast="47" xr6:coauthVersionMax="47" xr10:uidLastSave="{00000000-0000-0000-0000-000000000000}"/>
  <bookViews>
    <workbookView xWindow="-108" yWindow="-108" windowWidth="23256" windowHeight="12456" tabRatio="735" activeTab="2" xr2:uid="{00000000-000D-0000-FFFF-FFFF00000000}"/>
  </bookViews>
  <sheets>
    <sheet name="fiche" sheetId="23" r:id="rId1"/>
    <sheet name="fiche_version" sheetId="22" r:id="rId2"/>
    <sheet name="bonification" sheetId="30" r:id="rId3"/>
    <sheet name="bonification_version" sheetId="45" r:id="rId4"/>
    <sheet name="fiche_bonification" sheetId="52" r:id="rId5"/>
    <sheet name="logs" sheetId="48" r:id="rId6"/>
    <sheet name="enums" sheetId="5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45" l="1"/>
  <c r="E3" i="45"/>
  <c r="E4" i="45"/>
  <c r="E5" i="45"/>
  <c r="E6" i="45"/>
  <c r="E7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E62" i="45"/>
  <c r="E63" i="45"/>
  <c r="E64" i="45"/>
  <c r="E65" i="45"/>
  <c r="E66" i="45"/>
  <c r="E67" i="45"/>
  <c r="E68" i="45"/>
  <c r="AV16" i="30"/>
  <c r="AV17" i="30"/>
  <c r="AV18" i="30"/>
  <c r="A2" i="45"/>
  <c r="A3" i="45"/>
  <c r="A4" i="45"/>
  <c r="A5" i="45"/>
  <c r="A6" i="45"/>
  <c r="A7" i="45"/>
  <c r="A8" i="45"/>
  <c r="A9" i="45"/>
  <c r="A10" i="45"/>
  <c r="A11" i="45"/>
  <c r="A12" i="45"/>
  <c r="A13" i="45"/>
  <c r="A14" i="45"/>
  <c r="A15" i="45"/>
  <c r="A16" i="45"/>
  <c r="A17" i="45"/>
  <c r="A18" i="45"/>
  <c r="A19" i="45"/>
  <c r="A20" i="45"/>
  <c r="A21" i="45"/>
  <c r="A22" i="45"/>
  <c r="A23" i="45"/>
  <c r="A24" i="45"/>
  <c r="A25" i="45"/>
  <c r="A26" i="45"/>
  <c r="A27" i="45"/>
  <c r="A28" i="45"/>
  <c r="A29" i="45"/>
  <c r="A30" i="45"/>
  <c r="A31" i="45"/>
  <c r="A32" i="45"/>
  <c r="A33" i="45"/>
  <c r="A34" i="45"/>
  <c r="A35" i="45"/>
  <c r="A36" i="45"/>
  <c r="A37" i="45"/>
  <c r="A38" i="45"/>
  <c r="A39" i="45"/>
  <c r="A40" i="45"/>
  <c r="A41" i="45"/>
  <c r="A42" i="45"/>
  <c r="A43" i="45"/>
  <c r="A44" i="45"/>
  <c r="A45" i="45"/>
  <c r="A46" i="45"/>
  <c r="A47" i="45"/>
  <c r="A48" i="45"/>
  <c r="A49" i="45"/>
  <c r="A50" i="45"/>
  <c r="A51" i="45"/>
  <c r="A52" i="45"/>
  <c r="A53" i="45"/>
  <c r="A54" i="45"/>
  <c r="A55" i="45"/>
  <c r="A56" i="45"/>
  <c r="A57" i="45"/>
  <c r="A58" i="45"/>
  <c r="A59" i="45"/>
  <c r="A60" i="45"/>
  <c r="A61" i="45"/>
  <c r="A62" i="45"/>
  <c r="A63" i="45"/>
  <c r="A64" i="45"/>
  <c r="A65" i="45"/>
  <c r="A66" i="45"/>
  <c r="A67" i="45"/>
  <c r="A68" i="45"/>
  <c r="AV15" i="30"/>
  <c r="AV14" i="30"/>
  <c r="AV13" i="30"/>
  <c r="AV12" i="30"/>
  <c r="AV11" i="30"/>
  <c r="AV10" i="30"/>
  <c r="AV9" i="30"/>
  <c r="AV8" i="30"/>
  <c r="AV7" i="30"/>
  <c r="AV6" i="30"/>
  <c r="AV5" i="30"/>
  <c r="AV4" i="30"/>
  <c r="AV3" i="30"/>
  <c r="AV2" i="30"/>
  <c r="E2" i="23"/>
  <c r="E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E56" i="23"/>
  <c r="E57" i="23"/>
  <c r="E58" i="23"/>
  <c r="E59" i="23"/>
  <c r="E60" i="23"/>
  <c r="E61" i="23"/>
  <c r="E62" i="23"/>
  <c r="E63" i="23"/>
  <c r="E64" i="23"/>
  <c r="E65" i="23"/>
  <c r="E66" i="23"/>
  <c r="E67" i="23"/>
  <c r="E68" i="23"/>
  <c r="E69" i="23"/>
  <c r="E70" i="23"/>
  <c r="E71" i="23"/>
  <c r="E72" i="23"/>
  <c r="E73" i="23"/>
  <c r="E74" i="23"/>
  <c r="E75" i="23"/>
  <c r="E76" i="23"/>
  <c r="E77" i="23"/>
  <c r="E78" i="23"/>
  <c r="E79" i="23"/>
  <c r="E80" i="23"/>
  <c r="E81" i="23"/>
  <c r="E82" i="23"/>
  <c r="E83" i="23"/>
  <c r="E84" i="23"/>
  <c r="E85" i="23"/>
  <c r="E86" i="23"/>
  <c r="E87" i="23"/>
  <c r="E88" i="23"/>
  <c r="E89" i="23"/>
  <c r="E90" i="23"/>
  <c r="E91" i="23"/>
  <c r="E92" i="23"/>
  <c r="E93" i="23"/>
  <c r="E94" i="23"/>
  <c r="E95" i="23"/>
  <c r="E96" i="23"/>
  <c r="E97" i="23"/>
  <c r="E98" i="23"/>
  <c r="E99" i="23"/>
  <c r="E100" i="23"/>
  <c r="E101" i="23"/>
  <c r="E102" i="23"/>
  <c r="E103" i="23"/>
  <c r="E104" i="23"/>
  <c r="E105" i="23"/>
  <c r="E106" i="23"/>
  <c r="E107" i="23"/>
  <c r="E108" i="23"/>
  <c r="E109" i="23"/>
  <c r="E110" i="23"/>
  <c r="E111" i="23"/>
  <c r="E112" i="23"/>
  <c r="E113" i="23"/>
  <c r="E114" i="23"/>
  <c r="E115" i="23"/>
  <c r="E116" i="23"/>
  <c r="E117" i="23"/>
  <c r="E118" i="23"/>
  <c r="E119" i="23"/>
  <c r="E120" i="23"/>
  <c r="E121" i="23"/>
  <c r="E122" i="23"/>
  <c r="E123" i="23"/>
  <c r="E124" i="23"/>
  <c r="E125" i="23"/>
  <c r="E126" i="23"/>
  <c r="E127" i="23"/>
  <c r="E128" i="23"/>
  <c r="E129" i="23"/>
  <c r="E130" i="23"/>
  <c r="E131" i="23"/>
  <c r="E132" i="23"/>
  <c r="E133" i="23"/>
  <c r="E134" i="23"/>
  <c r="E135" i="23"/>
  <c r="E136" i="23"/>
  <c r="E137" i="23"/>
  <c r="E138" i="23"/>
  <c r="E139" i="23"/>
  <c r="E140" i="23"/>
  <c r="E141" i="23"/>
  <c r="E142" i="23"/>
  <c r="E143" i="23"/>
  <c r="E144" i="23"/>
  <c r="E145" i="23"/>
  <c r="E146" i="23"/>
  <c r="E147" i="23"/>
  <c r="E148" i="23"/>
  <c r="E149" i="23"/>
  <c r="E150" i="23"/>
  <c r="E151" i="23"/>
  <c r="E152" i="23"/>
  <c r="E153" i="23"/>
  <c r="E154" i="23"/>
  <c r="E155" i="23"/>
  <c r="E156" i="23"/>
  <c r="E157" i="23"/>
  <c r="E158" i="23"/>
  <c r="E159" i="23"/>
  <c r="E160" i="23"/>
  <c r="E161" i="23"/>
  <c r="E162" i="23"/>
  <c r="E163" i="23"/>
  <c r="E164" i="23"/>
  <c r="E165" i="23"/>
  <c r="E166" i="23"/>
  <c r="E167" i="23"/>
  <c r="E168" i="23"/>
  <c r="E169" i="23"/>
  <c r="E170" i="23"/>
  <c r="E171" i="23"/>
  <c r="E172" i="23"/>
  <c r="E173" i="23"/>
  <c r="E174" i="23"/>
  <c r="E175" i="23"/>
  <c r="E176" i="23"/>
  <c r="E177" i="23"/>
  <c r="E178" i="23"/>
  <c r="E179" i="23"/>
  <c r="E180" i="23"/>
  <c r="E181" i="23"/>
  <c r="E182" i="23"/>
  <c r="E183" i="23"/>
  <c r="E184" i="23"/>
  <c r="E185" i="23"/>
  <c r="E186" i="23"/>
  <c r="E187" i="23"/>
  <c r="E188" i="23"/>
  <c r="E189" i="23"/>
  <c r="E190" i="23"/>
  <c r="E191" i="23"/>
  <c r="E192" i="23"/>
  <c r="E193" i="23"/>
  <c r="E194" i="23"/>
  <c r="E195" i="23"/>
  <c r="E196" i="23"/>
  <c r="E197" i="23"/>
  <c r="E198" i="23"/>
  <c r="E199" i="23"/>
  <c r="E200" i="23"/>
  <c r="E201" i="23"/>
  <c r="E202" i="23"/>
  <c r="E203" i="23"/>
  <c r="E204" i="23"/>
  <c r="E205" i="23"/>
  <c r="E206" i="23"/>
  <c r="E207" i="23"/>
  <c r="E208" i="23"/>
  <c r="E209" i="23"/>
  <c r="E210" i="23"/>
  <c r="E211" i="23"/>
  <c r="E212" i="23"/>
  <c r="E213" i="23"/>
  <c r="E214" i="23"/>
  <c r="E215" i="23"/>
  <c r="E216" i="23"/>
  <c r="E217" i="23"/>
  <c r="E218" i="23"/>
  <c r="E219" i="23"/>
  <c r="E220" i="23"/>
  <c r="E221" i="23"/>
  <c r="E222" i="23"/>
  <c r="E223" i="23"/>
  <c r="E224" i="23"/>
  <c r="E225" i="23"/>
  <c r="E226" i="23"/>
  <c r="E227" i="23"/>
  <c r="E228" i="23"/>
  <c r="E229" i="23"/>
  <c r="E230" i="23"/>
  <c r="E231" i="23"/>
  <c r="E232" i="23"/>
  <c r="E233" i="23"/>
  <c r="E234" i="23"/>
  <c r="E235" i="23"/>
  <c r="E236" i="23"/>
  <c r="E237" i="23"/>
  <c r="E238" i="23"/>
  <c r="E239" i="23"/>
  <c r="E242" i="23"/>
  <c r="E243" i="23"/>
  <c r="E244" i="23"/>
  <c r="E245" i="23"/>
  <c r="E246" i="23"/>
  <c r="E247" i="23"/>
  <c r="E248" i="23"/>
  <c r="E249" i="23"/>
  <c r="E250" i="23"/>
  <c r="E251" i="23"/>
  <c r="E252" i="23"/>
  <c r="E253" i="23"/>
  <c r="E254" i="23"/>
  <c r="E255" i="23"/>
  <c r="E256" i="23"/>
  <c r="E240" i="23"/>
  <c r="E241" i="23"/>
  <c r="C2" i="23"/>
  <c r="C3" i="23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C104" i="23"/>
  <c r="C105" i="23"/>
  <c r="C106" i="23"/>
  <c r="C107" i="23"/>
  <c r="C108" i="23"/>
  <c r="C109" i="23"/>
  <c r="C110" i="23"/>
  <c r="C111" i="23"/>
  <c r="C112" i="23"/>
  <c r="C113" i="23"/>
  <c r="C114" i="23"/>
  <c r="C115" i="23"/>
  <c r="C116" i="23"/>
  <c r="C117" i="23"/>
  <c r="C118" i="23"/>
  <c r="C119" i="23"/>
  <c r="C120" i="23"/>
  <c r="C121" i="23"/>
  <c r="C122" i="23"/>
  <c r="C123" i="23"/>
  <c r="C124" i="23"/>
  <c r="C125" i="23"/>
  <c r="C126" i="23"/>
  <c r="C127" i="23"/>
  <c r="C128" i="23"/>
  <c r="C129" i="23"/>
  <c r="C130" i="23"/>
  <c r="C131" i="23"/>
  <c r="C132" i="23"/>
  <c r="C133" i="23"/>
  <c r="C134" i="23"/>
  <c r="C135" i="23"/>
  <c r="C136" i="23"/>
  <c r="C137" i="23"/>
  <c r="C138" i="23"/>
  <c r="C139" i="23"/>
  <c r="C140" i="23"/>
  <c r="C141" i="23"/>
  <c r="C142" i="23"/>
  <c r="C143" i="23"/>
  <c r="C144" i="23"/>
  <c r="C145" i="23"/>
  <c r="C146" i="23"/>
  <c r="C147" i="23"/>
  <c r="C148" i="23"/>
  <c r="C149" i="23"/>
  <c r="C150" i="23"/>
  <c r="C151" i="23"/>
  <c r="C152" i="23"/>
  <c r="C153" i="23"/>
  <c r="C154" i="23"/>
  <c r="C155" i="23"/>
  <c r="C156" i="23"/>
  <c r="C157" i="23"/>
  <c r="C158" i="23"/>
  <c r="C159" i="23"/>
  <c r="C160" i="23"/>
  <c r="C161" i="23"/>
  <c r="C162" i="23"/>
  <c r="C163" i="23"/>
  <c r="C164" i="23"/>
  <c r="C165" i="23"/>
  <c r="C166" i="23"/>
  <c r="C167" i="23"/>
  <c r="C168" i="23"/>
  <c r="C169" i="23"/>
  <c r="C170" i="23"/>
  <c r="C171" i="23"/>
  <c r="C172" i="23"/>
  <c r="C173" i="23"/>
  <c r="C174" i="23"/>
  <c r="C175" i="23"/>
  <c r="C176" i="23"/>
  <c r="C177" i="23"/>
  <c r="C178" i="23"/>
  <c r="C179" i="23"/>
  <c r="C180" i="23"/>
  <c r="C181" i="23"/>
  <c r="C182" i="23"/>
  <c r="C183" i="23"/>
  <c r="C184" i="23"/>
  <c r="C185" i="23"/>
  <c r="C186" i="23"/>
  <c r="C187" i="23"/>
  <c r="C188" i="23"/>
  <c r="C189" i="23"/>
  <c r="C190" i="23"/>
  <c r="C191" i="23"/>
  <c r="C192" i="23"/>
  <c r="C193" i="23"/>
  <c r="C194" i="23"/>
  <c r="C195" i="23"/>
  <c r="C196" i="23"/>
  <c r="C197" i="23"/>
  <c r="C198" i="23"/>
  <c r="C199" i="23"/>
  <c r="C200" i="23"/>
  <c r="C201" i="23"/>
  <c r="C202" i="23"/>
  <c r="C203" i="23"/>
  <c r="C204" i="23"/>
  <c r="C205" i="23"/>
  <c r="C206" i="23"/>
  <c r="C207" i="23"/>
  <c r="C208" i="23"/>
  <c r="C209" i="23"/>
  <c r="C210" i="23"/>
  <c r="C211" i="23"/>
  <c r="C212" i="23"/>
  <c r="C213" i="23"/>
  <c r="C214" i="23"/>
  <c r="C215" i="23"/>
  <c r="C216" i="23"/>
  <c r="C217" i="23"/>
  <c r="C218" i="23"/>
  <c r="C219" i="23"/>
  <c r="C220" i="23"/>
  <c r="C221" i="23"/>
  <c r="C222" i="23"/>
  <c r="C223" i="23"/>
  <c r="C224" i="23"/>
  <c r="C225" i="23"/>
  <c r="C226" i="23"/>
  <c r="C227" i="23"/>
  <c r="C228" i="23"/>
  <c r="C229" i="23"/>
  <c r="C230" i="23"/>
  <c r="C231" i="23"/>
  <c r="C232" i="23"/>
  <c r="C233" i="23"/>
  <c r="C234" i="23"/>
  <c r="C235" i="23"/>
  <c r="C236" i="23"/>
  <c r="C237" i="23"/>
  <c r="C238" i="23"/>
  <c r="C239" i="23"/>
  <c r="C242" i="23"/>
  <c r="C243" i="23"/>
  <c r="C244" i="23"/>
  <c r="C245" i="23"/>
  <c r="C246" i="23"/>
  <c r="C247" i="23"/>
  <c r="C248" i="23"/>
  <c r="C249" i="23"/>
  <c r="C250" i="23"/>
  <c r="C251" i="23"/>
  <c r="C252" i="23"/>
  <c r="C253" i="23"/>
  <c r="C254" i="23"/>
  <c r="C255" i="23"/>
  <c r="C256" i="23"/>
  <c r="C240" i="23"/>
  <c r="C241" i="23"/>
  <c r="A349" i="22"/>
  <c r="A380" i="22"/>
  <c r="A376" i="22"/>
  <c r="A372" i="22"/>
  <c r="A271" i="22"/>
  <c r="A269" i="22"/>
  <c r="A240" i="22"/>
  <c r="A238" i="22"/>
  <c r="A410" i="22"/>
  <c r="I235" i="23"/>
  <c r="A232" i="22"/>
  <c r="I134" i="23"/>
  <c r="I135" i="23"/>
  <c r="A6" i="22"/>
  <c r="I6" i="23"/>
  <c r="A261" i="22"/>
  <c r="A186" i="22"/>
  <c r="I104" i="23"/>
  <c r="A229" i="22"/>
  <c r="A133" i="22"/>
  <c r="A127" i="22"/>
  <c r="A11" i="22"/>
  <c r="A9" i="22"/>
  <c r="A184" i="22"/>
  <c r="A185" i="22"/>
  <c r="I102" i="23"/>
  <c r="I103" i="23"/>
  <c r="A183" i="22"/>
  <c r="I101" i="23"/>
  <c r="A418" i="22"/>
  <c r="I241" i="23"/>
  <c r="A3" i="22" l="1"/>
  <c r="A4" i="22"/>
  <c r="A5" i="22"/>
  <c r="A7" i="22"/>
  <c r="A8" i="22"/>
  <c r="A10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A52" i="22"/>
  <c r="A53" i="22"/>
  <c r="A54" i="22"/>
  <c r="A55" i="22"/>
  <c r="A56" i="22"/>
  <c r="A57" i="22"/>
  <c r="A58" i="22"/>
  <c r="A59" i="22"/>
  <c r="A60" i="22"/>
  <c r="A61" i="22"/>
  <c r="A62" i="22"/>
  <c r="A63" i="22"/>
  <c r="A64" i="22"/>
  <c r="A65" i="22"/>
  <c r="A66" i="22"/>
  <c r="A67" i="22"/>
  <c r="A68" i="22"/>
  <c r="A69" i="22"/>
  <c r="A70" i="22"/>
  <c r="A71" i="22"/>
  <c r="A72" i="22"/>
  <c r="A73" i="22"/>
  <c r="A74" i="22"/>
  <c r="A75" i="22"/>
  <c r="A76" i="22"/>
  <c r="A77" i="22"/>
  <c r="A78" i="22"/>
  <c r="A79" i="22"/>
  <c r="A80" i="22"/>
  <c r="A81" i="22"/>
  <c r="A82" i="22"/>
  <c r="A83" i="22"/>
  <c r="A84" i="22"/>
  <c r="A85" i="22"/>
  <c r="A86" i="22"/>
  <c r="A87" i="22"/>
  <c r="A88" i="22"/>
  <c r="A89" i="22"/>
  <c r="A90" i="22"/>
  <c r="A91" i="22"/>
  <c r="A92" i="22"/>
  <c r="A93" i="22"/>
  <c r="A95" i="22"/>
  <c r="A94" i="22"/>
  <c r="A96" i="22"/>
  <c r="A97" i="22"/>
  <c r="A98" i="22"/>
  <c r="A99" i="22"/>
  <c r="A100" i="22"/>
  <c r="A101" i="22"/>
  <c r="A102" i="22"/>
  <c r="A103" i="22"/>
  <c r="A104" i="22"/>
  <c r="A105" i="22"/>
  <c r="A106" i="22"/>
  <c r="A107" i="22"/>
  <c r="A108" i="22"/>
  <c r="A109" i="22"/>
  <c r="A110" i="22"/>
  <c r="A111" i="22"/>
  <c r="A112" i="22"/>
  <c r="A113" i="22"/>
  <c r="A114" i="22"/>
  <c r="A115" i="22"/>
  <c r="A116" i="22"/>
  <c r="A117" i="22"/>
  <c r="A118" i="22"/>
  <c r="A119" i="22"/>
  <c r="A120" i="22"/>
  <c r="A121" i="22"/>
  <c r="A122" i="22"/>
  <c r="A123" i="22"/>
  <c r="A124" i="22"/>
  <c r="A125" i="22"/>
  <c r="A126" i="22"/>
  <c r="A128" i="22"/>
  <c r="A129" i="22"/>
  <c r="A130" i="22"/>
  <c r="A131" i="22"/>
  <c r="A132" i="22"/>
  <c r="A134" i="22"/>
  <c r="A135" i="22"/>
  <c r="A136" i="22"/>
  <c r="A137" i="22"/>
  <c r="A138" i="22"/>
  <c r="A139" i="22"/>
  <c r="A140" i="22"/>
  <c r="A141" i="22"/>
  <c r="A142" i="22"/>
  <c r="A143" i="22"/>
  <c r="A144" i="22"/>
  <c r="A145" i="22"/>
  <c r="A146" i="22"/>
  <c r="A147" i="22"/>
  <c r="A148" i="22"/>
  <c r="A149" i="22"/>
  <c r="A150" i="22"/>
  <c r="A151" i="22"/>
  <c r="A152" i="22"/>
  <c r="A153" i="22"/>
  <c r="A154" i="22"/>
  <c r="A155" i="22"/>
  <c r="A156" i="22"/>
  <c r="A157" i="22"/>
  <c r="A158" i="22"/>
  <c r="A159" i="22"/>
  <c r="A160" i="22"/>
  <c r="A161" i="22"/>
  <c r="A162" i="22"/>
  <c r="A163" i="22"/>
  <c r="A164" i="22"/>
  <c r="A165" i="22"/>
  <c r="A166" i="22"/>
  <c r="A167" i="22"/>
  <c r="A168" i="22"/>
  <c r="A169" i="22"/>
  <c r="A170" i="22"/>
  <c r="A171" i="22"/>
  <c r="A172" i="22"/>
  <c r="A173" i="22"/>
  <c r="A174" i="22"/>
  <c r="A175" i="22"/>
  <c r="A176" i="22"/>
  <c r="A177" i="22"/>
  <c r="A178" i="22"/>
  <c r="A179" i="22"/>
  <c r="A180" i="22"/>
  <c r="A181" i="22"/>
  <c r="A182" i="22"/>
  <c r="A187" i="22"/>
  <c r="A188" i="22"/>
  <c r="A189" i="22"/>
  <c r="A190" i="22"/>
  <c r="A191" i="22"/>
  <c r="A192" i="22"/>
  <c r="A193" i="22"/>
  <c r="A194" i="22"/>
  <c r="A195" i="22"/>
  <c r="A196" i="22"/>
  <c r="A197" i="22"/>
  <c r="A198" i="22"/>
  <c r="A199" i="22"/>
  <c r="A200" i="22"/>
  <c r="A201" i="22"/>
  <c r="A202" i="22"/>
  <c r="A203" i="22"/>
  <c r="A204" i="22"/>
  <c r="A205" i="22"/>
  <c r="A206" i="22"/>
  <c r="A207" i="22"/>
  <c r="A208" i="22"/>
  <c r="A209" i="22"/>
  <c r="A210" i="22"/>
  <c r="A211" i="22"/>
  <c r="A212" i="22"/>
  <c r="A213" i="22"/>
  <c r="A214" i="22"/>
  <c r="A215" i="22"/>
  <c r="A216" i="22"/>
  <c r="A217" i="22"/>
  <c r="A218" i="22"/>
  <c r="A219" i="22"/>
  <c r="A220" i="22"/>
  <c r="A221" i="22"/>
  <c r="A222" i="22"/>
  <c r="A223" i="22"/>
  <c r="A224" i="22"/>
  <c r="A225" i="22"/>
  <c r="A226" i="22"/>
  <c r="A227" i="22"/>
  <c r="A228" i="22"/>
  <c r="A230" i="22"/>
  <c r="A231" i="22"/>
  <c r="A233" i="22"/>
  <c r="A234" i="22"/>
  <c r="A235" i="22"/>
  <c r="A236" i="22"/>
  <c r="A237" i="22"/>
  <c r="A239" i="22"/>
  <c r="A241" i="22"/>
  <c r="A242" i="22"/>
  <c r="A243" i="22"/>
  <c r="A244" i="22"/>
  <c r="A245" i="22"/>
  <c r="A246" i="22"/>
  <c r="A247" i="22"/>
  <c r="A248" i="22"/>
  <c r="A249" i="22"/>
  <c r="A250" i="22"/>
  <c r="A251" i="22"/>
  <c r="A252" i="22"/>
  <c r="A253" i="22"/>
  <c r="A254" i="22"/>
  <c r="A255" i="22"/>
  <c r="A256" i="22"/>
  <c r="A257" i="22"/>
  <c r="A258" i="22"/>
  <c r="A259" i="22"/>
  <c r="A260" i="22"/>
  <c r="A262" i="22"/>
  <c r="A263" i="22"/>
  <c r="A264" i="22"/>
  <c r="A265" i="22"/>
  <c r="A266" i="22"/>
  <c r="A267" i="22"/>
  <c r="A268" i="22"/>
  <c r="A270" i="22"/>
  <c r="A272" i="22"/>
  <c r="A273" i="22"/>
  <c r="A274" i="22"/>
  <c r="A275" i="22"/>
  <c r="A276" i="22"/>
  <c r="A277" i="22"/>
  <c r="A278" i="22"/>
  <c r="A279" i="22"/>
  <c r="A280" i="22"/>
  <c r="A281" i="22"/>
  <c r="A282" i="22"/>
  <c r="A283" i="22"/>
  <c r="A284" i="22"/>
  <c r="A285" i="22"/>
  <c r="A286" i="22"/>
  <c r="A287" i="22"/>
  <c r="A288" i="22"/>
  <c r="A289" i="22"/>
  <c r="A290" i="22"/>
  <c r="A291" i="22"/>
  <c r="A292" i="22"/>
  <c r="A293" i="22"/>
  <c r="A294" i="22"/>
  <c r="A295" i="22"/>
  <c r="A296" i="22"/>
  <c r="A297" i="22"/>
  <c r="A298" i="22"/>
  <c r="A299" i="22"/>
  <c r="A300" i="22"/>
  <c r="A301" i="22"/>
  <c r="A302" i="22"/>
  <c r="A303" i="22"/>
  <c r="A304" i="22"/>
  <c r="A305" i="22"/>
  <c r="A306" i="22"/>
  <c r="A307" i="22"/>
  <c r="A308" i="22"/>
  <c r="A309" i="22"/>
  <c r="A310" i="22"/>
  <c r="A311" i="22"/>
  <c r="A312" i="22"/>
  <c r="A313" i="22"/>
  <c r="A314" i="22"/>
  <c r="A315" i="22"/>
  <c r="A316" i="22"/>
  <c r="A317" i="22"/>
  <c r="A318" i="22"/>
  <c r="A319" i="22"/>
  <c r="A320" i="22"/>
  <c r="A321" i="22"/>
  <c r="A322" i="22"/>
  <c r="A323" i="22"/>
  <c r="A324" i="22"/>
  <c r="A325" i="22"/>
  <c r="A326" i="22"/>
  <c r="A327" i="22"/>
  <c r="A328" i="22"/>
  <c r="A329" i="22"/>
  <c r="A330" i="22"/>
  <c r="A331" i="22"/>
  <c r="A332" i="22"/>
  <c r="A333" i="22"/>
  <c r="A334" i="22"/>
  <c r="A335" i="22"/>
  <c r="A336" i="22"/>
  <c r="A337" i="22"/>
  <c r="A338" i="22"/>
  <c r="A339" i="22"/>
  <c r="A340" i="22"/>
  <c r="A341" i="22"/>
  <c r="A342" i="22"/>
  <c r="A343" i="22"/>
  <c r="A344" i="22"/>
  <c r="A345" i="22"/>
  <c r="A346" i="22"/>
  <c r="A347" i="22"/>
  <c r="A348" i="22"/>
  <c r="A350" i="22"/>
  <c r="A351" i="22"/>
  <c r="A352" i="22"/>
  <c r="A353" i="22"/>
  <c r="A354" i="22"/>
  <c r="A355" i="22"/>
  <c r="A356" i="22"/>
  <c r="A357" i="22"/>
  <c r="A358" i="22"/>
  <c r="A359" i="22"/>
  <c r="A360" i="22"/>
  <c r="A361" i="22"/>
  <c r="A362" i="22"/>
  <c r="A363" i="22"/>
  <c r="A364" i="22"/>
  <c r="A365" i="22"/>
  <c r="A366" i="22"/>
  <c r="A367" i="22"/>
  <c r="A368" i="22"/>
  <c r="A369" i="22"/>
  <c r="A370" i="22"/>
  <c r="A371" i="22"/>
  <c r="A373" i="22"/>
  <c r="A374" i="22"/>
  <c r="A375" i="22"/>
  <c r="A377" i="22"/>
  <c r="A378" i="22"/>
  <c r="A379" i="22"/>
  <c r="A381" i="22"/>
  <c r="A382" i="22"/>
  <c r="A383" i="22"/>
  <c r="A384" i="22"/>
  <c r="A385" i="22"/>
  <c r="A386" i="22"/>
  <c r="A387" i="22"/>
  <c r="A388" i="22"/>
  <c r="A389" i="22"/>
  <c r="A390" i="22"/>
  <c r="A391" i="22"/>
  <c r="A392" i="22"/>
  <c r="A393" i="22"/>
  <c r="A394" i="22"/>
  <c r="A395" i="22"/>
  <c r="A396" i="22"/>
  <c r="A397" i="22"/>
  <c r="A398" i="22"/>
  <c r="A399" i="22"/>
  <c r="A400" i="22"/>
  <c r="A401" i="22"/>
  <c r="A402" i="22"/>
  <c r="A403" i="22"/>
  <c r="A404" i="22"/>
  <c r="A405" i="22"/>
  <c r="A406" i="22"/>
  <c r="A407" i="22"/>
  <c r="A408" i="22"/>
  <c r="A409" i="22"/>
  <c r="A411" i="22"/>
  <c r="A412" i="22"/>
  <c r="A413" i="22"/>
  <c r="A414" i="22"/>
  <c r="A415" i="22"/>
  <c r="A416" i="22"/>
  <c r="A417" i="22"/>
  <c r="A419" i="22"/>
  <c r="A420" i="22"/>
  <c r="A421" i="22"/>
  <c r="A422" i="22"/>
  <c r="A423" i="22"/>
  <c r="A424" i="22"/>
  <c r="A425" i="22"/>
  <c r="A426" i="22"/>
  <c r="A427" i="22"/>
  <c r="A428" i="22"/>
  <c r="A429" i="22"/>
  <c r="A430" i="22"/>
  <c r="A431" i="22"/>
  <c r="A432" i="22"/>
  <c r="A433" i="22"/>
  <c r="A434" i="22"/>
  <c r="A435" i="22"/>
  <c r="A2" i="22"/>
  <c r="I50" i="23" l="1"/>
  <c r="I99" i="23"/>
  <c r="I100" i="23"/>
  <c r="I53" i="23"/>
  <c r="I98" i="23"/>
  <c r="I116" i="23"/>
  <c r="I170" i="23"/>
  <c r="I240" i="23"/>
  <c r="F257" i="23" l="1"/>
  <c r="B257" i="23"/>
  <c r="G257" i="23"/>
  <c r="H257" i="23"/>
  <c r="I2" i="23"/>
  <c r="I3" i="23"/>
  <c r="I4" i="23"/>
  <c r="I5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1" i="23"/>
  <c r="I52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105" i="23"/>
  <c r="I106" i="23"/>
  <c r="I107" i="23"/>
  <c r="I108" i="23"/>
  <c r="I109" i="23"/>
  <c r="I110" i="23"/>
  <c r="I111" i="23"/>
  <c r="I112" i="23"/>
  <c r="I113" i="23"/>
  <c r="I114" i="23"/>
  <c r="I115" i="23"/>
  <c r="I117" i="23"/>
  <c r="I118" i="23"/>
  <c r="I119" i="23"/>
  <c r="I120" i="23"/>
  <c r="I121" i="23"/>
  <c r="I122" i="23"/>
  <c r="I123" i="23"/>
  <c r="I124" i="23"/>
  <c r="I125" i="23"/>
  <c r="I126" i="23"/>
  <c r="I127" i="23"/>
  <c r="I128" i="23"/>
  <c r="I129" i="23"/>
  <c r="I130" i="23"/>
  <c r="I131" i="23"/>
  <c r="I132" i="23"/>
  <c r="I133" i="23"/>
  <c r="I136" i="23"/>
  <c r="I137" i="23"/>
  <c r="I138" i="23"/>
  <c r="I139" i="23"/>
  <c r="I140" i="23"/>
  <c r="I141" i="23"/>
  <c r="I142" i="23"/>
  <c r="I143" i="23"/>
  <c r="I144" i="23"/>
  <c r="I145" i="23"/>
  <c r="I146" i="23"/>
  <c r="I147" i="23"/>
  <c r="I148" i="23"/>
  <c r="I149" i="23"/>
  <c r="I150" i="23"/>
  <c r="I151" i="23"/>
  <c r="I152" i="23"/>
  <c r="I153" i="23"/>
  <c r="I154" i="23"/>
  <c r="I155" i="23"/>
  <c r="I156" i="23"/>
  <c r="I157" i="23"/>
  <c r="I158" i="23"/>
  <c r="I159" i="23"/>
  <c r="I160" i="23"/>
  <c r="I161" i="23"/>
  <c r="I162" i="23"/>
  <c r="I163" i="23"/>
  <c r="I164" i="23"/>
  <c r="I165" i="23"/>
  <c r="I166" i="23"/>
  <c r="I167" i="23"/>
  <c r="I168" i="23"/>
  <c r="I169" i="23"/>
  <c r="I171" i="23"/>
  <c r="I172" i="23"/>
  <c r="I173" i="23"/>
  <c r="I174" i="23"/>
  <c r="I175" i="23"/>
  <c r="I176" i="23"/>
  <c r="I177" i="23"/>
  <c r="I178" i="23"/>
  <c r="I179" i="23"/>
  <c r="I180" i="23"/>
  <c r="I181" i="23"/>
  <c r="I182" i="23"/>
  <c r="I183" i="23"/>
  <c r="I184" i="23"/>
  <c r="I185" i="23"/>
  <c r="I186" i="23"/>
  <c r="I187" i="23"/>
  <c r="I188" i="23"/>
  <c r="I189" i="23"/>
  <c r="I190" i="23"/>
  <c r="I191" i="23"/>
  <c r="I192" i="23"/>
  <c r="I193" i="23"/>
  <c r="I194" i="23"/>
  <c r="I195" i="23"/>
  <c r="I196" i="23"/>
  <c r="I197" i="23"/>
  <c r="I198" i="23"/>
  <c r="I199" i="23"/>
  <c r="I200" i="23"/>
  <c r="I201" i="23"/>
  <c r="I202" i="23"/>
  <c r="I203" i="23"/>
  <c r="I204" i="23"/>
  <c r="I205" i="23"/>
  <c r="I206" i="23"/>
  <c r="I207" i="23"/>
  <c r="I208" i="23"/>
  <c r="I209" i="23"/>
  <c r="I210" i="23"/>
  <c r="I211" i="23"/>
  <c r="I212" i="23"/>
  <c r="I213" i="23"/>
  <c r="I214" i="23"/>
  <c r="I215" i="23"/>
  <c r="I216" i="23"/>
  <c r="I217" i="23"/>
  <c r="I218" i="23"/>
  <c r="I219" i="23"/>
  <c r="I220" i="23"/>
  <c r="I221" i="23"/>
  <c r="I222" i="23"/>
  <c r="I223" i="23"/>
  <c r="I224" i="23"/>
  <c r="I225" i="23"/>
  <c r="I226" i="23"/>
  <c r="I227" i="23"/>
  <c r="I228" i="23"/>
  <c r="I229" i="23"/>
  <c r="I230" i="23"/>
  <c r="I231" i="23"/>
  <c r="I232" i="23"/>
  <c r="I233" i="23"/>
  <c r="I234" i="23"/>
  <c r="I236" i="23"/>
  <c r="I237" i="23"/>
  <c r="I238" i="23"/>
  <c r="I239" i="23"/>
  <c r="I242" i="23"/>
  <c r="I243" i="23"/>
  <c r="I244" i="23"/>
  <c r="I245" i="23"/>
  <c r="I246" i="23"/>
  <c r="I247" i="23"/>
  <c r="I248" i="23"/>
  <c r="I249" i="23"/>
  <c r="I250" i="23"/>
  <c r="I251" i="23"/>
  <c r="I252" i="23"/>
  <c r="I253" i="23"/>
  <c r="I254" i="23"/>
  <c r="I255" i="23"/>
  <c r="I256" i="23"/>
  <c r="C257" i="23" l="1"/>
  <c r="I257" i="23"/>
</calcChain>
</file>

<file path=xl/sharedStrings.xml><?xml version="1.0" encoding="utf-8"?>
<sst xmlns="http://schemas.openxmlformats.org/spreadsheetml/2006/main" count="6843" uniqueCount="920">
  <si>
    <t>code</t>
  </si>
  <si>
    <t>nom</t>
  </si>
  <si>
    <t>AGRI</t>
  </si>
  <si>
    <t>Agriculture</t>
  </si>
  <si>
    <t>BAR</t>
  </si>
  <si>
    <t>Bâtiment Résidentiel</t>
  </si>
  <si>
    <t>BAT</t>
  </si>
  <si>
    <t>Bâtiment Tertiaire</t>
  </si>
  <si>
    <t>IND</t>
  </si>
  <si>
    <t>Industrie</t>
  </si>
  <si>
    <t>RES</t>
  </si>
  <si>
    <t>Réseaux</t>
  </si>
  <si>
    <t>TRA</t>
  </si>
  <si>
    <t>Transport</t>
  </si>
  <si>
    <t>date_debut</t>
  </si>
  <si>
    <t>date_fin</t>
  </si>
  <si>
    <t>ZNI</t>
  </si>
  <si>
    <t>CPE</t>
  </si>
  <si>
    <t>Contrat de performance énergétique</t>
  </si>
  <si>
    <t>CFT</t>
  </si>
  <si>
    <t>CRC</t>
  </si>
  <si>
    <t>CRM</t>
  </si>
  <si>
    <t>CDP</t>
  </si>
  <si>
    <t>AGRI-EQ-101</t>
  </si>
  <si>
    <t>Double écran thermique</t>
  </si>
  <si>
    <t>AGRI-EQ-102</t>
  </si>
  <si>
    <t>Ecrans thermiques latéraux</t>
  </si>
  <si>
    <t>AGRI-EQ-104</t>
  </si>
  <si>
    <t>AGRI-EQ-105</t>
  </si>
  <si>
    <t>Isolation des parois de serre</t>
  </si>
  <si>
    <t>AGRI-EQ-107</t>
  </si>
  <si>
    <t>Stockage d’eau pour une serre bioclimatique</t>
  </si>
  <si>
    <t>AGRI-EQ-108</t>
  </si>
  <si>
    <t>Couverture performante de serre</t>
  </si>
  <si>
    <t>AGRI-EQ-109</t>
  </si>
  <si>
    <t>AGRI-EQ-110</t>
  </si>
  <si>
    <t>AGRI-SE-101</t>
  </si>
  <si>
    <t>AGRI-TH-101</t>
  </si>
  <si>
    <t>Dispositif de stockage d’eau chaude</t>
  </si>
  <si>
    <t>AGRI-TH-102</t>
  </si>
  <si>
    <t>Pré-refroidisseur de lait</t>
  </si>
  <si>
    <t>AGRI-TH-103</t>
  </si>
  <si>
    <t>AGRI-TH-104</t>
  </si>
  <si>
    <t>Récupérateur de chaleur sur tank à lait</t>
  </si>
  <si>
    <t>AGRI-TH-105</t>
  </si>
  <si>
    <t>Pompe à chaleur de type air/eau ou eau/eau</t>
  </si>
  <si>
    <t>AGRI-TH-108</t>
  </si>
  <si>
    <t>AGRI-TH-109</t>
  </si>
  <si>
    <t>Chaudière à haute performance énergétique pour serres horticoles</t>
  </si>
  <si>
    <t>AGRI-TH-110</t>
  </si>
  <si>
    <t>AGRI-TH-113</t>
  </si>
  <si>
    <t>AGRI-TH-116</t>
  </si>
  <si>
    <t>Déshumidificateur thermodynamique pour serres</t>
  </si>
  <si>
    <t>AGRI-TH-117</t>
  </si>
  <si>
    <t>Double tube de chauffage pour serres</t>
  </si>
  <si>
    <t>AGRI-TH-118</t>
  </si>
  <si>
    <t>Système de déshumidification avec air extérieur</t>
  </si>
  <si>
    <t>AGRI-TH-119</t>
  </si>
  <si>
    <t>AGRI-UT-101</t>
  </si>
  <si>
    <t>AGRI-UT-102</t>
  </si>
  <si>
    <t>AGRI-UT-103</t>
  </si>
  <si>
    <t>AGRI-UT-104</t>
  </si>
  <si>
    <t>Isolation de combles ou de toitures</t>
  </si>
  <si>
    <t>BAR-EN-101</t>
  </si>
  <si>
    <t>Isolation des murs</t>
  </si>
  <si>
    <t>BAR-EN-102</t>
  </si>
  <si>
    <t>Isolation d’un plancher</t>
  </si>
  <si>
    <t>BAR-EN-103</t>
  </si>
  <si>
    <t>BAR-EN-104</t>
  </si>
  <si>
    <t>Isolation des toitures terrasses</t>
  </si>
  <si>
    <t>BAR-EN-105</t>
  </si>
  <si>
    <t>BAR-EN-106</t>
  </si>
  <si>
    <t>Isolation des murs (France d’outre-mer)</t>
  </si>
  <si>
    <t>BAR-EN-107</t>
  </si>
  <si>
    <t>Fermeture isolante</t>
  </si>
  <si>
    <t>BAR-EN-108</t>
  </si>
  <si>
    <t>BAR-EN-109</t>
  </si>
  <si>
    <t>BAR-EN-110</t>
  </si>
  <si>
    <t>Lampe fluo-compacte de classe A</t>
  </si>
  <si>
    <t>BAR-EQ-101</t>
  </si>
  <si>
    <t>Lave-linge ménager de classe A++ ou A+++</t>
  </si>
  <si>
    <t>BAR-EQ-102</t>
  </si>
  <si>
    <t>Appareil de réfrigération ménager de classe A++ ou A+++</t>
  </si>
  <si>
    <t>BAR-EQ-103</t>
  </si>
  <si>
    <t>Luminaire à modules LED avec dispositif de contrôle pour les parties communes</t>
  </si>
  <si>
    <t>BAR-EQ-110</t>
  </si>
  <si>
    <t>BAR-EQ-111</t>
  </si>
  <si>
    <t>Systèmes hydroéconomes (France métropolitaine)</t>
  </si>
  <si>
    <t>BAR-EQ-112</t>
  </si>
  <si>
    <t>Dispositif d’affichage et d’interprétation des consommations pour un logement chauffé à l’électricité</t>
  </si>
  <si>
    <t>BAR-EQ-113</t>
  </si>
  <si>
    <t>Dispositif d’affichage et d’interprétation des consommations d’énergie pour un logement chauffé au combustible</t>
  </si>
  <si>
    <t>BAR-EQ-114</t>
  </si>
  <si>
    <t>BAR-EQ-115</t>
  </si>
  <si>
    <t>Réglage des organes d’équilibrage d’une installation de chauffage à eau chaude</t>
  </si>
  <si>
    <t>BAR-SE-104</t>
  </si>
  <si>
    <t>BAR-SE-105</t>
  </si>
  <si>
    <t>BAR-SE-107</t>
  </si>
  <si>
    <t>BAR-TH-101</t>
  </si>
  <si>
    <t>BAR-TH-102</t>
  </si>
  <si>
    <t>BAR-TH-104</t>
  </si>
  <si>
    <t>BAR-TH-106</t>
  </si>
  <si>
    <t>BAR-TH-107</t>
  </si>
  <si>
    <t>BAR-TH-107-SE</t>
  </si>
  <si>
    <t>BAR-TH-110</t>
  </si>
  <si>
    <t>Régulation par sonde de température extérieure</t>
  </si>
  <si>
    <t>BAR-TH-111</t>
  </si>
  <si>
    <t>Appareil indépendant de chauffage au bois</t>
  </si>
  <si>
    <t>BAR-TH-112</t>
  </si>
  <si>
    <t>Chaudière biomasse individuelle</t>
  </si>
  <si>
    <t>BAR-TH-113</t>
  </si>
  <si>
    <t>BAR-TH-115</t>
  </si>
  <si>
    <t>BAR-TH-116</t>
  </si>
  <si>
    <t>Robinet thermostatique</t>
  </si>
  <si>
    <t>BAR-TH-117</t>
  </si>
  <si>
    <t>BAR-TH-118</t>
  </si>
  <si>
    <t>BAR-TH-121</t>
  </si>
  <si>
    <t>Récupérateur de chaleur à condensation</t>
  </si>
  <si>
    <t>BAR-TH-122</t>
  </si>
  <si>
    <t>Optimiseur de relance en chauffage collectif</t>
  </si>
  <si>
    <t>BAR-TH-123</t>
  </si>
  <si>
    <t>BAR-TH-124</t>
  </si>
  <si>
    <t>BAR-TH-125</t>
  </si>
  <si>
    <t>Ventilation mécanique simple flux hygroréglable (France métropolitaine)</t>
  </si>
  <si>
    <t>BAR-TH-127</t>
  </si>
  <si>
    <t>Pompe à chaleur de type air/air</t>
  </si>
  <si>
    <t>BAR-TH-129</t>
  </si>
  <si>
    <t>BAR-TH-130</t>
  </si>
  <si>
    <t>BAR-TH-131</t>
  </si>
  <si>
    <t>BAR-TH-135</t>
  </si>
  <si>
    <t>BAR-TH-137</t>
  </si>
  <si>
    <t>Système de variation électronique de vitesse sur une pompe</t>
  </si>
  <si>
    <t>BAR-TH-139</t>
  </si>
  <si>
    <t>Climatiseur performant (France d'outre-mer)</t>
  </si>
  <si>
    <t>BAR-TH-141</t>
  </si>
  <si>
    <t>BAR-TH-143</t>
  </si>
  <si>
    <t>BAR-TH-145</t>
  </si>
  <si>
    <t>Chauffe-eau thermodynamique à accumulation</t>
  </si>
  <si>
    <t>BAR-TH-148</t>
  </si>
  <si>
    <t>Pompe à chaleur collective à absorption de type air/eau ou eau/eau</t>
  </si>
  <si>
    <t>BAR-TH-150</t>
  </si>
  <si>
    <t>Ventilation hybride hygroréglable (France métropolitaine)</t>
  </si>
  <si>
    <t>BAR-TH-155</t>
  </si>
  <si>
    <t>BAR-TH-158</t>
  </si>
  <si>
    <t>Pompe à chaleur hybride individuelle</t>
  </si>
  <si>
    <t>BAR-TH-159</t>
  </si>
  <si>
    <t>BAR-TH-160</t>
  </si>
  <si>
    <t>Isolation de points singuliers d’un réseau</t>
  </si>
  <si>
    <t>BAR-TH-161</t>
  </si>
  <si>
    <t>BAR-TH-162</t>
  </si>
  <si>
    <t>BAR-TH-163</t>
  </si>
  <si>
    <t>BAR-TH-164</t>
  </si>
  <si>
    <t>Chaudière biomasse collective</t>
  </si>
  <si>
    <t>BAR-TH-165</t>
  </si>
  <si>
    <t>BAR-TH-166</t>
  </si>
  <si>
    <t>BAR-TH-167</t>
  </si>
  <si>
    <t>BAR-TH-168</t>
  </si>
  <si>
    <t>BAT-EN-101</t>
  </si>
  <si>
    <t>BAT-EN-102</t>
  </si>
  <si>
    <t>BAT-EN-103</t>
  </si>
  <si>
    <t>BAT-EN-104</t>
  </si>
  <si>
    <t>Isolation de combles ou de toitures (France d’outre-mer)</t>
  </si>
  <si>
    <t>BAT-EN-106</t>
  </si>
  <si>
    <t>BAT-EN-107</t>
  </si>
  <si>
    <t>BAT-EN-108</t>
  </si>
  <si>
    <t>BAT-EN-109</t>
  </si>
  <si>
    <t>BAT-EN-110</t>
  </si>
  <si>
    <t>BAT-EN-111</t>
  </si>
  <si>
    <t>Revêtements réflectifs en toiture</t>
  </si>
  <si>
    <t>BAT-EN-112</t>
  </si>
  <si>
    <t>BAT-EQ-111</t>
  </si>
  <si>
    <t>BAT-EQ-114</t>
  </si>
  <si>
    <t>BAT-EQ-116</t>
  </si>
  <si>
    <t>BAT-EQ-117</t>
  </si>
  <si>
    <t>BAT-EQ-123</t>
  </si>
  <si>
    <t>Fermeture des meubles frigorifiques de vente à température positive</t>
  </si>
  <si>
    <t>BAT-EQ-124</t>
  </si>
  <si>
    <t>Fermeture des meubles frigorifiques de vente à température négative</t>
  </si>
  <si>
    <t>BAT-EQ-125</t>
  </si>
  <si>
    <t>Lampe ou luminaire à modules LED pour l’éclairage d’accentuation</t>
  </si>
  <si>
    <t>BAT-EQ-126</t>
  </si>
  <si>
    <t>Luminaire d’éclairage général à modules LED</t>
  </si>
  <si>
    <t>BAT-EQ-127</t>
  </si>
  <si>
    <t>BAT-EQ-129</t>
  </si>
  <si>
    <t>BAT-EQ-130</t>
  </si>
  <si>
    <t>Conduits de lumière naturelle</t>
  </si>
  <si>
    <t>BAT-EQ-131</t>
  </si>
  <si>
    <t>Tubes à LED à éclairage hémisphérique</t>
  </si>
  <si>
    <t>BAT-EQ-132</t>
  </si>
  <si>
    <t>BAT-EQ-133</t>
  </si>
  <si>
    <t>BAT-EQ-134</t>
  </si>
  <si>
    <t>BAT-SE-103</t>
  </si>
  <si>
    <t>BAT-SE-104</t>
  </si>
  <si>
    <t>BAT-TH-102</t>
  </si>
  <si>
    <t>BAT-TH-103</t>
  </si>
  <si>
    <t>BAT-TH-104</t>
  </si>
  <si>
    <t>BAT-TH-105</t>
  </si>
  <si>
    <t>BAT-TH-106</t>
  </si>
  <si>
    <t>BAT-TH-108</t>
  </si>
  <si>
    <t>BAT-TH-109</t>
  </si>
  <si>
    <t>BAT-TH-110</t>
  </si>
  <si>
    <t>BAT-TH-111</t>
  </si>
  <si>
    <t>BAT-TH-112</t>
  </si>
  <si>
    <t>BAT-TH-113</t>
  </si>
  <si>
    <t>Climatiseur performant (France d'outre mer)</t>
  </si>
  <si>
    <t>BAT-TH-115</t>
  </si>
  <si>
    <t>BAT-TH-116</t>
  </si>
  <si>
    <t>BAT-TH-119</t>
  </si>
  <si>
    <t>Chauffe-eau solaire (France d'outre mer)</t>
  </si>
  <si>
    <t>BAT-TH-121</t>
  </si>
  <si>
    <t>BAT-TH-122</t>
  </si>
  <si>
    <t>BAT-TH-125</t>
  </si>
  <si>
    <t>BAT-TH-126</t>
  </si>
  <si>
    <t>Raccordement d'un bâtiment tertiaire à un réseau de chaleur</t>
  </si>
  <si>
    <t>BAT-TH-127</t>
  </si>
  <si>
    <t>BAT-TH-134</t>
  </si>
  <si>
    <t>BAT-TH-135</t>
  </si>
  <si>
    <t>BAT-TH-139</t>
  </si>
  <si>
    <t>Pompe à chaleur à absorption de type air/eau ou eau/eau</t>
  </si>
  <si>
    <t>BAT-TH-140</t>
  </si>
  <si>
    <t>Pompe à chaleur à moteur gaz de type air/eau</t>
  </si>
  <si>
    <t>BAT-TH-141</t>
  </si>
  <si>
    <t>Système de déstratification d’air</t>
  </si>
  <si>
    <t>BAT-TH-142</t>
  </si>
  <si>
    <t>Ventilo-convecteurs haute performance</t>
  </si>
  <si>
    <t>BAT-TH-143</t>
  </si>
  <si>
    <t>BAT-TH-145</t>
  </si>
  <si>
    <t>BAT-TH-146</t>
  </si>
  <si>
    <t>BAT-TH-153</t>
  </si>
  <si>
    <t>BAT-TH-154</t>
  </si>
  <si>
    <t>BAT-TH-155</t>
  </si>
  <si>
    <t>BAT-TH-156</t>
  </si>
  <si>
    <t>BAT-TH-157</t>
  </si>
  <si>
    <t>BAT-TH-158</t>
  </si>
  <si>
    <t>BAT-TH-159</t>
  </si>
  <si>
    <t>Dé-stratificateur ou brasseur d'air</t>
  </si>
  <si>
    <t>IND-BA-110</t>
  </si>
  <si>
    <t>IND-BA-112</t>
  </si>
  <si>
    <t>IND-BA-113</t>
  </si>
  <si>
    <t>IND-BA-114</t>
  </si>
  <si>
    <t>IND-BA-115</t>
  </si>
  <si>
    <t>Luminaires à modules LED</t>
  </si>
  <si>
    <t>IND-BA-116</t>
  </si>
  <si>
    <t>Chauffage décentralisé performant</t>
  </si>
  <si>
    <t>IND-BA-117</t>
  </si>
  <si>
    <t>IND-EN-101</t>
  </si>
  <si>
    <t>IND-EN-102</t>
  </si>
  <si>
    <t>IND-UT-102</t>
  </si>
  <si>
    <t>IND-UT-103</t>
  </si>
  <si>
    <t>IND-UT-104</t>
  </si>
  <si>
    <t>IND-UT-105</t>
  </si>
  <si>
    <t>Moteur haut rendement de classe IE2</t>
  </si>
  <si>
    <t>IND-UT-112</t>
  </si>
  <si>
    <t>IND-UT-113</t>
  </si>
  <si>
    <t>IND-UT-114</t>
  </si>
  <si>
    <t>Système de régulation sur un groupe de production de froid permettant d’avoir une basse pression flottante</t>
  </si>
  <si>
    <t>IND-UT-115</t>
  </si>
  <si>
    <t>IND-UT-116</t>
  </si>
  <si>
    <t>IND-UT-117</t>
  </si>
  <si>
    <t>IND-UT-118</t>
  </si>
  <si>
    <t>IND-UT-120</t>
  </si>
  <si>
    <t>Matelas pour l’isolation de points singuliers</t>
  </si>
  <si>
    <t>IND-UT-121</t>
  </si>
  <si>
    <t>Sécheur d'air comprimé à adsorption utilisant un apport calorifique pour sa régénération</t>
  </si>
  <si>
    <t>IND-UT-122</t>
  </si>
  <si>
    <t>Moteur premium de classe IE3</t>
  </si>
  <si>
    <t>IND-UT-123</t>
  </si>
  <si>
    <t>IND-UT-124</t>
  </si>
  <si>
    <t>IND-UT-125</t>
  </si>
  <si>
    <t>Système de transmission performant</t>
  </si>
  <si>
    <t>IND-UT-127</t>
  </si>
  <si>
    <t>Presse à injecter tout électrique ou hybride</t>
  </si>
  <si>
    <t>IND-UT-129</t>
  </si>
  <si>
    <t>IND-UT-130</t>
  </si>
  <si>
    <t>IND-UT-131</t>
  </si>
  <si>
    <t>Moteur asynchrone de classe IE4</t>
  </si>
  <si>
    <t>IND-UT-132</t>
  </si>
  <si>
    <t>IND-UT-133</t>
  </si>
  <si>
    <t>IND-UT-134</t>
  </si>
  <si>
    <t>IND-UT-135</t>
  </si>
  <si>
    <t>Systèmes moto-régulés</t>
  </si>
  <si>
    <t>IND-UT-136</t>
  </si>
  <si>
    <t>RES-CH-101</t>
  </si>
  <si>
    <t>Réhabilitation d’un poste de livraison de chaleur d’un bâtiment tertiaire</t>
  </si>
  <si>
    <t>RES-CH-103</t>
  </si>
  <si>
    <t>Réhabilitation d’un poste de livraison de chaleur d’un bâtiment résidentiel</t>
  </si>
  <si>
    <t>RES-CH-104</t>
  </si>
  <si>
    <t>RES-CH-105</t>
  </si>
  <si>
    <t>RES-CH-106</t>
  </si>
  <si>
    <t>RES-CH-107</t>
  </si>
  <si>
    <t>RES-CH-108</t>
  </si>
  <si>
    <t>RES-EC-101</t>
  </si>
  <si>
    <t>RES-EC-102</t>
  </si>
  <si>
    <t>RES-EC-103</t>
  </si>
  <si>
    <t>Rénovation d’éclairage extérieur</t>
  </si>
  <si>
    <t>RES-EC-104</t>
  </si>
  <si>
    <t>RES-EC-107</t>
  </si>
  <si>
    <t>TRA-EQ-101</t>
  </si>
  <si>
    <t>TRA-EQ-103</t>
  </si>
  <si>
    <t>TRA-EQ-104</t>
  </si>
  <si>
    <t>TRA-EQ-106</t>
  </si>
  <si>
    <t>TRA-EQ-107</t>
  </si>
  <si>
    <t>Wagon d'autoroute ferroviaire</t>
  </si>
  <si>
    <t>TRA-EQ-108</t>
  </si>
  <si>
    <t>Barge fluviale</t>
  </si>
  <si>
    <t>TRA-EQ-109</t>
  </si>
  <si>
    <t>Automoteur fluvial</t>
  </si>
  <si>
    <t>TRA-EQ-110</t>
  </si>
  <si>
    <t>TRA-EQ-111</t>
  </si>
  <si>
    <t>TRA-EQ-113</t>
  </si>
  <si>
    <t>TRA-EQ-114</t>
  </si>
  <si>
    <t>Véhicules de transport de marchandises optimisé</t>
  </si>
  <si>
    <t>TRA-EQ-115</t>
  </si>
  <si>
    <t>TRA-EQ-117</t>
  </si>
  <si>
    <t>TRA-EQ-118</t>
  </si>
  <si>
    <t>TRA-EQ-119</t>
  </si>
  <si>
    <t>TRA-EQ-120</t>
  </si>
  <si>
    <t>Vélo à assistance électrique</t>
  </si>
  <si>
    <t>TRA-EQ-121</t>
  </si>
  <si>
    <t>Simulateur de conduite</t>
  </si>
  <si>
    <t>TRA-EQ-123</t>
  </si>
  <si>
    <t>TRA-EQ-124</t>
  </si>
  <si>
    <t>« Stop &amp; Start » pour véhicules ferroviaires</t>
  </si>
  <si>
    <t>TRA-EQ-125</t>
  </si>
  <si>
    <t>TRA-EQ-126</t>
  </si>
  <si>
    <t>TRA-SE-101</t>
  </si>
  <si>
    <t>TRA-SE-102</t>
  </si>
  <si>
    <t>Station de gonflage des pneumatiques</t>
  </si>
  <si>
    <t>TRA-SE-104</t>
  </si>
  <si>
    <t>Recreusage des pneumatiques</t>
  </si>
  <si>
    <t>TRA-SE-105</t>
  </si>
  <si>
    <t>TRA-SE-106</t>
  </si>
  <si>
    <t>Carénage sur une unité de transport fluvial</t>
  </si>
  <si>
    <t>TRA-SE-107</t>
  </si>
  <si>
    <t>TRA-SE-108</t>
  </si>
  <si>
    <t>TRA-SE-109</t>
  </si>
  <si>
    <t>TRA-SE-110</t>
  </si>
  <si>
    <t>TRA-SE-111</t>
  </si>
  <si>
    <t>Service d’autopartage en boucle</t>
  </si>
  <si>
    <t>TRA-SE-112</t>
  </si>
  <si>
    <t>TRA-SE-113</t>
  </si>
  <si>
    <t>secteur</t>
  </si>
  <si>
    <t>Fenêtre ou porte-fenêtre complète avec vitrage isolant</t>
  </si>
  <si>
    <t>Réduction des apports solaires par la toiture (France d'outre-mer)</t>
  </si>
  <si>
    <t>Fenêtre ou porte-fenêtre complète avec vitrage pariétodynamique</t>
  </si>
  <si>
    <t>Dispositif d’affichage et d’interprétation des consommations d’énergie</t>
  </si>
  <si>
    <t>Contrat de Performance Energétique Services (CPE Services)</t>
  </si>
  <si>
    <t>Abaissement de la température de retour vers un réseau de chaleur</t>
  </si>
  <si>
    <t>Chauffe-eau solaire individuel (France métropolitaine)</t>
  </si>
  <si>
    <t>Chauffe-eau solaire collectif (France métropolitaine)</t>
  </si>
  <si>
    <t>Chaudière individuelle à haute performance énergétique</t>
  </si>
  <si>
    <t>Chaudière collective haute performance énergétique</t>
  </si>
  <si>
    <t>Chaudière collective haute performance énergétique avec contrat assurant la conduite de l’installation</t>
  </si>
  <si>
    <t>Radiateur basse température pour un chauffage central</t>
  </si>
  <si>
    <t>Chauffe-eau solaire individuel (France d'outre mer)</t>
  </si>
  <si>
    <t>Système de ventilation double flux autoréglable ou modulé à haute performance (France métropolitaine)</t>
  </si>
  <si>
    <t>Surperformance énergétique pour un bâtiment neuf (France métropolitaine)</t>
  </si>
  <si>
    <t>Chauffe-eau solaire collectif (France d'outre mer)</t>
  </si>
  <si>
    <t>Raccordement d'un bâtiment résidentiel à un réseau de chaleur</t>
  </si>
  <si>
    <t>Système solaire combiné (France métropolitaine)</t>
  </si>
  <si>
    <t>Rénovation globale d’un bâtiment résidentiel (France métropolitaine)</t>
  </si>
  <si>
    <t>Émetteur électrique à régulation électronique à fonctions avancées</t>
  </si>
  <si>
    <t>Isolation d’un réseau hydraulique de chauffage ou d’eau chaude sanitaire</t>
  </si>
  <si>
    <t>Système énergétique comportant des capteurs solaires photovoltaïques et thermiques à circulation d’eau (France métropolitaine)</t>
  </si>
  <si>
    <t>Conduit d’évacuation des produits de combustion</t>
  </si>
  <si>
    <t>Rénovation globale d'une maison individuelle (France métropolitaine)</t>
  </si>
  <si>
    <t>Pompe à chaleur collective de type air/eau ou eau/eau</t>
  </si>
  <si>
    <t>Chauffe-bain individuel à haut rendement ou à condensation
(France métropolitaine)</t>
  </si>
  <si>
    <t>Dispositif solaire thermique (France métropolitaine)</t>
  </si>
  <si>
    <t>metropole</t>
  </si>
  <si>
    <t>Plancher chauffant hydraulique à basse température</t>
  </si>
  <si>
    <t>Système de régulation par programmation d’intermittence</t>
  </si>
  <si>
    <t>Système de récupération de chaleur sur une tour aéroréfrigérante</t>
  </si>
  <si>
    <t>Système de récupération de chaleur sur un groupe de production de froid</t>
  </si>
  <si>
    <t>Système de régulation de tension en éclairage extérieur</t>
  </si>
  <si>
    <t>Hélice avec tuyère sur une unité de transport fluvial</t>
  </si>
  <si>
    <t>Système de récupération de chaleur sur un groupe de production de froid hors tanks à lait</t>
  </si>
  <si>
    <t>Échangeur récupérateur de chaleur air/air dans un bâtiment d’élevage de volailles</t>
  </si>
  <si>
    <t>Système de comptage individuel d’énergie de chauffage</t>
  </si>
  <si>
    <t>Meuble frigorifique de vente performant avec groupe de production de froid intégré</t>
  </si>
  <si>
    <t>Brûleur micromodulant sur chaudière industrielle</t>
  </si>
  <si>
    <t>Brûleur avec dispositif de récupération de chaleur sur un four industriel</t>
  </si>
  <si>
    <t>Système électronique de pilotage d’un moteur électrique avec récupération d’énergie</t>
  </si>
  <si>
    <t>A14-1</t>
  </si>
  <si>
    <t>A28-1</t>
  </si>
  <si>
    <t>A32-1</t>
  </si>
  <si>
    <t>A19-1</t>
  </si>
  <si>
    <t>A15-1</t>
  </si>
  <si>
    <t>A16-1</t>
  </si>
  <si>
    <t>A27-2</t>
  </si>
  <si>
    <t>A35-3</t>
  </si>
  <si>
    <t>A35-2</t>
  </si>
  <si>
    <t>A17-1</t>
  </si>
  <si>
    <t>A24-2</t>
  </si>
  <si>
    <t>A22-2</t>
  </si>
  <si>
    <t>A23-1</t>
  </si>
  <si>
    <t>A29-2</t>
  </si>
  <si>
    <t>A18-2</t>
  </si>
  <si>
    <t>A20-3</t>
  </si>
  <si>
    <t>A24-1</t>
  </si>
  <si>
    <t>A35-1</t>
  </si>
  <si>
    <t>A21-2</t>
  </si>
  <si>
    <t>A26-3</t>
  </si>
  <si>
    <t>A15-2</t>
  </si>
  <si>
    <t>A37-1</t>
  </si>
  <si>
    <t>BAR-SE-108</t>
  </si>
  <si>
    <t>A23-2</t>
  </si>
  <si>
    <t>A20-2</t>
  </si>
  <si>
    <t>A32-2</t>
  </si>
  <si>
    <t>A17-2</t>
  </si>
  <si>
    <t>A27-3</t>
  </si>
  <si>
    <t>A26-1</t>
  </si>
  <si>
    <t>A25-1</t>
  </si>
  <si>
    <t>A30-1</t>
  </si>
  <si>
    <t>A31-1</t>
  </si>
  <si>
    <t>A34-1</t>
  </si>
  <si>
    <t>BAR-TH-169</t>
  </si>
  <si>
    <t>A22-1</t>
  </si>
  <si>
    <t>A25-2</t>
  </si>
  <si>
    <t>A28-2</t>
  </si>
  <si>
    <t>A19-2</t>
  </si>
  <si>
    <t>A31-2</t>
  </si>
  <si>
    <t>A28-3</t>
  </si>
  <si>
    <t>A27-1</t>
  </si>
  <si>
    <t>A35-4</t>
  </si>
  <si>
    <t>A32-3</t>
  </si>
  <si>
    <t>A34-2</t>
  </si>
  <si>
    <t>A28-4</t>
  </si>
  <si>
    <t>A32-5</t>
  </si>
  <si>
    <t>TRA-SE-114</t>
  </si>
  <si>
    <t>TRA-SE-115</t>
  </si>
  <si>
    <t>TRA-SE-116</t>
  </si>
  <si>
    <t>A38-1</t>
  </si>
  <si>
    <t>A40-2</t>
  </si>
  <si>
    <t>A33-3</t>
  </si>
  <si>
    <t>A39-4</t>
  </si>
  <si>
    <t>A39-2</t>
  </si>
  <si>
    <t>A36-4</t>
  </si>
  <si>
    <t>A39-5</t>
  </si>
  <si>
    <t>A37-2</t>
  </si>
  <si>
    <t>A39-3</t>
  </si>
  <si>
    <t>A33-4</t>
  </si>
  <si>
    <t>A48-1</t>
  </si>
  <si>
    <t>A41-3</t>
  </si>
  <si>
    <t>A46-3</t>
  </si>
  <si>
    <t>A36-3</t>
  </si>
  <si>
    <t>A40-4</t>
  </si>
  <si>
    <t>A45-3</t>
  </si>
  <si>
    <t>A51-5</t>
  </si>
  <si>
    <t>A41-2</t>
  </si>
  <si>
    <t>A44-3</t>
  </si>
  <si>
    <t>A50-4</t>
  </si>
  <si>
    <t>A50-3</t>
  </si>
  <si>
    <t>A38-2</t>
  </si>
  <si>
    <t>A36-2</t>
  </si>
  <si>
    <t>A40-1</t>
  </si>
  <si>
    <t>A46-1</t>
  </si>
  <si>
    <t>A33-2</t>
  </si>
  <si>
    <t>A38-3</t>
  </si>
  <si>
    <t>A46-4</t>
  </si>
  <si>
    <t>A45-4</t>
  </si>
  <si>
    <t>A50-2</t>
  </si>
  <si>
    <t>A42-2</t>
  </si>
  <si>
    <t>A40-3</t>
  </si>
  <si>
    <t>A37-3</t>
  </si>
  <si>
    <t>A37-6</t>
  </si>
  <si>
    <t>A43-1</t>
  </si>
  <si>
    <t>A47-1</t>
  </si>
  <si>
    <t>A49-1</t>
  </si>
  <si>
    <t>id</t>
  </si>
  <si>
    <t>Lampe à LED de classe A+ (&lt; 01/10/2017)
Lampe de classe A++
(&gt; 01/10/2017)</t>
  </si>
  <si>
    <t>Système de confinement des allées froides et allées chaudes dans un Data Center</t>
  </si>
  <si>
    <t>Récupération instantanée de chaleur sur
eaux grises</t>
  </si>
  <si>
    <t>Covoiturage de longue distance</t>
  </si>
  <si>
    <t>Covoiturage de courte distance</t>
  </si>
  <si>
    <t>Fret ferroviaire</t>
  </si>
  <si>
    <t>versions</t>
  </si>
  <si>
    <t>Coup de pouce Chauffage des bâtiments résidentiels collectifs et tertiaires</t>
  </si>
  <si>
    <t>Coup de pouce Rénovation performante de bâtiment résidentiel collectif</t>
  </si>
  <si>
    <t>Coup de pouce Rénovation performante d'une maison individuelle</t>
  </si>
  <si>
    <t>Coup de pouce Chauffage</t>
  </si>
  <si>
    <t>Total</t>
  </si>
  <si>
    <t>Pompe à chaleur collective de type air/eau ou eau/eau pour l’eau chaude sanitaire</t>
  </si>
  <si>
    <t>Isolation d’un réseau hydraulique d’eau chaude sanitaire</t>
  </si>
  <si>
    <t>Désembouage d’un réseau hydraulique individuel de chauffage en France métropolitaine</t>
  </si>
  <si>
    <t>Isolation d’un réseau hydraulique de chauffage</t>
  </si>
  <si>
    <t>EN</t>
  </si>
  <si>
    <t>EQ</t>
  </si>
  <si>
    <t>SE</t>
  </si>
  <si>
    <t>TH</t>
  </si>
  <si>
    <t>Module d’intégration de température installé sur un ordinateur climatique</t>
  </si>
  <si>
    <t>version</t>
  </si>
  <si>
    <t/>
  </si>
  <si>
    <t>no_version</t>
  </si>
  <si>
    <t>Stop &amp; Start pour véhicules agricoles à moteur</t>
  </si>
  <si>
    <t>Protections des baies contre le rayonnement solaire (France d’outre-mer)</t>
  </si>
  <si>
    <t>Éclairage LED pour meubles frigorifiques verticaux</t>
  </si>
  <si>
    <t>Optimiseur de relance en chauffage collectif comprenant une fonction auto-adaptative</t>
  </si>
  <si>
    <t>Pompe à chaleur réversible de type air/air</t>
  </si>
  <si>
    <t>Système de récupération de chaleur sur un compresseur d’air</t>
  </si>
  <si>
    <t>Économiseur sur les effluents gazeux d’une chaudière de production de vapeur</t>
  </si>
  <si>
    <t>Compresseur d’air basse pression à vis ou centrifuge</t>
  </si>
  <si>
    <t>Isolation thermique des parois planes ou cylindriques sur des installations industrielles (France métropolitaine)</t>
  </si>
  <si>
    <t>Télématique embarquée pour le suivi de la conduite d’un véhicule</t>
  </si>
  <si>
    <t>Formation d’un chauffeur de transport à la conduite économe</t>
  </si>
  <si>
    <t>Séchage solaire par insufflation des produits et co-produits agricoles et forestiers utilisant des panneaux solaires hybrides</t>
  </si>
  <si>
    <t>Contrôle et préconisations de réglage du moteur d’un tracteur</t>
  </si>
  <si>
    <t>Récupérateur de chaleur à condensation pour serres horticoles</t>
  </si>
  <si>
    <t>Récupération de chaleur fatale issue d’un procédé industriel pour le chauffage d’une serre ou d’un bâtiment d’élevage</t>
  </si>
  <si>
    <t>Moto-variateur synchrone à aimants permanents ou à reluctance</t>
  </si>
  <si>
    <t>Système de variation électronique de vitesse sur un moteur asynchrone</t>
  </si>
  <si>
    <t>Système de régulation sur un groupe de production de froid permettant d’avoir une haute pression flottante</t>
  </si>
  <si>
    <t>Réduction des apports solaires par la toiture (France d'outre mer)</t>
  </si>
  <si>
    <t>Luminaires à modules LED pour surfaces commerciales</t>
  </si>
  <si>
    <t>Lampe à LED de classe A+ (France d’outre- mer)</t>
  </si>
  <si>
    <t>Lanterneaux d’éclairage zénithal (France Métropolitaine)</t>
  </si>
  <si>
    <t>Système de condensation frigorifique à haute efficacité</t>
  </si>
  <si>
    <t>Ventilation mécanique simple flux à débit d’air constant ou modulé</t>
  </si>
  <si>
    <t>Système de régulation sur un groupe de production de froid permettant d’avoir une haute pression flottante (France métropolitaine)</t>
  </si>
  <si>
    <t>Système de régulation sur un groupe de production de froid permettant d’avoir une haute pression flottante (France d’outre-mer)</t>
  </si>
  <si>
    <t>Système de régulation sur un groupe de production de froid permettant d’avoir une basse pression flottante (France métropolitaine)</t>
  </si>
  <si>
    <t>Raccordement d’un bâtiment tertiaire à un réseau de froid</t>
  </si>
  <si>
    <t>Séquenceur électronique pour le pilotage d’une centrale de production d’air comprimé</t>
  </si>
  <si>
    <t>Traitement d’eau performant sur chaudière de production de vapeur</t>
  </si>
  <si>
    <t>Condenseur sur les effluents gazeux d’une chaudière de production de vapeur</t>
  </si>
  <si>
    <t>Système de mesurage d’indicateurs de performance énergétique</t>
  </si>
  <si>
    <t>Freecooling par eau de refroidissement en substitution d'un groupe froid</t>
  </si>
  <si>
    <t>Valorisation de chaleur de récupération en réseau (France métropolitaine)</t>
  </si>
  <si>
    <t>Passage d'un réseau de chaleur en basse température</t>
  </si>
  <si>
    <t>Isolation de points singuliers sur un réseau de chaleur</t>
  </si>
  <si>
    <t>Système de maîtrise de la puissance réactive en éclairage extérieur</t>
  </si>
  <si>
    <t>Système de variation de puissance en éclairage extérieur</t>
  </si>
  <si>
    <t>Unité de transport intermodal pour le transport combiné rail-route</t>
  </si>
  <si>
    <t>Lubrifiant économiseur d’énergie pour véhicules légers</t>
  </si>
  <si>
    <t>Pneus de véhicules légers à basse résistance au roulement</t>
  </si>
  <si>
    <t>Unité de transport intermodal pour le transport combiné fluvial-route</t>
  </si>
  <si>
    <t>Lubrifiant économiseur d’énergie pour des véhicules de transport de personnes ou de marchandises</t>
  </si>
  <si>
    <t>Remplacement de véhicules par des véhicules neufs performants dans une flotte professionnelle</t>
  </si>
  <si>
    <t>Remplacement de véhicules par des véhicules neufs performants pour les particuliers ou les collectivités</t>
  </si>
  <si>
    <t>Lubrifiant économiseur d’énergie pour la pêche professionnelle</t>
  </si>
  <si>
    <t>Optimisation de la combustion et de la propreté des moteurs Diesel</t>
  </si>
  <si>
    <t>Branchement électrique des navires et bateaux à quai</t>
  </si>
  <si>
    <t>Remotorisation en propulsion électrique ou hybride d’un bateau naviguant en eaux intérieures</t>
  </si>
  <si>
    <t>Formation d’un chauffeur de véhicule léger à la conduite économe</t>
  </si>
  <si>
    <t>Mesure et optimisation des consommations de carburant pour une unité de transport fluvial</t>
  </si>
  <si>
    <t>Suivi des consommations de carburants grâce à des cartes privatives</t>
  </si>
  <si>
    <t>Fenêtre ou porte-fenêtre complète avec vitrage  pariétodynamique  (France métropolitaine)</t>
  </si>
  <si>
    <t>Installation frigorifique utilisant du CO2 subcritique ou transcritique</t>
  </si>
  <si>
    <t>Systèmes  hydro-économes  (France métropolitaine)</t>
  </si>
  <si>
    <t>Contrat de performance énergétique Services (CPE Services) Chauffage</t>
  </si>
  <si>
    <t>Système de gestion technique du bâtiment pour le chauffage, l’eau chaude sanitaire, le refroidissement/climatisation, l’éclairage et les auxiliaires</t>
  </si>
  <si>
    <t>Programmateur d’intermittence pour la climatisation (France d’outre-mer)</t>
  </si>
  <si>
    <t>Ventilation mécanique double flux avec échangeur à débit d’air constant ou modulé</t>
  </si>
  <si>
    <t>Mise en place d’un calorifugeage des canalisations d’un réseau de chaleur</t>
  </si>
  <si>
    <t>Récupération de chaleur fatale pour valorisation sur un réseau de chaleur ou vers un tiers (France métropolitaine)</t>
  </si>
  <si>
    <t>Horloge astronomique pour l’éclairage extérieur</t>
  </si>
  <si>
    <t>Groupes frigorifiques autonomes à haute efficacité énergétique pour camions, semi remorques, remorques et caisses mobiles frigorifiques</t>
  </si>
  <si>
    <t>Gestion externalisée de la globalité du poste pneumatique (Véhicules de transport de marchandises)</t>
  </si>
  <si>
    <t>Gestion optimisée de la globalité du poste pneumatique (Véhicules de transport de marchandises)</t>
  </si>
  <si>
    <t>Gestion optimisée de la globalité du poste pneumatique (Véhicules de transport de personnes)</t>
  </si>
  <si>
    <t>Dispositif de stockage d’eau chaude de type « Open Buffer »</t>
  </si>
  <si>
    <t>Freecooling par eau de refroidissement en substitution d'un groupe froid pour la climatisation</t>
  </si>
  <si>
    <t>Gestion externalisée de la globalité du poste pneumatique (Véhicules de transport de personnes)</t>
  </si>
  <si>
    <t>outre_mer</t>
  </si>
  <si>
    <t>code_secteur</t>
  </si>
  <si>
    <t>UT</t>
  </si>
  <si>
    <t>BA</t>
  </si>
  <si>
    <t>CH</t>
  </si>
  <si>
    <t>EC</t>
  </si>
  <si>
    <t>Equipement</t>
  </si>
  <si>
    <t>Service</t>
  </si>
  <si>
    <t>Thermique</t>
  </si>
  <si>
    <t>Utilités</t>
  </si>
  <si>
    <t>Enveloppe</t>
  </si>
  <si>
    <t>Bâtiment</t>
  </si>
  <si>
    <t>Chaleur et Froid</t>
  </si>
  <si>
    <t>Eclairage</t>
  </si>
  <si>
    <t>GPE ZNI</t>
  </si>
  <si>
    <t>ETS</t>
  </si>
  <si>
    <t>CTH</t>
  </si>
  <si>
    <t>Zones non interconnectées au réseau métropolitain continental de transport d'électricité</t>
  </si>
  <si>
    <t>Zones non interconnectées au réseau métropolitain continental de transport d'électricité - Grande précarité énergétique</t>
  </si>
  <si>
    <t>Opérations éligibles au système d'échange des quotas</t>
  </si>
  <si>
    <t>GPE</t>
  </si>
  <si>
    <t>Grande précarité énergétique</t>
  </si>
  <si>
    <t>Coup de pouce Thermostat avec régulation performante</t>
  </si>
  <si>
    <t>Coup de pouce CEE Covoiturage courte distance</t>
  </si>
  <si>
    <t>Coup de pouce CEE Covoiturage longue distance</t>
  </si>
  <si>
    <t>Coup de pouce Isolation</t>
  </si>
  <si>
    <t>Arrêté du 29 décembre 2014</t>
  </si>
  <si>
    <t>Arrêté du 30 décembre 2015</t>
  </si>
  <si>
    <t>Arrêté du 8 février 2016</t>
  </si>
  <si>
    <t>Arrêté du 15 février 2017</t>
  </si>
  <si>
    <t>Arrêté du 29 décembre 2017</t>
  </si>
  <si>
    <t xml:space="preserve">Arrêté du 22 décembre 2017 </t>
  </si>
  <si>
    <t>Arrêté du 31 décembre 2018</t>
  </si>
  <si>
    <t>Arrêté du 14 mars 2019</t>
  </si>
  <si>
    <t>Arrêté du 12 juillet 2019</t>
  </si>
  <si>
    <t>Arrêté du 20 septembre 2019</t>
  </si>
  <si>
    <t>Arrêté du 6 mars 2020</t>
  </si>
  <si>
    <t>Arrêté du 11 février 2020</t>
  </si>
  <si>
    <t>Arrêté du 25 mars 2020</t>
  </si>
  <si>
    <t>Arrêté du 14 mai 2020</t>
  </si>
  <si>
    <t>Arrêté du 29 mai 2020</t>
  </si>
  <si>
    <t>Arrêté du 10 juin 2020</t>
  </si>
  <si>
    <t>Arrêté du 5 octobre 2020</t>
  </si>
  <si>
    <t>Arrêté du 8 octobre 2020</t>
  </si>
  <si>
    <t>Arrêté du 16 octobre 2020</t>
  </si>
  <si>
    <t>Arrêté du 11 mars 2021</t>
  </si>
  <si>
    <t>Arrêté du 25 mars 2021</t>
  </si>
  <si>
    <t>Arrêté du 13 avril 2021</t>
  </si>
  <si>
    <t>Arrêté du 2 juin 2021</t>
  </si>
  <si>
    <t>Arrêté du 30 septembre 2021</t>
  </si>
  <si>
    <t>Arrêté du 28 septembre 2021</t>
  </si>
  <si>
    <t>Arrêté du 17 décembre 2021</t>
  </si>
  <si>
    <t>Arrêté du 10 décembre 2021</t>
  </si>
  <si>
    <t>Arrêté du 24 mars 2022</t>
  </si>
  <si>
    <t>Arrêté du 13 mai 2022</t>
  </si>
  <si>
    <t>Arrêté du 25 juillet 2022</t>
  </si>
  <si>
    <t>Arrêté du 12 juillet 2022</t>
  </si>
  <si>
    <t>Arrêté du 22 octobre 2022</t>
  </si>
  <si>
    <t>Arrêté du 21 octobre 2022</t>
  </si>
  <si>
    <t>Arrêté du 12 décembre 2022</t>
  </si>
  <si>
    <t>Arrêté du 20 décembre 2022</t>
  </si>
  <si>
    <t xml:space="preserve">Arrêté du 2 décembre 2022 </t>
  </si>
  <si>
    <t>Arrêté du 21 décembre 2022</t>
  </si>
  <si>
    <t>Arrêté du 27 juin 2023</t>
  </si>
  <si>
    <t>A20-1</t>
  </si>
  <si>
    <t>A29-1</t>
  </si>
  <si>
    <t>A33-1</t>
  </si>
  <si>
    <t>A39-1</t>
  </si>
  <si>
    <t>A42-1</t>
  </si>
  <si>
    <t>A44-1</t>
  </si>
  <si>
    <t>A50-1</t>
  </si>
  <si>
    <t>A51-1</t>
  </si>
  <si>
    <t>Arrêté du 20 mars 2015</t>
  </si>
  <si>
    <t>Arrêté du 29 juin 2015</t>
  </si>
  <si>
    <t>Arrêté du 31 juillet 2015</t>
  </si>
  <si>
    <t>Arrêté du 30 septembre 2015 </t>
  </si>
  <si>
    <t>Arrêté du 22 décembre 2015 </t>
  </si>
  <si>
    <t>Arrêté du 8 février 2016 </t>
  </si>
  <si>
    <t>Arrêté du 4 mars 2016 </t>
  </si>
  <si>
    <t>Arrêté du 2 juin 2016 </t>
  </si>
  <si>
    <t>Arrêté du 20 octobre 2016 </t>
  </si>
  <si>
    <t>Arrêté du 14 décembre 2016 </t>
  </si>
  <si>
    <t>Arrêté du 2 mars 2017 </t>
  </si>
  <si>
    <t>Arrêté du 26 juillet 2017 </t>
  </si>
  <si>
    <t>Arrêté du 22 décembre 2017 </t>
  </si>
  <si>
    <t>Arrêté du 6 décembre 2018 </t>
  </si>
  <si>
    <t>Arrêté du 31 décembre 2018 </t>
  </si>
  <si>
    <t>Arrêté du 24 mai 2019 </t>
  </si>
  <si>
    <t>Arrêté du 31 juillet 2019 </t>
  </si>
  <si>
    <t>Arrêté du 10 janvier 2020 </t>
  </si>
  <si>
    <t>Arrêté du 25 mars 2020 </t>
  </si>
  <si>
    <t>Arrêté du 4 mai 2020 </t>
  </si>
  <si>
    <t>Arrêté du 24 juillet 2020 </t>
  </si>
  <si>
    <t>Arrêté du 8 octobre 2020 </t>
  </si>
  <si>
    <t>Arrêté du 18 décembre 2020 </t>
  </si>
  <si>
    <t>Arrêté du 19 juillet 2021 </t>
  </si>
  <si>
    <t>Arrêté du 10 décembre 2021 </t>
  </si>
  <si>
    <t>Arrêté du 17 décembre 2021 </t>
  </si>
  <si>
    <t>Arrêté du 26 janvier 2022 </t>
  </si>
  <si>
    <t>Arrêté du 10 février 2022 </t>
  </si>
  <si>
    <t>Arrêté du 20 juillet 2022 </t>
  </si>
  <si>
    <t>Arrêté du 12 juillet 2022 </t>
  </si>
  <si>
    <t>Arrêté du 25 juillet 2022 </t>
  </si>
  <si>
    <t>Arrêté du 26 septembre 2022 </t>
  </si>
  <si>
    <t>Arrêté du 7 octobre 2022 </t>
  </si>
  <si>
    <t>Arrêté du 21 octobre 2022 </t>
  </si>
  <si>
    <t>Arrêté du 20 décembre 2022 </t>
  </si>
  <si>
    <t>Arrêté du 21 décembre 2022 </t>
  </si>
  <si>
    <t>Arrêté du 22 décembre 2014</t>
  </si>
  <si>
    <t>GPE-ZNI</t>
  </si>
  <si>
    <t>A52-1</t>
  </si>
  <si>
    <t>A52-4</t>
  </si>
  <si>
    <t>A52-3</t>
  </si>
  <si>
    <t>code_sous_secteur</t>
  </si>
  <si>
    <t>sous_secteur</t>
  </si>
  <si>
    <t>BAR-SE-109</t>
  </si>
  <si>
    <t>BAR-TH-170</t>
  </si>
  <si>
    <t>BAT-EN-113</t>
  </si>
  <si>
    <t>BAT-TH-160</t>
  </si>
  <si>
    <t>TRA-EQ-127</t>
  </si>
  <si>
    <t>A54-2</t>
  </si>
  <si>
    <t>A54-3</t>
  </si>
  <si>
    <t>A54-5</t>
  </si>
  <si>
    <t>A54-1</t>
  </si>
  <si>
    <t>A54-4</t>
  </si>
  <si>
    <t>Acquisition d'un bateau neuf à propulsion électrique ou hybride, naviguant en eaux intérieures</t>
  </si>
  <si>
    <t>Vannes de régulation étanches à servomoteurs économes (France métropolitaine)</t>
  </si>
  <si>
    <t>Façade rideau ou semi-rideau avec vitrage isolant</t>
  </si>
  <si>
    <t>Récupération de chaleur fatale issue de serveurs informatiques pour l'eau chaude sanitaire collective</t>
  </si>
  <si>
    <t>Désembouage d’un réseau hydraulique de chauffage collectif en France métropolitaine</t>
  </si>
  <si>
    <t>BAR-TH-171</t>
  </si>
  <si>
    <t>BAR-TH-172</t>
  </si>
  <si>
    <t>Pompe à chaleur de type air/eau</t>
  </si>
  <si>
    <t>Pompe à chaleur de type eau/eau ou sol/eau</t>
  </si>
  <si>
    <t>Arrêté du 15 septembre 2023</t>
  </si>
  <si>
    <t>A55-1</t>
  </si>
  <si>
    <t>Arrêté du 4 octobre 2023</t>
  </si>
  <si>
    <t>BAR-SE-106</t>
  </si>
  <si>
    <t>Service de suivi des consommations d’énergie</t>
  </si>
  <si>
    <t>code_bonification</t>
  </si>
  <si>
    <t>Arrêté du 20 mars 2015 - Rectificatif</t>
  </si>
  <si>
    <t>Arrêté du 22 décembre 2015  - Rectificatif</t>
  </si>
  <si>
    <t>Arrêté du 20 octobre 2016 - Rectificatif</t>
  </si>
  <si>
    <t>nature</t>
  </si>
  <si>
    <t>A56-1</t>
  </si>
  <si>
    <t>A57-1</t>
  </si>
  <si>
    <t>A58-1</t>
  </si>
  <si>
    <t>Arrêté du 22 novembre 2023</t>
  </si>
  <si>
    <t>Arrêté du 19 décembre 2023</t>
  </si>
  <si>
    <t>Arrêté du 20 décembre 2023</t>
  </si>
  <si>
    <t>Arrêté du 22 décembre 2023</t>
  </si>
  <si>
    <t>TRA-EQ-128</t>
  </si>
  <si>
    <t xml:space="preserve">Achat ou location d’un autocar ou d’un autobus électrique neuf ou réalisation d’une opération de rétrofit électrique d’autocar ou d’autobus </t>
  </si>
  <si>
    <t>BAR-TH-173</t>
  </si>
  <si>
    <t xml:space="preserve">Système de régulation par programmation horaire pièce par pièce </t>
  </si>
  <si>
    <t>BAR-TH-174</t>
  </si>
  <si>
    <t>BAR-TH-175</t>
  </si>
  <si>
    <t>Rénovation d’ampleur d’une maison individuelle (France métropolitaine)</t>
  </si>
  <si>
    <t>Rénovation d’ampleur d’un appartement (France métropolitaine)</t>
  </si>
  <si>
    <t>A58-2</t>
  </si>
  <si>
    <t>A58-6</t>
  </si>
  <si>
    <t>A58-3</t>
  </si>
  <si>
    <t>BAR-TH-176</t>
  </si>
  <si>
    <t xml:space="preserve">Système de régulation de la consommation d’un chauffe-eau électrique à effet Joule </t>
  </si>
  <si>
    <t>A59-5</t>
  </si>
  <si>
    <t>Arrêté</t>
  </si>
  <si>
    <t>Version</t>
  </si>
  <si>
    <t>N° version</t>
  </si>
  <si>
    <t>Date</t>
  </si>
  <si>
    <t>Date de publication</t>
  </si>
  <si>
    <t>Date d'entrée en vigueur</t>
  </si>
  <si>
    <t>Répertoire</t>
  </si>
  <si>
    <t>Bonification</t>
  </si>
  <si>
    <t>Arrêté du 22 février 2024</t>
  </si>
  <si>
    <t>A60-4</t>
  </si>
  <si>
    <t>30/09/2015 </t>
  </si>
  <si>
    <t>22/12/2015 </t>
  </si>
  <si>
    <t>14/12/2016 </t>
  </si>
  <si>
    <t>Fiche</t>
  </si>
  <si>
    <t>Coup de pouce Fret ferroviaire</t>
  </si>
  <si>
    <t>Coup de pouce Pilotage connecté du chauffage pièce par pièce</t>
  </si>
  <si>
    <t>Coup de pouce Rénovation d'ampleur des maisons et appartements individuels</t>
  </si>
  <si>
    <t>Système de gestion technique du bâtiment pour le chauffage, l'eau chaude sanitaire, le refroidissement/ climatisation, l'éclairage et les auxiliaires</t>
  </si>
  <si>
    <t>Arrêté du 22 décembre 2017</t>
  </si>
  <si>
    <t>Arrêté du 18/12/2020</t>
  </si>
  <si>
    <t>Arrêté du 19/07/2021</t>
  </si>
  <si>
    <t>Arrêté du 10/12/2021</t>
  </si>
  <si>
    <t>Arrêté du 26/01/2022</t>
  </si>
  <si>
    <t>Arrêté du 10/02/2022</t>
  </si>
  <si>
    <t>Arrêté du 20/07/2022</t>
  </si>
  <si>
    <t>Arrêté du 12/07/2022</t>
  </si>
  <si>
    <t>Arrêté du 25/07/2022</t>
  </si>
  <si>
    <t>Arrêté du 26/09/2022</t>
  </si>
  <si>
    <t>Arrêté du 07/10/2022</t>
  </si>
  <si>
    <t>Arrêté du 21/10/2022</t>
  </si>
  <si>
    <t>Arrêté du 20/12/2022</t>
  </si>
  <si>
    <t>Arrêté du 21/12/2022</t>
  </si>
  <si>
    <t>Arrêté du 27/06/2023</t>
  </si>
  <si>
    <t>Arrêté du 13/06/2023</t>
  </si>
  <si>
    <t>Arrêté du 15/09/2023</t>
  </si>
  <si>
    <t>Arrêté du 04/10/2023</t>
  </si>
  <si>
    <t>Arrêté du 22/11/2023</t>
  </si>
  <si>
    <t>Arrêté du 19/12/2023</t>
  </si>
  <si>
    <t>Arrêté du 20/12/2023</t>
  </si>
  <si>
    <t>Arrêté du 22/12/2023</t>
  </si>
  <si>
    <t>Arrêté du 22/02/2024</t>
  </si>
  <si>
    <t>AGRI-EQ-106</t>
  </si>
  <si>
    <t>A38-1
applicable au 31/07/2021</t>
  </si>
  <si>
    <t>A58-2
applicable au 01/02/2024</t>
  </si>
  <si>
    <t>Mod annexe
2 : tableau récap</t>
  </si>
  <si>
    <t>A40-2
applicable au 01/04/2022</t>
  </si>
  <si>
    <t>A54-2
applicable au 01/01/2024</t>
  </si>
  <si>
    <t>A54-3
applicable au 01/01/2024</t>
  </si>
  <si>
    <t>Abrogée au 01/04/2020</t>
  </si>
  <si>
    <t>A33-3
applicable au 01/09/2020</t>
  </si>
  <si>
    <t>A39-4
applicable au 01/05/2022</t>
  </si>
  <si>
    <t>A54-5
applicable au 01/01/2024</t>
  </si>
  <si>
    <t>A39-2
applicable au 01/05/2022</t>
  </si>
  <si>
    <t>A36-4
applicable au 12/10/2020</t>
  </si>
  <si>
    <t>A39-5
applicable au 01/05/2022</t>
  </si>
  <si>
    <t>A37-2
applicable au 01/04/2021</t>
  </si>
  <si>
    <t>A39-3
applicable au 01/05/2022</t>
  </si>
  <si>
    <t>A33-4
applicable au 01/09/2020</t>
  </si>
  <si>
    <r>
      <rPr>
        <b/>
        <sz val="11"/>
        <rFont val="Calibri"/>
        <family val="2"/>
        <scheme val="minor"/>
      </rPr>
      <t>Remplt par
BAR-EQ-
111 au 1/10/2017</t>
    </r>
  </si>
  <si>
    <t>Abrogée au 01/09/2022</t>
  </si>
  <si>
    <r>
      <rPr>
        <b/>
        <sz val="11"/>
        <rFont val="Calibri"/>
        <family val="2"/>
        <scheme val="minor"/>
      </rPr>
      <t>Abrogée au
01/09/2022</t>
    </r>
  </si>
  <si>
    <t>Abrogée au 01/04/2022</t>
  </si>
  <si>
    <r>
      <rPr>
        <b/>
        <sz val="11"/>
        <rFont val="Calibri"/>
        <family val="2"/>
        <scheme val="minor"/>
      </rPr>
      <t>Suppressio
n au 1/05/2016</t>
    </r>
  </si>
  <si>
    <t>Abrogée au 01/01/2019</t>
  </si>
  <si>
    <t>A28-1 au 01/01/2019</t>
  </si>
  <si>
    <t>A48-1
applicable au 14/10/2022</t>
  </si>
  <si>
    <t>A54-1
applicable au 01/10/2023</t>
  </si>
  <si>
    <t>A41-3
applicable au 01-04-2022</t>
  </si>
  <si>
    <t>Abrogée au 01/01/2024</t>
  </si>
  <si>
    <t>A46-3
applicable au 01-10-2022</t>
  </si>
  <si>
    <r>
      <rPr>
        <b/>
        <sz val="11"/>
        <rFont val="Calibri"/>
        <family val="2"/>
        <scheme val="minor"/>
      </rPr>
      <t>Abrogée au
01/04/2018</t>
    </r>
  </si>
  <si>
    <r>
      <rPr>
        <b/>
        <sz val="11"/>
        <rFont val="Calibri"/>
        <family val="2"/>
        <scheme val="minor"/>
      </rPr>
      <t>Abrogée au
01/01/2024</t>
    </r>
  </si>
  <si>
    <r>
      <rPr>
        <b/>
        <sz val="11"/>
        <rFont val="Calibri"/>
        <family val="2"/>
        <scheme val="minor"/>
      </rPr>
      <t>Abrogée au
01/10/2020</t>
    </r>
  </si>
  <si>
    <t>A54-2
applicable au 01-01-2024</t>
  </si>
  <si>
    <t>A36-3
applicable au 12/10/2020</t>
  </si>
  <si>
    <t>A40-4
applicable au 01/04/2022</t>
  </si>
  <si>
    <t>A54-5
applicable au 01-01-2024</t>
  </si>
  <si>
    <t>A58-6
applicable au 01-04-2024</t>
  </si>
  <si>
    <t>A58-3
applicable au 01-04-2024</t>
  </si>
  <si>
    <t>A45-3
applicable au 01/09/2022</t>
  </si>
  <si>
    <t>A51-5
applicable au 01/03/2023</t>
  </si>
  <si>
    <t>A52-4
applicable au 01/08/2023</t>
  </si>
  <si>
    <t>A41-2
applicable au 01-04-2022</t>
  </si>
  <si>
    <t>A44-3
applicable au 01/11/2022</t>
  </si>
  <si>
    <t>A50-4
applicable au 01/04/2023</t>
  </si>
  <si>
    <t>A27-1 au 01/04/2018</t>
  </si>
  <si>
    <t>A50-3
applicable au 01/04/2023</t>
  </si>
  <si>
    <t>A54-4
applicable au 01-10-2023</t>
  </si>
  <si>
    <t>A54-2
applicable au 01-10-2023</t>
  </si>
  <si>
    <t>A38-2
applicable au 01/11/2021</t>
  </si>
  <si>
    <t>A36-2
applicable au 12/10/2020</t>
  </si>
  <si>
    <t>A52-3
applicable au 01/08/2023</t>
  </si>
  <si>
    <t>A40-1
applicable au 29/12/2021</t>
  </si>
  <si>
    <t>A46-1
applicable au 05/08/2022</t>
  </si>
  <si>
    <t>A55-1
applicable au 01/01/2024</t>
  </si>
  <si>
    <t>A56-1
applicable au 30/11/2023</t>
  </si>
  <si>
    <t>A57-1
applicable au 01/01/2024</t>
  </si>
  <si>
    <t>A58-1
applicable au 29/12/2023</t>
  </si>
  <si>
    <t>A33-2
applicable au 01/09/2020</t>
  </si>
  <si>
    <t>A38-1
applicable au</t>
  </si>
  <si>
    <r>
      <rPr>
        <b/>
        <sz val="11"/>
        <rFont val="Calibri"/>
        <family val="2"/>
        <scheme val="minor"/>
      </rPr>
      <t>Abrogée au
01/04/2019</t>
    </r>
  </si>
  <si>
    <t>Abrogée au 01/04/2019</t>
  </si>
  <si>
    <t>Abrogée au 01/04/2018</t>
  </si>
  <si>
    <t>A40-4
applicable au</t>
  </si>
  <si>
    <t>A58-2
applicable au 01-04-2024</t>
  </si>
  <si>
    <t>BAT-SE-105</t>
  </si>
  <si>
    <t>A54-4
applicable au 01/01/2024</t>
  </si>
  <si>
    <t>A38-3
applicable au 01/11/2021</t>
  </si>
  <si>
    <t>A46-4
applicable au 01/10/2022</t>
  </si>
  <si>
    <t>A59-5
applicable au 01/01/2024</t>
  </si>
  <si>
    <t>A45-4
applicable au</t>
  </si>
  <si>
    <t>A54-4
applicable au 01/10/2023</t>
  </si>
  <si>
    <t>A54-2
applicable au 01/10/2023</t>
  </si>
  <si>
    <t>A50-2
applicable au 01/04/2023</t>
  </si>
  <si>
    <t>A42-2
applicable au 31/01/2022</t>
  </si>
  <si>
    <t>A40-2
applicable au</t>
  </si>
  <si>
    <t>A40-3
applicable au 01/04/2022</t>
  </si>
  <si>
    <t>A37-2
applicable au 01/04/2020</t>
  </si>
  <si>
    <t>A60-4
applicable au 01/03/2024</t>
  </si>
  <si>
    <t>A32-1
applicable au 01/04/2020</t>
  </si>
  <si>
    <t>A37-3
applicable au 01/04/2021</t>
  </si>
  <si>
    <t>A53-4
applicable au 01/10/2023</t>
  </si>
  <si>
    <t>Abrogée au 01/01/2022</t>
  </si>
  <si>
    <r>
      <t>Mod annexe
2 : tableau
Mod</t>
    </r>
    <r>
      <rPr>
        <vertAlign val="superscript"/>
        <sz val="11"/>
        <rFont val="Calibri"/>
        <family val="2"/>
        <scheme val="minor"/>
      </rPr>
      <t>ré</t>
    </r>
    <r>
      <rPr>
        <sz val="11"/>
        <rFont val="Calibri"/>
        <family val="2"/>
        <scheme val="minor"/>
      </rPr>
      <t>a</t>
    </r>
    <r>
      <rPr>
        <vertAlign val="superscript"/>
        <sz val="11"/>
        <rFont val="Calibri"/>
        <family val="2"/>
        <scheme val="minor"/>
      </rPr>
      <t>c</t>
    </r>
    <r>
      <rPr>
        <sz val="11"/>
        <rFont val="Calibri"/>
        <family val="2"/>
        <scheme val="minor"/>
      </rPr>
      <t>n</t>
    </r>
    <r>
      <rPr>
        <vertAlign val="superscript"/>
        <sz val="11"/>
        <rFont val="Calibri"/>
        <family val="2"/>
        <scheme val="minor"/>
      </rPr>
      <t>a</t>
    </r>
    <r>
      <rPr>
        <sz val="11"/>
        <rFont val="Calibri"/>
        <family val="2"/>
        <scheme val="minor"/>
      </rPr>
      <t>n</t>
    </r>
    <r>
      <rPr>
        <vertAlign val="superscript"/>
        <sz val="11"/>
        <rFont val="Calibri"/>
        <family val="2"/>
        <scheme val="minor"/>
      </rPr>
      <t>p</t>
    </r>
    <r>
      <rPr>
        <sz val="11"/>
        <rFont val="Calibri"/>
        <family val="2"/>
        <scheme val="minor"/>
      </rPr>
      <t>exe</t>
    </r>
  </si>
  <si>
    <t>2 : tableau</t>
  </si>
  <si>
    <t>Mod annexe 2 : tableau récap</t>
  </si>
  <si>
    <t>Mod annexe 2 : tableau
récap</t>
  </si>
  <si>
    <t>A37-6
applicable au 01/04/2020</t>
  </si>
  <si>
    <t>« Stop &amp; Start » pour engins automoteurs non routiers neufs</t>
  </si>
  <si>
    <t>TRA-EQ-122</t>
  </si>
  <si>
    <t>A43-1
applicable au 23/02/2022</t>
  </si>
  <si>
    <t>A47-1
applicable au 01/01/2023</t>
  </si>
  <si>
    <t>A49-1
applicable au 29/10/2022</t>
  </si>
  <si>
    <t>Arrêté du 22/12/2014</t>
  </si>
  <si>
    <t>Arrêté du 20/03/2015</t>
  </si>
  <si>
    <t>Arrêté du 29/06/2015</t>
  </si>
  <si>
    <t>Arrêté du 31/07/2015</t>
  </si>
  <si>
    <t>Arrêté du 30/09/2015</t>
  </si>
  <si>
    <t>Arrêté du 22/12/2015</t>
  </si>
  <si>
    <t>Arrêté du 08/02/2016</t>
  </si>
  <si>
    <t>Arrêté du 04/03/2016</t>
  </si>
  <si>
    <t>Arrêté du 02/06/2016</t>
  </si>
  <si>
    <t>Arrêté du 20/10/2016</t>
  </si>
  <si>
    <t>Arrêté du 14/12/2016</t>
  </si>
  <si>
    <t>Arrêté du 2/03/2017</t>
  </si>
  <si>
    <t>Arrêté du 26/07/2017</t>
  </si>
  <si>
    <t>Arrêté du 22/12/2017</t>
  </si>
  <si>
    <t>Arrêté du 06/12/2018</t>
  </si>
  <si>
    <t>Arrêté du 31/12/2018</t>
  </si>
  <si>
    <t>Arrêté du 24/05/2019</t>
  </si>
  <si>
    <t>Arrêté du 31/07/2019</t>
  </si>
  <si>
    <t>Arrêté du 10/01/2020</t>
  </si>
  <si>
    <t>Arrêté du 25/03/2020</t>
  </si>
  <si>
    <t>Arrêté du 04/05/2020</t>
  </si>
  <si>
    <t>Arrêté du 24/07/2020</t>
  </si>
  <si>
    <t>Arrêté du 08/10/2020</t>
  </si>
  <si>
    <t>Régulation de la ventilation des silos et des installations de stockage en vrac de céréales</t>
  </si>
  <si>
    <t>Etat</t>
  </si>
  <si>
    <t>Abrogée au
01/09/2022</t>
  </si>
  <si>
    <t>Abrogée au
01/04/2018</t>
  </si>
  <si>
    <t>Abrogée au
01/01/2024</t>
  </si>
  <si>
    <t>Abrogée au
01/10/2020</t>
  </si>
  <si>
    <t>Abrogée au
01/04/2019</t>
  </si>
  <si>
    <t>Abrogée au 01/05/2016</t>
  </si>
  <si>
    <t>Abrogée au 01/10/2017</t>
  </si>
  <si>
    <t>A53-4</t>
  </si>
  <si>
    <t>29/02/2023</t>
  </si>
  <si>
    <t>table</t>
  </si>
  <si>
    <r>
      <rPr>
        <b/>
        <sz val="11"/>
        <color theme="1"/>
        <rFont val="Calibri"/>
        <family val="2"/>
        <scheme val="minor"/>
      </rPr>
      <t>Arrêté du 17/12/2021 (JO
du 28/12/2021)</t>
    </r>
  </si>
  <si>
    <r>
      <rPr>
        <b/>
        <sz val="11"/>
        <color theme="1"/>
        <rFont val="Calibri"/>
        <family val="2"/>
        <scheme val="minor"/>
      </rPr>
      <t>Arrêté du 17/12/2021 (JO
du 29/12/2021)</t>
    </r>
  </si>
  <si>
    <t>Arrêté du 13 juin 2023</t>
  </si>
  <si>
    <t>arrêté</t>
  </si>
  <si>
    <t>CDP-ISO</t>
  </si>
  <si>
    <t>CDP-CH</t>
  </si>
  <si>
    <t>CRA</t>
  </si>
  <si>
    <t>* Nomenclature provisoire</t>
  </si>
  <si>
    <t>CDP-RENO</t>
  </si>
  <si>
    <t>CDP-REGUL</t>
  </si>
  <si>
    <t xml:space="preserve">BAT-TH-116 </t>
  </si>
  <si>
    <t>A45-1</t>
  </si>
  <si>
    <t>A30-2</t>
  </si>
  <si>
    <t>A53-1</t>
  </si>
  <si>
    <t>A21-1</t>
  </si>
  <si>
    <t>arrete</t>
  </si>
  <si>
    <t>A18-1</t>
  </si>
  <si>
    <t>A26-2</t>
  </si>
  <si>
    <t>A36-1</t>
  </si>
  <si>
    <t>A41-1</t>
  </si>
  <si>
    <t>ZNI-GPE</t>
  </si>
  <si>
    <t>code_fiche</t>
  </si>
  <si>
    <t>date_limite_engagement</t>
  </si>
  <si>
    <t>date_limite_achevement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</si>
</sst>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DCDCD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/>
    <xf numFmtId="14" fontId="0" fillId="0" borderId="0" xfId="0" applyNumberFormat="1" applyAlignment="1">
      <alignment horizontal="center" wrapText="1"/>
    </xf>
    <xf numFmtId="14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</cellXfs>
  <cellStyles count="2">
    <cellStyle name="Monétaire 2" xfId="1" xr:uid="{460C3B51-45D2-4172-8C5E-5E7039ACD344}"/>
    <cellStyle name="Normal" xfId="0" builtinId="0"/>
  </cellStyles>
  <dxfs count="205">
    <dxf>
      <font>
        <b/>
      </font>
      <alignment horizontal="center" vertical="bottom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2247B44-EFCF-4CCD-A347-5031A15116DD}" name="fiche" displayName="fiche" ref="A1:BE257" totalsRowCount="1" headerRowDxfId="186" dataDxfId="188" totalsRowDxfId="187">
  <autoFilter ref="A1:BE256" xr:uid="{62247B44-EFCF-4CCD-A347-5031A15116DD}"/>
  <sortState xmlns:xlrd2="http://schemas.microsoft.com/office/spreadsheetml/2017/richdata2" ref="A2:I256">
    <sortCondition ref="A1:A256"/>
  </sortState>
  <tableColumns count="57">
    <tableColumn id="1" xr3:uid="{4D7488AD-DF6C-4183-A61C-3A5F2644A133}" name="code" totalsRowLabel="Total" dataDxfId="185" totalsRowDxfId="184"/>
    <tableColumn id="16" xr3:uid="{9BC72A12-57D2-427C-ADB8-E9A811D08964}" name="code_secteur" totalsRowFunction="count" dataDxfId="183" totalsRowDxfId="182"/>
    <tableColumn id="17" xr3:uid="{31B2CECF-4564-4614-A212-23FEE26BA44D}" name="secteur" totalsRowFunction="count" dataDxfId="181" totalsRowDxfId="180">
      <calculatedColumnFormula>VLOOKUP(fiche[[#This Row],[code_secteur]],enums[[code]:[nom]],2,FALSE)</calculatedColumnFormula>
    </tableColumn>
    <tableColumn id="3" xr3:uid="{84A0691C-F982-4960-AB70-5DAF0EA7C93A}" name="code_sous_secteur" dataDxfId="179" totalsRowDxfId="178"/>
    <tableColumn id="4" xr3:uid="{6AF179B5-4130-4CB6-BC3A-DD914B65533A}" name="sous_secteur" dataDxfId="177" totalsRowDxfId="176">
      <calculatedColumnFormula>VLOOKUP(fiche[[#This Row],[code_sous_secteur]],enums[[code]:[nom]],2,FALSE)</calculatedColumnFormula>
    </tableColumn>
    <tableColumn id="2" xr3:uid="{577A38E5-76C0-462F-9DBF-62262BAF649B}" name="nom" totalsRowFunction="count" dataDxfId="175" totalsRowDxfId="174"/>
    <tableColumn id="14" xr3:uid="{5B2F1542-8CE6-45AC-BEAB-3AEB0EDD5968}" name="metropole" totalsRowFunction="sum" dataDxfId="173" totalsRowDxfId="172"/>
    <tableColumn id="15" xr3:uid="{F6FA3A95-EF3D-4DBC-B99C-3FA2DF9A3A97}" name="outre_mer" totalsRowFunction="sum" dataDxfId="171" totalsRowDxfId="170"/>
    <tableColumn id="18" xr3:uid="{2D64ED48-CCBA-475C-A548-99B491F11D0B}" name="versions" totalsRowFunction="sum" dataDxfId="169" totalsRowDxfId="168">
      <calculatedColumnFormula>COUNTIF(fiche_version[code],fiche[[#This Row],[code]])</calculatedColumnFormula>
    </tableColumn>
    <tableColumn id="5" xr3:uid="{1804C3D6-6626-42DF-AC5F-9C5A9EDAB4F7}" name="Arrêté du 22/12/2014" dataDxfId="167" totalsRowDxfId="166"/>
    <tableColumn id="6" xr3:uid="{432834AB-3CAC-47DD-8179-21578948DA3A}" name="Arrêté du 20/03/2015" dataDxfId="165" totalsRowDxfId="164"/>
    <tableColumn id="7" xr3:uid="{3DCD5E28-0BBF-481B-B95A-6E47F1DF1DEB}" name="Arrêté du 29/06/2015" dataDxfId="163" totalsRowDxfId="162"/>
    <tableColumn id="8" xr3:uid="{EC18A48E-BDE5-4705-9985-3B725192D1E3}" name="Arrêté du 31/07/2015" dataDxfId="161" totalsRowDxfId="160"/>
    <tableColumn id="9" xr3:uid="{2354C775-5442-4C92-A5CD-30D850276F57}" name="Arrêté du 30/09/2015" dataDxfId="159" totalsRowDxfId="158"/>
    <tableColumn id="10" xr3:uid="{FAAA3369-E4ED-4281-A709-4BF83787AAE0}" name="Arrêté du 22/12/2015" dataDxfId="157" totalsRowDxfId="156"/>
    <tableColumn id="11" xr3:uid="{368FCEDD-0EB4-452D-BDFD-559AD305BD9C}" name="Arrêté du 08/02/2016" dataDxfId="155" totalsRowDxfId="154"/>
    <tableColumn id="12" xr3:uid="{B98DDC9C-FEE4-4C4B-A8C6-B62C0B4BBE89}" name="Arrêté du 04/03/2016" dataDxfId="153" totalsRowDxfId="152"/>
    <tableColumn id="13" xr3:uid="{D262680D-A519-469B-84AC-19584B9D66CB}" name="Arrêté du 02/06/2016" dataDxfId="151" totalsRowDxfId="150"/>
    <tableColumn id="19" xr3:uid="{A86F8E7A-A391-4BCA-AF95-0BEE133CC667}" name="Arrêté du 20/10/2016" dataDxfId="149" totalsRowDxfId="148"/>
    <tableColumn id="20" xr3:uid="{9C3708D7-1431-431D-915C-ED18A81D9E8B}" name="Arrêté du 14/12/2016" dataDxfId="147" totalsRowDxfId="146"/>
    <tableColumn id="21" xr3:uid="{75211D08-2E43-49D9-B003-888DAC9B5271}" name="Arrêté du 2/03/2017" dataDxfId="145" totalsRowDxfId="144"/>
    <tableColumn id="22" xr3:uid="{50BBBD18-14CA-4C92-A3D0-B2703DA26476}" name="Arrêté du 26/07/2017" dataDxfId="143" totalsRowDxfId="142"/>
    <tableColumn id="23" xr3:uid="{AFFF12A8-DEAA-4553-865A-1B903A3BE293}" name="Arrêté du 22/12/2017" dataDxfId="141" totalsRowDxfId="140"/>
    <tableColumn id="24" xr3:uid="{BCCB8143-CFB0-488E-AA9F-D25E2639342A}" name="Arrêté du 06/12/2018" dataDxfId="139" totalsRowDxfId="138"/>
    <tableColumn id="25" xr3:uid="{EA04FC0C-A303-411E-96E4-290488356F0A}" name="Arrêté du 31/12/2018" dataDxfId="137" totalsRowDxfId="136"/>
    <tableColumn id="26" xr3:uid="{4DB2F570-CEAC-4BDB-86C8-81C9286E1D02}" name="Arrêté du 24/05/2019" dataDxfId="135" totalsRowDxfId="134"/>
    <tableColumn id="27" xr3:uid="{514F3662-BC41-473E-9A4B-E608A847D7E7}" name="Arrêté du 31/07/2019" dataDxfId="133" totalsRowDxfId="132"/>
    <tableColumn id="28" xr3:uid="{B082CC9E-157D-46C5-90BE-70F25D9C3367}" name="Arrêté du 10/01/2020" dataDxfId="131" totalsRowDxfId="130"/>
    <tableColumn id="29" xr3:uid="{A68AF7E1-C52B-4E02-86BD-084D5C382B3B}" name="Arrêté du 25/03/2020" dataDxfId="129" totalsRowDxfId="128"/>
    <tableColumn id="30" xr3:uid="{3D2C107F-83A8-4566-AD83-AAB339D1E80E}" name="Arrêté du 04/05/2020" dataDxfId="127" totalsRowDxfId="126"/>
    <tableColumn id="31" xr3:uid="{61ED45F1-BFEF-44DD-96AD-355E64F2856B}" name="Arrêté du 24/07/2020" dataDxfId="125" totalsRowDxfId="124"/>
    <tableColumn id="32" xr3:uid="{19C0BAD2-759C-42F6-977F-7A35279B6B6C}" name="Arrêté du 08/10/2020" dataDxfId="123" totalsRowDxfId="122"/>
    <tableColumn id="33" xr3:uid="{6CB53894-077A-4D55-BA94-B0B32D3811B0}" name="Arrêté du 18/12/2020" dataDxfId="121" totalsRowDxfId="120"/>
    <tableColumn id="34" xr3:uid="{DB5E9743-DC44-4C65-B743-A7E4D58FDE52}" name="Arrêté du 19/07/2021" dataDxfId="119" totalsRowDxfId="118"/>
    <tableColumn id="35" xr3:uid="{106B03A4-4A42-47B9-919A-A2C987E1F9C7}" name="Arrêté du 10/12/2021" dataDxfId="117" totalsRowDxfId="116"/>
    <tableColumn id="36" xr3:uid="{7ACCF01E-DC8B-4677-B002-D84958474FD0}" name="Arrêté du 17/12/2021 (JO_x000a_du 28/12/2021)" dataDxfId="115" totalsRowDxfId="114"/>
    <tableColumn id="37" xr3:uid="{A189AC1C-DD99-4E3A-860D-29B77A98E231}" name="Arrêté du 17/12/2021 (JO_x000a_du 29/12/2021)" dataDxfId="113" totalsRowDxfId="112"/>
    <tableColumn id="38" xr3:uid="{C5656BE9-64E0-49C5-9F26-5A53849BF469}" name="Arrêté du 26/01/2022" dataDxfId="111" totalsRowDxfId="110"/>
    <tableColumn id="39" xr3:uid="{B764BCD2-86BE-4BC9-BFA3-19702B663C86}" name="Arrêté du 10/02/2022" dataDxfId="109" totalsRowDxfId="108"/>
    <tableColumn id="40" xr3:uid="{51E72115-EE7B-44B4-9B61-1B97DDA777B9}" name="Arrêté du 20/07/2022" dataDxfId="107" totalsRowDxfId="106"/>
    <tableColumn id="41" xr3:uid="{8F454652-6C83-46B2-978A-873288DD973B}" name="Arrêté du 12/07/2022" dataDxfId="105" totalsRowDxfId="104"/>
    <tableColumn id="42" xr3:uid="{2A0AE794-2F24-4180-8DC2-E6E6357E9CF5}" name="Arrêté du 25/07/2022" dataDxfId="103" totalsRowDxfId="102"/>
    <tableColumn id="43" xr3:uid="{25C4030D-F2FD-48E7-8A95-733E61A3A92B}" name="Arrêté du 26/09/2022" dataDxfId="101" totalsRowDxfId="100"/>
    <tableColumn id="44" xr3:uid="{253ED8D4-A18E-4C7F-9436-5F4CE0EDBC7F}" name="Arrêté du 07/10/2022" dataDxfId="99" totalsRowDxfId="98"/>
    <tableColumn id="45" xr3:uid="{04B154CB-AF27-40DD-BD19-B3448B18631F}" name="Arrêté du 21/10/2022" dataDxfId="97" totalsRowDxfId="96"/>
    <tableColumn id="46" xr3:uid="{0D2CFCE4-4740-482B-BF75-B8919671C7AE}" name="Arrêté du 20/12/2022" dataDxfId="95" totalsRowDxfId="94"/>
    <tableColumn id="47" xr3:uid="{42C5ABDB-0DED-4106-B6A3-7259C5638A37}" name="Arrêté du 21/12/2022" dataDxfId="93" totalsRowDxfId="92"/>
    <tableColumn id="48" xr3:uid="{DE029603-D41E-48BB-97F5-76818D7532A4}" name="Arrêté du 27/06/2023" dataDxfId="91" totalsRowDxfId="90"/>
    <tableColumn id="49" xr3:uid="{3E008D3E-61C6-465E-8F84-2B79CCB407C6}" name="Arrêté du 13/06/2023" dataDxfId="89" totalsRowDxfId="88"/>
    <tableColumn id="50" xr3:uid="{C601E71A-B420-4043-AF62-464FE872EE23}" name="Arrêté du 15/09/2023" dataDxfId="87" totalsRowDxfId="86"/>
    <tableColumn id="51" xr3:uid="{108C1B81-EC5D-4632-A2B9-746F1EC52D9B}" name="Arrêté du 04/10/2023" dataDxfId="85" totalsRowDxfId="84"/>
    <tableColumn id="52" xr3:uid="{3218D6D6-7AAD-442A-9EC9-7704444EF59B}" name="Arrêté du 22/11/2023" dataDxfId="83" totalsRowDxfId="82"/>
    <tableColumn id="53" xr3:uid="{B6E91DAC-1F7A-4BC5-AE20-EE3C74BE86E7}" name="Arrêté du 19/12/2023" dataDxfId="81" totalsRowDxfId="80"/>
    <tableColumn id="54" xr3:uid="{D1133C8F-7F52-4DAA-B3F4-D15ECF854961}" name="Arrêté du 20/12/2023" dataDxfId="79" totalsRowDxfId="78"/>
    <tableColumn id="55" xr3:uid="{B1B99DEC-AD49-4DDA-B492-9A76FC43BE54}" name="Arrêté du 22/12/2023" dataDxfId="77" totalsRowDxfId="76"/>
    <tableColumn id="56" xr3:uid="{F042C480-1874-4A0A-8535-377C6699CB35}" name="Arrêté du 22/02/2024" dataDxfId="75" totalsRowDxfId="74"/>
    <tableColumn id="57" xr3:uid="{1A6C59A9-6343-4D54-A68E-5F181AC69ED9}" name="Etat" dataDxfId="73" totalsRowDxfId="7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47F98D5-A0F9-4DD3-B3E4-7410D5746CB5}" name="fiche_version" displayName="fiche_version" ref="A1:G435" totalsRowShown="0" headerRowDxfId="200" dataDxfId="199">
  <autoFilter ref="A1:G435" xr:uid="{447F98D5-A0F9-4DD3-B3E4-7410D5746CB5}"/>
  <sortState xmlns:xlrd2="http://schemas.microsoft.com/office/spreadsheetml/2017/richdata2" ref="A2:G435">
    <sortCondition ref="A1:A435"/>
  </sortState>
  <tableColumns count="7">
    <tableColumn id="14" xr3:uid="{4ECAE5AA-E1BE-4A7A-A5EF-764940379318}" name="id" dataDxfId="198">
      <calculatedColumnFormula>_xlfn.CONCAT(fiche_version[[#This Row],[code]],"v",RIGHT(fiche_version[[#This Row],[version]],4))</calculatedColumnFormula>
    </tableColumn>
    <tableColumn id="1" xr3:uid="{CA6B52C3-8535-43D1-BF43-8F07D591C825}" name="code" dataDxfId="197"/>
    <tableColumn id="3" xr3:uid="{8606C5C9-3F86-49CF-91B0-BDDC58B62F4B}" name="version" dataDxfId="196"/>
    <tableColumn id="5" xr3:uid="{934433B5-0B1E-49F1-A912-A7DC02D5EB45}" name="arrêté" dataDxfId="70"/>
    <tableColumn id="4" xr3:uid="{1BE70971-4CA0-4E56-BBD2-6C6D06DA4FB8}" name="date_debut" dataDxfId="195"/>
    <tableColumn id="12" xr3:uid="{4D95EF47-0D23-4A64-9042-3A76C9A2DA8C}" name="date_fin" dataDxfId="194"/>
    <tableColumn id="6" xr3:uid="{1477A144-B496-4281-A56B-28D52967B781}" name="no_version" dataDxfId="7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E20481F-0ABB-4A52-AAB8-3304404F4057}" name="bonification" displayName="bonification" ref="A1:AV18" totalsRowShown="0" headerRowDxfId="68" dataDxfId="69">
  <autoFilter ref="A1:AV18" xr:uid="{2E20481F-0ABB-4A52-AAB8-3304404F4057}"/>
  <tableColumns count="48">
    <tableColumn id="5" xr3:uid="{429574F0-E50E-4658-8F31-EEE8997103FE}" name="code" dataDxfId="67"/>
    <tableColumn id="1" xr3:uid="{AD53572B-977B-400F-8C0C-A517FF157DC0}" name="nature" dataDxfId="22"/>
    <tableColumn id="2" xr3:uid="{DD9D98E2-46DC-48FC-ACFE-4CC07B7B11BB}" name="nom" dataDxfId="20"/>
    <tableColumn id="6" xr3:uid="{7107E2B7-6025-42BA-B7CE-E564D59D542B}" name="versions" dataDxfId="21"/>
    <tableColumn id="7" xr3:uid="{C87866DC-0B83-40CD-A430-98189E6A4F5E}" name="Arrêté du 29 décembre 2014" dataDxfId="66"/>
    <tableColumn id="8" xr3:uid="{ED6C2EA1-614B-4709-9DF7-783C7B9AECAC}" name="Arrêté du 30 décembre 2015" dataDxfId="65"/>
    <tableColumn id="9" xr3:uid="{232BDD6D-7A5A-4894-A647-AAAA01191FE4}" name="Arrêté du 8 février 2016" dataDxfId="64"/>
    <tableColumn id="10" xr3:uid="{39281860-2E92-4CB4-8217-6E89D195C6DA}" name="Arrêté du 15 février 2017" dataDxfId="63"/>
    <tableColumn id="11" xr3:uid="{339C9942-A84E-4AE9-A326-9EA8F850BAD3}" name="Arrêté du 29 décembre 2017" dataDxfId="62"/>
    <tableColumn id="12" xr3:uid="{FDF66ACF-7994-45BF-881A-8CA51BF213F3}" name="Arrêté du 22 décembre 2017 " dataDxfId="61"/>
    <tableColumn id="13" xr3:uid="{6025C76D-8654-43D1-8541-C94EB848542F}" name="Arrêté du 31 décembre 2018" dataDxfId="60"/>
    <tableColumn id="14" xr3:uid="{A5CEAFAA-9329-4258-AE5D-1B31D00DFB08}" name="Arrêté du 14 mars 2019" dataDxfId="59"/>
    <tableColumn id="15" xr3:uid="{AE48747F-4D85-492F-8CF3-BB5D114B7801}" name="Arrêté du 12 juillet 2019" dataDxfId="58"/>
    <tableColumn id="16" xr3:uid="{AD8FD58E-0B69-41BB-B3C8-53E4D3E452AE}" name="Arrêté du 20 septembre 2019" dataDxfId="57"/>
    <tableColumn id="17" xr3:uid="{42704F53-764B-4096-8D8A-19E4301E4014}" name="Arrêté du 6 mars 2020" dataDxfId="56"/>
    <tableColumn id="18" xr3:uid="{A1BAB490-B52E-4887-9808-C652B8B88E13}" name="Arrêté du 11 février 2020" dataDxfId="55"/>
    <tableColumn id="19" xr3:uid="{DAB53FEB-8025-4024-88FF-7A30718EB7CE}" name="Arrêté du 25 mars 2020" dataDxfId="54"/>
    <tableColumn id="20" xr3:uid="{19B59B0F-584C-449E-9E9C-4F41B70398BA}" name="Arrêté du 14 mai 2020" dataDxfId="53"/>
    <tableColumn id="21" xr3:uid="{F2CDC22C-E3C2-4C01-AD25-4FC8E1D7FBF3}" name="Arrêté du 29 mai 2020" dataDxfId="52"/>
    <tableColumn id="22" xr3:uid="{5890408D-9AD7-4044-BC2F-39F3A72C176E}" name="Arrêté du 10 juin 2020" dataDxfId="51"/>
    <tableColumn id="23" xr3:uid="{0CBA15D0-10A9-4609-9E24-5A8170D33155}" name="Arrêté du 5 octobre 2020" dataDxfId="50"/>
    <tableColumn id="24" xr3:uid="{D4A64183-D278-4DD2-ACB8-450901C10600}" name="Arrêté du 8 octobre 2020" dataDxfId="49"/>
    <tableColumn id="25" xr3:uid="{BAAAF0DC-F3E3-4C04-9BF0-467DA29ECC00}" name="Arrêté du 16 octobre 2020" dataDxfId="48"/>
    <tableColumn id="26" xr3:uid="{14D0F360-25E9-491A-8770-CB8ACA072DF9}" name="Arrêté du 11 mars 2021" dataDxfId="47"/>
    <tableColumn id="27" xr3:uid="{2F4B3F54-B967-4A76-8A2D-C75A5B6CD925}" name="Arrêté du 25 mars 2021" dataDxfId="46"/>
    <tableColumn id="28" xr3:uid="{4A9836EB-59DD-4FE6-A637-2DA8B598612E}" name="Arrêté du 13 avril 2021" dataDxfId="45"/>
    <tableColumn id="29" xr3:uid="{FAE5AA91-C448-4A50-A2A1-785154F87C4D}" name="Arrêté du 2 juin 2021" dataDxfId="44"/>
    <tableColumn id="30" xr3:uid="{B849E87C-88FC-48DB-ACF0-C5CB1CE09277}" name="Arrêté du 30 septembre 2021" dataDxfId="43"/>
    <tableColumn id="31" xr3:uid="{B6F64570-B82D-45CE-82F2-CADD0C0AF527}" name="Arrêté du 28 septembre 2021" dataDxfId="42"/>
    <tableColumn id="32" xr3:uid="{FF74DBFC-7917-4396-BB18-FDA99BF1E5AA}" name="Arrêté du 17 décembre 2021" dataDxfId="41"/>
    <tableColumn id="33" xr3:uid="{15E79DA8-0230-4DA9-8361-3E006FA14092}" name="Arrêté du 10 décembre 2021" dataDxfId="40"/>
    <tableColumn id="34" xr3:uid="{B8D50F1A-1A13-478A-9DA7-C8593BB61BC9}" name="Arrêté du 24 mars 2022" dataDxfId="39"/>
    <tableColumn id="35" xr3:uid="{49351390-C1D7-4CF4-8C4E-2F05A1FE5B00}" name="Arrêté du 13 mai 2022" dataDxfId="38"/>
    <tableColumn id="36" xr3:uid="{77199202-1206-4495-A636-CED46BB7D4DA}" name="Arrêté du 25 juillet 2022" dataDxfId="37"/>
    <tableColumn id="37" xr3:uid="{AE766205-1D65-41B3-AC65-9B0559106C4C}" name="Arrêté du 12 juillet 2022" dataDxfId="36"/>
    <tableColumn id="38" xr3:uid="{7E3857DC-CBF6-46F2-9717-A63A18DA721F}" name="Arrêté du 21 octobre 2022" dataDxfId="35"/>
    <tableColumn id="39" xr3:uid="{D583F73C-6412-41B4-9FA9-2CE91BDBB20D}" name="Arrêté du 22 octobre 2022" dataDxfId="34"/>
    <tableColumn id="40" xr3:uid="{3BC691D7-D677-4231-942D-2AF3CB279E6E}" name="Arrêté du 12 décembre 2022" dataDxfId="33"/>
    <tableColumn id="41" xr3:uid="{D0DAB4B9-6C93-4664-8799-8E377CEAD019}" name="Arrêté du 20 décembre 2022" dataDxfId="32"/>
    <tableColumn id="42" xr3:uid="{06CDF71E-F514-4449-8FAB-228F21F6DD6E}" name="Arrêté du 2 décembre 2022 " dataDxfId="31"/>
    <tableColumn id="43" xr3:uid="{2F4595DB-3933-4152-B064-C5FE66706922}" name="Arrêté du 21 décembre 2022" dataDxfId="30"/>
    <tableColumn id="44" xr3:uid="{C950849B-3668-4296-9BDF-AC363DA3AFAE}" name="Arrêté du 27 juin 2023" dataDxfId="29"/>
    <tableColumn id="45" xr3:uid="{DD45ED4A-521F-4B42-AD29-1915A78564D6}" name="Arrêté du 4 octobre 2023" dataDxfId="28"/>
    <tableColumn id="46" xr3:uid="{756F00FB-7A4C-4268-90FD-E50BFE130019}" name="Arrêté du 22 novembre 2023" dataDxfId="27"/>
    <tableColumn id="47" xr3:uid="{5DF07CCF-D4F4-4572-BD9F-477574819620}" name="Arrêté du 19 décembre 2023" dataDxfId="26"/>
    <tableColumn id="48" xr3:uid="{FACB931F-15EF-416A-A8B4-18BA9D692D6E}" name="Arrêté du 20 décembre 2023" dataDxfId="25"/>
    <tableColumn id="49" xr3:uid="{48F19F56-6E12-4AED-BCE5-1C981C7F452A}" name="Arrêté du 22 décembre 2023" dataDxfId="24"/>
    <tableColumn id="50" xr3:uid="{8C6F7F53-513F-48EB-BF4B-A99CBA4E65A6}" name="Etat" dataDxfId="23">
      <calculatedColumnFormula>LOOKUP("zz",bonification[[#This Row],[Arrêté du 29 décembre 2014]:[Arrêté du 22 décembre 2023]])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6205399-5722-4331-B9A6-036DB220D981}" name="bonification_version" displayName="bonification_version" ref="A1:F68" totalsRowShown="0" headerRowDxfId="19" dataDxfId="18">
  <autoFilter ref="A1:F68" xr:uid="{66205399-5722-4331-B9A6-036DB220D981}"/>
  <tableColumns count="6">
    <tableColumn id="5" xr3:uid="{CCF2B734-2EE2-496C-BBE4-28FFF0F77F73}" name="id" dataDxfId="17">
      <calculatedColumnFormula>_xlfn.CONCAT(bonification_version[[#This Row],[code]],"v",RIGHT(bonification_version[[#This Row],[version]],4))</calculatedColumnFormula>
    </tableColumn>
    <tableColumn id="6" xr3:uid="{C2045445-1F6D-42F5-A265-C292E0294CCA}" name="code" dataDxfId="16"/>
    <tableColumn id="3" xr3:uid="{F9B10370-8FB7-4B29-80B3-6BAD698073BF}" name="version" dataDxfId="15"/>
    <tableColumn id="2" xr3:uid="{694A0D46-5560-443C-B14A-B184C1DCD8C0}" name="arrete" dataDxfId="11"/>
    <tableColumn id="8" xr3:uid="{CF69CD25-7D4F-4C09-A0DF-93B45E5EC5A8}" name="date_debut" dataDxfId="10">
      <calculatedColumnFormula>VLOOKUP(bonification_version[[#This Row],[version]],versions[[Version]:[Date d''entrée en vigueur]],5,FALSE)</calculatedColumnFormula>
    </tableColumn>
    <tableColumn id="9" xr3:uid="{8A7556AB-4EC0-4A90-9A60-C377D42EC0A6}" name="date_fin" dataDxfId="9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31AC1E7-C174-4873-819B-E3DA2135907E}" name="fiche_bonification" displayName="fiche_bonification" ref="A1:F1309" totalsRowShown="0" headerRowDxfId="6" dataDxfId="7">
  <autoFilter ref="A1:F1309" xr:uid="{331AC1E7-C174-4873-819B-E3DA2135907E}"/>
  <sortState xmlns:xlrd2="http://schemas.microsoft.com/office/spreadsheetml/2017/richdata2" ref="A2:F1309">
    <sortCondition ref="B1:B1309"/>
  </sortState>
  <tableColumns count="6">
    <tableColumn id="1" xr3:uid="{E2239A62-865E-42C6-A29F-D884B2331F71}" name="code_fiche" dataDxfId="8"/>
    <tableColumn id="2" xr3:uid="{79F4FA57-89C7-4B10-B788-5F5AD639156B}" name="code_bonification" dataDxfId="4"/>
    <tableColumn id="3" xr3:uid="{2B16FF15-F0A6-46C6-B4F6-64C4880CABFA}" name="date_debut" dataDxfId="3"/>
    <tableColumn id="4" xr3:uid="{81FBE0A1-29C1-406E-B7DD-42ADC0324893}" name="date_fin" dataDxfId="1"/>
    <tableColumn id="11" xr3:uid="{D1EF9D90-117A-4640-B2E1-7C74087C2BBE}" name="date_limite_engagement" dataDxfId="2"/>
    <tableColumn id="12" xr3:uid="{A617A4CC-87E3-41EE-8807-93D1B2703015}" name="date_limite_achevement" dataDxfId="5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A2DF8B-7BDC-4872-B5C3-1D66F21C993C}" name="versions" displayName="versions" ref="A1:G152" totalsRowShown="0">
  <autoFilter ref="A1:G152" xr:uid="{38A2DF8B-7BDC-4872-B5C3-1D66F21C993C}"/>
  <sortState xmlns:xlrd2="http://schemas.microsoft.com/office/spreadsheetml/2017/richdata2" ref="A2:G53">
    <sortCondition ref="D1:D53"/>
  </sortState>
  <tableColumns count="7">
    <tableColumn id="1" xr3:uid="{D7F61BCE-B38C-4A16-A13C-818DAC7A46F5}" name="Arrêté" dataDxfId="14"/>
    <tableColumn id="7" xr3:uid="{B65485A9-0E32-4D2A-9B19-EB309B3A7124}" name="Répertoire" dataDxfId="12"/>
    <tableColumn id="5" xr3:uid="{708A95C0-E5BE-4A24-B530-486B9D248CC6}" name="Version" dataDxfId="13"/>
    <tableColumn id="9" xr3:uid="{2094C29D-3ECF-46D2-BF6B-15774B4FC4C2}" name="N° version" dataDxfId="204"/>
    <tableColumn id="2" xr3:uid="{04F54A8A-6599-4BE3-9FD9-82C5128A9457}" name="Date" dataDxfId="203"/>
    <tableColumn id="6" xr3:uid="{A9246DB0-CD47-428C-8A84-161A12EE19EE}" name="Date de publication" dataDxfId="202"/>
    <tableColumn id="3" xr3:uid="{6CAC2FB7-1F21-45BB-9BC9-94005FFA2329}" name="Date d'entrée en vigueur" dataDxfId="201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576AD72-6179-4DDC-988A-B8B554B2BB7D}" name="enums" displayName="enums" ref="A1:D15" totalsRowShown="0" headerRowDxfId="0" dataDxfId="189">
  <autoFilter ref="A1:D15" xr:uid="{C576AD72-6179-4DDC-988A-B8B554B2BB7D}"/>
  <tableColumns count="4">
    <tableColumn id="1" xr3:uid="{12BE7B7C-EFDE-4BEA-BD6D-01ABA0F479D4}" name="id" dataDxfId="193"/>
    <tableColumn id="2" xr3:uid="{345AFBA7-BCE3-4FA3-8B41-FFA8C7CBE036}" name="table" dataDxfId="192"/>
    <tableColumn id="3" xr3:uid="{71EA8BE2-EB43-4D0D-9E20-54449F73CE9B}" name="code" dataDxfId="191"/>
    <tableColumn id="4" xr3:uid="{0BBB49F3-8812-4840-B73C-6C1CC71EDA7A}" name="nom" dataDxfId="19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7A580-FE03-46D7-925C-8A359E7CBA50}">
  <dimension ref="A1:BE257"/>
  <sheetViews>
    <sheetView zoomScale="85" zoomScaleNormal="85" workbookViewId="0">
      <selection activeCell="A256" sqref="A2:A256"/>
    </sheetView>
  </sheetViews>
  <sheetFormatPr baseColWidth="10" defaultRowHeight="14.4" x14ac:dyDescent="0.3"/>
  <cols>
    <col min="1" max="1" width="13.44140625" style="26" bestFit="1" customWidth="1"/>
    <col min="2" max="2" width="16.6640625" style="26" bestFit="1" customWidth="1"/>
    <col min="3" max="3" width="18.77734375" style="26" bestFit="1" customWidth="1"/>
    <col min="4" max="4" width="21.5546875" style="26" bestFit="1" customWidth="1"/>
    <col min="5" max="5" width="16.33203125" style="26" bestFit="1" customWidth="1"/>
    <col min="6" max="6" width="60.77734375" style="27" customWidth="1"/>
    <col min="7" max="7" width="14.21875" style="28" bestFit="1" customWidth="1"/>
    <col min="8" max="9" width="14.33203125" style="26" bestFit="1" customWidth="1"/>
    <col min="10" max="56" width="14.77734375" style="29" customWidth="1"/>
    <col min="57" max="57" width="12.109375" style="29" customWidth="1"/>
    <col min="58" max="16384" width="11.5546875" style="18"/>
  </cols>
  <sheetData>
    <row r="1" spans="1:57" ht="43.2" x14ac:dyDescent="0.3">
      <c r="A1" s="15" t="s">
        <v>0</v>
      </c>
      <c r="B1" s="15" t="s">
        <v>564</v>
      </c>
      <c r="C1" s="15" t="s">
        <v>341</v>
      </c>
      <c r="D1" s="15" t="s">
        <v>676</v>
      </c>
      <c r="E1" s="15" t="s">
        <v>677</v>
      </c>
      <c r="F1" s="16" t="s">
        <v>1</v>
      </c>
      <c r="G1" s="15" t="s">
        <v>369</v>
      </c>
      <c r="H1" s="15" t="s">
        <v>563</v>
      </c>
      <c r="I1" s="15" t="s">
        <v>476</v>
      </c>
      <c r="J1" s="17" t="s">
        <v>861</v>
      </c>
      <c r="K1" s="17" t="s">
        <v>862</v>
      </c>
      <c r="L1" s="17" t="s">
        <v>863</v>
      </c>
      <c r="M1" s="17" t="s">
        <v>864</v>
      </c>
      <c r="N1" s="17" t="s">
        <v>865</v>
      </c>
      <c r="O1" s="17" t="s">
        <v>866</v>
      </c>
      <c r="P1" s="17" t="s">
        <v>867</v>
      </c>
      <c r="Q1" s="17" t="s">
        <v>868</v>
      </c>
      <c r="R1" s="17" t="s">
        <v>869</v>
      </c>
      <c r="S1" s="17" t="s">
        <v>870</v>
      </c>
      <c r="T1" s="17" t="s">
        <v>871</v>
      </c>
      <c r="U1" s="17" t="s">
        <v>872</v>
      </c>
      <c r="V1" s="17" t="s">
        <v>873</v>
      </c>
      <c r="W1" s="17" t="s">
        <v>874</v>
      </c>
      <c r="X1" s="17" t="s">
        <v>875</v>
      </c>
      <c r="Y1" s="17" t="s">
        <v>876</v>
      </c>
      <c r="Z1" s="17" t="s">
        <v>877</v>
      </c>
      <c r="AA1" s="17" t="s">
        <v>878</v>
      </c>
      <c r="AB1" s="17" t="s">
        <v>879</v>
      </c>
      <c r="AC1" s="17" t="s">
        <v>880</v>
      </c>
      <c r="AD1" s="17" t="s">
        <v>881</v>
      </c>
      <c r="AE1" s="17" t="s">
        <v>882</v>
      </c>
      <c r="AF1" s="17" t="s">
        <v>883</v>
      </c>
      <c r="AG1" s="17" t="s">
        <v>747</v>
      </c>
      <c r="AH1" s="17" t="s">
        <v>748</v>
      </c>
      <c r="AI1" s="17" t="s">
        <v>749</v>
      </c>
      <c r="AJ1" s="17" t="s">
        <v>896</v>
      </c>
      <c r="AK1" s="17" t="s">
        <v>897</v>
      </c>
      <c r="AL1" s="17" t="s">
        <v>750</v>
      </c>
      <c r="AM1" s="17" t="s">
        <v>751</v>
      </c>
      <c r="AN1" s="17" t="s">
        <v>752</v>
      </c>
      <c r="AO1" s="17" t="s">
        <v>753</v>
      </c>
      <c r="AP1" s="17" t="s">
        <v>754</v>
      </c>
      <c r="AQ1" s="17" t="s">
        <v>755</v>
      </c>
      <c r="AR1" s="17" t="s">
        <v>756</v>
      </c>
      <c r="AS1" s="17" t="s">
        <v>757</v>
      </c>
      <c r="AT1" s="17" t="s">
        <v>758</v>
      </c>
      <c r="AU1" s="17" t="s">
        <v>759</v>
      </c>
      <c r="AV1" s="17" t="s">
        <v>760</v>
      </c>
      <c r="AW1" s="17" t="s">
        <v>761</v>
      </c>
      <c r="AX1" s="17" t="s">
        <v>762</v>
      </c>
      <c r="AY1" s="17" t="s">
        <v>763</v>
      </c>
      <c r="AZ1" s="17" t="s">
        <v>764</v>
      </c>
      <c r="BA1" s="17" t="s">
        <v>765</v>
      </c>
      <c r="BB1" s="17" t="s">
        <v>766</v>
      </c>
      <c r="BC1" s="17" t="s">
        <v>767</v>
      </c>
      <c r="BD1" s="17" t="s">
        <v>768</v>
      </c>
      <c r="BE1" s="17" t="s">
        <v>885</v>
      </c>
    </row>
    <row r="2" spans="1:57" x14ac:dyDescent="0.3">
      <c r="A2" s="19" t="s">
        <v>23</v>
      </c>
      <c r="B2" s="19" t="s">
        <v>2</v>
      </c>
      <c r="C2" s="19" t="str">
        <f>VLOOKUP(fiche[[#This Row],[code_secteur]],enums[[code]:[nom]],2,FALSE)</f>
        <v>Agriculture</v>
      </c>
      <c r="D2" s="19" t="s">
        <v>487</v>
      </c>
      <c r="E2" s="19" t="str">
        <f>VLOOKUP(fiche[[#This Row],[code_sous_secteur]],enums[[code]:[nom]],2,FALSE)</f>
        <v>Equipement</v>
      </c>
      <c r="F2" s="20" t="s">
        <v>490</v>
      </c>
      <c r="G2" s="19">
        <v>1</v>
      </c>
      <c r="H2" s="19">
        <v>1</v>
      </c>
      <c r="I2" s="19">
        <f>COUNTIF(fiche_version[code],fiche[[#This Row],[code]])</f>
        <v>1</v>
      </c>
      <c r="J2" s="14" t="s">
        <v>383</v>
      </c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 t="s">
        <v>383</v>
      </c>
    </row>
    <row r="3" spans="1:57" x14ac:dyDescent="0.3">
      <c r="A3" s="19" t="s">
        <v>25</v>
      </c>
      <c r="B3" s="19" t="s">
        <v>2</v>
      </c>
      <c r="C3" s="19" t="str">
        <f>VLOOKUP(fiche[[#This Row],[code_secteur]],enums[[code]:[nom]],2,FALSE)</f>
        <v>Agriculture</v>
      </c>
      <c r="D3" s="19" t="s">
        <v>487</v>
      </c>
      <c r="E3" s="19" t="str">
        <f>VLOOKUP(fiche[[#This Row],[code_sous_secteur]],enums[[code]:[nom]],2,FALSE)</f>
        <v>Equipement</v>
      </c>
      <c r="F3" s="20" t="s">
        <v>24</v>
      </c>
      <c r="G3" s="19">
        <v>1</v>
      </c>
      <c r="H3" s="19">
        <v>1</v>
      </c>
      <c r="I3" s="19">
        <f>COUNTIF(fiche_version[code],fiche[[#This Row],[code]])</f>
        <v>1</v>
      </c>
      <c r="J3" s="14" t="s">
        <v>383</v>
      </c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 t="s">
        <v>383</v>
      </c>
    </row>
    <row r="4" spans="1:57" x14ac:dyDescent="0.3">
      <c r="A4" s="19" t="s">
        <v>27</v>
      </c>
      <c r="B4" s="19" t="s">
        <v>2</v>
      </c>
      <c r="C4" s="19" t="str">
        <f>VLOOKUP(fiche[[#This Row],[code_secteur]],enums[[code]:[nom]],2,FALSE)</f>
        <v>Agriculture</v>
      </c>
      <c r="D4" s="19" t="s">
        <v>487</v>
      </c>
      <c r="E4" s="19" t="str">
        <f>VLOOKUP(fiche[[#This Row],[code_sous_secteur]],enums[[code]:[nom]],2,FALSE)</f>
        <v>Equipement</v>
      </c>
      <c r="F4" s="20" t="s">
        <v>26</v>
      </c>
      <c r="G4" s="19">
        <v>1</v>
      </c>
      <c r="H4" s="19">
        <v>1</v>
      </c>
      <c r="I4" s="19">
        <f>COUNTIF(fiche_version[code],fiche[[#This Row],[code]])</f>
        <v>1</v>
      </c>
      <c r="J4" s="14" t="s">
        <v>383</v>
      </c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 t="s">
        <v>383</v>
      </c>
    </row>
    <row r="5" spans="1:57" x14ac:dyDescent="0.3">
      <c r="A5" s="19" t="s">
        <v>28</v>
      </c>
      <c r="B5" s="19" t="s">
        <v>2</v>
      </c>
      <c r="C5" s="19" t="str">
        <f>VLOOKUP(fiche[[#This Row],[code_secteur]],enums[[code]:[nom]],2,FALSE)</f>
        <v>Agriculture</v>
      </c>
      <c r="D5" s="19" t="s">
        <v>487</v>
      </c>
      <c r="E5" s="19" t="str">
        <f>VLOOKUP(fiche[[#This Row],[code_sous_secteur]],enums[[code]:[nom]],2,FALSE)</f>
        <v>Equipement</v>
      </c>
      <c r="F5" s="20" t="s">
        <v>494</v>
      </c>
      <c r="G5" s="19">
        <v>1</v>
      </c>
      <c r="H5" s="19">
        <v>1</v>
      </c>
      <c r="I5" s="19">
        <f>COUNTIF(fiche_version[code],fiche[[#This Row],[code]])</f>
        <v>1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14" t="s">
        <v>384</v>
      </c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 t="s">
        <v>384</v>
      </c>
    </row>
    <row r="6" spans="1:57" x14ac:dyDescent="0.3">
      <c r="A6" s="19" t="s">
        <v>769</v>
      </c>
      <c r="B6" s="19" t="s">
        <v>2</v>
      </c>
      <c r="C6" s="19" t="str">
        <f>VLOOKUP(fiche[[#This Row],[code_secteur]],enums[[code]:[nom]],2,FALSE)</f>
        <v>Agriculture</v>
      </c>
      <c r="D6" s="19" t="s">
        <v>487</v>
      </c>
      <c r="E6" s="22" t="str">
        <f>VLOOKUP(fiche[[#This Row],[code_sous_secteur]],enums[[code]:[nom]],2,FALSE)</f>
        <v>Equipement</v>
      </c>
      <c r="F6" s="20" t="s">
        <v>884</v>
      </c>
      <c r="G6" s="19">
        <v>1</v>
      </c>
      <c r="H6" s="19">
        <v>1</v>
      </c>
      <c r="I6" s="22">
        <f>COUNTIF(fiche_version[code],fiche[[#This Row],[code]])</f>
        <v>1</v>
      </c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14" t="s">
        <v>385</v>
      </c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 t="s">
        <v>385</v>
      </c>
    </row>
    <row r="7" spans="1:57" ht="43.2" x14ac:dyDescent="0.3">
      <c r="A7" s="19" t="s">
        <v>30</v>
      </c>
      <c r="B7" s="19" t="s">
        <v>2</v>
      </c>
      <c r="C7" s="19" t="str">
        <f>VLOOKUP(fiche[[#This Row],[code_secteur]],enums[[code]:[nom]],2,FALSE)</f>
        <v>Agriculture</v>
      </c>
      <c r="D7" s="19" t="s">
        <v>487</v>
      </c>
      <c r="E7" s="19" t="str">
        <f>VLOOKUP(fiche[[#This Row],[code_sous_secteur]],enums[[code]:[nom]],2,FALSE)</f>
        <v>Equipement</v>
      </c>
      <c r="F7" s="20" t="s">
        <v>29</v>
      </c>
      <c r="G7" s="19">
        <v>1</v>
      </c>
      <c r="H7" s="19">
        <v>1</v>
      </c>
      <c r="I7" s="19">
        <f>COUNTIF(fiche_version[code],fiche[[#This Row],[code]])</f>
        <v>1</v>
      </c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14" t="s">
        <v>770</v>
      </c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 t="s">
        <v>432</v>
      </c>
    </row>
    <row r="8" spans="1:57" ht="43.2" x14ac:dyDescent="0.3">
      <c r="A8" s="19" t="s">
        <v>32</v>
      </c>
      <c r="B8" s="19" t="s">
        <v>2</v>
      </c>
      <c r="C8" s="19" t="str">
        <f>VLOOKUP(fiche[[#This Row],[code_secteur]],enums[[code]:[nom]],2,FALSE)</f>
        <v>Agriculture</v>
      </c>
      <c r="D8" s="19" t="s">
        <v>487</v>
      </c>
      <c r="E8" s="19" t="str">
        <f>VLOOKUP(fiche[[#This Row],[code_sous_secteur]],enums[[code]:[nom]],2,FALSE)</f>
        <v>Equipement</v>
      </c>
      <c r="F8" s="20" t="s">
        <v>31</v>
      </c>
      <c r="G8" s="19">
        <v>1</v>
      </c>
      <c r="H8" s="19">
        <v>1</v>
      </c>
      <c r="I8" s="19">
        <f>COUNTIF(fiche_version[code],fiche[[#This Row],[code]])</f>
        <v>2</v>
      </c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14" t="s">
        <v>770</v>
      </c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 t="s">
        <v>771</v>
      </c>
      <c r="BC8" s="14"/>
      <c r="BD8" s="14"/>
      <c r="BE8" s="14" t="s">
        <v>722</v>
      </c>
    </row>
    <row r="9" spans="1:57" ht="43.2" x14ac:dyDescent="0.3">
      <c r="A9" s="19" t="s">
        <v>34</v>
      </c>
      <c r="B9" s="19" t="s">
        <v>2</v>
      </c>
      <c r="C9" s="19" t="str">
        <f>VLOOKUP(fiche[[#This Row],[code_secteur]],enums[[code]:[nom]],2,FALSE)</f>
        <v>Agriculture</v>
      </c>
      <c r="D9" s="19" t="s">
        <v>487</v>
      </c>
      <c r="E9" s="19" t="str">
        <f>VLOOKUP(fiche[[#This Row],[code_sous_secteur]],enums[[code]:[nom]],2,FALSE)</f>
        <v>Equipement</v>
      </c>
      <c r="F9" s="20" t="s">
        <v>33</v>
      </c>
      <c r="G9" s="19">
        <v>1</v>
      </c>
      <c r="H9" s="19">
        <v>1</v>
      </c>
      <c r="I9" s="19">
        <f>COUNTIF(fiche_version[code],fiche[[#This Row],[code]])</f>
        <v>2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14" t="s">
        <v>770</v>
      </c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 t="s">
        <v>771</v>
      </c>
      <c r="BC9" s="14"/>
      <c r="BD9" s="14"/>
      <c r="BE9" s="14" t="s">
        <v>722</v>
      </c>
    </row>
    <row r="10" spans="1:57" ht="43.2" x14ac:dyDescent="0.3">
      <c r="A10" s="19" t="s">
        <v>35</v>
      </c>
      <c r="B10" s="19" t="s">
        <v>2</v>
      </c>
      <c r="C10" s="19" t="str">
        <f>VLOOKUP(fiche[[#This Row],[code_secteur]],enums[[code]:[nom]],2,FALSE)</f>
        <v>Agriculture</v>
      </c>
      <c r="D10" s="19" t="s">
        <v>487</v>
      </c>
      <c r="E10" s="19" t="str">
        <f>VLOOKUP(fiche[[#This Row],[code_sous_secteur]],enums[[code]:[nom]],2,FALSE)</f>
        <v>Equipement</v>
      </c>
      <c r="F10" s="20" t="s">
        <v>505</v>
      </c>
      <c r="G10" s="19">
        <v>1</v>
      </c>
      <c r="H10" s="19">
        <v>1</v>
      </c>
      <c r="I10" s="19">
        <f>COUNTIF(fiche_version[code],fiche[[#This Row],[code]])</f>
        <v>1</v>
      </c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14" t="s">
        <v>770</v>
      </c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 t="s">
        <v>432</v>
      </c>
    </row>
    <row r="11" spans="1:57" ht="43.2" x14ac:dyDescent="0.3">
      <c r="A11" s="19" t="s">
        <v>36</v>
      </c>
      <c r="B11" s="19" t="s">
        <v>2</v>
      </c>
      <c r="C11" s="19" t="str">
        <f>VLOOKUP(fiche[[#This Row],[code_secteur]],enums[[code]:[nom]],2,FALSE)</f>
        <v>Agriculture</v>
      </c>
      <c r="D11" s="19" t="s">
        <v>488</v>
      </c>
      <c r="E11" s="19" t="str">
        <f>VLOOKUP(fiche[[#This Row],[code_sous_secteur]],enums[[code]:[nom]],2,FALSE)</f>
        <v>Service</v>
      </c>
      <c r="F11" s="20" t="s">
        <v>506</v>
      </c>
      <c r="G11" s="19">
        <v>1</v>
      </c>
      <c r="H11" s="19">
        <v>1</v>
      </c>
      <c r="I11" s="19">
        <f>COUNTIF(fiche_version[code],fiche[[#This Row],[code]])</f>
        <v>2</v>
      </c>
      <c r="J11" s="21"/>
      <c r="K11" s="21"/>
      <c r="L11" s="21"/>
      <c r="M11" s="21"/>
      <c r="N11" s="21"/>
      <c r="O11" s="14" t="s">
        <v>386</v>
      </c>
      <c r="P11" s="14" t="s">
        <v>772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 t="s">
        <v>773</v>
      </c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 t="s">
        <v>433</v>
      </c>
    </row>
    <row r="12" spans="1:57" x14ac:dyDescent="0.3">
      <c r="A12" s="19" t="s">
        <v>37</v>
      </c>
      <c r="B12" s="19" t="s">
        <v>2</v>
      </c>
      <c r="C12" s="19" t="str">
        <f>VLOOKUP(fiche[[#This Row],[code_secteur]],enums[[code]:[nom]],2,FALSE)</f>
        <v>Agriculture</v>
      </c>
      <c r="D12" s="19" t="s">
        <v>489</v>
      </c>
      <c r="E12" s="19" t="str">
        <f>VLOOKUP(fiche[[#This Row],[code_sous_secteur]],enums[[code]:[nom]],2,FALSE)</f>
        <v>Thermique</v>
      </c>
      <c r="F12" s="20" t="s">
        <v>560</v>
      </c>
      <c r="G12" s="19">
        <v>1</v>
      </c>
      <c r="H12" s="19">
        <v>1</v>
      </c>
      <c r="I12" s="19">
        <f>COUNTIF(fiche_version[code],fiche[[#This Row],[code]])</f>
        <v>1</v>
      </c>
      <c r="J12" s="14" t="s">
        <v>383</v>
      </c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 t="s">
        <v>383</v>
      </c>
    </row>
    <row r="13" spans="1:57" x14ac:dyDescent="0.3">
      <c r="A13" s="19" t="s">
        <v>39</v>
      </c>
      <c r="B13" s="19" t="s">
        <v>2</v>
      </c>
      <c r="C13" s="19" t="str">
        <f>VLOOKUP(fiche[[#This Row],[code_secteur]],enums[[code]:[nom]],2,FALSE)</f>
        <v>Agriculture</v>
      </c>
      <c r="D13" s="19" t="s">
        <v>489</v>
      </c>
      <c r="E13" s="19" t="str">
        <f>VLOOKUP(fiche[[#This Row],[code_sous_secteur]],enums[[code]:[nom]],2,FALSE)</f>
        <v>Thermique</v>
      </c>
      <c r="F13" s="20" t="s">
        <v>38</v>
      </c>
      <c r="G13" s="19">
        <v>1</v>
      </c>
      <c r="H13" s="19">
        <v>1</v>
      </c>
      <c r="I13" s="19">
        <f>COUNTIF(fiche_version[code],fiche[[#This Row],[code]])</f>
        <v>1</v>
      </c>
      <c r="J13" s="14" t="s">
        <v>383</v>
      </c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 t="s">
        <v>383</v>
      </c>
    </row>
    <row r="14" spans="1:57" x14ac:dyDescent="0.3">
      <c r="A14" s="19" t="s">
        <v>41</v>
      </c>
      <c r="B14" s="19" t="s">
        <v>2</v>
      </c>
      <c r="C14" s="19" t="str">
        <f>VLOOKUP(fiche[[#This Row],[code_secteur]],enums[[code]:[nom]],2,FALSE)</f>
        <v>Agriculture</v>
      </c>
      <c r="D14" s="19" t="s">
        <v>489</v>
      </c>
      <c r="E14" s="19" t="str">
        <f>VLOOKUP(fiche[[#This Row],[code_sous_secteur]],enums[[code]:[nom]],2,FALSE)</f>
        <v>Thermique</v>
      </c>
      <c r="F14" s="20" t="s">
        <v>40</v>
      </c>
      <c r="G14" s="19">
        <v>1</v>
      </c>
      <c r="H14" s="19">
        <v>1</v>
      </c>
      <c r="I14" s="19">
        <f>COUNTIF(fiche_version[code],fiche[[#This Row],[code]])</f>
        <v>1</v>
      </c>
      <c r="J14" s="21"/>
      <c r="K14" s="14" t="s">
        <v>387</v>
      </c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 t="s">
        <v>387</v>
      </c>
    </row>
    <row r="15" spans="1:57" x14ac:dyDescent="0.3">
      <c r="A15" s="19" t="s">
        <v>42</v>
      </c>
      <c r="B15" s="19" t="s">
        <v>2</v>
      </c>
      <c r="C15" s="19" t="str">
        <f>VLOOKUP(fiche[[#This Row],[code_secteur]],enums[[code]:[nom]],2,FALSE)</f>
        <v>Agriculture</v>
      </c>
      <c r="D15" s="19" t="s">
        <v>489</v>
      </c>
      <c r="E15" s="19" t="str">
        <f>VLOOKUP(fiche[[#This Row],[code_sous_secteur]],enums[[code]:[nom]],2,FALSE)</f>
        <v>Thermique</v>
      </c>
      <c r="F15" s="20" t="s">
        <v>376</v>
      </c>
      <c r="G15" s="19">
        <v>1</v>
      </c>
      <c r="H15" s="19">
        <v>1</v>
      </c>
      <c r="I15" s="19">
        <f>COUNTIF(fiche_version[code],fiche[[#This Row],[code]])</f>
        <v>3</v>
      </c>
      <c r="J15" s="21"/>
      <c r="K15" s="21"/>
      <c r="L15" s="14" t="s">
        <v>388</v>
      </c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 t="s">
        <v>389</v>
      </c>
      <c r="X15" s="14"/>
      <c r="Y15" s="14"/>
      <c r="Z15" s="14"/>
      <c r="AA15" s="14"/>
      <c r="AB15" s="14"/>
      <c r="AC15" s="14"/>
      <c r="AD15" s="14"/>
      <c r="AE15" s="14" t="s">
        <v>390</v>
      </c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 t="s">
        <v>390</v>
      </c>
    </row>
    <row r="16" spans="1:57" x14ac:dyDescent="0.3">
      <c r="A16" s="19" t="s">
        <v>44</v>
      </c>
      <c r="B16" s="19" t="s">
        <v>2</v>
      </c>
      <c r="C16" s="19" t="str">
        <f>VLOOKUP(fiche[[#This Row],[code_secteur]],enums[[code]:[nom]],2,FALSE)</f>
        <v>Agriculture</v>
      </c>
      <c r="D16" s="19" t="s">
        <v>489</v>
      </c>
      <c r="E16" s="19" t="str">
        <f>VLOOKUP(fiche[[#This Row],[code_sous_secteur]],enums[[code]:[nom]],2,FALSE)</f>
        <v>Thermique</v>
      </c>
      <c r="F16" s="20" t="s">
        <v>43</v>
      </c>
      <c r="G16" s="19">
        <v>1</v>
      </c>
      <c r="H16" s="19">
        <v>1</v>
      </c>
      <c r="I16" s="19">
        <f>COUNTIF(fiche_version[code],fiche[[#This Row],[code]])</f>
        <v>1</v>
      </c>
      <c r="J16" s="21"/>
      <c r="K16" s="21"/>
      <c r="L16" s="14" t="s">
        <v>388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 t="s">
        <v>388</v>
      </c>
    </row>
    <row r="17" spans="1:57" x14ac:dyDescent="0.3">
      <c r="A17" s="19" t="s">
        <v>46</v>
      </c>
      <c r="B17" s="19" t="s">
        <v>2</v>
      </c>
      <c r="C17" s="19" t="str">
        <f>VLOOKUP(fiche[[#This Row],[code_secteur]],enums[[code]:[nom]],2,FALSE)</f>
        <v>Agriculture</v>
      </c>
      <c r="D17" s="19" t="s">
        <v>489</v>
      </c>
      <c r="E17" s="19" t="str">
        <f>VLOOKUP(fiche[[#This Row],[code_sous_secteur]],enums[[code]:[nom]],2,FALSE)</f>
        <v>Thermique</v>
      </c>
      <c r="F17" s="20" t="s">
        <v>45</v>
      </c>
      <c r="G17" s="19">
        <v>1</v>
      </c>
      <c r="H17" s="19">
        <v>1</v>
      </c>
      <c r="I17" s="19">
        <f>COUNTIF(fiche_version[code],fiche[[#This Row],[code]])</f>
        <v>2</v>
      </c>
      <c r="J17" s="21"/>
      <c r="K17" s="14" t="s">
        <v>387</v>
      </c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 t="s">
        <v>391</v>
      </c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 t="s">
        <v>391</v>
      </c>
    </row>
    <row r="18" spans="1:57" ht="43.2" x14ac:dyDescent="0.3">
      <c r="A18" s="19" t="s">
        <v>47</v>
      </c>
      <c r="B18" s="19" t="s">
        <v>2</v>
      </c>
      <c r="C18" s="19" t="str">
        <f>VLOOKUP(fiche[[#This Row],[code_secteur]],enums[[code]:[nom]],2,FALSE)</f>
        <v>Agriculture</v>
      </c>
      <c r="D18" s="19" t="s">
        <v>489</v>
      </c>
      <c r="E18" s="19" t="str">
        <f>VLOOKUP(fiche[[#This Row],[code_sous_secteur]],enums[[code]:[nom]],2,FALSE)</f>
        <v>Thermique</v>
      </c>
      <c r="F18" s="20" t="s">
        <v>507</v>
      </c>
      <c r="G18" s="19">
        <v>1</v>
      </c>
      <c r="H18" s="19">
        <v>1</v>
      </c>
      <c r="I18" s="19">
        <f>COUNTIF(fiche_version[code],fiche[[#This Row],[code]])</f>
        <v>2</v>
      </c>
      <c r="J18" s="14" t="s">
        <v>383</v>
      </c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 t="s">
        <v>774</v>
      </c>
      <c r="AY18" s="14"/>
      <c r="AZ18" s="14"/>
      <c r="BA18" s="14"/>
      <c r="BB18" s="14"/>
      <c r="BC18" s="14"/>
      <c r="BD18" s="14"/>
      <c r="BE18" s="14" t="s">
        <v>683</v>
      </c>
    </row>
    <row r="19" spans="1:57" ht="43.2" x14ac:dyDescent="0.3">
      <c r="A19" s="19" t="s">
        <v>49</v>
      </c>
      <c r="B19" s="19" t="s">
        <v>2</v>
      </c>
      <c r="C19" s="19" t="str">
        <f>VLOOKUP(fiche[[#This Row],[code_secteur]],enums[[code]:[nom]],2,FALSE)</f>
        <v>Agriculture</v>
      </c>
      <c r="D19" s="19" t="s">
        <v>489</v>
      </c>
      <c r="E19" s="19" t="str">
        <f>VLOOKUP(fiche[[#This Row],[code_sous_secteur]],enums[[code]:[nom]],2,FALSE)</f>
        <v>Thermique</v>
      </c>
      <c r="F19" s="20" t="s">
        <v>48</v>
      </c>
      <c r="G19" s="19">
        <v>1</v>
      </c>
      <c r="H19" s="19">
        <v>1</v>
      </c>
      <c r="I19" s="19">
        <f>COUNTIF(fiche_version[code],fiche[[#This Row],[code]])</f>
        <v>3</v>
      </c>
      <c r="J19" s="14" t="s">
        <v>383</v>
      </c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 t="s">
        <v>391</v>
      </c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 t="s">
        <v>775</v>
      </c>
      <c r="AY19" s="14"/>
      <c r="AZ19" s="14"/>
      <c r="BA19" s="14"/>
      <c r="BB19" s="14"/>
      <c r="BC19" s="14"/>
      <c r="BD19" s="14"/>
      <c r="BE19" s="14" t="s">
        <v>684</v>
      </c>
    </row>
    <row r="20" spans="1:57" x14ac:dyDescent="0.3">
      <c r="A20" s="19" t="s">
        <v>50</v>
      </c>
      <c r="B20" s="19" t="s">
        <v>2</v>
      </c>
      <c r="C20" s="19" t="str">
        <f>VLOOKUP(fiche[[#This Row],[code_secteur]],enums[[code]:[nom]],2,FALSE)</f>
        <v>Agriculture</v>
      </c>
      <c r="D20" s="19" t="s">
        <v>489</v>
      </c>
      <c r="E20" s="19" t="str">
        <f>VLOOKUP(fiche[[#This Row],[code_sous_secteur]],enums[[code]:[nom]],2,FALSE)</f>
        <v>Thermique</v>
      </c>
      <c r="F20" s="20" t="s">
        <v>377</v>
      </c>
      <c r="G20" s="19">
        <v>1</v>
      </c>
      <c r="H20" s="19">
        <v>1</v>
      </c>
      <c r="I20" s="19">
        <f>COUNTIF(fiche_version[code],fiche[[#This Row],[code]])</f>
        <v>1</v>
      </c>
      <c r="J20" s="14" t="s">
        <v>383</v>
      </c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 t="s">
        <v>383</v>
      </c>
    </row>
    <row r="21" spans="1:57" ht="28.8" x14ac:dyDescent="0.3">
      <c r="A21" s="19" t="s">
        <v>51</v>
      </c>
      <c r="B21" s="19" t="s">
        <v>2</v>
      </c>
      <c r="C21" s="19" t="str">
        <f>VLOOKUP(fiche[[#This Row],[code_secteur]],enums[[code]:[nom]],2,FALSE)</f>
        <v>Agriculture</v>
      </c>
      <c r="D21" s="19" t="s">
        <v>489</v>
      </c>
      <c r="E21" s="19" t="str">
        <f>VLOOKUP(fiche[[#This Row],[code_sous_secteur]],enums[[code]:[nom]],2,FALSE)</f>
        <v>Thermique</v>
      </c>
      <c r="F21" s="20" t="s">
        <v>508</v>
      </c>
      <c r="G21" s="19">
        <v>1</v>
      </c>
      <c r="H21" s="19">
        <v>1</v>
      </c>
      <c r="I21" s="19">
        <f>COUNTIF(fiche_version[code],fiche[[#This Row],[code]])</f>
        <v>1</v>
      </c>
      <c r="J21" s="21"/>
      <c r="K21" s="21"/>
      <c r="L21" s="21"/>
      <c r="M21" s="14" t="s">
        <v>392</v>
      </c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7" t="s">
        <v>776</v>
      </c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 t="s">
        <v>776</v>
      </c>
    </row>
    <row r="22" spans="1:57" x14ac:dyDescent="0.3">
      <c r="A22" s="19" t="s">
        <v>53</v>
      </c>
      <c r="B22" s="19" t="s">
        <v>2</v>
      </c>
      <c r="C22" s="19" t="str">
        <f>VLOOKUP(fiche[[#This Row],[code_secteur]],enums[[code]:[nom]],2,FALSE)</f>
        <v>Agriculture</v>
      </c>
      <c r="D22" s="19" t="s">
        <v>489</v>
      </c>
      <c r="E22" s="19" t="str">
        <f>VLOOKUP(fiche[[#This Row],[code_sous_secteur]],enums[[code]:[nom]],2,FALSE)</f>
        <v>Thermique</v>
      </c>
      <c r="F22" s="20" t="s">
        <v>52</v>
      </c>
      <c r="G22" s="19">
        <v>1</v>
      </c>
      <c r="H22" s="19">
        <v>1</v>
      </c>
      <c r="I22" s="19">
        <f>COUNTIF(fiche_version[code],fiche[[#This Row],[code]])</f>
        <v>1</v>
      </c>
      <c r="J22" s="14" t="s">
        <v>383</v>
      </c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 t="s">
        <v>383</v>
      </c>
    </row>
    <row r="23" spans="1:57" x14ac:dyDescent="0.3">
      <c r="A23" s="19" t="s">
        <v>55</v>
      </c>
      <c r="B23" s="19" t="s">
        <v>2</v>
      </c>
      <c r="C23" s="19" t="str">
        <f>VLOOKUP(fiche[[#This Row],[code_secteur]],enums[[code]:[nom]],2,FALSE)</f>
        <v>Agriculture</v>
      </c>
      <c r="D23" s="19" t="s">
        <v>489</v>
      </c>
      <c r="E23" s="19" t="str">
        <f>VLOOKUP(fiche[[#This Row],[code_sous_secteur]],enums[[code]:[nom]],2,FALSE)</f>
        <v>Thermique</v>
      </c>
      <c r="F23" s="20" t="s">
        <v>54</v>
      </c>
      <c r="G23" s="19">
        <v>1</v>
      </c>
      <c r="H23" s="19">
        <v>1</v>
      </c>
      <c r="I23" s="19">
        <f>COUNTIF(fiche_version[code],fiche[[#This Row],[code]])</f>
        <v>1</v>
      </c>
      <c r="J23" s="14" t="s">
        <v>383</v>
      </c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 t="s">
        <v>383</v>
      </c>
    </row>
    <row r="24" spans="1:57" x14ac:dyDescent="0.3">
      <c r="A24" s="19" t="s">
        <v>57</v>
      </c>
      <c r="B24" s="19" t="s">
        <v>2</v>
      </c>
      <c r="C24" s="19" t="str">
        <f>VLOOKUP(fiche[[#This Row],[code_secteur]],enums[[code]:[nom]],2,FALSE)</f>
        <v>Agriculture</v>
      </c>
      <c r="D24" s="19" t="s">
        <v>489</v>
      </c>
      <c r="E24" s="19" t="str">
        <f>VLOOKUP(fiche[[#This Row],[code_sous_secteur]],enums[[code]:[nom]],2,FALSE)</f>
        <v>Thermique</v>
      </c>
      <c r="F24" s="20" t="s">
        <v>56</v>
      </c>
      <c r="G24" s="19">
        <v>1</v>
      </c>
      <c r="H24" s="19">
        <v>1</v>
      </c>
      <c r="I24" s="19">
        <f>COUNTIF(fiche_version[code],fiche[[#This Row],[code]])</f>
        <v>1</v>
      </c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14" t="s">
        <v>384</v>
      </c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 t="s">
        <v>384</v>
      </c>
    </row>
    <row r="25" spans="1:57" x14ac:dyDescent="0.3">
      <c r="A25" s="19" t="s">
        <v>58</v>
      </c>
      <c r="B25" s="19" t="s">
        <v>2</v>
      </c>
      <c r="C25" s="19" t="str">
        <f>VLOOKUP(fiche[[#This Row],[code_secteur]],enums[[code]:[nom]],2,FALSE)</f>
        <v>Agriculture</v>
      </c>
      <c r="D25" s="19" t="s">
        <v>565</v>
      </c>
      <c r="E25" s="19" t="str">
        <f>VLOOKUP(fiche[[#This Row],[code_sous_secteur]],enums[[code]:[nom]],2,FALSE)</f>
        <v>Utilités</v>
      </c>
      <c r="F25" s="20" t="s">
        <v>509</v>
      </c>
      <c r="G25" s="19">
        <v>1</v>
      </c>
      <c r="H25" s="19">
        <v>1</v>
      </c>
      <c r="I25" s="19">
        <f>COUNTIF(fiche_version[code],fiche[[#This Row],[code]])</f>
        <v>2</v>
      </c>
      <c r="J25" s="21"/>
      <c r="K25" s="14" t="s">
        <v>387</v>
      </c>
      <c r="L25" s="14"/>
      <c r="M25" s="14"/>
      <c r="N25" s="14"/>
      <c r="O25" s="14"/>
      <c r="P25" s="14"/>
      <c r="Q25" s="14"/>
      <c r="R25" s="14"/>
      <c r="S25" s="14"/>
      <c r="T25" s="14" t="s">
        <v>393</v>
      </c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 t="s">
        <v>393</v>
      </c>
    </row>
    <row r="26" spans="1:57" x14ac:dyDescent="0.3">
      <c r="A26" s="19" t="s">
        <v>59</v>
      </c>
      <c r="B26" s="19" t="s">
        <v>2</v>
      </c>
      <c r="C26" s="19" t="str">
        <f>VLOOKUP(fiche[[#This Row],[code_secteur]],enums[[code]:[nom]],2,FALSE)</f>
        <v>Agriculture</v>
      </c>
      <c r="D26" s="19" t="s">
        <v>565</v>
      </c>
      <c r="E26" s="19" t="str">
        <f>VLOOKUP(fiche[[#This Row],[code_sous_secteur]],enums[[code]:[nom]],2,FALSE)</f>
        <v>Utilités</v>
      </c>
      <c r="F26" s="20" t="s">
        <v>510</v>
      </c>
      <c r="G26" s="19">
        <v>1</v>
      </c>
      <c r="H26" s="19">
        <v>1</v>
      </c>
      <c r="I26" s="19">
        <f>COUNTIF(fiche_version[code],fiche[[#This Row],[code]])</f>
        <v>2</v>
      </c>
      <c r="J26" s="14" t="s">
        <v>383</v>
      </c>
      <c r="K26" s="14"/>
      <c r="L26" s="14"/>
      <c r="M26" s="14"/>
      <c r="N26" s="14"/>
      <c r="O26" s="14"/>
      <c r="P26" s="14"/>
      <c r="Q26" s="14"/>
      <c r="R26" s="14" t="s">
        <v>394</v>
      </c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 t="s">
        <v>394</v>
      </c>
    </row>
    <row r="27" spans="1:57" x14ac:dyDescent="0.3">
      <c r="A27" s="19" t="s">
        <v>60</v>
      </c>
      <c r="B27" s="19" t="s">
        <v>2</v>
      </c>
      <c r="C27" s="19" t="str">
        <f>VLOOKUP(fiche[[#This Row],[code_secteur]],enums[[code]:[nom]],2,FALSE)</f>
        <v>Agriculture</v>
      </c>
      <c r="D27" s="19" t="s">
        <v>565</v>
      </c>
      <c r="E27" s="19" t="str">
        <f>VLOOKUP(fiche[[#This Row],[code_sous_secteur]],enums[[code]:[nom]],2,FALSE)</f>
        <v>Utilités</v>
      </c>
      <c r="F27" s="20" t="s">
        <v>255</v>
      </c>
      <c r="G27" s="19">
        <v>1</v>
      </c>
      <c r="H27" s="19">
        <v>1</v>
      </c>
      <c r="I27" s="19">
        <f>COUNTIF(fiche_version[code],fiche[[#This Row],[code]])</f>
        <v>1</v>
      </c>
      <c r="J27" s="21"/>
      <c r="K27" s="21"/>
      <c r="L27" s="21"/>
      <c r="M27" s="21"/>
      <c r="N27" s="21"/>
      <c r="O27" s="14" t="s">
        <v>386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 t="s">
        <v>386</v>
      </c>
    </row>
    <row r="28" spans="1:57" x14ac:dyDescent="0.3">
      <c r="A28" s="19" t="s">
        <v>61</v>
      </c>
      <c r="B28" s="19" t="s">
        <v>2</v>
      </c>
      <c r="C28" s="19" t="str">
        <f>VLOOKUP(fiche[[#This Row],[code_secteur]],enums[[code]:[nom]],2,FALSE)</f>
        <v>Agriculture</v>
      </c>
      <c r="D28" s="19" t="s">
        <v>565</v>
      </c>
      <c r="E28" s="19" t="str">
        <f>VLOOKUP(fiche[[#This Row],[code_sous_secteur]],enums[[code]:[nom]],2,FALSE)</f>
        <v>Utilités</v>
      </c>
      <c r="F28" s="20" t="s">
        <v>511</v>
      </c>
      <c r="G28" s="19">
        <v>1</v>
      </c>
      <c r="H28" s="19">
        <v>1</v>
      </c>
      <c r="I28" s="19">
        <f>COUNTIF(fiche_version[code],fiche[[#This Row],[code]])</f>
        <v>1</v>
      </c>
      <c r="J28" s="21"/>
      <c r="K28" s="21"/>
      <c r="L28" s="21"/>
      <c r="M28" s="21"/>
      <c r="N28" s="21"/>
      <c r="O28" s="21"/>
      <c r="P28" s="21"/>
      <c r="Q28" s="21"/>
      <c r="R28" s="21"/>
      <c r="S28" s="14" t="s">
        <v>395</v>
      </c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 t="s">
        <v>395</v>
      </c>
    </row>
    <row r="29" spans="1:57" ht="43.2" x14ac:dyDescent="0.3">
      <c r="A29" s="19" t="s">
        <v>63</v>
      </c>
      <c r="B29" s="19" t="s">
        <v>4</v>
      </c>
      <c r="C29" s="19" t="str">
        <f>VLOOKUP(fiche[[#This Row],[code_secteur]],enums[[code]:[nom]],2,FALSE)</f>
        <v>Bâtiment Résidentiel</v>
      </c>
      <c r="D29" s="19" t="s">
        <v>486</v>
      </c>
      <c r="E29" s="19" t="str">
        <f>VLOOKUP(fiche[[#This Row],[code_sous_secteur]],enums[[code]:[nom]],2,FALSE)</f>
        <v>Enveloppe</v>
      </c>
      <c r="F29" s="20" t="s">
        <v>62</v>
      </c>
      <c r="G29" s="19">
        <v>1</v>
      </c>
      <c r="H29" s="19">
        <v>0</v>
      </c>
      <c r="I29" s="19">
        <f>COUNTIF(fiche_version[code],fiche[[#This Row],[code]])</f>
        <v>5</v>
      </c>
      <c r="J29" s="14" t="s">
        <v>383</v>
      </c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 t="s">
        <v>389</v>
      </c>
      <c r="X29" s="14"/>
      <c r="Y29" s="14"/>
      <c r="Z29" s="14"/>
      <c r="AA29" s="14"/>
      <c r="AB29" s="14"/>
      <c r="AC29" s="14" t="s">
        <v>777</v>
      </c>
      <c r="AD29" s="14"/>
      <c r="AE29" s="14" t="s">
        <v>777</v>
      </c>
      <c r="AF29" s="14"/>
      <c r="AG29" s="14"/>
      <c r="AH29" s="14"/>
      <c r="AI29" s="14" t="s">
        <v>778</v>
      </c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 t="s">
        <v>779</v>
      </c>
      <c r="AY29" s="14"/>
      <c r="AZ29" s="14"/>
      <c r="BA29" s="14"/>
      <c r="BB29" s="14"/>
      <c r="BC29" s="14"/>
      <c r="BD29" s="14"/>
      <c r="BE29" s="14" t="s">
        <v>685</v>
      </c>
    </row>
    <row r="30" spans="1:57" ht="43.2" x14ac:dyDescent="0.3">
      <c r="A30" s="19" t="s">
        <v>65</v>
      </c>
      <c r="B30" s="19" t="s">
        <v>4</v>
      </c>
      <c r="C30" s="19" t="str">
        <f>VLOOKUP(fiche[[#This Row],[code_secteur]],enums[[code]:[nom]],2,FALSE)</f>
        <v>Bâtiment Résidentiel</v>
      </c>
      <c r="D30" s="19" t="s">
        <v>486</v>
      </c>
      <c r="E30" s="19" t="str">
        <f>VLOOKUP(fiche[[#This Row],[code_sous_secteur]],enums[[code]:[nom]],2,FALSE)</f>
        <v>Enveloppe</v>
      </c>
      <c r="F30" s="20" t="s">
        <v>64</v>
      </c>
      <c r="G30" s="19">
        <v>1</v>
      </c>
      <c r="H30" s="19">
        <v>0</v>
      </c>
      <c r="I30" s="19">
        <f>COUNTIF(fiche_version[code],fiche[[#This Row],[code]])</f>
        <v>2</v>
      </c>
      <c r="J30" s="14" t="s">
        <v>383</v>
      </c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 t="s">
        <v>780</v>
      </c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 t="s">
        <v>436</v>
      </c>
    </row>
    <row r="31" spans="1:57" ht="43.2" x14ac:dyDescent="0.3">
      <c r="A31" s="19" t="s">
        <v>67</v>
      </c>
      <c r="B31" s="19" t="s">
        <v>4</v>
      </c>
      <c r="C31" s="19" t="str">
        <f>VLOOKUP(fiche[[#This Row],[code_secteur]],enums[[code]:[nom]],2,FALSE)</f>
        <v>Bâtiment Résidentiel</v>
      </c>
      <c r="D31" s="19" t="s">
        <v>486</v>
      </c>
      <c r="E31" s="19" t="str">
        <f>VLOOKUP(fiche[[#This Row],[code_sous_secteur]],enums[[code]:[nom]],2,FALSE)</f>
        <v>Enveloppe</v>
      </c>
      <c r="F31" s="20" t="s">
        <v>66</v>
      </c>
      <c r="G31" s="19">
        <v>1</v>
      </c>
      <c r="H31" s="19">
        <v>1</v>
      </c>
      <c r="I31" s="19">
        <f>COUNTIF(fiche_version[code],fiche[[#This Row],[code]])</f>
        <v>5</v>
      </c>
      <c r="J31" s="14" t="s">
        <v>383</v>
      </c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 t="s">
        <v>396</v>
      </c>
      <c r="Z31" s="14"/>
      <c r="AA31" s="14"/>
      <c r="AB31" s="14"/>
      <c r="AC31" s="14" t="s">
        <v>777</v>
      </c>
      <c r="AD31" s="14"/>
      <c r="AE31" s="14" t="s">
        <v>777</v>
      </c>
      <c r="AF31" s="14" t="s">
        <v>781</v>
      </c>
      <c r="AG31" s="14"/>
      <c r="AH31" s="14"/>
      <c r="AI31" s="14" t="s">
        <v>782</v>
      </c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 t="s">
        <v>438</v>
      </c>
    </row>
    <row r="32" spans="1:57" ht="43.2" x14ac:dyDescent="0.3">
      <c r="A32" s="19" t="s">
        <v>68</v>
      </c>
      <c r="B32" s="19" t="s">
        <v>4</v>
      </c>
      <c r="C32" s="19" t="str">
        <f>VLOOKUP(fiche[[#This Row],[code_secteur]],enums[[code]:[nom]],2,FALSE)</f>
        <v>Bâtiment Résidentiel</v>
      </c>
      <c r="D32" s="19" t="s">
        <v>486</v>
      </c>
      <c r="E32" s="19" t="str">
        <f>VLOOKUP(fiche[[#This Row],[code_sous_secteur]],enums[[code]:[nom]],2,FALSE)</f>
        <v>Enveloppe</v>
      </c>
      <c r="F32" s="20" t="s">
        <v>342</v>
      </c>
      <c r="G32" s="19">
        <v>1</v>
      </c>
      <c r="H32" s="19">
        <v>1</v>
      </c>
      <c r="I32" s="19">
        <f>COUNTIF(fiche_version[code],fiche[[#This Row],[code]])</f>
        <v>2</v>
      </c>
      <c r="J32" s="14" t="s">
        <v>383</v>
      </c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 t="s">
        <v>774</v>
      </c>
      <c r="AY32" s="14"/>
      <c r="AZ32" s="14"/>
      <c r="BA32" s="14"/>
      <c r="BB32" s="14"/>
      <c r="BC32" s="14"/>
      <c r="BD32" s="14"/>
      <c r="BE32" s="14" t="s">
        <v>683</v>
      </c>
    </row>
    <row r="33" spans="1:57" ht="43.2" x14ac:dyDescent="0.3">
      <c r="A33" s="19" t="s">
        <v>70</v>
      </c>
      <c r="B33" s="19" t="s">
        <v>4</v>
      </c>
      <c r="C33" s="19" t="str">
        <f>VLOOKUP(fiche[[#This Row],[code_secteur]],enums[[code]:[nom]],2,FALSE)</f>
        <v>Bâtiment Résidentiel</v>
      </c>
      <c r="D33" s="19" t="s">
        <v>486</v>
      </c>
      <c r="E33" s="19" t="str">
        <f>VLOOKUP(fiche[[#This Row],[code_sous_secteur]],enums[[code]:[nom]],2,FALSE)</f>
        <v>Enveloppe</v>
      </c>
      <c r="F33" s="20" t="s">
        <v>69</v>
      </c>
      <c r="G33" s="19">
        <v>1</v>
      </c>
      <c r="H33" s="19">
        <v>1</v>
      </c>
      <c r="I33" s="19">
        <f>COUNTIF(fiche_version[code],fiche[[#This Row],[code]])</f>
        <v>3</v>
      </c>
      <c r="J33" s="14" t="s">
        <v>383</v>
      </c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 t="s">
        <v>783</v>
      </c>
      <c r="AH33" s="14"/>
      <c r="AI33" s="14" t="s">
        <v>784</v>
      </c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 t="s">
        <v>440</v>
      </c>
    </row>
    <row r="34" spans="1:57" ht="43.2" x14ac:dyDescent="0.3">
      <c r="A34" s="19" t="s">
        <v>71</v>
      </c>
      <c r="B34" s="19" t="s">
        <v>4</v>
      </c>
      <c r="C34" s="19" t="str">
        <f>VLOOKUP(fiche[[#This Row],[code_secteur]],enums[[code]:[nom]],2,FALSE)</f>
        <v>Bâtiment Résidentiel</v>
      </c>
      <c r="D34" s="19" t="s">
        <v>486</v>
      </c>
      <c r="E34" s="19" t="str">
        <f>VLOOKUP(fiche[[#This Row],[code_sous_secteur]],enums[[code]:[nom]],2,FALSE)</f>
        <v>Enveloppe</v>
      </c>
      <c r="F34" s="20" t="s">
        <v>161</v>
      </c>
      <c r="G34" s="19">
        <v>0</v>
      </c>
      <c r="H34" s="19">
        <v>1</v>
      </c>
      <c r="I34" s="19">
        <f>COUNTIF(fiche_version[code],fiche[[#This Row],[code]])</f>
        <v>4</v>
      </c>
      <c r="J34" s="21"/>
      <c r="K34" s="14" t="s">
        <v>387</v>
      </c>
      <c r="L34" s="14"/>
      <c r="M34" s="14"/>
      <c r="N34" s="14" t="s">
        <v>397</v>
      </c>
      <c r="O34" s="14"/>
      <c r="P34" s="14" t="s">
        <v>398</v>
      </c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 t="s">
        <v>785</v>
      </c>
      <c r="AD34" s="14"/>
      <c r="AE34" s="14" t="s">
        <v>785</v>
      </c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 t="s">
        <v>441</v>
      </c>
    </row>
    <row r="35" spans="1:57" x14ac:dyDescent="0.3">
      <c r="A35" s="19" t="s">
        <v>73</v>
      </c>
      <c r="B35" s="19" t="s">
        <v>4</v>
      </c>
      <c r="C35" s="19" t="str">
        <f>VLOOKUP(fiche[[#This Row],[code_secteur]],enums[[code]:[nom]],2,FALSE)</f>
        <v>Bâtiment Résidentiel</v>
      </c>
      <c r="D35" s="19" t="s">
        <v>486</v>
      </c>
      <c r="E35" s="19" t="str">
        <f>VLOOKUP(fiche[[#This Row],[code_sous_secteur]],enums[[code]:[nom]],2,FALSE)</f>
        <v>Enveloppe</v>
      </c>
      <c r="F35" s="20" t="s">
        <v>72</v>
      </c>
      <c r="G35" s="19">
        <v>0</v>
      </c>
      <c r="H35" s="19">
        <v>1</v>
      </c>
      <c r="I35" s="19">
        <f>COUNTIF(fiche_version[code],fiche[[#This Row],[code]])</f>
        <v>3</v>
      </c>
      <c r="J35" s="21"/>
      <c r="K35" s="14" t="s">
        <v>387</v>
      </c>
      <c r="L35" s="14"/>
      <c r="M35" s="14"/>
      <c r="N35" s="14" t="s">
        <v>397</v>
      </c>
      <c r="O35" s="14"/>
      <c r="P35" s="14" t="s">
        <v>398</v>
      </c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 t="s">
        <v>398</v>
      </c>
    </row>
    <row r="36" spans="1:57" ht="43.2" x14ac:dyDescent="0.3">
      <c r="A36" s="19" t="s">
        <v>75</v>
      </c>
      <c r="B36" s="19" t="s">
        <v>4</v>
      </c>
      <c r="C36" s="19" t="str">
        <f>VLOOKUP(fiche[[#This Row],[code_secteur]],enums[[code]:[nom]],2,FALSE)</f>
        <v>Bâtiment Résidentiel</v>
      </c>
      <c r="D36" s="19" t="s">
        <v>486</v>
      </c>
      <c r="E36" s="19" t="str">
        <f>VLOOKUP(fiche[[#This Row],[code_sous_secteur]],enums[[code]:[nom]],2,FALSE)</f>
        <v>Enveloppe</v>
      </c>
      <c r="F36" s="20" t="s">
        <v>74</v>
      </c>
      <c r="G36" s="19">
        <v>1</v>
      </c>
      <c r="H36" s="19">
        <v>1</v>
      </c>
      <c r="I36" s="19">
        <f>COUNTIF(fiche_version[code],fiche[[#This Row],[code]])</f>
        <v>3</v>
      </c>
      <c r="J36" s="14" t="s">
        <v>383</v>
      </c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 t="s">
        <v>783</v>
      </c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 t="s">
        <v>775</v>
      </c>
      <c r="AY36" s="14"/>
      <c r="AZ36" s="14"/>
      <c r="BA36" s="14"/>
      <c r="BB36" s="14"/>
      <c r="BC36" s="14"/>
      <c r="BD36" s="14"/>
      <c r="BE36" s="14" t="s">
        <v>684</v>
      </c>
    </row>
    <row r="37" spans="1:57" x14ac:dyDescent="0.3">
      <c r="A37" s="19" t="s">
        <v>76</v>
      </c>
      <c r="B37" s="19" t="s">
        <v>4</v>
      </c>
      <c r="C37" s="19" t="str">
        <f>VLOOKUP(fiche[[#This Row],[code_secteur]],enums[[code]:[nom]],2,FALSE)</f>
        <v>Bâtiment Résidentiel</v>
      </c>
      <c r="D37" s="19" t="s">
        <v>486</v>
      </c>
      <c r="E37" s="19" t="str">
        <f>VLOOKUP(fiche[[#This Row],[code_sous_secteur]],enums[[code]:[nom]],2,FALSE)</f>
        <v>Enveloppe</v>
      </c>
      <c r="F37" s="20" t="s">
        <v>343</v>
      </c>
      <c r="G37" s="19">
        <v>0</v>
      </c>
      <c r="H37" s="19">
        <v>1</v>
      </c>
      <c r="I37" s="19">
        <f>COUNTIF(fiche_version[code],fiche[[#This Row],[code]])</f>
        <v>1</v>
      </c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14" t="s">
        <v>399</v>
      </c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 t="s">
        <v>399</v>
      </c>
    </row>
    <row r="38" spans="1:57" x14ac:dyDescent="0.3">
      <c r="A38" s="19" t="s">
        <v>77</v>
      </c>
      <c r="B38" s="19" t="s">
        <v>4</v>
      </c>
      <c r="C38" s="19" t="str">
        <f>VLOOKUP(fiche[[#This Row],[code_secteur]],enums[[code]:[nom]],2,FALSE)</f>
        <v>Bâtiment Résidentiel</v>
      </c>
      <c r="D38" s="19" t="s">
        <v>486</v>
      </c>
      <c r="E38" s="19" t="str">
        <f>VLOOKUP(fiche[[#This Row],[code_sous_secteur]],enums[[code]:[nom]],2,FALSE)</f>
        <v>Enveloppe</v>
      </c>
      <c r="F38" s="20" t="s">
        <v>344</v>
      </c>
      <c r="G38" s="19">
        <v>1</v>
      </c>
      <c r="H38" s="19">
        <v>1</v>
      </c>
      <c r="I38" s="19">
        <f>COUNTIF(fiche_version[code],fiche[[#This Row],[code]])</f>
        <v>1</v>
      </c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14" t="s">
        <v>400</v>
      </c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 t="s">
        <v>400</v>
      </c>
    </row>
    <row r="39" spans="1:57" ht="57.6" x14ac:dyDescent="0.3">
      <c r="A39" s="19" t="s">
        <v>79</v>
      </c>
      <c r="B39" s="19" t="s">
        <v>4</v>
      </c>
      <c r="C39" s="19" t="str">
        <f>VLOOKUP(fiche[[#This Row],[code_secteur]],enums[[code]:[nom]],2,FALSE)</f>
        <v>Bâtiment Résidentiel</v>
      </c>
      <c r="D39" s="19" t="s">
        <v>487</v>
      </c>
      <c r="E39" s="19" t="str">
        <f>VLOOKUP(fiche[[#This Row],[code_sous_secteur]],enums[[code]:[nom]],2,FALSE)</f>
        <v>Equipement</v>
      </c>
      <c r="F39" s="20" t="s">
        <v>78</v>
      </c>
      <c r="G39" s="19">
        <v>1</v>
      </c>
      <c r="H39" s="19">
        <v>1</v>
      </c>
      <c r="I39" s="19">
        <f>COUNTIF(fiche_version[code],fiche[[#This Row],[code]])</f>
        <v>1</v>
      </c>
      <c r="J39" s="14" t="s">
        <v>383</v>
      </c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 t="s">
        <v>786</v>
      </c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 t="s">
        <v>892</v>
      </c>
    </row>
    <row r="40" spans="1:57" ht="28.8" x14ac:dyDescent="0.3">
      <c r="A40" s="19" t="s">
        <v>81</v>
      </c>
      <c r="B40" s="19" t="s">
        <v>4</v>
      </c>
      <c r="C40" s="19" t="str">
        <f>VLOOKUP(fiche[[#This Row],[code_secteur]],enums[[code]:[nom]],2,FALSE)</f>
        <v>Bâtiment Résidentiel</v>
      </c>
      <c r="D40" s="19" t="s">
        <v>487</v>
      </c>
      <c r="E40" s="19" t="str">
        <f>VLOOKUP(fiche[[#This Row],[code_sous_secteur]],enums[[code]:[nom]],2,FALSE)</f>
        <v>Equipement</v>
      </c>
      <c r="F40" s="20" t="s">
        <v>80</v>
      </c>
      <c r="G40" s="19">
        <v>1</v>
      </c>
      <c r="H40" s="19">
        <v>1</v>
      </c>
      <c r="I40" s="19">
        <f>COUNTIF(fiche_version[code],fiche[[#This Row],[code]])</f>
        <v>1</v>
      </c>
      <c r="J40" s="21"/>
      <c r="K40" s="14" t="s">
        <v>387</v>
      </c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7" t="s">
        <v>787</v>
      </c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 t="s">
        <v>787</v>
      </c>
    </row>
    <row r="41" spans="1:57" ht="28.8" x14ac:dyDescent="0.3">
      <c r="A41" s="19" t="s">
        <v>83</v>
      </c>
      <c r="B41" s="19" t="s">
        <v>4</v>
      </c>
      <c r="C41" s="19" t="str">
        <f>VLOOKUP(fiche[[#This Row],[code_secteur]],enums[[code]:[nom]],2,FALSE)</f>
        <v>Bâtiment Résidentiel</v>
      </c>
      <c r="D41" s="19" t="s">
        <v>487</v>
      </c>
      <c r="E41" s="19" t="str">
        <f>VLOOKUP(fiche[[#This Row],[code_sous_secteur]],enums[[code]:[nom]],2,FALSE)</f>
        <v>Equipement</v>
      </c>
      <c r="F41" s="20" t="s">
        <v>82</v>
      </c>
      <c r="G41" s="19">
        <v>1</v>
      </c>
      <c r="H41" s="19">
        <v>1</v>
      </c>
      <c r="I41" s="19">
        <f>COUNTIF(fiche_version[code],fiche[[#This Row],[code]])</f>
        <v>1</v>
      </c>
      <c r="J41" s="21"/>
      <c r="K41" s="14" t="s">
        <v>387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 t="s">
        <v>788</v>
      </c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 t="s">
        <v>886</v>
      </c>
    </row>
    <row r="42" spans="1:57" x14ac:dyDescent="0.3">
      <c r="A42" s="19" t="s">
        <v>85</v>
      </c>
      <c r="B42" s="19" t="s">
        <v>4</v>
      </c>
      <c r="C42" s="19" t="str">
        <f>VLOOKUP(fiche[[#This Row],[code_secteur]],enums[[code]:[nom]],2,FALSE)</f>
        <v>Bâtiment Résidentiel</v>
      </c>
      <c r="D42" s="19" t="s">
        <v>487</v>
      </c>
      <c r="E42" s="19" t="str">
        <f>VLOOKUP(fiche[[#This Row],[code_sous_secteur]],enums[[code]:[nom]],2,FALSE)</f>
        <v>Equipement</v>
      </c>
      <c r="F42" s="20" t="s">
        <v>84</v>
      </c>
      <c r="G42" s="19">
        <v>1</v>
      </c>
      <c r="H42" s="19">
        <v>1</v>
      </c>
      <c r="I42" s="19">
        <f>COUNTIF(fiche_version[code],fiche[[#This Row],[code]])</f>
        <v>1</v>
      </c>
      <c r="J42" s="21"/>
      <c r="K42" s="14" t="s">
        <v>387</v>
      </c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 t="s">
        <v>387</v>
      </c>
    </row>
    <row r="43" spans="1:57" ht="43.2" x14ac:dyDescent="0.3">
      <c r="A43" s="19" t="s">
        <v>86</v>
      </c>
      <c r="B43" s="19" t="s">
        <v>4</v>
      </c>
      <c r="C43" s="19" t="str">
        <f>VLOOKUP(fiche[[#This Row],[code_secteur]],enums[[code]:[nom]],2,FALSE)</f>
        <v>Bâtiment Résidentiel</v>
      </c>
      <c r="D43" s="19" t="s">
        <v>487</v>
      </c>
      <c r="E43" s="19" t="str">
        <f>VLOOKUP(fiche[[#This Row],[code_sous_secteur]],enums[[code]:[nom]],2,FALSE)</f>
        <v>Equipement</v>
      </c>
      <c r="F43" s="20" t="s">
        <v>470</v>
      </c>
      <c r="G43" s="19">
        <v>1</v>
      </c>
      <c r="H43" s="19">
        <v>1</v>
      </c>
      <c r="I43" s="19">
        <f>COUNTIF(fiche_version[code],fiche[[#This Row],[code]])</f>
        <v>3</v>
      </c>
      <c r="J43" s="14" t="s">
        <v>383</v>
      </c>
      <c r="K43" s="14"/>
      <c r="L43" s="14"/>
      <c r="M43" s="14"/>
      <c r="N43" s="14"/>
      <c r="O43" s="14"/>
      <c r="P43" s="14"/>
      <c r="Q43" s="14" t="s">
        <v>401</v>
      </c>
      <c r="R43" s="14"/>
      <c r="S43" s="14"/>
      <c r="T43" s="14"/>
      <c r="U43" s="14"/>
      <c r="V43" s="14" t="s">
        <v>402</v>
      </c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7" t="s">
        <v>789</v>
      </c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 t="s">
        <v>789</v>
      </c>
    </row>
    <row r="44" spans="1:57" ht="28.8" x14ac:dyDescent="0.3">
      <c r="A44" s="19" t="s">
        <v>88</v>
      </c>
      <c r="B44" s="19" t="s">
        <v>4</v>
      </c>
      <c r="C44" s="19" t="str">
        <f>VLOOKUP(fiche[[#This Row],[code_secteur]],enums[[code]:[nom]],2,FALSE)</f>
        <v>Bâtiment Résidentiel</v>
      </c>
      <c r="D44" s="19" t="s">
        <v>487</v>
      </c>
      <c r="E44" s="19" t="str">
        <f>VLOOKUP(fiche[[#This Row],[code_sous_secteur]],enums[[code]:[nom]],2,FALSE)</f>
        <v>Equipement</v>
      </c>
      <c r="F44" s="20" t="s">
        <v>87</v>
      </c>
      <c r="G44" s="19">
        <v>1</v>
      </c>
      <c r="H44" s="19">
        <v>0</v>
      </c>
      <c r="I44" s="19">
        <f>COUNTIF(fiche_version[code],fiche[[#This Row],[code]])</f>
        <v>2</v>
      </c>
      <c r="J44" s="14" t="s">
        <v>383</v>
      </c>
      <c r="K44" s="14" t="s">
        <v>403</v>
      </c>
      <c r="L44" s="14"/>
      <c r="M44" s="14"/>
      <c r="N44" s="14"/>
      <c r="O44" s="14"/>
      <c r="P44" s="14"/>
      <c r="Q44" s="14" t="s">
        <v>790</v>
      </c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 t="s">
        <v>891</v>
      </c>
    </row>
    <row r="45" spans="1:57" ht="28.8" x14ac:dyDescent="0.3">
      <c r="A45" s="19" t="s">
        <v>90</v>
      </c>
      <c r="B45" s="19" t="s">
        <v>4</v>
      </c>
      <c r="C45" s="19" t="str">
        <f>VLOOKUP(fiche[[#This Row],[code_secteur]],enums[[code]:[nom]],2,FALSE)</f>
        <v>Bâtiment Résidentiel</v>
      </c>
      <c r="D45" s="19" t="s">
        <v>487</v>
      </c>
      <c r="E45" s="19" t="str">
        <f>VLOOKUP(fiche[[#This Row],[code_sous_secteur]],enums[[code]:[nom]],2,FALSE)</f>
        <v>Equipement</v>
      </c>
      <c r="F45" s="20" t="s">
        <v>89</v>
      </c>
      <c r="G45" s="19">
        <v>1</v>
      </c>
      <c r="H45" s="19">
        <v>1</v>
      </c>
      <c r="I45" s="19">
        <f>COUNTIF(fiche_version[code],fiche[[#This Row],[code]])</f>
        <v>1</v>
      </c>
      <c r="J45" s="21"/>
      <c r="K45" s="21"/>
      <c r="L45" s="21"/>
      <c r="M45" s="14" t="s">
        <v>392</v>
      </c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7" t="s">
        <v>791</v>
      </c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 t="s">
        <v>791</v>
      </c>
    </row>
    <row r="46" spans="1:57" ht="28.8" x14ac:dyDescent="0.3">
      <c r="A46" s="19" t="s">
        <v>92</v>
      </c>
      <c r="B46" s="19" t="s">
        <v>4</v>
      </c>
      <c r="C46" s="19" t="str">
        <f>VLOOKUP(fiche[[#This Row],[code_secteur]],enums[[code]:[nom]],2,FALSE)</f>
        <v>Bâtiment Résidentiel</v>
      </c>
      <c r="D46" s="19" t="s">
        <v>487</v>
      </c>
      <c r="E46" s="19" t="str">
        <f>VLOOKUP(fiche[[#This Row],[code_sous_secteur]],enums[[code]:[nom]],2,FALSE)</f>
        <v>Equipement</v>
      </c>
      <c r="F46" s="20" t="s">
        <v>91</v>
      </c>
      <c r="G46" s="19">
        <v>1</v>
      </c>
      <c r="H46" s="19">
        <v>1</v>
      </c>
      <c r="I46" s="19">
        <f>COUNTIF(fiche_version[code],fiche[[#This Row],[code]])</f>
        <v>1</v>
      </c>
      <c r="J46" s="21"/>
      <c r="K46" s="21"/>
      <c r="L46" s="21"/>
      <c r="M46" s="14" t="s">
        <v>392</v>
      </c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7" t="s">
        <v>791</v>
      </c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 t="s">
        <v>791</v>
      </c>
    </row>
    <row r="47" spans="1:57" ht="28.8" x14ac:dyDescent="0.3">
      <c r="A47" s="19" t="s">
        <v>93</v>
      </c>
      <c r="B47" s="19" t="s">
        <v>4</v>
      </c>
      <c r="C47" s="19" t="str">
        <f>VLOOKUP(fiche[[#This Row],[code_secteur]],enums[[code]:[nom]],2,FALSE)</f>
        <v>Bâtiment Résidentiel</v>
      </c>
      <c r="D47" s="19" t="s">
        <v>487</v>
      </c>
      <c r="E47" s="19" t="str">
        <f>VLOOKUP(fiche[[#This Row],[code_sous_secteur]],enums[[code]:[nom]],2,FALSE)</f>
        <v>Equipement</v>
      </c>
      <c r="F47" s="20" t="s">
        <v>345</v>
      </c>
      <c r="G47" s="19">
        <v>1</v>
      </c>
      <c r="H47" s="19">
        <v>1</v>
      </c>
      <c r="I47" s="19">
        <f>COUNTIF(fiche_version[code],fiche[[#This Row],[code]])</f>
        <v>1</v>
      </c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14" t="s">
        <v>792</v>
      </c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 t="s">
        <v>384</v>
      </c>
    </row>
    <row r="48" spans="1:57" x14ac:dyDescent="0.3">
      <c r="A48" s="19" t="s">
        <v>95</v>
      </c>
      <c r="B48" s="19" t="s">
        <v>4</v>
      </c>
      <c r="C48" s="19" t="str">
        <f>VLOOKUP(fiche[[#This Row],[code_secteur]],enums[[code]:[nom]],2,FALSE)</f>
        <v>Bâtiment Résidentiel</v>
      </c>
      <c r="D48" s="19" t="s">
        <v>488</v>
      </c>
      <c r="E48" s="19" t="str">
        <f>VLOOKUP(fiche[[#This Row],[code_sous_secteur]],enums[[code]:[nom]],2,FALSE)</f>
        <v>Service</v>
      </c>
      <c r="F48" s="20" t="s">
        <v>94</v>
      </c>
      <c r="G48" s="19">
        <v>1</v>
      </c>
      <c r="H48" s="19">
        <v>1</v>
      </c>
      <c r="I48" s="19">
        <f>COUNTIF(fiche_version[code],fiche[[#This Row],[code]])</f>
        <v>1</v>
      </c>
      <c r="J48" s="21"/>
      <c r="K48" s="21"/>
      <c r="L48" s="21"/>
      <c r="M48" s="21"/>
      <c r="N48" s="21"/>
      <c r="O48" s="14" t="s">
        <v>386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 t="s">
        <v>386</v>
      </c>
    </row>
    <row r="49" spans="1:57" x14ac:dyDescent="0.3">
      <c r="A49" s="19" t="s">
        <v>96</v>
      </c>
      <c r="B49" s="19" t="s">
        <v>4</v>
      </c>
      <c r="C49" s="19" t="str">
        <f>VLOOKUP(fiche[[#This Row],[code_secteur]],enums[[code]:[nom]],2,FALSE)</f>
        <v>Bâtiment Résidentiel</v>
      </c>
      <c r="D49" s="19" t="s">
        <v>488</v>
      </c>
      <c r="E49" s="19" t="str">
        <f>VLOOKUP(fiche[[#This Row],[code_sous_secteur]],enums[[code]:[nom]],2,FALSE)</f>
        <v>Service</v>
      </c>
      <c r="F49" s="20" t="s">
        <v>346</v>
      </c>
      <c r="G49" s="19">
        <v>1</v>
      </c>
      <c r="H49" s="19">
        <v>1</v>
      </c>
      <c r="I49" s="19">
        <f>COUNTIF(fiche_version[code],fiche[[#This Row],[code]])</f>
        <v>1</v>
      </c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14" t="s">
        <v>384</v>
      </c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 t="s">
        <v>384</v>
      </c>
    </row>
    <row r="50" spans="1:57" x14ac:dyDescent="0.3">
      <c r="A50" s="19" t="s">
        <v>700</v>
      </c>
      <c r="B50" s="19" t="s">
        <v>4</v>
      </c>
      <c r="C50" s="19" t="str">
        <f>VLOOKUP(fiche[[#This Row],[code_secteur]],enums[[code]:[nom]],2,FALSE)</f>
        <v>Bâtiment Résidentiel</v>
      </c>
      <c r="D50" s="19" t="s">
        <v>488</v>
      </c>
      <c r="E50" s="22" t="str">
        <f>VLOOKUP(fiche[[#This Row],[code_sous_secteur]],enums[[code]:[nom]],2,FALSE)</f>
        <v>Service</v>
      </c>
      <c r="F50" s="20" t="s">
        <v>701</v>
      </c>
      <c r="G50" s="19">
        <v>1</v>
      </c>
      <c r="H50" s="19">
        <v>1</v>
      </c>
      <c r="I50" s="22">
        <f>COUNTIF(fiche_version[code],fiche[[#This Row],[code]])</f>
        <v>1</v>
      </c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14" t="s">
        <v>385</v>
      </c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 t="s">
        <v>385</v>
      </c>
    </row>
    <row r="51" spans="1:57" x14ac:dyDescent="0.3">
      <c r="A51" s="19" t="s">
        <v>97</v>
      </c>
      <c r="B51" s="19" t="s">
        <v>4</v>
      </c>
      <c r="C51" s="19" t="str">
        <f>VLOOKUP(fiche[[#This Row],[code_secteur]],enums[[code]:[nom]],2,FALSE)</f>
        <v>Bâtiment Résidentiel</v>
      </c>
      <c r="D51" s="19" t="s">
        <v>488</v>
      </c>
      <c r="E51" s="19" t="str">
        <f>VLOOKUP(fiche[[#This Row],[code_sous_secteur]],enums[[code]:[nom]],2,FALSE)</f>
        <v>Service</v>
      </c>
      <c r="F51" s="20" t="s">
        <v>347</v>
      </c>
      <c r="G51" s="19">
        <v>1</v>
      </c>
      <c r="H51" s="19">
        <v>0</v>
      </c>
      <c r="I51" s="19">
        <f>COUNTIF(fiche_version[code],fiche[[#This Row],[code]])</f>
        <v>1</v>
      </c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14" t="s">
        <v>404</v>
      </c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 t="s">
        <v>404</v>
      </c>
    </row>
    <row r="52" spans="1:57" ht="43.2" x14ac:dyDescent="0.3">
      <c r="A52" s="19" t="s">
        <v>405</v>
      </c>
      <c r="B52" s="19" t="s">
        <v>4</v>
      </c>
      <c r="C52" s="19" t="str">
        <f>VLOOKUP(fiche[[#This Row],[code_secteur]],enums[[code]:[nom]],2,FALSE)</f>
        <v>Bâtiment Résidentiel</v>
      </c>
      <c r="D52" s="19" t="s">
        <v>488</v>
      </c>
      <c r="E52" s="19" t="str">
        <f>VLOOKUP(fiche[[#This Row],[code_sous_secteur]],enums[[code]:[nom]],2,FALSE)</f>
        <v>Service</v>
      </c>
      <c r="F52" s="20" t="s">
        <v>484</v>
      </c>
      <c r="G52" s="19">
        <v>1</v>
      </c>
      <c r="H52" s="19">
        <v>0</v>
      </c>
      <c r="I52" s="19">
        <f>COUNTIF(fiche_version[code],fiche[[#This Row],[code]])</f>
        <v>1</v>
      </c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14" t="s">
        <v>793</v>
      </c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 t="s">
        <v>442</v>
      </c>
    </row>
    <row r="53" spans="1:57" ht="43.2" x14ac:dyDescent="0.3">
      <c r="A53" s="19" t="s">
        <v>678</v>
      </c>
      <c r="B53" s="19" t="s">
        <v>4</v>
      </c>
      <c r="C53" s="19" t="str">
        <f>VLOOKUP(fiche[[#This Row],[code_secteur]],enums[[code]:[nom]],2,FALSE)</f>
        <v>Bâtiment Résidentiel</v>
      </c>
      <c r="D53" s="19" t="s">
        <v>488</v>
      </c>
      <c r="E53" s="22" t="str">
        <f>VLOOKUP(fiche[[#This Row],[code_sous_secteur]],enums[[code]:[nom]],2,FALSE)</f>
        <v>Service</v>
      </c>
      <c r="F53" s="20" t="s">
        <v>692</v>
      </c>
      <c r="G53" s="19">
        <v>1</v>
      </c>
      <c r="H53" s="19">
        <v>0</v>
      </c>
      <c r="I53" s="22">
        <f>COUNTIF(fiche_version[code],fiche[[#This Row],[code]])</f>
        <v>1</v>
      </c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14" t="s">
        <v>794</v>
      </c>
      <c r="AY53" s="14"/>
      <c r="AZ53" s="14"/>
      <c r="BA53" s="14"/>
      <c r="BB53" s="14"/>
      <c r="BC53" s="14"/>
      <c r="BD53" s="14"/>
      <c r="BE53" s="14" t="s">
        <v>686</v>
      </c>
    </row>
    <row r="54" spans="1:57" x14ac:dyDescent="0.3">
      <c r="A54" s="19" t="s">
        <v>98</v>
      </c>
      <c r="B54" s="19" t="s">
        <v>4</v>
      </c>
      <c r="C54" s="19" t="str">
        <f>VLOOKUP(fiche[[#This Row],[code_secteur]],enums[[code]:[nom]],2,FALSE)</f>
        <v>Bâtiment Résidentiel</v>
      </c>
      <c r="D54" s="19" t="s">
        <v>489</v>
      </c>
      <c r="E54" s="19" t="str">
        <f>VLOOKUP(fiche[[#This Row],[code_sous_secteur]],enums[[code]:[nom]],2,FALSE)</f>
        <v>Thermique</v>
      </c>
      <c r="F54" s="20" t="s">
        <v>348</v>
      </c>
      <c r="G54" s="19">
        <v>1</v>
      </c>
      <c r="H54" s="19">
        <v>0</v>
      </c>
      <c r="I54" s="19">
        <f>COUNTIF(fiche_version[code],fiche[[#This Row],[code]])</f>
        <v>1</v>
      </c>
      <c r="J54" s="21"/>
      <c r="K54" s="21"/>
      <c r="L54" s="21"/>
      <c r="M54" s="14" t="s">
        <v>392</v>
      </c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 t="s">
        <v>392</v>
      </c>
    </row>
    <row r="55" spans="1:57" x14ac:dyDescent="0.3">
      <c r="A55" s="19" t="s">
        <v>99</v>
      </c>
      <c r="B55" s="19" t="s">
        <v>4</v>
      </c>
      <c r="C55" s="19" t="str">
        <f>VLOOKUP(fiche[[#This Row],[code_secteur]],enums[[code]:[nom]],2,FALSE)</f>
        <v>Bâtiment Résidentiel</v>
      </c>
      <c r="D55" s="19" t="s">
        <v>489</v>
      </c>
      <c r="E55" s="19" t="str">
        <f>VLOOKUP(fiche[[#This Row],[code_sous_secteur]],enums[[code]:[nom]],2,FALSE)</f>
        <v>Thermique</v>
      </c>
      <c r="F55" s="20" t="s">
        <v>349</v>
      </c>
      <c r="G55" s="19">
        <v>1</v>
      </c>
      <c r="H55" s="19">
        <v>0</v>
      </c>
      <c r="I55" s="19">
        <f>COUNTIF(fiche_version[code],fiche[[#This Row],[code]])</f>
        <v>1</v>
      </c>
      <c r="J55" s="21"/>
      <c r="K55" s="21"/>
      <c r="L55" s="21"/>
      <c r="M55" s="14" t="s">
        <v>392</v>
      </c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 t="s">
        <v>392</v>
      </c>
    </row>
    <row r="56" spans="1:57" ht="43.2" x14ac:dyDescent="0.3">
      <c r="A56" s="19" t="s">
        <v>100</v>
      </c>
      <c r="B56" s="19" t="s">
        <v>4</v>
      </c>
      <c r="C56" s="19" t="str">
        <f>VLOOKUP(fiche[[#This Row],[code_secteur]],enums[[code]:[nom]],2,FALSE)</f>
        <v>Bâtiment Résidentiel</v>
      </c>
      <c r="D56" s="19" t="s">
        <v>489</v>
      </c>
      <c r="E56" s="19" t="str">
        <f>VLOOKUP(fiche[[#This Row],[code_sous_secteur]],enums[[code]:[nom]],2,FALSE)</f>
        <v>Thermique</v>
      </c>
      <c r="F56" s="20" t="s">
        <v>45</v>
      </c>
      <c r="G56" s="19">
        <v>1</v>
      </c>
      <c r="H56" s="19">
        <v>1</v>
      </c>
      <c r="I56" s="19">
        <f>COUNTIF(fiche_version[code],fiche[[#This Row],[code]])</f>
        <v>3</v>
      </c>
      <c r="J56" s="14" t="s">
        <v>383</v>
      </c>
      <c r="K56" s="14"/>
      <c r="L56" s="14"/>
      <c r="M56" s="14"/>
      <c r="N56" s="14"/>
      <c r="O56" s="14"/>
      <c r="P56" s="14"/>
      <c r="Q56" s="14"/>
      <c r="R56" s="14"/>
      <c r="S56" s="14" t="s">
        <v>406</v>
      </c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 t="s">
        <v>795</v>
      </c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7" t="s">
        <v>796</v>
      </c>
      <c r="AZ56" s="14"/>
      <c r="BA56" s="14"/>
      <c r="BB56" s="14"/>
      <c r="BC56" s="14"/>
      <c r="BD56" s="14"/>
      <c r="BE56" s="14" t="s">
        <v>796</v>
      </c>
    </row>
    <row r="57" spans="1:57" ht="28.8" x14ac:dyDescent="0.3">
      <c r="A57" s="19" t="s">
        <v>101</v>
      </c>
      <c r="B57" s="19" t="s">
        <v>4</v>
      </c>
      <c r="C57" s="19" t="str">
        <f>VLOOKUP(fiche[[#This Row],[code_secteur]],enums[[code]:[nom]],2,FALSE)</f>
        <v>Bâtiment Résidentiel</v>
      </c>
      <c r="D57" s="19" t="s">
        <v>489</v>
      </c>
      <c r="E57" s="19" t="str">
        <f>VLOOKUP(fiche[[#This Row],[code_sous_secteur]],enums[[code]:[nom]],2,FALSE)</f>
        <v>Thermique</v>
      </c>
      <c r="F57" s="20" t="s">
        <v>350</v>
      </c>
      <c r="G57" s="19">
        <v>1</v>
      </c>
      <c r="H57" s="19">
        <v>1</v>
      </c>
      <c r="I57" s="19">
        <f>COUNTIF(fiche_version[code],fiche[[#This Row],[code]])</f>
        <v>2</v>
      </c>
      <c r="J57" s="14" t="s">
        <v>383</v>
      </c>
      <c r="K57" s="14"/>
      <c r="L57" s="14"/>
      <c r="M57" s="14"/>
      <c r="N57" s="14"/>
      <c r="O57" s="14"/>
      <c r="P57" s="14"/>
      <c r="Q57" s="14"/>
      <c r="R57" s="14"/>
      <c r="S57" s="14" t="s">
        <v>406</v>
      </c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7" t="s">
        <v>796</v>
      </c>
      <c r="AZ57" s="14"/>
      <c r="BA57" s="14"/>
      <c r="BB57" s="14"/>
      <c r="BC57" s="14"/>
      <c r="BD57" s="14"/>
      <c r="BE57" s="14" t="s">
        <v>796</v>
      </c>
    </row>
    <row r="58" spans="1:57" x14ac:dyDescent="0.3">
      <c r="A58" s="19" t="s">
        <v>102</v>
      </c>
      <c r="B58" s="19" t="s">
        <v>4</v>
      </c>
      <c r="C58" s="19" t="str">
        <f>VLOOKUP(fiche[[#This Row],[code_secteur]],enums[[code]:[nom]],2,FALSE)</f>
        <v>Bâtiment Résidentiel</v>
      </c>
      <c r="D58" s="19" t="s">
        <v>489</v>
      </c>
      <c r="E58" s="19" t="str">
        <f>VLOOKUP(fiche[[#This Row],[code_sous_secteur]],enums[[code]:[nom]],2,FALSE)</f>
        <v>Thermique</v>
      </c>
      <c r="F58" s="20" t="s">
        <v>351</v>
      </c>
      <c r="G58" s="19">
        <v>1</v>
      </c>
      <c r="H58" s="19">
        <v>1</v>
      </c>
      <c r="I58" s="19">
        <f>COUNTIF(fiche_version[code],fiche[[#This Row],[code]])</f>
        <v>1</v>
      </c>
      <c r="J58" s="14" t="s">
        <v>383</v>
      </c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 t="s">
        <v>383</v>
      </c>
    </row>
    <row r="59" spans="1:57" x14ac:dyDescent="0.3">
      <c r="A59" s="19" t="s">
        <v>103</v>
      </c>
      <c r="B59" s="19" t="s">
        <v>4</v>
      </c>
      <c r="C59" s="19" t="str">
        <f>VLOOKUP(fiche[[#This Row],[code_secteur]],enums[[code]:[nom]],2,FALSE)</f>
        <v>Bâtiment Résidentiel</v>
      </c>
      <c r="D59" s="19" t="s">
        <v>489</v>
      </c>
      <c r="E59" s="19" t="str">
        <f>VLOOKUP(fiche[[#This Row],[code_sous_secteur]],enums[[code]:[nom]],2,FALSE)</f>
        <v>Thermique</v>
      </c>
      <c r="F59" s="20" t="s">
        <v>352</v>
      </c>
      <c r="G59" s="19">
        <v>1</v>
      </c>
      <c r="H59" s="19">
        <v>1</v>
      </c>
      <c r="I59" s="19">
        <f>COUNTIF(fiche_version[code],fiche[[#This Row],[code]])</f>
        <v>1</v>
      </c>
      <c r="J59" s="14" t="s">
        <v>383</v>
      </c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 t="s">
        <v>383</v>
      </c>
    </row>
    <row r="60" spans="1:57" x14ac:dyDescent="0.3">
      <c r="A60" s="19" t="s">
        <v>104</v>
      </c>
      <c r="B60" s="19" t="s">
        <v>4</v>
      </c>
      <c r="C60" s="19" t="str">
        <f>VLOOKUP(fiche[[#This Row],[code_secteur]],enums[[code]:[nom]],2,FALSE)</f>
        <v>Bâtiment Résidentiel</v>
      </c>
      <c r="D60" s="19" t="s">
        <v>489</v>
      </c>
      <c r="E60" s="19" t="str">
        <f>VLOOKUP(fiche[[#This Row],[code_sous_secteur]],enums[[code]:[nom]],2,FALSE)</f>
        <v>Thermique</v>
      </c>
      <c r="F60" s="20" t="s">
        <v>353</v>
      </c>
      <c r="G60" s="19">
        <v>1</v>
      </c>
      <c r="H60" s="19">
        <v>1</v>
      </c>
      <c r="I60" s="19">
        <f>COUNTIF(fiche_version[code],fiche[[#This Row],[code]])</f>
        <v>1</v>
      </c>
      <c r="J60" s="21"/>
      <c r="K60" s="21"/>
      <c r="L60" s="14" t="s">
        <v>388</v>
      </c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 t="s">
        <v>388</v>
      </c>
    </row>
    <row r="61" spans="1:57" x14ac:dyDescent="0.3">
      <c r="A61" s="19" t="s">
        <v>106</v>
      </c>
      <c r="B61" s="19" t="s">
        <v>4</v>
      </c>
      <c r="C61" s="19" t="str">
        <f>VLOOKUP(fiche[[#This Row],[code_secteur]],enums[[code]:[nom]],2,FALSE)</f>
        <v>Bâtiment Résidentiel</v>
      </c>
      <c r="D61" s="19" t="s">
        <v>489</v>
      </c>
      <c r="E61" s="19" t="str">
        <f>VLOOKUP(fiche[[#This Row],[code_sous_secteur]],enums[[code]:[nom]],2,FALSE)</f>
        <v>Thermique</v>
      </c>
      <c r="F61" s="20" t="s">
        <v>105</v>
      </c>
      <c r="G61" s="19">
        <v>1</v>
      </c>
      <c r="H61" s="19">
        <v>1</v>
      </c>
      <c r="I61" s="19">
        <f>COUNTIF(fiche_version[code],fiche[[#This Row],[code]])</f>
        <v>1</v>
      </c>
      <c r="J61" s="21"/>
      <c r="K61" s="21"/>
      <c r="L61" s="21"/>
      <c r="M61" s="14" t="s">
        <v>392</v>
      </c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 t="s">
        <v>392</v>
      </c>
    </row>
    <row r="62" spans="1:57" ht="43.2" x14ac:dyDescent="0.3">
      <c r="A62" s="19" t="s">
        <v>108</v>
      </c>
      <c r="B62" s="19" t="s">
        <v>4</v>
      </c>
      <c r="C62" s="19" t="str">
        <f>VLOOKUP(fiche[[#This Row],[code_secteur]],enums[[code]:[nom]],2,FALSE)</f>
        <v>Bâtiment Résidentiel</v>
      </c>
      <c r="D62" s="19" t="s">
        <v>489</v>
      </c>
      <c r="E62" s="19" t="str">
        <f>VLOOKUP(fiche[[#This Row],[code_sous_secteur]],enums[[code]:[nom]],2,FALSE)</f>
        <v>Thermique</v>
      </c>
      <c r="F62" s="20" t="s">
        <v>107</v>
      </c>
      <c r="G62" s="19">
        <v>1</v>
      </c>
      <c r="H62" s="19">
        <v>1</v>
      </c>
      <c r="I62" s="19">
        <f>COUNTIF(fiche_version[code],fiche[[#This Row],[code]])</f>
        <v>3</v>
      </c>
      <c r="J62" s="14" t="s">
        <v>383</v>
      </c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 t="s">
        <v>391</v>
      </c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 t="s">
        <v>797</v>
      </c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 t="s">
        <v>444</v>
      </c>
    </row>
    <row r="63" spans="1:57" ht="43.2" x14ac:dyDescent="0.3">
      <c r="A63" s="19" t="s">
        <v>110</v>
      </c>
      <c r="B63" s="19" t="s">
        <v>4</v>
      </c>
      <c r="C63" s="19" t="str">
        <f>VLOOKUP(fiche[[#This Row],[code_secteur]],enums[[code]:[nom]],2,FALSE)</f>
        <v>Bâtiment Résidentiel</v>
      </c>
      <c r="D63" s="19" t="s">
        <v>489</v>
      </c>
      <c r="E63" s="19" t="str">
        <f>VLOOKUP(fiche[[#This Row],[code_sous_secteur]],enums[[code]:[nom]],2,FALSE)</f>
        <v>Thermique</v>
      </c>
      <c r="F63" s="20" t="s">
        <v>109</v>
      </c>
      <c r="G63" s="19">
        <v>1</v>
      </c>
      <c r="H63" s="19">
        <v>1</v>
      </c>
      <c r="I63" s="19">
        <f>COUNTIF(fiche_version[code],fiche[[#This Row],[code]])</f>
        <v>3</v>
      </c>
      <c r="J63" s="14" t="s">
        <v>383</v>
      </c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 t="s">
        <v>783</v>
      </c>
      <c r="AH63" s="14"/>
      <c r="AI63" s="14"/>
      <c r="AJ63" s="14"/>
      <c r="AK63" s="14" t="s">
        <v>795</v>
      </c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 t="s">
        <v>443</v>
      </c>
    </row>
    <row r="64" spans="1:57" ht="28.8" x14ac:dyDescent="0.3">
      <c r="A64" s="19" t="s">
        <v>111</v>
      </c>
      <c r="B64" s="19" t="s">
        <v>4</v>
      </c>
      <c r="C64" s="19" t="str">
        <f>VLOOKUP(fiche[[#This Row],[code_secteur]],enums[[code]:[nom]],2,FALSE)</f>
        <v>Bâtiment Résidentiel</v>
      </c>
      <c r="D64" s="19" t="s">
        <v>489</v>
      </c>
      <c r="E64" s="19" t="str">
        <f>VLOOKUP(fiche[[#This Row],[code_sous_secteur]],enums[[code]:[nom]],2,FALSE)</f>
        <v>Thermique</v>
      </c>
      <c r="F64" s="20" t="s">
        <v>485</v>
      </c>
      <c r="G64" s="19">
        <v>1</v>
      </c>
      <c r="H64" s="19">
        <v>1</v>
      </c>
      <c r="I64" s="19">
        <f>COUNTIF(fiche_version[code],fiche[[#This Row],[code]])</f>
        <v>2</v>
      </c>
      <c r="J64" s="21"/>
      <c r="K64" s="21"/>
      <c r="L64" s="14" t="s">
        <v>388</v>
      </c>
      <c r="M64" s="14"/>
      <c r="N64" s="14"/>
      <c r="O64" s="14"/>
      <c r="P64" s="14" t="s">
        <v>407</v>
      </c>
      <c r="Q64" s="14"/>
      <c r="R64" s="14"/>
      <c r="S64" s="14"/>
      <c r="T64" s="14"/>
      <c r="U64" s="14"/>
      <c r="V64" s="14"/>
      <c r="W64" s="14" t="s">
        <v>798</v>
      </c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 t="s">
        <v>887</v>
      </c>
    </row>
    <row r="65" spans="1:57" x14ac:dyDescent="0.3">
      <c r="A65" s="19" t="s">
        <v>112</v>
      </c>
      <c r="B65" s="19" t="s">
        <v>4</v>
      </c>
      <c r="C65" s="19" t="str">
        <f>VLOOKUP(fiche[[#This Row],[code_secteur]],enums[[code]:[nom]],2,FALSE)</f>
        <v>Bâtiment Résidentiel</v>
      </c>
      <c r="D65" s="19" t="s">
        <v>489</v>
      </c>
      <c r="E65" s="19" t="str">
        <f>VLOOKUP(fiche[[#This Row],[code_sous_secteur]],enums[[code]:[nom]],2,FALSE)</f>
        <v>Thermique</v>
      </c>
      <c r="F65" s="20" t="s">
        <v>370</v>
      </c>
      <c r="G65" s="19">
        <v>1</v>
      </c>
      <c r="H65" s="19">
        <v>1</v>
      </c>
      <c r="I65" s="19">
        <f>COUNTIF(fiche_version[code],fiche[[#This Row],[code]])</f>
        <v>1</v>
      </c>
      <c r="J65" s="21"/>
      <c r="K65" s="21"/>
      <c r="L65" s="21"/>
      <c r="M65" s="14" t="s">
        <v>392</v>
      </c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 t="s">
        <v>392</v>
      </c>
    </row>
    <row r="66" spans="1:57" x14ac:dyDescent="0.3">
      <c r="A66" s="19" t="s">
        <v>114</v>
      </c>
      <c r="B66" s="19" t="s">
        <v>4</v>
      </c>
      <c r="C66" s="19" t="str">
        <f>VLOOKUP(fiche[[#This Row],[code_secteur]],enums[[code]:[nom]],2,FALSE)</f>
        <v>Bâtiment Résidentiel</v>
      </c>
      <c r="D66" s="19" t="s">
        <v>489</v>
      </c>
      <c r="E66" s="19" t="str">
        <f>VLOOKUP(fiche[[#This Row],[code_sous_secteur]],enums[[code]:[nom]],2,FALSE)</f>
        <v>Thermique</v>
      </c>
      <c r="F66" s="20" t="s">
        <v>113</v>
      </c>
      <c r="G66" s="19">
        <v>1</v>
      </c>
      <c r="H66" s="19">
        <v>1</v>
      </c>
      <c r="I66" s="19">
        <f>COUNTIF(fiche_version[code],fiche[[#This Row],[code]])</f>
        <v>1</v>
      </c>
      <c r="J66" s="14" t="s">
        <v>383</v>
      </c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 t="s">
        <v>383</v>
      </c>
    </row>
    <row r="67" spans="1:57" ht="28.8" x14ac:dyDescent="0.3">
      <c r="A67" s="19" t="s">
        <v>115</v>
      </c>
      <c r="B67" s="19" t="s">
        <v>4</v>
      </c>
      <c r="C67" s="19" t="str">
        <f>VLOOKUP(fiche[[#This Row],[code_secteur]],enums[[code]:[nom]],2,FALSE)</f>
        <v>Bâtiment Résidentiel</v>
      </c>
      <c r="D67" s="19" t="s">
        <v>489</v>
      </c>
      <c r="E67" s="19" t="str">
        <f>VLOOKUP(fiche[[#This Row],[code_sous_secteur]],enums[[code]:[nom]],2,FALSE)</f>
        <v>Thermique</v>
      </c>
      <c r="F67" s="20" t="s">
        <v>371</v>
      </c>
      <c r="G67" s="19">
        <v>1</v>
      </c>
      <c r="H67" s="19">
        <v>1</v>
      </c>
      <c r="I67" s="19">
        <f>COUNTIF(fiche_version[code],fiche[[#This Row],[code]])</f>
        <v>1</v>
      </c>
      <c r="J67" s="14" t="s">
        <v>383</v>
      </c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 t="s">
        <v>799</v>
      </c>
      <c r="BA67" s="14"/>
      <c r="BB67" s="14"/>
      <c r="BC67" s="14"/>
      <c r="BD67" s="14"/>
      <c r="BE67" s="14" t="s">
        <v>888</v>
      </c>
    </row>
    <row r="68" spans="1:57" ht="28.8" x14ac:dyDescent="0.3">
      <c r="A68" s="19" t="s">
        <v>116</v>
      </c>
      <c r="B68" s="19" t="s">
        <v>4</v>
      </c>
      <c r="C68" s="19" t="str">
        <f>VLOOKUP(fiche[[#This Row],[code_secteur]],enums[[code]:[nom]],2,FALSE)</f>
        <v>Bâtiment Résidentiel</v>
      </c>
      <c r="D68" s="19" t="s">
        <v>489</v>
      </c>
      <c r="E68" s="19" t="str">
        <f>VLOOKUP(fiche[[#This Row],[code_sous_secteur]],enums[[code]:[nom]],2,FALSE)</f>
        <v>Thermique</v>
      </c>
      <c r="F68" s="20" t="s">
        <v>378</v>
      </c>
      <c r="G68" s="19">
        <v>1</v>
      </c>
      <c r="H68" s="19">
        <v>1</v>
      </c>
      <c r="I68" s="19">
        <f>COUNTIF(fiche_version[code],fiche[[#This Row],[code]])</f>
        <v>2</v>
      </c>
      <c r="J68" s="21"/>
      <c r="K68" s="21"/>
      <c r="L68" s="14" t="s">
        <v>388</v>
      </c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 t="s">
        <v>389</v>
      </c>
      <c r="X68" s="14"/>
      <c r="Y68" s="14"/>
      <c r="Z68" s="14"/>
      <c r="AA68" s="14"/>
      <c r="AB68" s="14"/>
      <c r="AC68" s="14"/>
      <c r="AD68" s="14"/>
      <c r="AE68" s="14" t="s">
        <v>800</v>
      </c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 t="s">
        <v>889</v>
      </c>
    </row>
    <row r="69" spans="1:57" x14ac:dyDescent="0.3">
      <c r="A69" s="19" t="s">
        <v>118</v>
      </c>
      <c r="B69" s="19" t="s">
        <v>4</v>
      </c>
      <c r="C69" s="19" t="str">
        <f>VLOOKUP(fiche[[#This Row],[code_secteur]],enums[[code]:[nom]],2,FALSE)</f>
        <v>Bâtiment Résidentiel</v>
      </c>
      <c r="D69" s="19" t="s">
        <v>489</v>
      </c>
      <c r="E69" s="19" t="str">
        <f>VLOOKUP(fiche[[#This Row],[code_sous_secteur]],enums[[code]:[nom]],2,FALSE)</f>
        <v>Thermique</v>
      </c>
      <c r="F69" s="20" t="s">
        <v>117</v>
      </c>
      <c r="G69" s="19">
        <v>1</v>
      </c>
      <c r="H69" s="19">
        <v>1</v>
      </c>
      <c r="I69" s="19">
        <f>COUNTIF(fiche_version[code],fiche[[#This Row],[code]])</f>
        <v>1</v>
      </c>
      <c r="J69" s="21"/>
      <c r="K69" s="14" t="s">
        <v>387</v>
      </c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 t="s">
        <v>387</v>
      </c>
    </row>
    <row r="70" spans="1:57" ht="43.2" x14ac:dyDescent="0.3">
      <c r="A70" s="19" t="s">
        <v>120</v>
      </c>
      <c r="B70" s="19" t="s">
        <v>4</v>
      </c>
      <c r="C70" s="19" t="str">
        <f>VLOOKUP(fiche[[#This Row],[code_secteur]],enums[[code]:[nom]],2,FALSE)</f>
        <v>Bâtiment Résidentiel</v>
      </c>
      <c r="D70" s="19" t="s">
        <v>489</v>
      </c>
      <c r="E70" s="19" t="str">
        <f>VLOOKUP(fiche[[#This Row],[code_sous_secteur]],enums[[code]:[nom]],2,FALSE)</f>
        <v>Thermique</v>
      </c>
      <c r="F70" s="20" t="s">
        <v>119</v>
      </c>
      <c r="G70" s="19">
        <v>1</v>
      </c>
      <c r="H70" s="19">
        <v>1</v>
      </c>
      <c r="I70" s="19">
        <f>COUNTIF(fiche_version[code],fiche[[#This Row],[code]])</f>
        <v>2</v>
      </c>
      <c r="J70" s="21"/>
      <c r="K70" s="21"/>
      <c r="L70" s="21"/>
      <c r="M70" s="14" t="s">
        <v>392</v>
      </c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 t="s">
        <v>801</v>
      </c>
      <c r="AY70" s="14"/>
      <c r="AZ70" s="14"/>
      <c r="BA70" s="14"/>
      <c r="BB70" s="14"/>
      <c r="BC70" s="14"/>
      <c r="BD70" s="14"/>
      <c r="BE70" s="14" t="s">
        <v>683</v>
      </c>
    </row>
    <row r="71" spans="1:57" x14ac:dyDescent="0.3">
      <c r="A71" s="19" t="s">
        <v>121</v>
      </c>
      <c r="B71" s="19" t="s">
        <v>4</v>
      </c>
      <c r="C71" s="19" t="str">
        <f>VLOOKUP(fiche[[#This Row],[code_secteur]],enums[[code]:[nom]],2,FALSE)</f>
        <v>Bâtiment Résidentiel</v>
      </c>
      <c r="D71" s="19" t="s">
        <v>489</v>
      </c>
      <c r="E71" s="19" t="str">
        <f>VLOOKUP(fiche[[#This Row],[code_sous_secteur]],enums[[code]:[nom]],2,FALSE)</f>
        <v>Thermique</v>
      </c>
      <c r="F71" s="20" t="s">
        <v>354</v>
      </c>
      <c r="G71" s="19">
        <v>0</v>
      </c>
      <c r="H71" s="19">
        <v>1</v>
      </c>
      <c r="I71" s="19">
        <f>COUNTIF(fiche_version[code],fiche[[#This Row],[code]])</f>
        <v>3</v>
      </c>
      <c r="J71" s="14" t="s">
        <v>383</v>
      </c>
      <c r="K71" s="14"/>
      <c r="L71" s="14"/>
      <c r="M71" s="14"/>
      <c r="N71" s="14" t="s">
        <v>397</v>
      </c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 t="s">
        <v>390</v>
      </c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 t="s">
        <v>390</v>
      </c>
    </row>
    <row r="72" spans="1:57" ht="43.2" x14ac:dyDescent="0.3">
      <c r="A72" s="19" t="s">
        <v>122</v>
      </c>
      <c r="B72" s="19" t="s">
        <v>4</v>
      </c>
      <c r="C72" s="19" t="str">
        <f>VLOOKUP(fiche[[#This Row],[code_secteur]],enums[[code]:[nom]],2,FALSE)</f>
        <v>Bâtiment Résidentiel</v>
      </c>
      <c r="D72" s="19" t="s">
        <v>489</v>
      </c>
      <c r="E72" s="19" t="str">
        <f>VLOOKUP(fiche[[#This Row],[code_sous_secteur]],enums[[code]:[nom]],2,FALSE)</f>
        <v>Thermique</v>
      </c>
      <c r="F72" s="20" t="s">
        <v>355</v>
      </c>
      <c r="G72" s="19">
        <v>1</v>
      </c>
      <c r="H72" s="19">
        <v>0</v>
      </c>
      <c r="I72" s="19">
        <f>COUNTIF(fiche_version[code],fiche[[#This Row],[code]])</f>
        <v>5</v>
      </c>
      <c r="J72" s="21"/>
      <c r="K72" s="21"/>
      <c r="L72" s="14" t="s">
        <v>388</v>
      </c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 t="s">
        <v>408</v>
      </c>
      <c r="AC72" s="14"/>
      <c r="AD72" s="14"/>
      <c r="AE72" s="14"/>
      <c r="AF72" s="14" t="s">
        <v>802</v>
      </c>
      <c r="AG72" s="14"/>
      <c r="AH72" s="14"/>
      <c r="AI72" s="14"/>
      <c r="AJ72" s="14" t="s">
        <v>803</v>
      </c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 t="s">
        <v>804</v>
      </c>
      <c r="AY72" s="14"/>
      <c r="AZ72" s="14"/>
      <c r="BA72" s="14"/>
      <c r="BB72" s="14"/>
      <c r="BC72" s="14"/>
      <c r="BD72" s="14"/>
      <c r="BE72" s="14" t="s">
        <v>685</v>
      </c>
    </row>
    <row r="73" spans="1:57" ht="43.2" x14ac:dyDescent="0.3">
      <c r="A73" s="19" t="s">
        <v>124</v>
      </c>
      <c r="B73" s="19" t="s">
        <v>4</v>
      </c>
      <c r="C73" s="19" t="str">
        <f>VLOOKUP(fiche[[#This Row],[code_secteur]],enums[[code]:[nom]],2,FALSE)</f>
        <v>Bâtiment Résidentiel</v>
      </c>
      <c r="D73" s="19" t="s">
        <v>489</v>
      </c>
      <c r="E73" s="19" t="str">
        <f>VLOOKUP(fiche[[#This Row],[code_sous_secteur]],enums[[code]:[nom]],2,FALSE)</f>
        <v>Thermique</v>
      </c>
      <c r="F73" s="20" t="s">
        <v>123</v>
      </c>
      <c r="G73" s="19">
        <v>1</v>
      </c>
      <c r="H73" s="19">
        <v>0</v>
      </c>
      <c r="I73" s="19">
        <f>COUNTIF(fiche_version[code],fiche[[#This Row],[code]])</f>
        <v>6</v>
      </c>
      <c r="J73" s="21"/>
      <c r="K73" s="21"/>
      <c r="L73" s="14" t="s">
        <v>388</v>
      </c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 t="s">
        <v>408</v>
      </c>
      <c r="AC73" s="14"/>
      <c r="AD73" s="14"/>
      <c r="AE73" s="14"/>
      <c r="AF73" s="14" t="s">
        <v>802</v>
      </c>
      <c r="AG73" s="14"/>
      <c r="AH73" s="14"/>
      <c r="AI73" s="14"/>
      <c r="AJ73" s="14" t="s">
        <v>803</v>
      </c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 t="s">
        <v>804</v>
      </c>
      <c r="AY73" s="14"/>
      <c r="AZ73" s="14"/>
      <c r="BA73" s="14"/>
      <c r="BB73" s="14" t="s">
        <v>805</v>
      </c>
      <c r="BC73" s="14"/>
      <c r="BD73" s="14"/>
      <c r="BE73" s="14" t="s">
        <v>723</v>
      </c>
    </row>
    <row r="74" spans="1:57" x14ac:dyDescent="0.3">
      <c r="A74" s="19" t="s">
        <v>126</v>
      </c>
      <c r="B74" s="19" t="s">
        <v>4</v>
      </c>
      <c r="C74" s="19" t="str">
        <f>VLOOKUP(fiche[[#This Row],[code_secteur]],enums[[code]:[nom]],2,FALSE)</f>
        <v>Bâtiment Résidentiel</v>
      </c>
      <c r="D74" s="19" t="s">
        <v>489</v>
      </c>
      <c r="E74" s="19" t="str">
        <f>VLOOKUP(fiche[[#This Row],[code_sous_secteur]],enums[[code]:[nom]],2,FALSE)</f>
        <v>Thermique</v>
      </c>
      <c r="F74" s="20" t="s">
        <v>125</v>
      </c>
      <c r="G74" s="19">
        <v>1</v>
      </c>
      <c r="H74" s="19">
        <v>1</v>
      </c>
      <c r="I74" s="19">
        <f>COUNTIF(fiche_version[code],fiche[[#This Row],[code]])</f>
        <v>3</v>
      </c>
      <c r="J74" s="14" t="s">
        <v>383</v>
      </c>
      <c r="K74" s="14"/>
      <c r="L74" s="14"/>
      <c r="M74" s="14" t="s">
        <v>409</v>
      </c>
      <c r="N74" s="14"/>
      <c r="O74" s="14"/>
      <c r="P74" s="14"/>
      <c r="Q74" s="14"/>
      <c r="R74" s="14"/>
      <c r="S74" s="14"/>
      <c r="T74" s="14"/>
      <c r="U74" s="14"/>
      <c r="V74" s="14"/>
      <c r="W74" s="14" t="s">
        <v>410</v>
      </c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 t="s">
        <v>410</v>
      </c>
    </row>
    <row r="75" spans="1:57" ht="43.2" x14ac:dyDescent="0.3">
      <c r="A75" s="19" t="s">
        <v>127</v>
      </c>
      <c r="B75" s="19" t="s">
        <v>4</v>
      </c>
      <c r="C75" s="19" t="str">
        <f>VLOOKUP(fiche[[#This Row],[code_secteur]],enums[[code]:[nom]],2,FALSE)</f>
        <v>Bâtiment Résidentiel</v>
      </c>
      <c r="D75" s="19" t="s">
        <v>489</v>
      </c>
      <c r="E75" s="19" t="str">
        <f>VLOOKUP(fiche[[#This Row],[code_sous_secteur]],enums[[code]:[nom]],2,FALSE)</f>
        <v>Thermique</v>
      </c>
      <c r="F75" s="20" t="s">
        <v>356</v>
      </c>
      <c r="G75" s="19">
        <v>1</v>
      </c>
      <c r="H75" s="19">
        <v>0</v>
      </c>
      <c r="I75" s="19">
        <f>COUNTIF(fiche_version[code],fiche[[#This Row],[code]])</f>
        <v>3</v>
      </c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14" t="s">
        <v>411</v>
      </c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 t="s">
        <v>801</v>
      </c>
      <c r="AY75" s="14"/>
      <c r="AZ75" s="14"/>
      <c r="BA75" s="14"/>
      <c r="BB75" s="14" t="s">
        <v>806</v>
      </c>
      <c r="BC75" s="14"/>
      <c r="BD75" s="14"/>
      <c r="BE75" s="14" t="s">
        <v>724</v>
      </c>
    </row>
    <row r="76" spans="1:57" ht="28.8" x14ac:dyDescent="0.3">
      <c r="A76" s="19" t="s">
        <v>128</v>
      </c>
      <c r="B76" s="19" t="s">
        <v>4</v>
      </c>
      <c r="C76" s="19" t="str">
        <f>VLOOKUP(fiche[[#This Row],[code_secteur]],enums[[code]:[nom]],2,FALSE)</f>
        <v>Bâtiment Résidentiel</v>
      </c>
      <c r="D76" s="19" t="s">
        <v>489</v>
      </c>
      <c r="E76" s="19" t="str">
        <f>VLOOKUP(fiche[[#This Row],[code_sous_secteur]],enums[[code]:[nom]],2,FALSE)</f>
        <v>Thermique</v>
      </c>
      <c r="F76" s="20" t="s">
        <v>483</v>
      </c>
      <c r="G76" s="19">
        <v>1</v>
      </c>
      <c r="H76" s="19">
        <v>1</v>
      </c>
      <c r="I76" s="19">
        <f>COUNTIF(fiche_version[code],fiche[[#This Row],[code]])</f>
        <v>2</v>
      </c>
      <c r="J76" s="21"/>
      <c r="K76" s="21"/>
      <c r="L76" s="14" t="s">
        <v>388</v>
      </c>
      <c r="M76" s="14"/>
      <c r="N76" s="14"/>
      <c r="O76" s="14"/>
      <c r="P76" s="14" t="s">
        <v>407</v>
      </c>
      <c r="Q76" s="14"/>
      <c r="R76" s="14"/>
      <c r="S76" s="14"/>
      <c r="T76" s="14"/>
      <c r="U76" s="14"/>
      <c r="V76" s="14"/>
      <c r="W76" s="14" t="s">
        <v>798</v>
      </c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 t="s">
        <v>887</v>
      </c>
    </row>
    <row r="77" spans="1:57" x14ac:dyDescent="0.3">
      <c r="A77" s="19" t="s">
        <v>129</v>
      </c>
      <c r="B77" s="19" t="s">
        <v>4</v>
      </c>
      <c r="C77" s="19" t="str">
        <f>VLOOKUP(fiche[[#This Row],[code_secteur]],enums[[code]:[nom]],2,FALSE)</f>
        <v>Bâtiment Résidentiel</v>
      </c>
      <c r="D77" s="19" t="s">
        <v>489</v>
      </c>
      <c r="E77" s="19" t="str">
        <f>VLOOKUP(fiche[[#This Row],[code_sous_secteur]],enums[[code]:[nom]],2,FALSE)</f>
        <v>Thermique</v>
      </c>
      <c r="F77" s="20" t="s">
        <v>357</v>
      </c>
      <c r="G77" s="19">
        <v>0</v>
      </c>
      <c r="H77" s="19">
        <v>1</v>
      </c>
      <c r="I77" s="19">
        <f>COUNTIF(fiche_version[code],fiche[[#This Row],[code]])</f>
        <v>2</v>
      </c>
      <c r="J77" s="14" t="s">
        <v>383</v>
      </c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 t="s">
        <v>391</v>
      </c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 t="s">
        <v>391</v>
      </c>
    </row>
    <row r="78" spans="1:57" ht="43.2" x14ac:dyDescent="0.3">
      <c r="A78" s="19" t="s">
        <v>130</v>
      </c>
      <c r="B78" s="19" t="s">
        <v>4</v>
      </c>
      <c r="C78" s="19" t="str">
        <f>VLOOKUP(fiche[[#This Row],[code_secteur]],enums[[code]:[nom]],2,FALSE)</f>
        <v>Bâtiment Résidentiel</v>
      </c>
      <c r="D78" s="19" t="s">
        <v>489</v>
      </c>
      <c r="E78" s="19" t="str">
        <f>VLOOKUP(fiche[[#This Row],[code_sous_secteur]],enums[[code]:[nom]],2,FALSE)</f>
        <v>Thermique</v>
      </c>
      <c r="F78" s="20" t="s">
        <v>358</v>
      </c>
      <c r="G78" s="19">
        <v>1</v>
      </c>
      <c r="H78" s="19">
        <v>1</v>
      </c>
      <c r="I78" s="19">
        <f>COUNTIF(fiche_version[code],fiche[[#This Row],[code]])</f>
        <v>3</v>
      </c>
      <c r="J78" s="21"/>
      <c r="K78" s="21"/>
      <c r="L78" s="21"/>
      <c r="M78" s="14" t="s">
        <v>392</v>
      </c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 t="s">
        <v>391</v>
      </c>
      <c r="AF78" s="14"/>
      <c r="AG78" s="14"/>
      <c r="AH78" s="14"/>
      <c r="AI78" s="14"/>
      <c r="AJ78" s="14"/>
      <c r="AK78" s="14"/>
      <c r="AL78" s="14"/>
      <c r="AM78" s="14"/>
      <c r="AN78" s="14"/>
      <c r="AO78" s="14" t="s">
        <v>807</v>
      </c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 t="s">
        <v>447</v>
      </c>
    </row>
    <row r="79" spans="1:57" x14ac:dyDescent="0.3">
      <c r="A79" s="19" t="s">
        <v>132</v>
      </c>
      <c r="B79" s="19" t="s">
        <v>4</v>
      </c>
      <c r="C79" s="19" t="str">
        <f>VLOOKUP(fiche[[#This Row],[code_secteur]],enums[[code]:[nom]],2,FALSE)</f>
        <v>Bâtiment Résidentiel</v>
      </c>
      <c r="D79" s="19" t="s">
        <v>489</v>
      </c>
      <c r="E79" s="19" t="str">
        <f>VLOOKUP(fiche[[#This Row],[code_sous_secteur]],enums[[code]:[nom]],2,FALSE)</f>
        <v>Thermique</v>
      </c>
      <c r="F79" s="20" t="s">
        <v>131</v>
      </c>
      <c r="G79" s="19">
        <v>1</v>
      </c>
      <c r="H79" s="19">
        <v>1</v>
      </c>
      <c r="I79" s="19">
        <f>COUNTIF(fiche_version[code],fiche[[#This Row],[code]])</f>
        <v>2</v>
      </c>
      <c r="J79" s="14" t="s">
        <v>383</v>
      </c>
      <c r="K79" s="14"/>
      <c r="L79" s="14"/>
      <c r="M79" s="14"/>
      <c r="N79" s="14"/>
      <c r="O79" s="14"/>
      <c r="P79" s="14"/>
      <c r="Q79" s="14"/>
      <c r="R79" s="14"/>
      <c r="S79" s="14" t="s">
        <v>406</v>
      </c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 t="s">
        <v>406</v>
      </c>
    </row>
    <row r="80" spans="1:57" x14ac:dyDescent="0.3">
      <c r="A80" s="19" t="s">
        <v>134</v>
      </c>
      <c r="B80" s="19" t="s">
        <v>4</v>
      </c>
      <c r="C80" s="19" t="str">
        <f>VLOOKUP(fiche[[#This Row],[code_secteur]],enums[[code]:[nom]],2,FALSE)</f>
        <v>Bâtiment Résidentiel</v>
      </c>
      <c r="D80" s="19" t="s">
        <v>489</v>
      </c>
      <c r="E80" s="19" t="str">
        <f>VLOOKUP(fiche[[#This Row],[code_sous_secteur]],enums[[code]:[nom]],2,FALSE)</f>
        <v>Thermique</v>
      </c>
      <c r="F80" s="20" t="s">
        <v>133</v>
      </c>
      <c r="G80" s="19">
        <v>0</v>
      </c>
      <c r="H80" s="19">
        <v>1</v>
      </c>
      <c r="I80" s="19">
        <f>COUNTIF(fiche_version[code],fiche[[#This Row],[code]])</f>
        <v>1</v>
      </c>
      <c r="J80" s="21"/>
      <c r="K80" s="14" t="s">
        <v>387</v>
      </c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 t="s">
        <v>387</v>
      </c>
    </row>
    <row r="81" spans="1:57" ht="43.2" x14ac:dyDescent="0.3">
      <c r="A81" s="19" t="s">
        <v>135</v>
      </c>
      <c r="B81" s="19" t="s">
        <v>4</v>
      </c>
      <c r="C81" s="19" t="str">
        <f>VLOOKUP(fiche[[#This Row],[code_secteur]],enums[[code]:[nom]],2,FALSE)</f>
        <v>Bâtiment Résidentiel</v>
      </c>
      <c r="D81" s="19" t="s">
        <v>489</v>
      </c>
      <c r="E81" s="19" t="str">
        <f>VLOOKUP(fiche[[#This Row],[code_sous_secteur]],enums[[code]:[nom]],2,FALSE)</f>
        <v>Thermique</v>
      </c>
      <c r="F81" s="20" t="s">
        <v>359</v>
      </c>
      <c r="G81" s="19">
        <v>1</v>
      </c>
      <c r="H81" s="19">
        <v>0</v>
      </c>
      <c r="I81" s="19">
        <f>COUNTIF(fiche_version[code],fiche[[#This Row],[code]])</f>
        <v>2</v>
      </c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14" t="s">
        <v>412</v>
      </c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 t="s">
        <v>808</v>
      </c>
      <c r="AV81" s="14"/>
      <c r="AW81" s="14"/>
      <c r="AX81" s="14"/>
      <c r="AY81" s="14"/>
      <c r="AZ81" s="14"/>
      <c r="BA81" s="14"/>
      <c r="BB81" s="14"/>
      <c r="BC81" s="14"/>
      <c r="BD81" s="14"/>
      <c r="BE81" s="14" t="s">
        <v>448</v>
      </c>
    </row>
    <row r="82" spans="1:57" ht="43.2" x14ac:dyDescent="0.3">
      <c r="A82" s="19" t="s">
        <v>136</v>
      </c>
      <c r="B82" s="19" t="s">
        <v>4</v>
      </c>
      <c r="C82" s="19" t="str">
        <f>VLOOKUP(fiche[[#This Row],[code_secteur]],enums[[code]:[nom]],2,FALSE)</f>
        <v>Bâtiment Résidentiel</v>
      </c>
      <c r="D82" s="19" t="s">
        <v>489</v>
      </c>
      <c r="E82" s="19" t="str">
        <f>VLOOKUP(fiche[[#This Row],[code_sous_secteur]],enums[[code]:[nom]],2,FALSE)</f>
        <v>Thermique</v>
      </c>
      <c r="F82" s="20" t="s">
        <v>360</v>
      </c>
      <c r="G82" s="19">
        <v>1</v>
      </c>
      <c r="H82" s="19">
        <v>0</v>
      </c>
      <c r="I82" s="19">
        <f>COUNTIF(fiche_version[code],fiche[[#This Row],[code]])</f>
        <v>4</v>
      </c>
      <c r="J82" s="21"/>
      <c r="K82" s="21"/>
      <c r="L82" s="21"/>
      <c r="M82" s="21"/>
      <c r="N82" s="21"/>
      <c r="O82" s="14" t="s">
        <v>386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 t="s">
        <v>408</v>
      </c>
      <c r="AC82" s="14"/>
      <c r="AD82" s="14"/>
      <c r="AE82" s="14"/>
      <c r="AF82" s="14" t="s">
        <v>802</v>
      </c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 t="s">
        <v>809</v>
      </c>
      <c r="AW82" s="14"/>
      <c r="AX82" s="14"/>
      <c r="AY82" s="14"/>
      <c r="AZ82" s="14"/>
      <c r="BA82" s="14"/>
      <c r="BB82" s="14"/>
      <c r="BC82" s="14"/>
      <c r="BD82" s="14"/>
      <c r="BE82" s="14" t="s">
        <v>674</v>
      </c>
    </row>
    <row r="83" spans="1:57" x14ac:dyDescent="0.3">
      <c r="A83" s="19" t="s">
        <v>138</v>
      </c>
      <c r="B83" s="19" t="s">
        <v>4</v>
      </c>
      <c r="C83" s="19" t="str">
        <f>VLOOKUP(fiche[[#This Row],[code_secteur]],enums[[code]:[nom]],2,FALSE)</f>
        <v>Bâtiment Résidentiel</v>
      </c>
      <c r="D83" s="19" t="s">
        <v>489</v>
      </c>
      <c r="E83" s="19" t="str">
        <f>VLOOKUP(fiche[[#This Row],[code_sous_secteur]],enums[[code]:[nom]],2,FALSE)</f>
        <v>Thermique</v>
      </c>
      <c r="F83" s="20" t="s">
        <v>137</v>
      </c>
      <c r="G83" s="19">
        <v>1</v>
      </c>
      <c r="H83" s="19">
        <v>1</v>
      </c>
      <c r="I83" s="19">
        <f>COUNTIF(fiche_version[code],fiche[[#This Row],[code]])</f>
        <v>2</v>
      </c>
      <c r="J83" s="14" t="s">
        <v>383</v>
      </c>
      <c r="K83" s="14" t="s">
        <v>403</v>
      </c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 t="s">
        <v>403</v>
      </c>
    </row>
    <row r="84" spans="1:57" x14ac:dyDescent="0.3">
      <c r="A84" s="19" t="s">
        <v>140</v>
      </c>
      <c r="B84" s="19" t="s">
        <v>4</v>
      </c>
      <c r="C84" s="19" t="str">
        <f>VLOOKUP(fiche[[#This Row],[code_secteur]],enums[[code]:[nom]],2,FALSE)</f>
        <v>Bâtiment Résidentiel</v>
      </c>
      <c r="D84" s="19" t="s">
        <v>489</v>
      </c>
      <c r="E84" s="19" t="str">
        <f>VLOOKUP(fiche[[#This Row],[code_sous_secteur]],enums[[code]:[nom]],2,FALSE)</f>
        <v>Thermique</v>
      </c>
      <c r="F84" s="20" t="s">
        <v>139</v>
      </c>
      <c r="G84" s="19">
        <v>1</v>
      </c>
      <c r="H84" s="19">
        <v>1</v>
      </c>
      <c r="I84" s="19">
        <f>COUNTIF(fiche_version[code],fiche[[#This Row],[code]])</f>
        <v>1</v>
      </c>
      <c r="J84" s="14" t="s">
        <v>383</v>
      </c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 t="s">
        <v>383</v>
      </c>
    </row>
    <row r="85" spans="1:57" ht="43.2" x14ac:dyDescent="0.3">
      <c r="A85" s="19" t="s">
        <v>142</v>
      </c>
      <c r="B85" s="19" t="s">
        <v>4</v>
      </c>
      <c r="C85" s="19" t="str">
        <f>VLOOKUP(fiche[[#This Row],[code_secteur]],enums[[code]:[nom]],2,FALSE)</f>
        <v>Bâtiment Résidentiel</v>
      </c>
      <c r="D85" s="19" t="s">
        <v>489</v>
      </c>
      <c r="E85" s="19" t="str">
        <f>VLOOKUP(fiche[[#This Row],[code_sous_secteur]],enums[[code]:[nom]],2,FALSE)</f>
        <v>Thermique</v>
      </c>
      <c r="F85" s="20" t="s">
        <v>141</v>
      </c>
      <c r="G85" s="19">
        <v>1</v>
      </c>
      <c r="H85" s="19">
        <v>0</v>
      </c>
      <c r="I85" s="19">
        <f>COUNTIF(fiche_version[code],fiche[[#This Row],[code]])</f>
        <v>4</v>
      </c>
      <c r="J85" s="21"/>
      <c r="K85" s="21"/>
      <c r="L85" s="14" t="s">
        <v>388</v>
      </c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 t="s">
        <v>408</v>
      </c>
      <c r="AC85" s="14"/>
      <c r="AD85" s="14"/>
      <c r="AE85" s="14"/>
      <c r="AF85" s="14" t="s">
        <v>802</v>
      </c>
      <c r="AG85" s="14"/>
      <c r="AH85" s="14"/>
      <c r="AI85" s="14"/>
      <c r="AJ85" s="14" t="s">
        <v>803</v>
      </c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 t="s">
        <v>446</v>
      </c>
    </row>
    <row r="86" spans="1:57" x14ac:dyDescent="0.3">
      <c r="A86" s="19" t="s">
        <v>143</v>
      </c>
      <c r="B86" s="19" t="s">
        <v>4</v>
      </c>
      <c r="C86" s="19" t="str">
        <f>VLOOKUP(fiche[[#This Row],[code_secteur]],enums[[code]:[nom]],2,FALSE)</f>
        <v>Bâtiment Résidentiel</v>
      </c>
      <c r="D86" s="19" t="s">
        <v>489</v>
      </c>
      <c r="E86" s="19" t="str">
        <f>VLOOKUP(fiche[[#This Row],[code_sous_secteur]],enums[[code]:[nom]],2,FALSE)</f>
        <v>Thermique</v>
      </c>
      <c r="F86" s="20" t="s">
        <v>361</v>
      </c>
      <c r="G86" s="19">
        <v>1</v>
      </c>
      <c r="H86" s="19">
        <v>1</v>
      </c>
      <c r="I86" s="19">
        <f>COUNTIF(fiche_version[code],fiche[[#This Row],[code]])</f>
        <v>2</v>
      </c>
      <c r="J86" s="21"/>
      <c r="K86" s="14" t="s">
        <v>387</v>
      </c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 t="s">
        <v>391</v>
      </c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 t="s">
        <v>391</v>
      </c>
    </row>
    <row r="87" spans="1:57" ht="43.2" x14ac:dyDescent="0.3">
      <c r="A87" s="19" t="s">
        <v>145</v>
      </c>
      <c r="B87" s="19" t="s">
        <v>4</v>
      </c>
      <c r="C87" s="19" t="str">
        <f>VLOOKUP(fiche[[#This Row],[code_secteur]],enums[[code]:[nom]],2,FALSE)</f>
        <v>Bâtiment Résidentiel</v>
      </c>
      <c r="D87" s="19" t="s">
        <v>489</v>
      </c>
      <c r="E87" s="19" t="str">
        <f>VLOOKUP(fiche[[#This Row],[code_sous_secteur]],enums[[code]:[nom]],2,FALSE)</f>
        <v>Thermique</v>
      </c>
      <c r="F87" s="20" t="s">
        <v>144</v>
      </c>
      <c r="G87" s="19">
        <v>1</v>
      </c>
      <c r="H87" s="19">
        <v>1</v>
      </c>
      <c r="I87" s="19">
        <f>COUNTIF(fiche_version[code],fiche[[#This Row],[code]])</f>
        <v>4</v>
      </c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14" t="s">
        <v>411</v>
      </c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 t="s">
        <v>810</v>
      </c>
      <c r="AL87" s="14"/>
      <c r="AM87" s="14"/>
      <c r="AN87" s="14" t="s">
        <v>811</v>
      </c>
      <c r="AO87" s="14"/>
      <c r="AP87" s="14"/>
      <c r="AQ87" s="14"/>
      <c r="AR87" s="14"/>
      <c r="AS87" s="14"/>
      <c r="AT87" s="14" t="s">
        <v>812</v>
      </c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 t="s">
        <v>451</v>
      </c>
    </row>
    <row r="88" spans="1:57" ht="43.2" x14ac:dyDescent="0.3">
      <c r="A88" s="19" t="s">
        <v>146</v>
      </c>
      <c r="B88" s="19" t="s">
        <v>4</v>
      </c>
      <c r="C88" s="19" t="str">
        <f>VLOOKUP(fiche[[#This Row],[code_secteur]],enums[[code]:[nom]],2,FALSE)</f>
        <v>Bâtiment Résidentiel</v>
      </c>
      <c r="D88" s="19" t="s">
        <v>489</v>
      </c>
      <c r="E88" s="19" t="str">
        <f>VLOOKUP(fiche[[#This Row],[code_sous_secteur]],enums[[code]:[nom]],2,FALSE)</f>
        <v>Thermique</v>
      </c>
      <c r="F88" s="20" t="s">
        <v>362</v>
      </c>
      <c r="G88" s="19">
        <v>1</v>
      </c>
      <c r="H88" s="19">
        <v>0</v>
      </c>
      <c r="I88" s="19">
        <f>COUNTIF(fiche_version[code],fiche[[#This Row],[code]])</f>
        <v>4</v>
      </c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14" t="s">
        <v>813</v>
      </c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 t="s">
        <v>780</v>
      </c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 t="s">
        <v>814</v>
      </c>
      <c r="AU88" s="14"/>
      <c r="AV88" s="14"/>
      <c r="AW88" s="14"/>
      <c r="AX88" s="14" t="s">
        <v>815</v>
      </c>
      <c r="AY88" s="14"/>
      <c r="AZ88" s="14"/>
      <c r="BA88" s="14"/>
      <c r="BB88" s="14"/>
      <c r="BC88" s="14"/>
      <c r="BD88" s="14"/>
      <c r="BE88" s="14" t="s">
        <v>687</v>
      </c>
    </row>
    <row r="89" spans="1:57" ht="43.2" x14ac:dyDescent="0.3">
      <c r="A89" s="19" t="s">
        <v>148</v>
      </c>
      <c r="B89" s="19" t="s">
        <v>4</v>
      </c>
      <c r="C89" s="19" t="str">
        <f>VLOOKUP(fiche[[#This Row],[code_secteur]],enums[[code]:[nom]],2,FALSE)</f>
        <v>Bâtiment Résidentiel</v>
      </c>
      <c r="D89" s="19" t="s">
        <v>489</v>
      </c>
      <c r="E89" s="19" t="str">
        <f>VLOOKUP(fiche[[#This Row],[code_sous_secteur]],enums[[code]:[nom]],2,FALSE)</f>
        <v>Thermique</v>
      </c>
      <c r="F89" s="20" t="s">
        <v>147</v>
      </c>
      <c r="G89" s="19">
        <v>1</v>
      </c>
      <c r="H89" s="19">
        <v>1</v>
      </c>
      <c r="I89" s="19">
        <f>COUNTIF(fiche_version[code],fiche[[#This Row],[code]])</f>
        <v>2</v>
      </c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14" t="s">
        <v>384</v>
      </c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 t="s">
        <v>816</v>
      </c>
      <c r="AY89" s="14"/>
      <c r="AZ89" s="14"/>
      <c r="BA89" s="14"/>
      <c r="BB89" s="14"/>
      <c r="BC89" s="14"/>
      <c r="BD89" s="14"/>
      <c r="BE89" s="14" t="s">
        <v>683</v>
      </c>
    </row>
    <row r="90" spans="1:57" ht="28.8" x14ac:dyDescent="0.3">
      <c r="A90" s="19" t="s">
        <v>149</v>
      </c>
      <c r="B90" s="19" t="s">
        <v>4</v>
      </c>
      <c r="C90" s="19" t="str">
        <f>VLOOKUP(fiche[[#This Row],[code_secteur]],enums[[code]:[nom]],2,FALSE)</f>
        <v>Bâtiment Résidentiel</v>
      </c>
      <c r="D90" s="19" t="s">
        <v>489</v>
      </c>
      <c r="E90" s="19" t="str">
        <f>VLOOKUP(fiche[[#This Row],[code_sous_secteur]],enums[[code]:[nom]],2,FALSE)</f>
        <v>Thermique</v>
      </c>
      <c r="F90" s="20" t="s">
        <v>363</v>
      </c>
      <c r="G90" s="19">
        <v>1</v>
      </c>
      <c r="H90" s="19">
        <v>0</v>
      </c>
      <c r="I90" s="19">
        <f>COUNTIF(fiche_version[code],fiche[[#This Row],[code]])</f>
        <v>1</v>
      </c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14" t="s">
        <v>384</v>
      </c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 t="s">
        <v>384</v>
      </c>
    </row>
    <row r="91" spans="1:57" ht="43.2" x14ac:dyDescent="0.3">
      <c r="A91" s="19" t="s">
        <v>150</v>
      </c>
      <c r="B91" s="19" t="s">
        <v>4</v>
      </c>
      <c r="C91" s="19" t="str">
        <f>VLOOKUP(fiche[[#This Row],[code_secteur]],enums[[code]:[nom]],2,FALSE)</f>
        <v>Bâtiment Résidentiel</v>
      </c>
      <c r="D91" s="19" t="s">
        <v>489</v>
      </c>
      <c r="E91" s="19" t="str">
        <f>VLOOKUP(fiche[[#This Row],[code_sous_secteur]],enums[[code]:[nom]],2,FALSE)</f>
        <v>Thermique</v>
      </c>
      <c r="F91" s="20" t="s">
        <v>364</v>
      </c>
      <c r="G91" s="19">
        <v>1</v>
      </c>
      <c r="H91" s="19">
        <v>1</v>
      </c>
      <c r="I91" s="19">
        <f>COUNTIF(fiche_version[code],fiche[[#This Row],[code]])</f>
        <v>2</v>
      </c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14" t="s">
        <v>413</v>
      </c>
      <c r="AA91" s="14"/>
      <c r="AB91" s="14"/>
      <c r="AC91" s="14"/>
      <c r="AD91" s="14"/>
      <c r="AE91" s="14"/>
      <c r="AF91" s="14"/>
      <c r="AG91" s="14"/>
      <c r="AH91" s="14" t="s">
        <v>817</v>
      </c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 t="s">
        <v>453</v>
      </c>
    </row>
    <row r="92" spans="1:57" ht="43.2" x14ac:dyDescent="0.3">
      <c r="A92" s="19" t="s">
        <v>151</v>
      </c>
      <c r="B92" s="19" t="s">
        <v>4</v>
      </c>
      <c r="C92" s="19" t="str">
        <f>VLOOKUP(fiche[[#This Row],[code_secteur]],enums[[code]:[nom]],2,FALSE)</f>
        <v>Bâtiment Résidentiel</v>
      </c>
      <c r="D92" s="19" t="s">
        <v>489</v>
      </c>
      <c r="E92" s="19" t="str">
        <f>VLOOKUP(fiche[[#This Row],[code_sous_secteur]],enums[[code]:[nom]],2,FALSE)</f>
        <v>Thermique</v>
      </c>
      <c r="F92" s="20" t="s">
        <v>365</v>
      </c>
      <c r="G92" s="19">
        <v>1</v>
      </c>
      <c r="H92" s="19">
        <v>0</v>
      </c>
      <c r="I92" s="19">
        <f>COUNTIF(fiche_version[code],fiche[[#This Row],[code]])</f>
        <v>3</v>
      </c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14" t="s">
        <v>414</v>
      </c>
      <c r="AB92" s="14"/>
      <c r="AC92" s="14"/>
      <c r="AD92" s="14"/>
      <c r="AE92" s="14"/>
      <c r="AF92" s="14" t="s">
        <v>818</v>
      </c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 t="s">
        <v>819</v>
      </c>
      <c r="AW92" s="14"/>
      <c r="AX92" s="14"/>
      <c r="AY92" s="14"/>
      <c r="AZ92" s="14"/>
      <c r="BA92" s="17" t="s">
        <v>796</v>
      </c>
      <c r="BB92" s="14"/>
      <c r="BC92" s="14"/>
      <c r="BD92" s="14"/>
      <c r="BE92" s="14" t="s">
        <v>796</v>
      </c>
    </row>
    <row r="93" spans="1:57" x14ac:dyDescent="0.3">
      <c r="A93" s="19" t="s">
        <v>153</v>
      </c>
      <c r="B93" s="19" t="s">
        <v>4</v>
      </c>
      <c r="C93" s="19" t="str">
        <f>VLOOKUP(fiche[[#This Row],[code_secteur]],enums[[code]:[nom]],2,FALSE)</f>
        <v>Bâtiment Résidentiel</v>
      </c>
      <c r="D93" s="19" t="s">
        <v>489</v>
      </c>
      <c r="E93" s="19" t="str">
        <f>VLOOKUP(fiche[[#This Row],[code_sous_secteur]],enums[[code]:[nom]],2,FALSE)</f>
        <v>Thermique</v>
      </c>
      <c r="F93" s="20" t="s">
        <v>152</v>
      </c>
      <c r="G93" s="19">
        <v>1</v>
      </c>
      <c r="H93" s="19">
        <v>1</v>
      </c>
      <c r="I93" s="19">
        <f>COUNTIF(fiche_version[code],fiche[[#This Row],[code]])</f>
        <v>1</v>
      </c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14" t="s">
        <v>415</v>
      </c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 t="s">
        <v>415</v>
      </c>
    </row>
    <row r="94" spans="1:57" ht="43.2" x14ac:dyDescent="0.3">
      <c r="A94" s="19" t="s">
        <v>154</v>
      </c>
      <c r="B94" s="19" t="s">
        <v>4</v>
      </c>
      <c r="C94" s="19" t="str">
        <f>VLOOKUP(fiche[[#This Row],[code_secteur]],enums[[code]:[nom]],2,FALSE)</f>
        <v>Bâtiment Résidentiel</v>
      </c>
      <c r="D94" s="19" t="s">
        <v>489</v>
      </c>
      <c r="E94" s="19" t="str">
        <f>VLOOKUP(fiche[[#This Row],[code_sous_secteur]],enums[[code]:[nom]],2,FALSE)</f>
        <v>Thermique</v>
      </c>
      <c r="F94" s="20" t="s">
        <v>366</v>
      </c>
      <c r="G94" s="19">
        <v>1</v>
      </c>
      <c r="H94" s="19">
        <v>1</v>
      </c>
      <c r="I94" s="19">
        <f>COUNTIF(fiche_version[code],fiche[[#This Row],[code]])</f>
        <v>1</v>
      </c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14" t="s">
        <v>770</v>
      </c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 t="s">
        <v>432</v>
      </c>
    </row>
    <row r="95" spans="1:57" ht="43.2" x14ac:dyDescent="0.3">
      <c r="A95" s="19" t="s">
        <v>155</v>
      </c>
      <c r="B95" s="19" t="s">
        <v>4</v>
      </c>
      <c r="C95" s="19" t="str">
        <f>VLOOKUP(fiche[[#This Row],[code_secteur]],enums[[code]:[nom]],2,FALSE)</f>
        <v>Bâtiment Résidentiel</v>
      </c>
      <c r="D95" s="19" t="s">
        <v>489</v>
      </c>
      <c r="E95" s="19" t="str">
        <f>VLOOKUP(fiche[[#This Row],[code_sous_secteur]],enums[[code]:[nom]],2,FALSE)</f>
        <v>Thermique</v>
      </c>
      <c r="F95" s="20" t="s">
        <v>367</v>
      </c>
      <c r="G95" s="19">
        <v>1</v>
      </c>
      <c r="H95" s="19">
        <v>0</v>
      </c>
      <c r="I95" s="19">
        <f>COUNTIF(fiche_version[code],fiche[[#This Row],[code]])</f>
        <v>1</v>
      </c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14" t="s">
        <v>770</v>
      </c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 t="s">
        <v>432</v>
      </c>
    </row>
    <row r="96" spans="1:57" ht="43.2" x14ac:dyDescent="0.3">
      <c r="A96" s="19" t="s">
        <v>156</v>
      </c>
      <c r="B96" s="19" t="s">
        <v>4</v>
      </c>
      <c r="C96" s="19" t="str">
        <f>VLOOKUP(fiche[[#This Row],[code_secteur]],enums[[code]:[nom]],2,FALSE)</f>
        <v>Bâtiment Résidentiel</v>
      </c>
      <c r="D96" s="19" t="s">
        <v>489</v>
      </c>
      <c r="E96" s="19" t="str">
        <f>VLOOKUP(fiche[[#This Row],[code_sous_secteur]],enums[[code]:[nom]],2,FALSE)</f>
        <v>Thermique</v>
      </c>
      <c r="F96" s="20" t="s">
        <v>368</v>
      </c>
      <c r="G96" s="19">
        <v>1</v>
      </c>
      <c r="H96" s="19">
        <v>0</v>
      </c>
      <c r="I96" s="19">
        <f>COUNTIF(fiche_version[code],fiche[[#This Row],[code]])</f>
        <v>1</v>
      </c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14" t="s">
        <v>820</v>
      </c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 t="s">
        <v>455</v>
      </c>
    </row>
    <row r="97" spans="1:57" ht="43.2" x14ac:dyDescent="0.3">
      <c r="A97" s="19" t="s">
        <v>416</v>
      </c>
      <c r="B97" s="19" t="s">
        <v>4</v>
      </c>
      <c r="C97" s="19" t="str">
        <f>VLOOKUP(fiche[[#This Row],[code_secteur]],enums[[code]:[nom]],2,FALSE)</f>
        <v>Bâtiment Résidentiel</v>
      </c>
      <c r="D97" s="19" t="s">
        <v>489</v>
      </c>
      <c r="E97" s="19" t="str">
        <f>VLOOKUP(fiche[[#This Row],[code_sous_secteur]],enums[[code]:[nom]],2,FALSE)</f>
        <v>Thermique</v>
      </c>
      <c r="F97" s="20" t="s">
        <v>482</v>
      </c>
      <c r="G97" s="19">
        <v>1</v>
      </c>
      <c r="H97" s="19">
        <v>1</v>
      </c>
      <c r="I97" s="19">
        <f>COUNTIF(fiche_version[code],fiche[[#This Row],[code]])</f>
        <v>1</v>
      </c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14" t="s">
        <v>821</v>
      </c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 t="s">
        <v>456</v>
      </c>
    </row>
    <row r="98" spans="1:57" ht="43.2" x14ac:dyDescent="0.3">
      <c r="A98" s="19" t="s">
        <v>679</v>
      </c>
      <c r="B98" s="19" t="s">
        <v>4</v>
      </c>
      <c r="C98" s="19" t="str">
        <f>VLOOKUP(fiche[[#This Row],[code_secteur]],enums[[code]:[nom]],2,FALSE)</f>
        <v>Bâtiment Résidentiel</v>
      </c>
      <c r="D98" s="19" t="s">
        <v>489</v>
      </c>
      <c r="E98" s="22" t="str">
        <f>VLOOKUP(fiche[[#This Row],[code_sous_secteur]],enums[[code]:[nom]],2,FALSE)</f>
        <v>Thermique</v>
      </c>
      <c r="F98" s="20" t="s">
        <v>691</v>
      </c>
      <c r="G98" s="19">
        <v>1</v>
      </c>
      <c r="H98" s="19">
        <v>1</v>
      </c>
      <c r="I98" s="22">
        <f>COUNTIF(fiche_version[code],fiche[[#This Row],[code]])</f>
        <v>1</v>
      </c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14" t="s">
        <v>794</v>
      </c>
      <c r="AY98" s="14"/>
      <c r="AZ98" s="14"/>
      <c r="BA98" s="14"/>
      <c r="BB98" s="14"/>
      <c r="BC98" s="14"/>
      <c r="BD98" s="14"/>
      <c r="BE98" s="14" t="s">
        <v>686</v>
      </c>
    </row>
    <row r="99" spans="1:57" ht="43.2" x14ac:dyDescent="0.3">
      <c r="A99" s="19" t="s">
        <v>693</v>
      </c>
      <c r="B99" s="19" t="s">
        <v>4</v>
      </c>
      <c r="C99" s="19" t="str">
        <f>VLOOKUP(fiche[[#This Row],[code_secteur]],enums[[code]:[nom]],2,FALSE)</f>
        <v>Bâtiment Résidentiel</v>
      </c>
      <c r="D99" s="19" t="s">
        <v>489</v>
      </c>
      <c r="E99" s="22" t="str">
        <f>VLOOKUP(fiche[[#This Row],[code_sous_secteur]],enums[[code]:[nom]],2,FALSE)</f>
        <v>Thermique</v>
      </c>
      <c r="F99" s="20" t="s">
        <v>695</v>
      </c>
      <c r="G99" s="19">
        <v>1</v>
      </c>
      <c r="H99" s="19">
        <v>1</v>
      </c>
      <c r="I99" s="22">
        <f>COUNTIF(fiche_version[code],fiche[[#This Row],[code]])</f>
        <v>1</v>
      </c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14" t="s">
        <v>822</v>
      </c>
      <c r="AZ99" s="14"/>
      <c r="BA99" s="14"/>
      <c r="BB99" s="14" t="s">
        <v>822</v>
      </c>
      <c r="BC99" s="14"/>
      <c r="BD99" s="14"/>
      <c r="BE99" s="14" t="s">
        <v>698</v>
      </c>
    </row>
    <row r="100" spans="1:57" ht="43.2" x14ac:dyDescent="0.3">
      <c r="A100" s="19" t="s">
        <v>694</v>
      </c>
      <c r="B100" s="19" t="s">
        <v>4</v>
      </c>
      <c r="C100" s="19" t="str">
        <f>VLOOKUP(fiche[[#This Row],[code_secteur]],enums[[code]:[nom]],2,FALSE)</f>
        <v>Bâtiment Résidentiel</v>
      </c>
      <c r="D100" s="19" t="s">
        <v>489</v>
      </c>
      <c r="E100" s="22" t="str">
        <f>VLOOKUP(fiche[[#This Row],[code_sous_secteur]],enums[[code]:[nom]],2,FALSE)</f>
        <v>Thermique</v>
      </c>
      <c r="F100" s="20" t="s">
        <v>696</v>
      </c>
      <c r="G100" s="19">
        <v>1</v>
      </c>
      <c r="H100" s="19">
        <v>1</v>
      </c>
      <c r="I100" s="22">
        <f>COUNTIF(fiche_version[code],fiche[[#This Row],[code]])</f>
        <v>1</v>
      </c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14" t="s">
        <v>822</v>
      </c>
      <c r="AZ100" s="14"/>
      <c r="BA100" s="14"/>
      <c r="BB100" s="14" t="s">
        <v>822</v>
      </c>
      <c r="BC100" s="14"/>
      <c r="BD100" s="14"/>
      <c r="BE100" s="14" t="s">
        <v>698</v>
      </c>
    </row>
    <row r="101" spans="1:57" ht="43.2" x14ac:dyDescent="0.3">
      <c r="A101" s="19" t="s">
        <v>716</v>
      </c>
      <c r="B101" s="19" t="s">
        <v>4</v>
      </c>
      <c r="C101" s="19" t="str">
        <f>VLOOKUP(fiche[[#This Row],[code_secteur]],enums[[code]:[nom]],2,FALSE)</f>
        <v>Bâtiment Résidentiel</v>
      </c>
      <c r="D101" s="19" t="s">
        <v>489</v>
      </c>
      <c r="E101" s="22" t="str">
        <f>VLOOKUP(fiche[[#This Row],[code_sous_secteur]],enums[[code]:[nom]],2,FALSE)</f>
        <v>Thermique</v>
      </c>
      <c r="F101" s="20" t="s">
        <v>717</v>
      </c>
      <c r="G101" s="19">
        <v>1</v>
      </c>
      <c r="H101" s="19">
        <v>1</v>
      </c>
      <c r="I101" s="22">
        <f>COUNTIF(fiche_version[code],fiche[[#This Row],[code]])</f>
        <v>1</v>
      </c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14" t="s">
        <v>823</v>
      </c>
      <c r="BA101" s="14"/>
      <c r="BB101" s="14"/>
      <c r="BC101" s="14"/>
      <c r="BD101" s="14"/>
      <c r="BE101" s="14" t="s">
        <v>707</v>
      </c>
    </row>
    <row r="102" spans="1:57" ht="43.2" x14ac:dyDescent="0.3">
      <c r="A102" s="19" t="s">
        <v>718</v>
      </c>
      <c r="B102" s="19" t="s">
        <v>4</v>
      </c>
      <c r="C102" s="19" t="str">
        <f>VLOOKUP(fiche[[#This Row],[code_secteur]],enums[[code]:[nom]],2,FALSE)</f>
        <v>Bâtiment Résidentiel</v>
      </c>
      <c r="D102" s="19" t="s">
        <v>489</v>
      </c>
      <c r="E102" s="22" t="str">
        <f>VLOOKUP(fiche[[#This Row],[code_sous_secteur]],enums[[code]:[nom]],2,FALSE)</f>
        <v>Thermique</v>
      </c>
      <c r="F102" s="20" t="s">
        <v>720</v>
      </c>
      <c r="G102" s="19">
        <v>1</v>
      </c>
      <c r="H102" s="19">
        <v>0</v>
      </c>
      <c r="I102" s="22">
        <f>COUNTIF(fiche_version[code],fiche[[#This Row],[code]])</f>
        <v>1</v>
      </c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14" t="s">
        <v>824</v>
      </c>
      <c r="BB102" s="14"/>
      <c r="BC102" s="14"/>
      <c r="BD102" s="14"/>
      <c r="BE102" s="14" t="s">
        <v>708</v>
      </c>
    </row>
    <row r="103" spans="1:57" ht="43.2" x14ac:dyDescent="0.3">
      <c r="A103" s="19" t="s">
        <v>719</v>
      </c>
      <c r="B103" s="19" t="s">
        <v>4</v>
      </c>
      <c r="C103" s="19" t="str">
        <f>VLOOKUP(fiche[[#This Row],[code_secteur]],enums[[code]:[nom]],2,FALSE)</f>
        <v>Bâtiment Résidentiel</v>
      </c>
      <c r="D103" s="19" t="s">
        <v>489</v>
      </c>
      <c r="E103" s="22" t="str">
        <f>VLOOKUP(fiche[[#This Row],[code_sous_secteur]],enums[[code]:[nom]],2,FALSE)</f>
        <v>Thermique</v>
      </c>
      <c r="F103" s="20" t="s">
        <v>721</v>
      </c>
      <c r="G103" s="19">
        <v>1</v>
      </c>
      <c r="H103" s="19">
        <v>0</v>
      </c>
      <c r="I103" s="22">
        <f>COUNTIF(fiche_version[code],fiche[[#This Row],[code]])</f>
        <v>1</v>
      </c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14" t="s">
        <v>824</v>
      </c>
      <c r="BB103" s="14"/>
      <c r="BC103" s="14"/>
      <c r="BD103" s="14"/>
      <c r="BE103" s="14" t="s">
        <v>708</v>
      </c>
    </row>
    <row r="104" spans="1:57" ht="43.2" x14ac:dyDescent="0.3">
      <c r="A104" s="19" t="s">
        <v>725</v>
      </c>
      <c r="B104" s="19" t="s">
        <v>4</v>
      </c>
      <c r="C104" s="19" t="str">
        <f>VLOOKUP(fiche[[#This Row],[code_secteur]],enums[[code]:[nom]],2,FALSE)</f>
        <v>Bâtiment Résidentiel</v>
      </c>
      <c r="D104" s="19" t="s">
        <v>489</v>
      </c>
      <c r="E104" s="22" t="str">
        <f>VLOOKUP(fiche[[#This Row],[code_sous_secteur]],enums[[code]:[nom]],2,FALSE)</f>
        <v>Thermique</v>
      </c>
      <c r="F104" s="20" t="s">
        <v>726</v>
      </c>
      <c r="G104" s="19">
        <v>1</v>
      </c>
      <c r="H104" s="19">
        <v>1</v>
      </c>
      <c r="I104" s="22">
        <f>COUNTIF(fiche_version[code],fiche[[#This Row],[code]])</f>
        <v>1</v>
      </c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14" t="s">
        <v>825</v>
      </c>
      <c r="BC104" s="14"/>
      <c r="BD104" s="14"/>
      <c r="BE104" s="14" t="s">
        <v>709</v>
      </c>
    </row>
    <row r="105" spans="1:57" ht="43.2" x14ac:dyDescent="0.3">
      <c r="A105" s="19" t="s">
        <v>157</v>
      </c>
      <c r="B105" s="19" t="s">
        <v>6</v>
      </c>
      <c r="C105" s="19" t="str">
        <f>VLOOKUP(fiche[[#This Row],[code_secteur]],enums[[code]:[nom]],2,FALSE)</f>
        <v>Bâtiment Tertiaire</v>
      </c>
      <c r="D105" s="19" t="s">
        <v>486</v>
      </c>
      <c r="E105" s="19" t="str">
        <f>VLOOKUP(fiche[[#This Row],[code_sous_secteur]],enums[[code]:[nom]],2,FALSE)</f>
        <v>Enveloppe</v>
      </c>
      <c r="F105" s="20" t="s">
        <v>62</v>
      </c>
      <c r="G105" s="19">
        <v>1</v>
      </c>
      <c r="H105" s="19">
        <v>1</v>
      </c>
      <c r="I105" s="19">
        <f>COUNTIF(fiche_version[code],fiche[[#This Row],[code]])</f>
        <v>3</v>
      </c>
      <c r="J105" s="14" t="s">
        <v>383</v>
      </c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 t="s">
        <v>389</v>
      </c>
      <c r="X105" s="14"/>
      <c r="Y105" s="14"/>
      <c r="Z105" s="14"/>
      <c r="AA105" s="14"/>
      <c r="AB105" s="14"/>
      <c r="AC105" s="14" t="s">
        <v>777</v>
      </c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 t="s">
        <v>434</v>
      </c>
    </row>
    <row r="106" spans="1:57" x14ac:dyDescent="0.3">
      <c r="A106" s="19" t="s">
        <v>158</v>
      </c>
      <c r="B106" s="19" t="s">
        <v>6</v>
      </c>
      <c r="C106" s="19" t="str">
        <f>VLOOKUP(fiche[[#This Row],[code_secteur]],enums[[code]:[nom]],2,FALSE)</f>
        <v>Bâtiment Tertiaire</v>
      </c>
      <c r="D106" s="19" t="s">
        <v>486</v>
      </c>
      <c r="E106" s="19" t="str">
        <f>VLOOKUP(fiche[[#This Row],[code_sous_secteur]],enums[[code]:[nom]],2,FALSE)</f>
        <v>Enveloppe</v>
      </c>
      <c r="F106" s="20" t="s">
        <v>64</v>
      </c>
      <c r="G106" s="19">
        <v>1</v>
      </c>
      <c r="H106" s="19">
        <v>1</v>
      </c>
      <c r="I106" s="19">
        <f>COUNTIF(fiche_version[code],fiche[[#This Row],[code]])</f>
        <v>2</v>
      </c>
      <c r="J106" s="14" t="s">
        <v>383</v>
      </c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 t="s">
        <v>389</v>
      </c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 t="s">
        <v>389</v>
      </c>
    </row>
    <row r="107" spans="1:57" ht="43.2" x14ac:dyDescent="0.3">
      <c r="A107" s="19" t="s">
        <v>159</v>
      </c>
      <c r="B107" s="19" t="s">
        <v>6</v>
      </c>
      <c r="C107" s="19" t="str">
        <f>VLOOKUP(fiche[[#This Row],[code_secteur]],enums[[code]:[nom]],2,FALSE)</f>
        <v>Bâtiment Tertiaire</v>
      </c>
      <c r="D107" s="19" t="s">
        <v>486</v>
      </c>
      <c r="E107" s="19" t="str">
        <f>VLOOKUP(fiche[[#This Row],[code_sous_secteur]],enums[[code]:[nom]],2,FALSE)</f>
        <v>Enveloppe</v>
      </c>
      <c r="F107" s="20" t="s">
        <v>66</v>
      </c>
      <c r="G107" s="19">
        <v>1</v>
      </c>
      <c r="H107" s="19">
        <v>1</v>
      </c>
      <c r="I107" s="19">
        <f>COUNTIF(fiche_version[code],fiche[[#This Row],[code]])</f>
        <v>3</v>
      </c>
      <c r="J107" s="14" t="s">
        <v>383</v>
      </c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 t="s">
        <v>389</v>
      </c>
      <c r="X107" s="14"/>
      <c r="Y107" s="14"/>
      <c r="Z107" s="14"/>
      <c r="AA107" s="14"/>
      <c r="AB107" s="14"/>
      <c r="AC107" s="14" t="s">
        <v>777</v>
      </c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 t="s">
        <v>434</v>
      </c>
    </row>
    <row r="108" spans="1:57" ht="43.2" x14ac:dyDescent="0.3">
      <c r="A108" s="19" t="s">
        <v>160</v>
      </c>
      <c r="B108" s="19" t="s">
        <v>6</v>
      </c>
      <c r="C108" s="19" t="str">
        <f>VLOOKUP(fiche[[#This Row],[code_secteur]],enums[[code]:[nom]],2,FALSE)</f>
        <v>Bâtiment Tertiaire</v>
      </c>
      <c r="D108" s="19" t="s">
        <v>486</v>
      </c>
      <c r="E108" s="19" t="str">
        <f>VLOOKUP(fiche[[#This Row],[code_sous_secteur]],enums[[code]:[nom]],2,FALSE)</f>
        <v>Enveloppe</v>
      </c>
      <c r="F108" s="20" t="s">
        <v>342</v>
      </c>
      <c r="G108" s="19">
        <v>1</v>
      </c>
      <c r="H108" s="19">
        <v>1</v>
      </c>
      <c r="I108" s="19">
        <f>COUNTIF(fiche_version[code],fiche[[#This Row],[code]])</f>
        <v>3</v>
      </c>
      <c r="J108" s="14" t="s">
        <v>383</v>
      </c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 t="s">
        <v>389</v>
      </c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 t="s">
        <v>775</v>
      </c>
      <c r="AY108" s="14"/>
      <c r="AZ108" s="14"/>
      <c r="BA108" s="14"/>
      <c r="BB108" s="14"/>
      <c r="BC108" s="14"/>
      <c r="BD108" s="14"/>
      <c r="BE108" s="14" t="s">
        <v>684</v>
      </c>
    </row>
    <row r="109" spans="1:57" ht="43.2" x14ac:dyDescent="0.3">
      <c r="A109" s="19" t="s">
        <v>162</v>
      </c>
      <c r="B109" s="19" t="s">
        <v>6</v>
      </c>
      <c r="C109" s="19" t="str">
        <f>VLOOKUP(fiche[[#This Row],[code_secteur]],enums[[code]:[nom]],2,FALSE)</f>
        <v>Bâtiment Tertiaire</v>
      </c>
      <c r="D109" s="19" t="s">
        <v>486</v>
      </c>
      <c r="E109" s="19" t="str">
        <f>VLOOKUP(fiche[[#This Row],[code_sous_secteur]],enums[[code]:[nom]],2,FALSE)</f>
        <v>Enveloppe</v>
      </c>
      <c r="F109" s="20" t="s">
        <v>161</v>
      </c>
      <c r="G109" s="19">
        <v>0</v>
      </c>
      <c r="H109" s="19">
        <v>0</v>
      </c>
      <c r="I109" s="19">
        <f>COUNTIF(fiche_version[code],fiche[[#This Row],[code]])</f>
        <v>2</v>
      </c>
      <c r="J109" s="21"/>
      <c r="K109" s="21"/>
      <c r="L109" s="21"/>
      <c r="M109" s="21"/>
      <c r="N109" s="21"/>
      <c r="O109" s="14" t="s">
        <v>386</v>
      </c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 t="s">
        <v>826</v>
      </c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 t="s">
        <v>457</v>
      </c>
    </row>
    <row r="110" spans="1:57" x14ac:dyDescent="0.3">
      <c r="A110" s="19" t="s">
        <v>163</v>
      </c>
      <c r="B110" s="19" t="s">
        <v>6</v>
      </c>
      <c r="C110" s="19" t="str">
        <f>VLOOKUP(fiche[[#This Row],[code_secteur]],enums[[code]:[nom]],2,FALSE)</f>
        <v>Bâtiment Tertiaire</v>
      </c>
      <c r="D110" s="19" t="s">
        <v>486</v>
      </c>
      <c r="E110" s="19" t="str">
        <f>VLOOKUP(fiche[[#This Row],[code_sous_secteur]],enums[[code]:[nom]],2,FALSE)</f>
        <v>Enveloppe</v>
      </c>
      <c r="F110" s="20" t="s">
        <v>69</v>
      </c>
      <c r="G110" s="19">
        <v>1</v>
      </c>
      <c r="H110" s="19">
        <v>1</v>
      </c>
      <c r="I110" s="19">
        <f>COUNTIF(fiche_version[code],fiche[[#This Row],[code]])</f>
        <v>2</v>
      </c>
      <c r="J110" s="14" t="s">
        <v>383</v>
      </c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 t="s">
        <v>389</v>
      </c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 t="s">
        <v>389</v>
      </c>
    </row>
    <row r="111" spans="1:57" x14ac:dyDescent="0.3">
      <c r="A111" s="19" t="s">
        <v>164</v>
      </c>
      <c r="B111" s="19" t="s">
        <v>6</v>
      </c>
      <c r="C111" s="19" t="str">
        <f>VLOOKUP(fiche[[#This Row],[code_secteur]],enums[[code]:[nom]],2,FALSE)</f>
        <v>Bâtiment Tertiaire</v>
      </c>
      <c r="D111" s="19" t="s">
        <v>486</v>
      </c>
      <c r="E111" s="19" t="str">
        <f>VLOOKUP(fiche[[#This Row],[code_sous_secteur]],enums[[code]:[nom]],2,FALSE)</f>
        <v>Enveloppe</v>
      </c>
      <c r="F111" s="20" t="s">
        <v>72</v>
      </c>
      <c r="G111" s="19">
        <v>0</v>
      </c>
      <c r="H111" s="19">
        <v>0</v>
      </c>
      <c r="I111" s="19">
        <f>COUNTIF(fiche_version[code],fiche[[#This Row],[code]])</f>
        <v>1</v>
      </c>
      <c r="J111" s="21"/>
      <c r="K111" s="21"/>
      <c r="L111" s="21"/>
      <c r="M111" s="21"/>
      <c r="N111" s="21"/>
      <c r="O111" s="14" t="s">
        <v>386</v>
      </c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 t="s">
        <v>386</v>
      </c>
    </row>
    <row r="112" spans="1:57" x14ac:dyDescent="0.3">
      <c r="A112" s="19" t="s">
        <v>165</v>
      </c>
      <c r="B112" s="19" t="s">
        <v>6</v>
      </c>
      <c r="C112" s="19" t="str">
        <f>VLOOKUP(fiche[[#This Row],[code_secteur]],enums[[code]:[nom]],2,FALSE)</f>
        <v>Bâtiment Tertiaire</v>
      </c>
      <c r="D112" s="19" t="s">
        <v>486</v>
      </c>
      <c r="E112" s="19" t="str">
        <f>VLOOKUP(fiche[[#This Row],[code_sous_secteur]],enums[[code]:[nom]],2,FALSE)</f>
        <v>Enveloppe</v>
      </c>
      <c r="F112" s="20" t="s">
        <v>512</v>
      </c>
      <c r="G112" s="19">
        <v>0</v>
      </c>
      <c r="H112" s="19">
        <v>0</v>
      </c>
      <c r="I112" s="19">
        <f>COUNTIF(fiche_version[code],fiche[[#This Row],[code]])</f>
        <v>1</v>
      </c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14" t="s">
        <v>399</v>
      </c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 t="s">
        <v>399</v>
      </c>
    </row>
    <row r="113" spans="1:57" x14ac:dyDescent="0.3">
      <c r="A113" s="19" t="s">
        <v>166</v>
      </c>
      <c r="B113" s="19" t="s">
        <v>6</v>
      </c>
      <c r="C113" s="19" t="str">
        <f>VLOOKUP(fiche[[#This Row],[code_secteur]],enums[[code]:[nom]],2,FALSE)</f>
        <v>Bâtiment Tertiaire</v>
      </c>
      <c r="D113" s="19" t="s">
        <v>486</v>
      </c>
      <c r="E113" s="19" t="str">
        <f>VLOOKUP(fiche[[#This Row],[code_sous_secteur]],enums[[code]:[nom]],2,FALSE)</f>
        <v>Enveloppe</v>
      </c>
      <c r="F113" s="20" t="s">
        <v>495</v>
      </c>
      <c r="G113" s="19">
        <v>0</v>
      </c>
      <c r="H113" s="19">
        <v>0</v>
      </c>
      <c r="I113" s="19">
        <f>COUNTIF(fiche_version[code],fiche[[#This Row],[code]])</f>
        <v>1</v>
      </c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14" t="s">
        <v>412</v>
      </c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 t="s">
        <v>412</v>
      </c>
    </row>
    <row r="114" spans="1:57" ht="43.2" x14ac:dyDescent="0.3">
      <c r="A114" s="19" t="s">
        <v>167</v>
      </c>
      <c r="B114" s="19" t="s">
        <v>6</v>
      </c>
      <c r="C114" s="19" t="str">
        <f>VLOOKUP(fiche[[#This Row],[code_secteur]],enums[[code]:[nom]],2,FALSE)</f>
        <v>Bâtiment Tertiaire</v>
      </c>
      <c r="D114" s="19" t="s">
        <v>486</v>
      </c>
      <c r="E114" s="19" t="str">
        <f>VLOOKUP(fiche[[#This Row],[code_sous_secteur]],enums[[code]:[nom]],2,FALSE)</f>
        <v>Enveloppe</v>
      </c>
      <c r="F114" s="20" t="s">
        <v>546</v>
      </c>
      <c r="G114" s="19">
        <v>1</v>
      </c>
      <c r="H114" s="19">
        <v>1</v>
      </c>
      <c r="I114" s="19">
        <f>COUNTIF(fiche_version[code],fiche[[#This Row],[code]])</f>
        <v>1</v>
      </c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14" t="s">
        <v>770</v>
      </c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 t="s">
        <v>432</v>
      </c>
    </row>
    <row r="115" spans="1:57" ht="28.8" x14ac:dyDescent="0.3">
      <c r="A115" s="19" t="s">
        <v>169</v>
      </c>
      <c r="B115" s="19" t="s">
        <v>6</v>
      </c>
      <c r="C115" s="19" t="str">
        <f>VLOOKUP(fiche[[#This Row],[code_secteur]],enums[[code]:[nom]],2,FALSE)</f>
        <v>Bâtiment Tertiaire</v>
      </c>
      <c r="D115" s="19" t="s">
        <v>486</v>
      </c>
      <c r="E115" s="19" t="str">
        <f>VLOOKUP(fiche[[#This Row],[code_sous_secteur]],enums[[code]:[nom]],2,FALSE)</f>
        <v>Enveloppe</v>
      </c>
      <c r="F115" s="20" t="s">
        <v>168</v>
      </c>
      <c r="G115" s="19">
        <v>1</v>
      </c>
      <c r="H115" s="19">
        <v>1</v>
      </c>
      <c r="I115" s="19">
        <f>COUNTIF(fiche_version[code],fiche[[#This Row],[code]])</f>
        <v>1</v>
      </c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14" t="s">
        <v>827</v>
      </c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 t="s">
        <v>432</v>
      </c>
    </row>
    <row r="116" spans="1:57" ht="43.2" x14ac:dyDescent="0.3">
      <c r="A116" s="19" t="s">
        <v>680</v>
      </c>
      <c r="B116" s="19" t="s">
        <v>6</v>
      </c>
      <c r="C116" s="19" t="str">
        <f>VLOOKUP(fiche[[#This Row],[code_secteur]],enums[[code]:[nom]],2,FALSE)</f>
        <v>Bâtiment Tertiaire</v>
      </c>
      <c r="D116" s="19" t="s">
        <v>486</v>
      </c>
      <c r="E116" s="22" t="str">
        <f>VLOOKUP(fiche[[#This Row],[code_sous_secteur]],enums[[code]:[nom]],2,FALSE)</f>
        <v>Enveloppe</v>
      </c>
      <c r="F116" s="20" t="s">
        <v>690</v>
      </c>
      <c r="G116" s="19">
        <v>1</v>
      </c>
      <c r="H116" s="19">
        <v>1</v>
      </c>
      <c r="I116" s="22">
        <f>COUNTIF(fiche_version[code],fiche[[#This Row],[code]])</f>
        <v>1</v>
      </c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14" t="s">
        <v>794</v>
      </c>
      <c r="AY116" s="14"/>
      <c r="AZ116" s="14"/>
      <c r="BA116" s="14"/>
      <c r="BB116" s="14"/>
      <c r="BC116" s="14"/>
      <c r="BD116" s="14"/>
      <c r="BE116" s="14" t="s">
        <v>686</v>
      </c>
    </row>
    <row r="117" spans="1:57" ht="28.8" x14ac:dyDescent="0.3">
      <c r="A117" s="19" t="s">
        <v>170</v>
      </c>
      <c r="B117" s="19" t="s">
        <v>6</v>
      </c>
      <c r="C117" s="19" t="str">
        <f>VLOOKUP(fiche[[#This Row],[code_secteur]],enums[[code]:[nom]],2,FALSE)</f>
        <v>Bâtiment Tertiaire</v>
      </c>
      <c r="D117" s="19" t="s">
        <v>487</v>
      </c>
      <c r="E117" s="19" t="str">
        <f>VLOOKUP(fiche[[#This Row],[code_sous_secteur]],enums[[code]:[nom]],2,FALSE)</f>
        <v>Equipement</v>
      </c>
      <c r="F117" s="20" t="s">
        <v>513</v>
      </c>
      <c r="G117" s="19">
        <v>1</v>
      </c>
      <c r="H117" s="19">
        <v>1</v>
      </c>
      <c r="I117" s="19">
        <f>COUNTIF(fiche_version[code],fiche[[#This Row],[code]])</f>
        <v>1</v>
      </c>
      <c r="J117" s="21"/>
      <c r="K117" s="21"/>
      <c r="L117" s="14" t="s">
        <v>388</v>
      </c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 t="s">
        <v>828</v>
      </c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 t="s">
        <v>890</v>
      </c>
    </row>
    <row r="118" spans="1:57" ht="28.8" x14ac:dyDescent="0.3">
      <c r="A118" s="19" t="s">
        <v>171</v>
      </c>
      <c r="B118" s="19" t="s">
        <v>6</v>
      </c>
      <c r="C118" s="19" t="str">
        <f>VLOOKUP(fiche[[#This Row],[code_secteur]],enums[[code]:[nom]],2,FALSE)</f>
        <v>Bâtiment Tertiaire</v>
      </c>
      <c r="D118" s="19" t="s">
        <v>487</v>
      </c>
      <c r="E118" s="19" t="str">
        <f>VLOOKUP(fiche[[#This Row],[code_sous_secteur]],enums[[code]:[nom]],2,FALSE)</f>
        <v>Equipement</v>
      </c>
      <c r="F118" s="20" t="s">
        <v>496</v>
      </c>
      <c r="G118" s="19">
        <v>1</v>
      </c>
      <c r="H118" s="19">
        <v>1</v>
      </c>
      <c r="I118" s="19">
        <f>COUNTIF(fiche_version[code],fiche[[#This Row],[code]])</f>
        <v>1</v>
      </c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14" t="s">
        <v>399</v>
      </c>
      <c r="U118" s="14"/>
      <c r="V118" s="14"/>
      <c r="W118" s="14"/>
      <c r="X118" s="17" t="s">
        <v>829</v>
      </c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 t="s">
        <v>829</v>
      </c>
    </row>
    <row r="119" spans="1:57" ht="28.8" x14ac:dyDescent="0.3">
      <c r="A119" s="19" t="s">
        <v>172</v>
      </c>
      <c r="B119" s="19" t="s">
        <v>6</v>
      </c>
      <c r="C119" s="19" t="str">
        <f>VLOOKUP(fiche[[#This Row],[code_secteur]],enums[[code]:[nom]],2,FALSE)</f>
        <v>Bâtiment Tertiaire</v>
      </c>
      <c r="D119" s="19" t="s">
        <v>487</v>
      </c>
      <c r="E119" s="19" t="str">
        <f>VLOOKUP(fiche[[#This Row],[code_sous_secteur]],enums[[code]:[nom]],2,FALSE)</f>
        <v>Equipement</v>
      </c>
      <c r="F119" s="20" t="s">
        <v>514</v>
      </c>
      <c r="G119" s="19">
        <v>0</v>
      </c>
      <c r="H119" s="19">
        <v>1</v>
      </c>
      <c r="I119" s="19">
        <f>COUNTIF(fiche_version[code],fiche[[#This Row],[code]])</f>
        <v>1</v>
      </c>
      <c r="J119" s="14" t="s">
        <v>383</v>
      </c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 t="s">
        <v>828</v>
      </c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 t="s">
        <v>890</v>
      </c>
    </row>
    <row r="120" spans="1:57" ht="43.2" x14ac:dyDescent="0.3">
      <c r="A120" s="19" t="s">
        <v>173</v>
      </c>
      <c r="B120" s="19" t="s">
        <v>6</v>
      </c>
      <c r="C120" s="19" t="str">
        <f>VLOOKUP(fiche[[#This Row],[code_secteur]],enums[[code]:[nom]],2,FALSE)</f>
        <v>Bâtiment Tertiaire</v>
      </c>
      <c r="D120" s="19" t="s">
        <v>487</v>
      </c>
      <c r="E120" s="19" t="str">
        <f>VLOOKUP(fiche[[#This Row],[code_sous_secteur]],enums[[code]:[nom]],2,FALSE)</f>
        <v>Equipement</v>
      </c>
      <c r="F120" s="20" t="s">
        <v>547</v>
      </c>
      <c r="G120" s="19">
        <v>1</v>
      </c>
      <c r="H120" s="19">
        <v>1</v>
      </c>
      <c r="I120" s="19">
        <f>COUNTIF(fiche_version[code],fiche[[#This Row],[code]])</f>
        <v>2</v>
      </c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14" t="s">
        <v>399</v>
      </c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 t="s">
        <v>773</v>
      </c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 t="s">
        <v>433</v>
      </c>
    </row>
    <row r="121" spans="1:57" x14ac:dyDescent="0.3">
      <c r="A121" s="19" t="s">
        <v>174</v>
      </c>
      <c r="B121" s="19" t="s">
        <v>6</v>
      </c>
      <c r="C121" s="19" t="str">
        <f>VLOOKUP(fiche[[#This Row],[code_secteur]],enums[[code]:[nom]],2,FALSE)</f>
        <v>Bâtiment Tertiaire</v>
      </c>
      <c r="D121" s="19" t="s">
        <v>487</v>
      </c>
      <c r="E121" s="19" t="str">
        <f>VLOOKUP(fiche[[#This Row],[code_sous_secteur]],enums[[code]:[nom]],2,FALSE)</f>
        <v>Equipement</v>
      </c>
      <c r="F121" s="20" t="s">
        <v>509</v>
      </c>
      <c r="G121" s="19">
        <v>1</v>
      </c>
      <c r="H121" s="19">
        <v>1</v>
      </c>
      <c r="I121" s="19">
        <f>COUNTIF(fiche_version[code],fiche[[#This Row],[code]])</f>
        <v>2</v>
      </c>
      <c r="J121" s="21"/>
      <c r="K121" s="21"/>
      <c r="L121" s="21"/>
      <c r="M121" s="21"/>
      <c r="N121" s="21"/>
      <c r="O121" s="21"/>
      <c r="P121" s="21"/>
      <c r="Q121" s="21"/>
      <c r="R121" s="14" t="s">
        <v>417</v>
      </c>
      <c r="S121" s="14"/>
      <c r="T121" s="14"/>
      <c r="U121" s="14" t="s">
        <v>418</v>
      </c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 t="s">
        <v>418</v>
      </c>
    </row>
    <row r="122" spans="1:57" x14ac:dyDescent="0.3">
      <c r="A122" s="19" t="s">
        <v>176</v>
      </c>
      <c r="B122" s="19" t="s">
        <v>6</v>
      </c>
      <c r="C122" s="19" t="str">
        <f>VLOOKUP(fiche[[#This Row],[code_secteur]],enums[[code]:[nom]],2,FALSE)</f>
        <v>Bâtiment Tertiaire</v>
      </c>
      <c r="D122" s="19" t="s">
        <v>487</v>
      </c>
      <c r="E122" s="19" t="str">
        <f>VLOOKUP(fiche[[#This Row],[code_sous_secteur]],enums[[code]:[nom]],2,FALSE)</f>
        <v>Equipement</v>
      </c>
      <c r="F122" s="20" t="s">
        <v>175</v>
      </c>
      <c r="G122" s="19">
        <v>1</v>
      </c>
      <c r="H122" s="19">
        <v>1</v>
      </c>
      <c r="I122" s="19">
        <f>COUNTIF(fiche_version[code],fiche[[#This Row],[code]])</f>
        <v>1</v>
      </c>
      <c r="J122" s="21"/>
      <c r="K122" s="14" t="s">
        <v>387</v>
      </c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 t="s">
        <v>387</v>
      </c>
    </row>
    <row r="123" spans="1:57" x14ac:dyDescent="0.3">
      <c r="A123" s="19" t="s">
        <v>178</v>
      </c>
      <c r="B123" s="19" t="s">
        <v>6</v>
      </c>
      <c r="C123" s="19" t="str">
        <f>VLOOKUP(fiche[[#This Row],[code_secteur]],enums[[code]:[nom]],2,FALSE)</f>
        <v>Bâtiment Tertiaire</v>
      </c>
      <c r="D123" s="19" t="s">
        <v>487</v>
      </c>
      <c r="E123" s="19" t="str">
        <f>VLOOKUP(fiche[[#This Row],[code_sous_secteur]],enums[[code]:[nom]],2,FALSE)</f>
        <v>Equipement</v>
      </c>
      <c r="F123" s="20" t="s">
        <v>177</v>
      </c>
      <c r="G123" s="19">
        <v>1</v>
      </c>
      <c r="H123" s="19">
        <v>1</v>
      </c>
      <c r="I123" s="19">
        <f>COUNTIF(fiche_version[code],fiche[[#This Row],[code]])</f>
        <v>1</v>
      </c>
      <c r="J123" s="21"/>
      <c r="K123" s="21"/>
      <c r="L123" s="21"/>
      <c r="M123" s="21"/>
      <c r="N123" s="21"/>
      <c r="O123" s="21"/>
      <c r="P123" s="21"/>
      <c r="Q123" s="21"/>
      <c r="R123" s="14" t="s">
        <v>417</v>
      </c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 t="s">
        <v>417</v>
      </c>
    </row>
    <row r="124" spans="1:57" ht="28.8" x14ac:dyDescent="0.3">
      <c r="A124" s="19" t="s">
        <v>180</v>
      </c>
      <c r="B124" s="19" t="s">
        <v>6</v>
      </c>
      <c r="C124" s="19" t="str">
        <f>VLOOKUP(fiche[[#This Row],[code_secteur]],enums[[code]:[nom]],2,FALSE)</f>
        <v>Bâtiment Tertiaire</v>
      </c>
      <c r="D124" s="19" t="s">
        <v>487</v>
      </c>
      <c r="E124" s="19" t="str">
        <f>VLOOKUP(fiche[[#This Row],[code_sous_secteur]],enums[[code]:[nom]],2,FALSE)</f>
        <v>Equipement</v>
      </c>
      <c r="F124" s="20" t="s">
        <v>179</v>
      </c>
      <c r="G124" s="19">
        <v>1</v>
      </c>
      <c r="H124" s="19">
        <v>1</v>
      </c>
      <c r="I124" s="19">
        <f>COUNTIF(fiche_version[code],fiche[[#This Row],[code]])</f>
        <v>1</v>
      </c>
      <c r="J124" s="21"/>
      <c r="K124" s="21"/>
      <c r="L124" s="14" t="s">
        <v>388</v>
      </c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7" t="s">
        <v>830</v>
      </c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 t="s">
        <v>830</v>
      </c>
    </row>
    <row r="125" spans="1:57" ht="28.8" x14ac:dyDescent="0.3">
      <c r="A125" s="19" t="s">
        <v>182</v>
      </c>
      <c r="B125" s="19" t="s">
        <v>6</v>
      </c>
      <c r="C125" s="19" t="str">
        <f>VLOOKUP(fiche[[#This Row],[code_secteur]],enums[[code]:[nom]],2,FALSE)</f>
        <v>Bâtiment Tertiaire</v>
      </c>
      <c r="D125" s="19" t="s">
        <v>487</v>
      </c>
      <c r="E125" s="19" t="str">
        <f>VLOOKUP(fiche[[#This Row],[code_sous_secteur]],enums[[code]:[nom]],2,FALSE)</f>
        <v>Equipement</v>
      </c>
      <c r="F125" s="20" t="s">
        <v>181</v>
      </c>
      <c r="G125" s="19">
        <v>1</v>
      </c>
      <c r="H125" s="19">
        <v>1</v>
      </c>
      <c r="I125" s="19">
        <f>COUNTIF(fiche_version[code],fiche[[#This Row],[code]])</f>
        <v>4</v>
      </c>
      <c r="J125" s="14" t="s">
        <v>383</v>
      </c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 t="s">
        <v>419</v>
      </c>
      <c r="Y125" s="14"/>
      <c r="Z125" s="14"/>
      <c r="AA125" s="14"/>
      <c r="AB125" s="14"/>
      <c r="AC125" s="14"/>
      <c r="AD125" s="14"/>
      <c r="AE125" s="14" t="s">
        <v>390</v>
      </c>
      <c r="AF125" s="14"/>
      <c r="AG125" s="14"/>
      <c r="AH125" s="14"/>
      <c r="AI125" s="14"/>
      <c r="AJ125" s="14" t="s">
        <v>831</v>
      </c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 t="s">
        <v>446</v>
      </c>
    </row>
    <row r="126" spans="1:57" x14ac:dyDescent="0.3">
      <c r="A126" s="19" t="s">
        <v>183</v>
      </c>
      <c r="B126" s="19" t="s">
        <v>6</v>
      </c>
      <c r="C126" s="19" t="str">
        <f>VLOOKUP(fiche[[#This Row],[code_secteur]],enums[[code]:[nom]],2,FALSE)</f>
        <v>Bâtiment Tertiaire</v>
      </c>
      <c r="D126" s="19" t="s">
        <v>487</v>
      </c>
      <c r="E126" s="19" t="str">
        <f>VLOOKUP(fiche[[#This Row],[code_sous_secteur]],enums[[code]:[nom]],2,FALSE)</f>
        <v>Equipement</v>
      </c>
      <c r="F126" s="20" t="s">
        <v>515</v>
      </c>
      <c r="G126" s="19">
        <v>1</v>
      </c>
      <c r="H126" s="19">
        <v>1</v>
      </c>
      <c r="I126" s="19">
        <f>COUNTIF(fiche_version[code],fiche[[#This Row],[code]])</f>
        <v>1</v>
      </c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14" t="s">
        <v>411</v>
      </c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 t="s">
        <v>411</v>
      </c>
    </row>
    <row r="127" spans="1:57" x14ac:dyDescent="0.3">
      <c r="A127" s="19" t="s">
        <v>184</v>
      </c>
      <c r="B127" s="19" t="s">
        <v>6</v>
      </c>
      <c r="C127" s="19" t="str">
        <f>VLOOKUP(fiche[[#This Row],[code_secteur]],enums[[code]:[nom]],2,FALSE)</f>
        <v>Bâtiment Tertiaire</v>
      </c>
      <c r="D127" s="19" t="s">
        <v>487</v>
      </c>
      <c r="E127" s="19" t="str">
        <f>VLOOKUP(fiche[[#This Row],[code_sous_secteur]],enums[[code]:[nom]],2,FALSE)</f>
        <v>Equipement</v>
      </c>
      <c r="F127" s="20" t="s">
        <v>516</v>
      </c>
      <c r="G127" s="19">
        <v>1</v>
      </c>
      <c r="H127" s="19">
        <v>1</v>
      </c>
      <c r="I127" s="19">
        <f>COUNTIF(fiche_version[code],fiche[[#This Row],[code]])</f>
        <v>1</v>
      </c>
      <c r="J127" s="21"/>
      <c r="K127" s="21"/>
      <c r="L127" s="21"/>
      <c r="M127" s="21"/>
      <c r="N127" s="21"/>
      <c r="O127" s="21"/>
      <c r="P127" s="21"/>
      <c r="Q127" s="21"/>
      <c r="R127" s="14" t="s">
        <v>417</v>
      </c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 t="s">
        <v>417</v>
      </c>
    </row>
    <row r="128" spans="1:57" x14ac:dyDescent="0.3">
      <c r="A128" s="19" t="s">
        <v>186</v>
      </c>
      <c r="B128" s="19" t="s">
        <v>6</v>
      </c>
      <c r="C128" s="19" t="str">
        <f>VLOOKUP(fiche[[#This Row],[code_secteur]],enums[[code]:[nom]],2,FALSE)</f>
        <v>Bâtiment Tertiaire</v>
      </c>
      <c r="D128" s="19" t="s">
        <v>487</v>
      </c>
      <c r="E128" s="19" t="str">
        <f>VLOOKUP(fiche[[#This Row],[code_sous_secteur]],enums[[code]:[nom]],2,FALSE)</f>
        <v>Equipement</v>
      </c>
      <c r="F128" s="20" t="s">
        <v>185</v>
      </c>
      <c r="G128" s="19">
        <v>1</v>
      </c>
      <c r="H128" s="19">
        <v>1</v>
      </c>
      <c r="I128" s="19">
        <f>COUNTIF(fiche_version[code],fiche[[#This Row],[code]])</f>
        <v>1</v>
      </c>
      <c r="J128" s="21"/>
      <c r="K128" s="14" t="s">
        <v>387</v>
      </c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 t="s">
        <v>387</v>
      </c>
    </row>
    <row r="129" spans="1:57" ht="28.8" x14ac:dyDescent="0.3">
      <c r="A129" s="19" t="s">
        <v>188</v>
      </c>
      <c r="B129" s="19" t="s">
        <v>6</v>
      </c>
      <c r="C129" s="19" t="str">
        <f>VLOOKUP(fiche[[#This Row],[code_secteur]],enums[[code]:[nom]],2,FALSE)</f>
        <v>Bâtiment Tertiaire</v>
      </c>
      <c r="D129" s="19" t="s">
        <v>487</v>
      </c>
      <c r="E129" s="19" t="str">
        <f>VLOOKUP(fiche[[#This Row],[code_sous_secteur]],enums[[code]:[nom]],2,FALSE)</f>
        <v>Equipement</v>
      </c>
      <c r="F129" s="20" t="s">
        <v>187</v>
      </c>
      <c r="G129" s="19">
        <v>1</v>
      </c>
      <c r="H129" s="19">
        <v>1</v>
      </c>
      <c r="I129" s="19">
        <f>COUNTIF(fiche_version[code],fiche[[#This Row],[code]])</f>
        <v>2</v>
      </c>
      <c r="J129" s="21"/>
      <c r="K129" s="21"/>
      <c r="L129" s="14" t="s">
        <v>388</v>
      </c>
      <c r="M129" s="14"/>
      <c r="N129" s="14"/>
      <c r="O129" s="14" t="s">
        <v>420</v>
      </c>
      <c r="P129" s="14"/>
      <c r="Q129" s="14"/>
      <c r="R129" s="14"/>
      <c r="S129" s="14"/>
      <c r="T129" s="14"/>
      <c r="U129" s="14"/>
      <c r="V129" s="14"/>
      <c r="W129" s="14"/>
      <c r="X129" s="14" t="s">
        <v>828</v>
      </c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 t="s">
        <v>890</v>
      </c>
    </row>
    <row r="130" spans="1:57" x14ac:dyDescent="0.3">
      <c r="A130" s="19" t="s">
        <v>189</v>
      </c>
      <c r="B130" s="19" t="s">
        <v>6</v>
      </c>
      <c r="C130" s="19" t="str">
        <f>VLOOKUP(fiche[[#This Row],[code_secteur]],enums[[code]:[nom]],2,FALSE)</f>
        <v>Bâtiment Tertiaire</v>
      </c>
      <c r="D130" s="19" t="s">
        <v>487</v>
      </c>
      <c r="E130" s="19" t="str">
        <f>VLOOKUP(fiche[[#This Row],[code_sous_secteur]],enums[[code]:[nom]],2,FALSE)</f>
        <v>Equipement</v>
      </c>
      <c r="F130" s="20" t="s">
        <v>548</v>
      </c>
      <c r="G130" s="19">
        <v>1</v>
      </c>
      <c r="H130" s="19">
        <v>1</v>
      </c>
      <c r="I130" s="19">
        <f>COUNTIF(fiche_version[code],fiche[[#This Row],[code]])</f>
        <v>1</v>
      </c>
      <c r="J130" s="21"/>
      <c r="K130" s="21"/>
      <c r="L130" s="21"/>
      <c r="M130" s="14" t="s">
        <v>392</v>
      </c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 t="s">
        <v>392</v>
      </c>
    </row>
    <row r="131" spans="1:57" ht="43.2" x14ac:dyDescent="0.3">
      <c r="A131" s="19" t="s">
        <v>190</v>
      </c>
      <c r="B131" s="19" t="s">
        <v>6</v>
      </c>
      <c r="C131" s="19" t="str">
        <f>VLOOKUP(fiche[[#This Row],[code_secteur]],enums[[code]:[nom]],2,FALSE)</f>
        <v>Bâtiment Tertiaire</v>
      </c>
      <c r="D131" s="19" t="s">
        <v>487</v>
      </c>
      <c r="E131" s="19" t="str">
        <f>VLOOKUP(fiche[[#This Row],[code_sous_secteur]],enums[[code]:[nom]],2,FALSE)</f>
        <v>Equipement</v>
      </c>
      <c r="F131" s="20" t="s">
        <v>379</v>
      </c>
      <c r="G131" s="19">
        <v>1</v>
      </c>
      <c r="H131" s="19">
        <v>1</v>
      </c>
      <c r="I131" s="19">
        <f>COUNTIF(fiche_version[code],fiche[[#This Row],[code]])</f>
        <v>2</v>
      </c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14" t="s">
        <v>820</v>
      </c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 t="s">
        <v>832</v>
      </c>
      <c r="BC131" s="14"/>
      <c r="BD131" s="14"/>
      <c r="BE131" s="14" t="s">
        <v>722</v>
      </c>
    </row>
    <row r="132" spans="1:57" x14ac:dyDescent="0.3">
      <c r="A132" s="19" t="s">
        <v>191</v>
      </c>
      <c r="B132" s="19" t="s">
        <v>6</v>
      </c>
      <c r="C132" s="19" t="str">
        <f>VLOOKUP(fiche[[#This Row],[code_secteur]],enums[[code]:[nom]],2,FALSE)</f>
        <v>Bâtiment Tertiaire</v>
      </c>
      <c r="D132" s="19" t="s">
        <v>488</v>
      </c>
      <c r="E132" s="19" t="str">
        <f>VLOOKUP(fiche[[#This Row],[code_sous_secteur]],enums[[code]:[nom]],2,FALSE)</f>
        <v>Service</v>
      </c>
      <c r="F132" s="20" t="s">
        <v>94</v>
      </c>
      <c r="G132" s="19">
        <v>1</v>
      </c>
      <c r="H132" s="19">
        <v>1</v>
      </c>
      <c r="I132" s="19">
        <f>COUNTIF(fiche_version[code],fiche[[#This Row],[code]])</f>
        <v>1</v>
      </c>
      <c r="J132" s="21"/>
      <c r="K132" s="21"/>
      <c r="L132" s="21"/>
      <c r="M132" s="21"/>
      <c r="N132" s="21"/>
      <c r="O132" s="14" t="s">
        <v>386</v>
      </c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 t="s">
        <v>386</v>
      </c>
    </row>
    <row r="133" spans="1:57" x14ac:dyDescent="0.3">
      <c r="A133" s="19" t="s">
        <v>192</v>
      </c>
      <c r="B133" s="19" t="s">
        <v>6</v>
      </c>
      <c r="C133" s="19" t="str">
        <f>VLOOKUP(fiche[[#This Row],[code_secteur]],enums[[code]:[nom]],2,FALSE)</f>
        <v>Bâtiment Tertiaire</v>
      </c>
      <c r="D133" s="19" t="s">
        <v>488</v>
      </c>
      <c r="E133" s="19" t="str">
        <f>VLOOKUP(fiche[[#This Row],[code_sous_secteur]],enums[[code]:[nom]],2,FALSE)</f>
        <v>Service</v>
      </c>
      <c r="F133" s="20" t="s">
        <v>549</v>
      </c>
      <c r="G133" s="19">
        <v>1</v>
      </c>
      <c r="H133" s="19">
        <v>1</v>
      </c>
      <c r="I133" s="19">
        <f>COUNTIF(fiche_version[code],fiche[[#This Row],[code]])</f>
        <v>1</v>
      </c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14" t="s">
        <v>414</v>
      </c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 t="s">
        <v>414</v>
      </c>
    </row>
    <row r="134" spans="1:57" x14ac:dyDescent="0.3">
      <c r="A134" s="19" t="s">
        <v>833</v>
      </c>
      <c r="B134" s="19" t="s">
        <v>6</v>
      </c>
      <c r="C134" s="19" t="str">
        <f>VLOOKUP(fiche[[#This Row],[code_secteur]],enums[[code]:[nom]],2,FALSE)</f>
        <v>Bâtiment Tertiaire</v>
      </c>
      <c r="D134" s="19" t="s">
        <v>488</v>
      </c>
      <c r="E134" s="22" t="str">
        <f>VLOOKUP(fiche[[#This Row],[code_sous_secteur]],enums[[code]:[nom]],2,FALSE)</f>
        <v>Service</v>
      </c>
      <c r="F134" s="20" t="s">
        <v>347</v>
      </c>
      <c r="G134" s="19">
        <v>1</v>
      </c>
      <c r="H134" s="19">
        <v>0</v>
      </c>
      <c r="I134" s="22">
        <f>COUNTIF(fiche_version[code],fiche[[#This Row],[code]])</f>
        <v>1</v>
      </c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14" t="s">
        <v>385</v>
      </c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 t="s">
        <v>385</v>
      </c>
    </row>
    <row r="135" spans="1:57" x14ac:dyDescent="0.3">
      <c r="A135" s="19" t="s">
        <v>193</v>
      </c>
      <c r="B135" s="19" t="s">
        <v>6</v>
      </c>
      <c r="C135" s="19" t="str">
        <f>VLOOKUP(fiche[[#This Row],[code_secteur]],enums[[code]:[nom]],2,FALSE)</f>
        <v>Bâtiment Tertiaire</v>
      </c>
      <c r="D135" s="19" t="s">
        <v>489</v>
      </c>
      <c r="E135" s="19" t="str">
        <f>VLOOKUP(fiche[[#This Row],[code_sous_secteur]],enums[[code]:[nom]],2,FALSE)</f>
        <v>Thermique</v>
      </c>
      <c r="F135" s="20" t="s">
        <v>351</v>
      </c>
      <c r="G135" s="19">
        <v>1</v>
      </c>
      <c r="H135" s="19">
        <v>1</v>
      </c>
      <c r="I135" s="19">
        <f>COUNTIF(fiche_version[code],fiche[[#This Row],[code]])</f>
        <v>2</v>
      </c>
      <c r="J135" s="14" t="s">
        <v>383</v>
      </c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 t="s">
        <v>419</v>
      </c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 t="s">
        <v>419</v>
      </c>
    </row>
    <row r="136" spans="1:57" x14ac:dyDescent="0.3">
      <c r="A136" s="19" t="s">
        <v>194</v>
      </c>
      <c r="B136" s="19" t="s">
        <v>6</v>
      </c>
      <c r="C136" s="19" t="str">
        <f>VLOOKUP(fiche[[#This Row],[code_secteur]],enums[[code]:[nom]],2,FALSE)</f>
        <v>Bâtiment Tertiaire</v>
      </c>
      <c r="D136" s="19" t="s">
        <v>489</v>
      </c>
      <c r="E136" s="19" t="str">
        <f>VLOOKUP(fiche[[#This Row],[code_sous_secteur]],enums[[code]:[nom]],2,FALSE)</f>
        <v>Thermique</v>
      </c>
      <c r="F136" s="20" t="s">
        <v>370</v>
      </c>
      <c r="G136" s="19">
        <v>1</v>
      </c>
      <c r="H136" s="19">
        <v>1</v>
      </c>
      <c r="I136" s="19">
        <f>COUNTIF(fiche_version[code],fiche[[#This Row],[code]])</f>
        <v>2</v>
      </c>
      <c r="J136" s="21"/>
      <c r="K136" s="21"/>
      <c r="L136" s="21"/>
      <c r="M136" s="14" t="s">
        <v>392</v>
      </c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 t="s">
        <v>421</v>
      </c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 t="s">
        <v>421</v>
      </c>
    </row>
    <row r="137" spans="1:57" x14ac:dyDescent="0.3">
      <c r="A137" s="19" t="s">
        <v>195</v>
      </c>
      <c r="B137" s="19" t="s">
        <v>6</v>
      </c>
      <c r="C137" s="19" t="str">
        <f>VLOOKUP(fiche[[#This Row],[code_secteur]],enums[[code]:[nom]],2,FALSE)</f>
        <v>Bâtiment Tertiaire</v>
      </c>
      <c r="D137" s="19" t="s">
        <v>489</v>
      </c>
      <c r="E137" s="19" t="str">
        <f>VLOOKUP(fiche[[#This Row],[code_sous_secteur]],enums[[code]:[nom]],2,FALSE)</f>
        <v>Thermique</v>
      </c>
      <c r="F137" s="20" t="s">
        <v>113</v>
      </c>
      <c r="G137" s="19">
        <v>1</v>
      </c>
      <c r="H137" s="19">
        <v>1</v>
      </c>
      <c r="I137" s="19">
        <f>COUNTIF(fiche_version[code],fiche[[#This Row],[code]])</f>
        <v>2</v>
      </c>
      <c r="J137" s="14" t="s">
        <v>383</v>
      </c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 t="s">
        <v>408</v>
      </c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 t="s">
        <v>408</v>
      </c>
    </row>
    <row r="138" spans="1:57" x14ac:dyDescent="0.3">
      <c r="A138" s="19" t="s">
        <v>196</v>
      </c>
      <c r="B138" s="19" t="s">
        <v>6</v>
      </c>
      <c r="C138" s="19" t="str">
        <f>VLOOKUP(fiche[[#This Row],[code_secteur]],enums[[code]:[nom]],2,FALSE)</f>
        <v>Bâtiment Tertiaire</v>
      </c>
      <c r="D138" s="19" t="s">
        <v>489</v>
      </c>
      <c r="E138" s="19" t="str">
        <f>VLOOKUP(fiche[[#This Row],[code_sous_secteur]],enums[[code]:[nom]],2,FALSE)</f>
        <v>Thermique</v>
      </c>
      <c r="F138" s="20" t="s">
        <v>353</v>
      </c>
      <c r="G138" s="19">
        <v>1</v>
      </c>
      <c r="H138" s="19">
        <v>1</v>
      </c>
      <c r="I138" s="19">
        <f>COUNTIF(fiche_version[code],fiche[[#This Row],[code]])</f>
        <v>2</v>
      </c>
      <c r="J138" s="21"/>
      <c r="K138" s="21"/>
      <c r="L138" s="14" t="s">
        <v>388</v>
      </c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 t="s">
        <v>408</v>
      </c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 t="s">
        <v>408</v>
      </c>
    </row>
    <row r="139" spans="1:57" ht="28.8" x14ac:dyDescent="0.3">
      <c r="A139" s="19" t="s">
        <v>197</v>
      </c>
      <c r="B139" s="19" t="s">
        <v>6</v>
      </c>
      <c r="C139" s="19" t="str">
        <f>VLOOKUP(fiche[[#This Row],[code_secteur]],enums[[code]:[nom]],2,FALSE)</f>
        <v>Bâtiment Tertiaire</v>
      </c>
      <c r="D139" s="19" t="s">
        <v>489</v>
      </c>
      <c r="E139" s="19" t="str">
        <f>VLOOKUP(fiche[[#This Row],[code_sous_secteur]],enums[[code]:[nom]],2,FALSE)</f>
        <v>Thermique</v>
      </c>
      <c r="F139" s="20" t="s">
        <v>485</v>
      </c>
      <c r="G139" s="19">
        <v>1</v>
      </c>
      <c r="H139" s="19">
        <v>1</v>
      </c>
      <c r="I139" s="19">
        <f>COUNTIF(fiche_version[code],fiche[[#This Row],[code]])</f>
        <v>2</v>
      </c>
      <c r="J139" s="21"/>
      <c r="K139" s="21"/>
      <c r="L139" s="14" t="s">
        <v>388</v>
      </c>
      <c r="M139" s="14"/>
      <c r="N139" s="14"/>
      <c r="O139" s="14"/>
      <c r="P139" s="14" t="s">
        <v>407</v>
      </c>
      <c r="Q139" s="14"/>
      <c r="R139" s="14"/>
      <c r="S139" s="14"/>
      <c r="T139" s="14"/>
      <c r="U139" s="14"/>
      <c r="V139" s="14"/>
      <c r="W139" s="14" t="s">
        <v>798</v>
      </c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 t="s">
        <v>887</v>
      </c>
    </row>
    <row r="140" spans="1:57" x14ac:dyDescent="0.3">
      <c r="A140" s="19" t="s">
        <v>198</v>
      </c>
      <c r="B140" s="19" t="s">
        <v>6</v>
      </c>
      <c r="C140" s="19" t="str">
        <f>VLOOKUP(fiche[[#This Row],[code_secteur]],enums[[code]:[nom]],2,FALSE)</f>
        <v>Bâtiment Tertiaire</v>
      </c>
      <c r="D140" s="19" t="s">
        <v>489</v>
      </c>
      <c r="E140" s="19" t="str">
        <f>VLOOKUP(fiche[[#This Row],[code_sous_secteur]],enums[[code]:[nom]],2,FALSE)</f>
        <v>Thermique</v>
      </c>
      <c r="F140" s="20" t="s">
        <v>371</v>
      </c>
      <c r="G140" s="19">
        <v>1</v>
      </c>
      <c r="H140" s="19">
        <v>1</v>
      </c>
      <c r="I140" s="19">
        <f>COUNTIF(fiche_version[code],fiche[[#This Row],[code]])</f>
        <v>1</v>
      </c>
      <c r="J140" s="21"/>
      <c r="K140" s="21"/>
      <c r="L140" s="21"/>
      <c r="M140" s="21"/>
      <c r="N140" s="21"/>
      <c r="O140" s="21"/>
      <c r="P140" s="21"/>
      <c r="Q140" s="21"/>
      <c r="R140" s="14" t="s">
        <v>417</v>
      </c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 t="s">
        <v>417</v>
      </c>
    </row>
    <row r="141" spans="1:57" ht="43.2" x14ac:dyDescent="0.3">
      <c r="A141" s="19" t="s">
        <v>199</v>
      </c>
      <c r="B141" s="19" t="s">
        <v>6</v>
      </c>
      <c r="C141" s="19" t="str">
        <f>VLOOKUP(fiche[[#This Row],[code_secteur]],enums[[code]:[nom]],2,FALSE)</f>
        <v>Bâtiment Tertiaire</v>
      </c>
      <c r="D141" s="19" t="s">
        <v>489</v>
      </c>
      <c r="E141" s="19" t="str">
        <f>VLOOKUP(fiche[[#This Row],[code_sous_secteur]],enums[[code]:[nom]],2,FALSE)</f>
        <v>Thermique</v>
      </c>
      <c r="F141" s="20" t="s">
        <v>497</v>
      </c>
      <c r="G141" s="19">
        <v>1</v>
      </c>
      <c r="H141" s="19">
        <v>1</v>
      </c>
      <c r="I141" s="19">
        <f>COUNTIF(fiche_version[code],fiche[[#This Row],[code]])</f>
        <v>3</v>
      </c>
      <c r="J141" s="21"/>
      <c r="K141" s="21"/>
      <c r="L141" s="21"/>
      <c r="M141" s="21"/>
      <c r="N141" s="21"/>
      <c r="O141" s="21"/>
      <c r="P141" s="21"/>
      <c r="Q141" s="21"/>
      <c r="R141" s="14" t="s">
        <v>417</v>
      </c>
      <c r="S141" s="14"/>
      <c r="T141" s="14"/>
      <c r="U141" s="14"/>
      <c r="V141" s="14"/>
      <c r="W141" s="14"/>
      <c r="X141" s="14"/>
      <c r="Y141" s="14"/>
      <c r="Z141" s="14"/>
      <c r="AA141" s="14" t="s">
        <v>421</v>
      </c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 t="s">
        <v>775</v>
      </c>
      <c r="AY141" s="14"/>
      <c r="AZ141" s="14"/>
      <c r="BA141" s="14"/>
      <c r="BB141" s="14"/>
      <c r="BC141" s="14"/>
      <c r="BD141" s="14"/>
      <c r="BE141" s="14" t="s">
        <v>684</v>
      </c>
    </row>
    <row r="142" spans="1:57" x14ac:dyDescent="0.3">
      <c r="A142" s="19" t="s">
        <v>200</v>
      </c>
      <c r="B142" s="19" t="s">
        <v>6</v>
      </c>
      <c r="C142" s="19" t="str">
        <f>VLOOKUP(fiche[[#This Row],[code_secteur]],enums[[code]:[nom]],2,FALSE)</f>
        <v>Bâtiment Tertiaire</v>
      </c>
      <c r="D142" s="19" t="s">
        <v>489</v>
      </c>
      <c r="E142" s="19" t="str">
        <f>VLOOKUP(fiche[[#This Row],[code_sous_secteur]],enums[[code]:[nom]],2,FALSE)</f>
        <v>Thermique</v>
      </c>
      <c r="F142" s="20" t="s">
        <v>117</v>
      </c>
      <c r="G142" s="19">
        <v>1</v>
      </c>
      <c r="H142" s="19">
        <v>1</v>
      </c>
      <c r="I142" s="19">
        <f>COUNTIF(fiche_version[code],fiche[[#This Row],[code]])</f>
        <v>1</v>
      </c>
      <c r="J142" s="21"/>
      <c r="K142" s="14" t="s">
        <v>387</v>
      </c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 t="s">
        <v>387</v>
      </c>
    </row>
    <row r="143" spans="1:57" x14ac:dyDescent="0.3">
      <c r="A143" s="19" t="s">
        <v>201</v>
      </c>
      <c r="B143" s="19" t="s">
        <v>6</v>
      </c>
      <c r="C143" s="19" t="str">
        <f>VLOOKUP(fiche[[#This Row],[code_secteur]],enums[[code]:[nom]],2,FALSE)</f>
        <v>Bâtiment Tertiaire</v>
      </c>
      <c r="D143" s="19" t="s">
        <v>489</v>
      </c>
      <c r="E143" s="19" t="str">
        <f>VLOOKUP(fiche[[#This Row],[code_sous_secteur]],enums[[code]:[nom]],2,FALSE)</f>
        <v>Thermique</v>
      </c>
      <c r="F143" s="20" t="s">
        <v>349</v>
      </c>
      <c r="G143" s="19">
        <v>1</v>
      </c>
      <c r="H143" s="19">
        <v>1</v>
      </c>
      <c r="I143" s="19">
        <f>COUNTIF(fiche_version[code],fiche[[#This Row],[code]])</f>
        <v>1</v>
      </c>
      <c r="J143" s="21"/>
      <c r="K143" s="21"/>
      <c r="L143" s="21"/>
      <c r="M143" s="14" t="s">
        <v>392</v>
      </c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 t="s">
        <v>392</v>
      </c>
    </row>
    <row r="144" spans="1:57" x14ac:dyDescent="0.3">
      <c r="A144" s="19" t="s">
        <v>202</v>
      </c>
      <c r="B144" s="19" t="s">
        <v>6</v>
      </c>
      <c r="C144" s="19" t="str">
        <f>VLOOKUP(fiche[[#This Row],[code_secteur]],enums[[code]:[nom]],2,FALSE)</f>
        <v>Bâtiment Tertiaire</v>
      </c>
      <c r="D144" s="19" t="s">
        <v>489</v>
      </c>
      <c r="E144" s="19" t="str">
        <f>VLOOKUP(fiche[[#This Row],[code_sous_secteur]],enums[[code]:[nom]],2,FALSE)</f>
        <v>Thermique</v>
      </c>
      <c r="F144" s="20" t="s">
        <v>510</v>
      </c>
      <c r="G144" s="19">
        <v>1</v>
      </c>
      <c r="H144" s="19">
        <v>1</v>
      </c>
      <c r="I144" s="19">
        <f>COUNTIF(fiche_version[code],fiche[[#This Row],[code]])</f>
        <v>2</v>
      </c>
      <c r="J144" s="14" t="s">
        <v>383</v>
      </c>
      <c r="K144" s="14"/>
      <c r="L144" s="14"/>
      <c r="M144" s="14"/>
      <c r="N144" s="14"/>
      <c r="O144" s="14"/>
      <c r="P144" s="14"/>
      <c r="Q144" s="14"/>
      <c r="R144" s="14" t="s">
        <v>394</v>
      </c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 t="s">
        <v>394</v>
      </c>
    </row>
    <row r="145" spans="1:57" ht="43.2" x14ac:dyDescent="0.3">
      <c r="A145" s="19" t="s">
        <v>203</v>
      </c>
      <c r="B145" s="19" t="s">
        <v>6</v>
      </c>
      <c r="C145" s="19" t="str">
        <f>VLOOKUP(fiche[[#This Row],[code_secteur]],enums[[code]:[nom]],2,FALSE)</f>
        <v>Bâtiment Tertiaire</v>
      </c>
      <c r="D145" s="19" t="s">
        <v>489</v>
      </c>
      <c r="E145" s="19" t="str">
        <f>VLOOKUP(fiche[[#This Row],[code_sous_secteur]],enums[[code]:[nom]],2,FALSE)</f>
        <v>Thermique</v>
      </c>
      <c r="F145" s="20" t="s">
        <v>45</v>
      </c>
      <c r="G145" s="19">
        <v>1</v>
      </c>
      <c r="H145" s="19">
        <v>1</v>
      </c>
      <c r="I145" s="19">
        <f>COUNTIF(fiche_version[code],fiche[[#This Row],[code]])</f>
        <v>4</v>
      </c>
      <c r="J145" s="14" t="s">
        <v>383</v>
      </c>
      <c r="K145" s="14" t="s">
        <v>403</v>
      </c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 t="s">
        <v>422</v>
      </c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 t="s">
        <v>834</v>
      </c>
      <c r="AY145" s="14"/>
      <c r="AZ145" s="14"/>
      <c r="BA145" s="14"/>
      <c r="BB145" s="14"/>
      <c r="BC145" s="14"/>
      <c r="BD145" s="14"/>
      <c r="BE145" s="14" t="s">
        <v>687</v>
      </c>
    </row>
    <row r="146" spans="1:57" x14ac:dyDescent="0.3">
      <c r="A146" s="19" t="s">
        <v>205</v>
      </c>
      <c r="B146" s="19" t="s">
        <v>6</v>
      </c>
      <c r="C146" s="19" t="str">
        <f>VLOOKUP(fiche[[#This Row],[code_secteur]],enums[[code]:[nom]],2,FALSE)</f>
        <v>Bâtiment Tertiaire</v>
      </c>
      <c r="D146" s="19" t="s">
        <v>489</v>
      </c>
      <c r="E146" s="19" t="str">
        <f>VLOOKUP(fiche[[#This Row],[code_sous_secteur]],enums[[code]:[nom]],2,FALSE)</f>
        <v>Thermique</v>
      </c>
      <c r="F146" s="20" t="s">
        <v>204</v>
      </c>
      <c r="G146" s="19">
        <v>0</v>
      </c>
      <c r="H146" s="19">
        <v>0</v>
      </c>
      <c r="I146" s="19">
        <f>COUNTIF(fiche_version[code],fiche[[#This Row],[code]])</f>
        <v>2</v>
      </c>
      <c r="J146" s="14" t="s">
        <v>383</v>
      </c>
      <c r="K146" s="14" t="s">
        <v>403</v>
      </c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 t="s">
        <v>403</v>
      </c>
    </row>
    <row r="147" spans="1:57" ht="43.2" x14ac:dyDescent="0.3">
      <c r="A147" s="19" t="s">
        <v>206</v>
      </c>
      <c r="B147" s="19" t="s">
        <v>6</v>
      </c>
      <c r="C147" s="19" t="str">
        <f>VLOOKUP(fiche[[#This Row],[code_secteur]],enums[[code]:[nom]],2,FALSE)</f>
        <v>Bâtiment Tertiaire</v>
      </c>
      <c r="D147" s="19" t="s">
        <v>489</v>
      </c>
      <c r="E147" s="19" t="str">
        <f>VLOOKUP(fiche[[#This Row],[code_sous_secteur]],enums[[code]:[nom]],2,FALSE)</f>
        <v>Thermique</v>
      </c>
      <c r="F147" s="20" t="s">
        <v>550</v>
      </c>
      <c r="G147" s="19">
        <v>1</v>
      </c>
      <c r="H147" s="19">
        <v>1</v>
      </c>
      <c r="I147" s="19">
        <f>COUNTIF(fiche_version[code],fiche[[#This Row],[code]])</f>
        <v>5</v>
      </c>
      <c r="J147" s="21"/>
      <c r="K147" s="14" t="s">
        <v>387</v>
      </c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 t="s">
        <v>419</v>
      </c>
      <c r="Y147" s="14"/>
      <c r="Z147" s="14"/>
      <c r="AA147" s="14"/>
      <c r="AB147" s="14"/>
      <c r="AC147" s="14"/>
      <c r="AD147" s="14"/>
      <c r="AE147" s="14"/>
      <c r="AF147" s="14"/>
      <c r="AG147" s="14"/>
      <c r="AH147" s="14" t="s">
        <v>835</v>
      </c>
      <c r="AI147" s="14"/>
      <c r="AJ147" s="14"/>
      <c r="AK147" s="14"/>
      <c r="AL147" s="14"/>
      <c r="AM147" s="14"/>
      <c r="AN147" s="14"/>
      <c r="AO147" s="14"/>
      <c r="AP147" s="14" t="s">
        <v>836</v>
      </c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 t="s">
        <v>837</v>
      </c>
      <c r="BD147" s="14"/>
      <c r="BE147" s="14" t="s">
        <v>727</v>
      </c>
    </row>
    <row r="148" spans="1:57" ht="28.8" x14ac:dyDescent="0.3">
      <c r="A148" s="19" t="s">
        <v>207</v>
      </c>
      <c r="B148" s="19" t="s">
        <v>6</v>
      </c>
      <c r="C148" s="19" t="str">
        <f>VLOOKUP(fiche[[#This Row],[code_secteur]],enums[[code]:[nom]],2,FALSE)</f>
        <v>Bâtiment Tertiaire</v>
      </c>
      <c r="D148" s="19" t="s">
        <v>489</v>
      </c>
      <c r="E148" s="19" t="str">
        <f>VLOOKUP(fiche[[#This Row],[code_sous_secteur]],enums[[code]:[nom]],2,FALSE)</f>
        <v>Thermique</v>
      </c>
      <c r="F148" s="20" t="s">
        <v>483</v>
      </c>
      <c r="G148" s="19">
        <v>1</v>
      </c>
      <c r="H148" s="19">
        <v>1</v>
      </c>
      <c r="I148" s="19">
        <f>COUNTIF(fiche_version[code],fiche[[#This Row],[code]])</f>
        <v>2</v>
      </c>
      <c r="J148" s="21"/>
      <c r="K148" s="21"/>
      <c r="L148" s="14" t="s">
        <v>388</v>
      </c>
      <c r="M148" s="14"/>
      <c r="N148" s="14"/>
      <c r="O148" s="14"/>
      <c r="P148" s="14" t="s">
        <v>407</v>
      </c>
      <c r="Q148" s="14"/>
      <c r="R148" s="14"/>
      <c r="S148" s="14"/>
      <c r="T148" s="14"/>
      <c r="U148" s="14"/>
      <c r="V148" s="14"/>
      <c r="W148" s="14" t="s">
        <v>798</v>
      </c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 t="s">
        <v>887</v>
      </c>
    </row>
    <row r="149" spans="1:57" x14ac:dyDescent="0.3">
      <c r="A149" s="19" t="s">
        <v>209</v>
      </c>
      <c r="B149" s="19" t="s">
        <v>6</v>
      </c>
      <c r="C149" s="19" t="str">
        <f>VLOOKUP(fiche[[#This Row],[code_secteur]],enums[[code]:[nom]],2,FALSE)</f>
        <v>Bâtiment Tertiaire</v>
      </c>
      <c r="D149" s="19" t="s">
        <v>489</v>
      </c>
      <c r="E149" s="19" t="str">
        <f>VLOOKUP(fiche[[#This Row],[code_sous_secteur]],enums[[code]:[nom]],2,FALSE)</f>
        <v>Thermique</v>
      </c>
      <c r="F149" s="20" t="s">
        <v>208</v>
      </c>
      <c r="G149" s="19">
        <v>0</v>
      </c>
      <c r="H149" s="19">
        <v>0</v>
      </c>
      <c r="I149" s="19">
        <f>COUNTIF(fiche_version[code],fiche[[#This Row],[code]])</f>
        <v>3</v>
      </c>
      <c r="J149" s="14" t="s">
        <v>383</v>
      </c>
      <c r="K149" s="14" t="s">
        <v>403</v>
      </c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 t="s">
        <v>390</v>
      </c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 t="s">
        <v>390</v>
      </c>
    </row>
    <row r="150" spans="1:57" x14ac:dyDescent="0.3">
      <c r="A150" s="19" t="s">
        <v>210</v>
      </c>
      <c r="B150" s="19" t="s">
        <v>6</v>
      </c>
      <c r="C150" s="19" t="str">
        <f>VLOOKUP(fiche[[#This Row],[code_secteur]],enums[[code]:[nom]],2,FALSE)</f>
        <v>Bâtiment Tertiaire</v>
      </c>
      <c r="D150" s="19" t="s">
        <v>489</v>
      </c>
      <c r="E150" s="19" t="str">
        <f>VLOOKUP(fiche[[#This Row],[code_sous_secteur]],enums[[code]:[nom]],2,FALSE)</f>
        <v>Thermique</v>
      </c>
      <c r="F150" s="20" t="s">
        <v>551</v>
      </c>
      <c r="G150" s="19">
        <v>0</v>
      </c>
      <c r="H150" s="19">
        <v>0</v>
      </c>
      <c r="I150" s="19">
        <f>COUNTIF(fiche_version[code],fiche[[#This Row],[code]])</f>
        <v>1</v>
      </c>
      <c r="J150" s="21"/>
      <c r="K150" s="21"/>
      <c r="L150" s="21"/>
      <c r="M150" s="21"/>
      <c r="N150" s="21"/>
      <c r="O150" s="21"/>
      <c r="P150" s="21"/>
      <c r="Q150" s="21"/>
      <c r="R150" s="14" t="s">
        <v>417</v>
      </c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 t="s">
        <v>417</v>
      </c>
    </row>
    <row r="151" spans="1:57" x14ac:dyDescent="0.3">
      <c r="A151" s="19" t="s">
        <v>211</v>
      </c>
      <c r="B151" s="19" t="s">
        <v>6</v>
      </c>
      <c r="C151" s="19" t="str">
        <f>VLOOKUP(fiche[[#This Row],[code_secteur]],enums[[code]:[nom]],2,FALSE)</f>
        <v>Bâtiment Tertiaire</v>
      </c>
      <c r="D151" s="19" t="s">
        <v>489</v>
      </c>
      <c r="E151" s="19" t="str">
        <f>VLOOKUP(fiche[[#This Row],[code_sous_secteur]],enums[[code]:[nom]],2,FALSE)</f>
        <v>Thermique</v>
      </c>
      <c r="F151" s="20" t="s">
        <v>517</v>
      </c>
      <c r="G151" s="19">
        <v>1</v>
      </c>
      <c r="H151" s="19">
        <v>1</v>
      </c>
      <c r="I151" s="19">
        <f>COUNTIF(fiche_version[code],fiche[[#This Row],[code]])</f>
        <v>2</v>
      </c>
      <c r="J151" s="21"/>
      <c r="K151" s="21"/>
      <c r="L151" s="21"/>
      <c r="M151" s="14" t="s">
        <v>392</v>
      </c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 t="s">
        <v>408</v>
      </c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 t="s">
        <v>408</v>
      </c>
    </row>
    <row r="152" spans="1:57" x14ac:dyDescent="0.3">
      <c r="A152" s="19" t="s">
        <v>212</v>
      </c>
      <c r="B152" s="19" t="s">
        <v>6</v>
      </c>
      <c r="C152" s="19" t="str">
        <f>VLOOKUP(fiche[[#This Row],[code_secteur]],enums[[code]:[nom]],2,FALSE)</f>
        <v>Bâtiment Tertiaire</v>
      </c>
      <c r="D152" s="19" t="s">
        <v>489</v>
      </c>
      <c r="E152" s="19" t="str">
        <f>VLOOKUP(fiche[[#This Row],[code_sous_secteur]],enums[[code]:[nom]],2,FALSE)</f>
        <v>Thermique</v>
      </c>
      <c r="F152" s="20" t="s">
        <v>552</v>
      </c>
      <c r="G152" s="19">
        <v>1</v>
      </c>
      <c r="H152" s="19">
        <v>1</v>
      </c>
      <c r="I152" s="19">
        <f>COUNTIF(fiche_version[code],fiche[[#This Row],[code]])</f>
        <v>2</v>
      </c>
      <c r="J152" s="21"/>
      <c r="K152" s="21"/>
      <c r="L152" s="21"/>
      <c r="M152" s="14" t="s">
        <v>392</v>
      </c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 t="s">
        <v>408</v>
      </c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 t="s">
        <v>408</v>
      </c>
    </row>
    <row r="153" spans="1:57" ht="28.8" x14ac:dyDescent="0.3">
      <c r="A153" s="19" t="s">
        <v>214</v>
      </c>
      <c r="B153" s="19" t="s">
        <v>6</v>
      </c>
      <c r="C153" s="19" t="str">
        <f>VLOOKUP(fiche[[#This Row],[code_secteur]],enums[[code]:[nom]],2,FALSE)</f>
        <v>Bâtiment Tertiaire</v>
      </c>
      <c r="D153" s="19" t="s">
        <v>489</v>
      </c>
      <c r="E153" s="19" t="str">
        <f>VLOOKUP(fiche[[#This Row],[code_sous_secteur]],enums[[code]:[nom]],2,FALSE)</f>
        <v>Thermique</v>
      </c>
      <c r="F153" s="20" t="s">
        <v>213</v>
      </c>
      <c r="G153" s="19">
        <v>1</v>
      </c>
      <c r="H153" s="19">
        <v>1</v>
      </c>
      <c r="I153" s="19">
        <f>COUNTIF(fiche_version[code],fiche[[#This Row],[code]])</f>
        <v>4</v>
      </c>
      <c r="J153" s="21"/>
      <c r="K153" s="21"/>
      <c r="L153" s="21"/>
      <c r="M153" s="14" t="s">
        <v>392</v>
      </c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 t="s">
        <v>419</v>
      </c>
      <c r="Y153" s="14"/>
      <c r="Z153" s="14"/>
      <c r="AA153" s="14"/>
      <c r="AB153" s="14"/>
      <c r="AC153" s="14"/>
      <c r="AD153" s="14"/>
      <c r="AE153" s="14" t="s">
        <v>390</v>
      </c>
      <c r="AF153" s="14"/>
      <c r="AG153" s="14"/>
      <c r="AH153" s="14"/>
      <c r="AI153" s="14"/>
      <c r="AJ153" s="14"/>
      <c r="AK153" s="14"/>
      <c r="AL153" s="14"/>
      <c r="AM153" s="14"/>
      <c r="AN153" s="14"/>
      <c r="AO153" s="14" t="s">
        <v>838</v>
      </c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 t="s">
        <v>460</v>
      </c>
    </row>
    <row r="154" spans="1:57" ht="28.8" x14ac:dyDescent="0.3">
      <c r="A154" s="19" t="s">
        <v>215</v>
      </c>
      <c r="B154" s="19" t="s">
        <v>6</v>
      </c>
      <c r="C154" s="19" t="str">
        <f>VLOOKUP(fiche[[#This Row],[code_secteur]],enums[[code]:[nom]],2,FALSE)</f>
        <v>Bâtiment Tertiaire</v>
      </c>
      <c r="D154" s="19" t="s">
        <v>489</v>
      </c>
      <c r="E154" s="19" t="str">
        <f>VLOOKUP(fiche[[#This Row],[code_sous_secteur]],enums[[code]:[nom]],2,FALSE)</f>
        <v>Thermique</v>
      </c>
      <c r="F154" s="20" t="s">
        <v>518</v>
      </c>
      <c r="G154" s="19">
        <v>1</v>
      </c>
      <c r="H154" s="19">
        <v>1</v>
      </c>
      <c r="I154" s="19">
        <f>COUNTIF(fiche_version[code],fiche[[#This Row],[code]])</f>
        <v>1</v>
      </c>
      <c r="J154" s="21"/>
      <c r="K154" s="21"/>
      <c r="L154" s="21"/>
      <c r="M154" s="21"/>
      <c r="N154" s="21"/>
      <c r="O154" s="21"/>
      <c r="P154" s="21"/>
      <c r="Q154" s="21"/>
      <c r="R154" s="14" t="s">
        <v>417</v>
      </c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 t="s">
        <v>417</v>
      </c>
    </row>
    <row r="155" spans="1:57" ht="28.8" x14ac:dyDescent="0.3">
      <c r="A155" s="19" t="s">
        <v>216</v>
      </c>
      <c r="B155" s="19" t="s">
        <v>6</v>
      </c>
      <c r="C155" s="19" t="str">
        <f>VLOOKUP(fiche[[#This Row],[code_secteur]],enums[[code]:[nom]],2,FALSE)</f>
        <v>Bâtiment Tertiaire</v>
      </c>
      <c r="D155" s="19" t="s">
        <v>489</v>
      </c>
      <c r="E155" s="19" t="str">
        <f>VLOOKUP(fiche[[#This Row],[code_sous_secteur]],enums[[code]:[nom]],2,FALSE)</f>
        <v>Thermique</v>
      </c>
      <c r="F155" s="20" t="s">
        <v>519</v>
      </c>
      <c r="G155" s="19">
        <v>0</v>
      </c>
      <c r="H155" s="19">
        <v>0</v>
      </c>
      <c r="I155" s="19">
        <f>COUNTIF(fiche_version[code],fiche[[#This Row],[code]])</f>
        <v>1</v>
      </c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14" t="s">
        <v>411</v>
      </c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 t="s">
        <v>411</v>
      </c>
    </row>
    <row r="156" spans="1:57" x14ac:dyDescent="0.3">
      <c r="A156" s="19" t="s">
        <v>217</v>
      </c>
      <c r="B156" s="19" t="s">
        <v>6</v>
      </c>
      <c r="C156" s="19" t="str">
        <f>VLOOKUP(fiche[[#This Row],[code_secteur]],enums[[code]:[nom]],2,FALSE)</f>
        <v>Bâtiment Tertiaire</v>
      </c>
      <c r="D156" s="19" t="s">
        <v>489</v>
      </c>
      <c r="E156" s="19" t="str">
        <f>VLOOKUP(fiche[[#This Row],[code_sous_secteur]],enums[[code]:[nom]],2,FALSE)</f>
        <v>Thermique</v>
      </c>
      <c r="F156" s="20" t="s">
        <v>373</v>
      </c>
      <c r="G156" s="19">
        <v>1</v>
      </c>
      <c r="H156" s="19">
        <v>1</v>
      </c>
      <c r="I156" s="19">
        <f>COUNTIF(fiche_version[code],fiche[[#This Row],[code]])</f>
        <v>3</v>
      </c>
      <c r="J156" s="21"/>
      <c r="K156" s="21"/>
      <c r="L156" s="14" t="s">
        <v>388</v>
      </c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 t="s">
        <v>419</v>
      </c>
      <c r="Y156" s="14"/>
      <c r="Z156" s="14"/>
      <c r="AA156" s="14"/>
      <c r="AB156" s="14"/>
      <c r="AC156" s="14"/>
      <c r="AD156" s="14"/>
      <c r="AE156" s="14" t="s">
        <v>390</v>
      </c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 t="s">
        <v>390</v>
      </c>
    </row>
    <row r="157" spans="1:57" x14ac:dyDescent="0.3">
      <c r="A157" s="19" t="s">
        <v>219</v>
      </c>
      <c r="B157" s="19" t="s">
        <v>6</v>
      </c>
      <c r="C157" s="19" t="str">
        <f>VLOOKUP(fiche[[#This Row],[code_secteur]],enums[[code]:[nom]],2,FALSE)</f>
        <v>Bâtiment Tertiaire</v>
      </c>
      <c r="D157" s="19" t="s">
        <v>489</v>
      </c>
      <c r="E157" s="19" t="str">
        <f>VLOOKUP(fiche[[#This Row],[code_sous_secteur]],enums[[code]:[nom]],2,FALSE)</f>
        <v>Thermique</v>
      </c>
      <c r="F157" s="20" t="s">
        <v>218</v>
      </c>
      <c r="G157" s="19">
        <v>1</v>
      </c>
      <c r="H157" s="19">
        <v>1</v>
      </c>
      <c r="I157" s="19">
        <f>COUNTIF(fiche_version[code],fiche[[#This Row],[code]])</f>
        <v>2</v>
      </c>
      <c r="J157" s="14" t="s">
        <v>383</v>
      </c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 t="s">
        <v>419</v>
      </c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 t="s">
        <v>419</v>
      </c>
    </row>
    <row r="158" spans="1:57" x14ac:dyDescent="0.3">
      <c r="A158" s="19" t="s">
        <v>221</v>
      </c>
      <c r="B158" s="19" t="s">
        <v>6</v>
      </c>
      <c r="C158" s="19" t="str">
        <f>VLOOKUP(fiche[[#This Row],[code_secteur]],enums[[code]:[nom]],2,FALSE)</f>
        <v>Bâtiment Tertiaire</v>
      </c>
      <c r="D158" s="19" t="s">
        <v>489</v>
      </c>
      <c r="E158" s="19" t="str">
        <f>VLOOKUP(fiche[[#This Row],[code_sous_secteur]],enums[[code]:[nom]],2,FALSE)</f>
        <v>Thermique</v>
      </c>
      <c r="F158" s="20" t="s">
        <v>220</v>
      </c>
      <c r="G158" s="19">
        <v>1</v>
      </c>
      <c r="H158" s="19">
        <v>1</v>
      </c>
      <c r="I158" s="19">
        <f>COUNTIF(fiche_version[code],fiche[[#This Row],[code]])</f>
        <v>2</v>
      </c>
      <c r="J158" s="21"/>
      <c r="K158" s="14" t="s">
        <v>387</v>
      </c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 t="s">
        <v>419</v>
      </c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 t="s">
        <v>419</v>
      </c>
    </row>
    <row r="159" spans="1:57" ht="43.2" x14ac:dyDescent="0.3">
      <c r="A159" s="19" t="s">
        <v>223</v>
      </c>
      <c r="B159" s="19" t="s">
        <v>6</v>
      </c>
      <c r="C159" s="19" t="str">
        <f>VLOOKUP(fiche[[#This Row],[code_secteur]],enums[[code]:[nom]],2,FALSE)</f>
        <v>Bâtiment Tertiaire</v>
      </c>
      <c r="D159" s="19" t="s">
        <v>489</v>
      </c>
      <c r="E159" s="19" t="str">
        <f>VLOOKUP(fiche[[#This Row],[code_sous_secteur]],enums[[code]:[nom]],2,FALSE)</f>
        <v>Thermique</v>
      </c>
      <c r="F159" s="20" t="s">
        <v>222</v>
      </c>
      <c r="G159" s="19">
        <v>1</v>
      </c>
      <c r="H159" s="19">
        <v>1</v>
      </c>
      <c r="I159" s="19">
        <f>COUNTIF(fiche_version[code],fiche[[#This Row],[code]])</f>
        <v>3</v>
      </c>
      <c r="J159" s="21"/>
      <c r="K159" s="21"/>
      <c r="L159" s="21"/>
      <c r="M159" s="21"/>
      <c r="N159" s="21"/>
      <c r="O159" s="14" t="s">
        <v>386</v>
      </c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 t="s">
        <v>817</v>
      </c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 t="s">
        <v>775</v>
      </c>
      <c r="AY159" s="14"/>
      <c r="AZ159" s="14"/>
      <c r="BA159" s="14"/>
      <c r="BB159" s="14"/>
      <c r="BC159" s="14"/>
      <c r="BD159" s="14"/>
      <c r="BE159" s="14" t="s">
        <v>684</v>
      </c>
    </row>
    <row r="160" spans="1:57" x14ac:dyDescent="0.3">
      <c r="A160" s="19" t="s">
        <v>225</v>
      </c>
      <c r="B160" s="19" t="s">
        <v>6</v>
      </c>
      <c r="C160" s="19" t="str">
        <f>VLOOKUP(fiche[[#This Row],[code_secteur]],enums[[code]:[nom]],2,FALSE)</f>
        <v>Bâtiment Tertiaire</v>
      </c>
      <c r="D160" s="19" t="s">
        <v>489</v>
      </c>
      <c r="E160" s="19" t="str">
        <f>VLOOKUP(fiche[[#This Row],[code_sous_secteur]],enums[[code]:[nom]],2,FALSE)</f>
        <v>Thermique</v>
      </c>
      <c r="F160" s="20" t="s">
        <v>224</v>
      </c>
      <c r="G160" s="19">
        <v>1</v>
      </c>
      <c r="H160" s="19">
        <v>1</v>
      </c>
      <c r="I160" s="19">
        <f>COUNTIF(fiche_version[code],fiche[[#This Row],[code]])</f>
        <v>1</v>
      </c>
      <c r="J160" s="21"/>
      <c r="K160" s="21"/>
      <c r="L160" s="14" t="s">
        <v>388</v>
      </c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 t="s">
        <v>388</v>
      </c>
    </row>
    <row r="161" spans="1:57" ht="28.8" x14ac:dyDescent="0.3">
      <c r="A161" s="19" t="s">
        <v>226</v>
      </c>
      <c r="B161" s="19" t="s">
        <v>6</v>
      </c>
      <c r="C161" s="19" t="str">
        <f>VLOOKUP(fiche[[#This Row],[code_secteur]],enums[[code]:[nom]],2,FALSE)</f>
        <v>Bâtiment Tertiaire</v>
      </c>
      <c r="D161" s="19" t="s">
        <v>489</v>
      </c>
      <c r="E161" s="19" t="str">
        <f>VLOOKUP(fiche[[#This Row],[code_sous_secteur]],enums[[code]:[nom]],2,FALSE)</f>
        <v>Thermique</v>
      </c>
      <c r="F161" s="20" t="s">
        <v>520</v>
      </c>
      <c r="G161" s="19">
        <v>1</v>
      </c>
      <c r="H161" s="19">
        <v>1</v>
      </c>
      <c r="I161" s="19">
        <f>COUNTIF(fiche_version[code],fiche[[#This Row],[code]])</f>
        <v>1</v>
      </c>
      <c r="J161" s="21"/>
      <c r="K161" s="21"/>
      <c r="L161" s="21"/>
      <c r="M161" s="21"/>
      <c r="N161" s="21"/>
      <c r="O161" s="21"/>
      <c r="P161" s="21"/>
      <c r="Q161" s="21"/>
      <c r="R161" s="21"/>
      <c r="S161" s="14" t="s">
        <v>395</v>
      </c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 t="s">
        <v>395</v>
      </c>
    </row>
    <row r="162" spans="1:57" ht="43.2" x14ac:dyDescent="0.3">
      <c r="A162" s="19" t="s">
        <v>227</v>
      </c>
      <c r="B162" s="19" t="s">
        <v>6</v>
      </c>
      <c r="C162" s="19" t="str">
        <f>VLOOKUP(fiche[[#This Row],[code_secteur]],enums[[code]:[nom]],2,FALSE)</f>
        <v>Bâtiment Tertiaire</v>
      </c>
      <c r="D162" s="19" t="s">
        <v>489</v>
      </c>
      <c r="E162" s="19" t="str">
        <f>VLOOKUP(fiche[[#This Row],[code_sous_secteur]],enums[[code]:[nom]],2,FALSE)</f>
        <v>Thermique</v>
      </c>
      <c r="F162" s="20" t="s">
        <v>362</v>
      </c>
      <c r="G162" s="19">
        <v>1</v>
      </c>
      <c r="H162" s="19">
        <v>1</v>
      </c>
      <c r="I162" s="19">
        <f>COUNTIF(fiche_version[code],fiche[[#This Row],[code]])</f>
        <v>4</v>
      </c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14" t="s">
        <v>813</v>
      </c>
      <c r="X162" s="14"/>
      <c r="Y162" s="14"/>
      <c r="Z162" s="14"/>
      <c r="AA162" s="14" t="s">
        <v>421</v>
      </c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 t="s">
        <v>814</v>
      </c>
      <c r="AU162" s="14"/>
      <c r="AV162" s="14"/>
      <c r="AW162" s="14"/>
      <c r="AX162" s="14" t="s">
        <v>839</v>
      </c>
      <c r="AY162" s="14"/>
      <c r="AZ162" s="14"/>
      <c r="BA162" s="14"/>
      <c r="BB162" s="14"/>
      <c r="BC162" s="14"/>
      <c r="BD162" s="14"/>
      <c r="BE162" s="14" t="s">
        <v>687</v>
      </c>
    </row>
    <row r="163" spans="1:57" x14ac:dyDescent="0.3">
      <c r="A163" s="19" t="s">
        <v>228</v>
      </c>
      <c r="B163" s="19" t="s">
        <v>6</v>
      </c>
      <c r="C163" s="19" t="str">
        <f>VLOOKUP(fiche[[#This Row],[code_secteur]],enums[[code]:[nom]],2,FALSE)</f>
        <v>Bâtiment Tertiaire</v>
      </c>
      <c r="D163" s="19" t="s">
        <v>489</v>
      </c>
      <c r="E163" s="19" t="str">
        <f>VLOOKUP(fiche[[#This Row],[code_sous_secteur]],enums[[code]:[nom]],2,FALSE)</f>
        <v>Thermique</v>
      </c>
      <c r="F163" s="20" t="s">
        <v>471</v>
      </c>
      <c r="G163" s="19">
        <v>1</v>
      </c>
      <c r="H163" s="19">
        <v>1</v>
      </c>
      <c r="I163" s="19">
        <f>COUNTIF(fiche_version[code],fiche[[#This Row],[code]])</f>
        <v>1</v>
      </c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14" t="s">
        <v>384</v>
      </c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 t="s">
        <v>384</v>
      </c>
    </row>
    <row r="164" spans="1:57" ht="28.8" x14ac:dyDescent="0.3">
      <c r="A164" s="19" t="s">
        <v>229</v>
      </c>
      <c r="B164" s="19" t="s">
        <v>6</v>
      </c>
      <c r="C164" s="19" t="str">
        <f>VLOOKUP(fiche[[#This Row],[code_secteur]],enums[[code]:[nom]],2,FALSE)</f>
        <v>Bâtiment Tertiaire</v>
      </c>
      <c r="D164" s="19" t="s">
        <v>489</v>
      </c>
      <c r="E164" s="19" t="str">
        <f>VLOOKUP(fiche[[#This Row],[code_sous_secteur]],enums[[code]:[nom]],2,FALSE)</f>
        <v>Thermique</v>
      </c>
      <c r="F164" s="20" t="s">
        <v>472</v>
      </c>
      <c r="G164" s="19">
        <v>1</v>
      </c>
      <c r="H164" s="19">
        <v>1</v>
      </c>
      <c r="I164" s="19">
        <f>COUNTIF(fiche_version[code],fiche[[#This Row],[code]])</f>
        <v>1</v>
      </c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14" t="s">
        <v>384</v>
      </c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 t="s">
        <v>384</v>
      </c>
    </row>
    <row r="165" spans="1:57" ht="43.2" x14ac:dyDescent="0.3">
      <c r="A165" s="19" t="s">
        <v>230</v>
      </c>
      <c r="B165" s="19" t="s">
        <v>6</v>
      </c>
      <c r="C165" s="19" t="str">
        <f>VLOOKUP(fiche[[#This Row],[code_secteur]],enums[[code]:[nom]],2,FALSE)</f>
        <v>Bâtiment Tertiaire</v>
      </c>
      <c r="D165" s="19" t="s">
        <v>489</v>
      </c>
      <c r="E165" s="19" t="str">
        <f>VLOOKUP(fiche[[#This Row],[code_sous_secteur]],enums[[code]:[nom]],2,FALSE)</f>
        <v>Thermique</v>
      </c>
      <c r="F165" s="20" t="s">
        <v>147</v>
      </c>
      <c r="G165" s="19">
        <v>1</v>
      </c>
      <c r="H165" s="19">
        <v>1</v>
      </c>
      <c r="I165" s="19">
        <f>COUNTIF(fiche_version[code],fiche[[#This Row],[code]])</f>
        <v>2</v>
      </c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14" t="s">
        <v>384</v>
      </c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 t="s">
        <v>840</v>
      </c>
      <c r="AY165" s="14"/>
      <c r="AZ165" s="14"/>
      <c r="BA165" s="14"/>
      <c r="BB165" s="14"/>
      <c r="BC165" s="14"/>
      <c r="BD165" s="14"/>
      <c r="BE165" s="14" t="s">
        <v>683</v>
      </c>
    </row>
    <row r="166" spans="1:57" x14ac:dyDescent="0.3">
      <c r="A166" s="19" t="s">
        <v>231</v>
      </c>
      <c r="B166" s="19" t="s">
        <v>6</v>
      </c>
      <c r="C166" s="19" t="str">
        <f>VLOOKUP(fiche[[#This Row],[code_secteur]],enums[[code]:[nom]],2,FALSE)</f>
        <v>Bâtiment Tertiaire</v>
      </c>
      <c r="D166" s="19" t="s">
        <v>489</v>
      </c>
      <c r="E166" s="19" t="str">
        <f>VLOOKUP(fiche[[#This Row],[code_sous_secteur]],enums[[code]:[nom]],2,FALSE)</f>
        <v>Thermique</v>
      </c>
      <c r="F166" s="20" t="s">
        <v>561</v>
      </c>
      <c r="G166" s="19">
        <v>1</v>
      </c>
      <c r="H166" s="19">
        <v>1</v>
      </c>
      <c r="I166" s="19">
        <f>COUNTIF(fiche_version[code],fiche[[#This Row],[code]])</f>
        <v>1</v>
      </c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14" t="s">
        <v>414</v>
      </c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 t="s">
        <v>414</v>
      </c>
    </row>
    <row r="167" spans="1:57" ht="43.2" x14ac:dyDescent="0.3">
      <c r="A167" s="19" t="s">
        <v>232</v>
      </c>
      <c r="B167" s="19" t="s">
        <v>6</v>
      </c>
      <c r="C167" s="19" t="str">
        <f>VLOOKUP(fiche[[#This Row],[code_secteur]],enums[[code]:[nom]],2,FALSE)</f>
        <v>Bâtiment Tertiaire</v>
      </c>
      <c r="D167" s="19" t="s">
        <v>489</v>
      </c>
      <c r="E167" s="19" t="str">
        <f>VLOOKUP(fiche[[#This Row],[code_sous_secteur]],enums[[code]:[nom]],2,FALSE)</f>
        <v>Thermique</v>
      </c>
      <c r="F167" s="20" t="s">
        <v>152</v>
      </c>
      <c r="G167" s="19">
        <v>1</v>
      </c>
      <c r="H167" s="19">
        <v>1</v>
      </c>
      <c r="I167" s="19">
        <f>COUNTIF(fiche_version[code],fiche[[#This Row],[code]])</f>
        <v>2</v>
      </c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14" t="s">
        <v>415</v>
      </c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 t="s">
        <v>841</v>
      </c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 t="s">
        <v>461</v>
      </c>
    </row>
    <row r="168" spans="1:57" ht="43.2" x14ac:dyDescent="0.3">
      <c r="A168" s="19" t="s">
        <v>233</v>
      </c>
      <c r="B168" s="19" t="s">
        <v>6</v>
      </c>
      <c r="C168" s="19" t="str">
        <f>VLOOKUP(fiche[[#This Row],[code_secteur]],enums[[code]:[nom]],2,FALSE)</f>
        <v>Bâtiment Tertiaire</v>
      </c>
      <c r="D168" s="19" t="s">
        <v>489</v>
      </c>
      <c r="E168" s="19" t="str">
        <f>VLOOKUP(fiche[[#This Row],[code_sous_secteur]],enums[[code]:[nom]],2,FALSE)</f>
        <v>Thermique</v>
      </c>
      <c r="F168" s="20" t="s">
        <v>498</v>
      </c>
      <c r="G168" s="19">
        <v>1</v>
      </c>
      <c r="H168" s="19">
        <v>1</v>
      </c>
      <c r="I168" s="19">
        <f>COUNTIF(fiche_version[code],fiche[[#This Row],[code]])</f>
        <v>2</v>
      </c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14" t="s">
        <v>820</v>
      </c>
      <c r="AK168" s="14"/>
      <c r="AL168" s="14" t="s">
        <v>842</v>
      </c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 t="s">
        <v>462</v>
      </c>
    </row>
    <row r="169" spans="1:57" ht="43.2" x14ac:dyDescent="0.3">
      <c r="A169" s="19" t="s">
        <v>234</v>
      </c>
      <c r="B169" s="19" t="s">
        <v>6</v>
      </c>
      <c r="C169" s="19" t="str">
        <f>VLOOKUP(fiche[[#This Row],[code_secteur]],enums[[code]:[nom]],2,FALSE)</f>
        <v>Bâtiment Tertiaire</v>
      </c>
      <c r="D169" s="19" t="s">
        <v>489</v>
      </c>
      <c r="E169" s="19" t="str">
        <f>VLOOKUP(fiche[[#This Row],[code_sous_secteur]],enums[[code]:[nom]],2,FALSE)</f>
        <v>Thermique</v>
      </c>
      <c r="F169" s="20" t="s">
        <v>521</v>
      </c>
      <c r="G169" s="19">
        <v>1</v>
      </c>
      <c r="H169" s="19">
        <v>1</v>
      </c>
      <c r="I169" s="19">
        <f>COUNTIF(fiche_version[code],fiche[[#This Row],[code]])</f>
        <v>1</v>
      </c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14" t="s">
        <v>820</v>
      </c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 t="s">
        <v>455</v>
      </c>
    </row>
    <row r="170" spans="1:57" ht="43.2" x14ac:dyDescent="0.3">
      <c r="A170" s="19" t="s">
        <v>681</v>
      </c>
      <c r="B170" s="19" t="s">
        <v>6</v>
      </c>
      <c r="C170" s="19" t="str">
        <f>VLOOKUP(fiche[[#This Row],[code_secteur]],enums[[code]:[nom]],2,FALSE)</f>
        <v>Bâtiment Tertiaire</v>
      </c>
      <c r="D170" s="19" t="s">
        <v>489</v>
      </c>
      <c r="E170" s="22" t="str">
        <f>VLOOKUP(fiche[[#This Row],[code_sous_secteur]],enums[[code]:[nom]],2,FALSE)</f>
        <v>Thermique</v>
      </c>
      <c r="F170" s="20" t="s">
        <v>689</v>
      </c>
      <c r="G170" s="19">
        <v>1</v>
      </c>
      <c r="H170" s="19">
        <v>0</v>
      </c>
      <c r="I170" s="22">
        <f>COUNTIF(fiche_version[code],fiche[[#This Row],[code]])</f>
        <v>1</v>
      </c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14" t="s">
        <v>794</v>
      </c>
      <c r="AY170" s="14"/>
      <c r="AZ170" s="14"/>
      <c r="BA170" s="14"/>
      <c r="BB170" s="14"/>
      <c r="BC170" s="14"/>
      <c r="BD170" s="14"/>
      <c r="BE170" s="14" t="s">
        <v>686</v>
      </c>
    </row>
    <row r="171" spans="1:57" x14ac:dyDescent="0.3">
      <c r="A171" s="19" t="s">
        <v>236</v>
      </c>
      <c r="B171" s="19" t="s">
        <v>8</v>
      </c>
      <c r="C171" s="19" t="str">
        <f>VLOOKUP(fiche[[#This Row],[code_secteur]],enums[[code]:[nom]],2,FALSE)</f>
        <v>Industrie</v>
      </c>
      <c r="D171" s="19" t="s">
        <v>566</v>
      </c>
      <c r="E171" s="19" t="str">
        <f>VLOOKUP(fiche[[#This Row],[code_sous_secteur]],enums[[code]:[nom]],2,FALSE)</f>
        <v>Bâtiment</v>
      </c>
      <c r="F171" s="20" t="s">
        <v>235</v>
      </c>
      <c r="G171" s="19">
        <v>1</v>
      </c>
      <c r="H171" s="19">
        <v>1</v>
      </c>
      <c r="I171" s="19">
        <f>COUNTIF(fiche_version[code],fiche[[#This Row],[code]])</f>
        <v>2</v>
      </c>
      <c r="J171" s="14" t="s">
        <v>383</v>
      </c>
      <c r="K171" s="14"/>
      <c r="L171" s="14"/>
      <c r="M171" s="14"/>
      <c r="N171" s="14"/>
      <c r="O171" s="14"/>
      <c r="P171" s="14" t="s">
        <v>407</v>
      </c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 t="s">
        <v>407</v>
      </c>
    </row>
    <row r="172" spans="1:57" x14ac:dyDescent="0.3">
      <c r="A172" s="19" t="s">
        <v>237</v>
      </c>
      <c r="B172" s="19" t="s">
        <v>8</v>
      </c>
      <c r="C172" s="19" t="str">
        <f>VLOOKUP(fiche[[#This Row],[code_secteur]],enums[[code]:[nom]],2,FALSE)</f>
        <v>Industrie</v>
      </c>
      <c r="D172" s="19" t="s">
        <v>566</v>
      </c>
      <c r="E172" s="19" t="str">
        <f>VLOOKUP(fiche[[#This Row],[code_sous_secteur]],enums[[code]:[nom]],2,FALSE)</f>
        <v>Bâtiment</v>
      </c>
      <c r="F172" s="20" t="s">
        <v>372</v>
      </c>
      <c r="G172" s="19">
        <v>1</v>
      </c>
      <c r="H172" s="19">
        <v>1</v>
      </c>
      <c r="I172" s="19">
        <f>COUNTIF(fiche_version[code],fiche[[#This Row],[code]])</f>
        <v>2</v>
      </c>
      <c r="J172" s="14" t="s">
        <v>383</v>
      </c>
      <c r="K172" s="14"/>
      <c r="L172" s="14"/>
      <c r="M172" s="14" t="s">
        <v>409</v>
      </c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 t="s">
        <v>409</v>
      </c>
    </row>
    <row r="173" spans="1:57" x14ac:dyDescent="0.3">
      <c r="A173" s="19" t="s">
        <v>238</v>
      </c>
      <c r="B173" s="19" t="s">
        <v>8</v>
      </c>
      <c r="C173" s="19" t="str">
        <f>VLOOKUP(fiche[[#This Row],[code_secteur]],enums[[code]:[nom]],2,FALSE)</f>
        <v>Industrie</v>
      </c>
      <c r="D173" s="19" t="s">
        <v>566</v>
      </c>
      <c r="E173" s="19" t="str">
        <f>VLOOKUP(fiche[[#This Row],[code_sous_secteur]],enums[[code]:[nom]],2,FALSE)</f>
        <v>Bâtiment</v>
      </c>
      <c r="F173" s="20" t="s">
        <v>515</v>
      </c>
      <c r="G173" s="19">
        <v>1</v>
      </c>
      <c r="H173" s="19">
        <v>0</v>
      </c>
      <c r="I173" s="19">
        <f>COUNTIF(fiche_version[code],fiche[[#This Row],[code]])</f>
        <v>1</v>
      </c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14" t="s">
        <v>411</v>
      </c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 t="s">
        <v>411</v>
      </c>
    </row>
    <row r="174" spans="1:57" x14ac:dyDescent="0.3">
      <c r="A174" s="19" t="s">
        <v>239</v>
      </c>
      <c r="B174" s="19" t="s">
        <v>8</v>
      </c>
      <c r="C174" s="19" t="str">
        <f>VLOOKUP(fiche[[#This Row],[code_secteur]],enums[[code]:[nom]],2,FALSE)</f>
        <v>Industrie</v>
      </c>
      <c r="D174" s="19" t="s">
        <v>566</v>
      </c>
      <c r="E174" s="19" t="str">
        <f>VLOOKUP(fiche[[#This Row],[code_sous_secteur]],enums[[code]:[nom]],2,FALSE)</f>
        <v>Bâtiment</v>
      </c>
      <c r="F174" s="20" t="s">
        <v>185</v>
      </c>
      <c r="G174" s="19">
        <v>1</v>
      </c>
      <c r="H174" s="19">
        <v>1</v>
      </c>
      <c r="I174" s="19">
        <f>COUNTIF(fiche_version[code],fiche[[#This Row],[code]])</f>
        <v>1</v>
      </c>
      <c r="J174" s="21"/>
      <c r="K174" s="14" t="s">
        <v>387</v>
      </c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 t="s">
        <v>387</v>
      </c>
    </row>
    <row r="175" spans="1:57" ht="28.8" x14ac:dyDescent="0.3">
      <c r="A175" s="19" t="s">
        <v>240</v>
      </c>
      <c r="B175" s="19" t="s">
        <v>8</v>
      </c>
      <c r="C175" s="19" t="str">
        <f>VLOOKUP(fiche[[#This Row],[code_secteur]],enums[[code]:[nom]],2,FALSE)</f>
        <v>Industrie</v>
      </c>
      <c r="D175" s="19" t="s">
        <v>566</v>
      </c>
      <c r="E175" s="19" t="str">
        <f>VLOOKUP(fiche[[#This Row],[code_sous_secteur]],enums[[code]:[nom]],2,FALSE)</f>
        <v>Bâtiment</v>
      </c>
      <c r="F175" s="20" t="s">
        <v>187</v>
      </c>
      <c r="G175" s="19">
        <v>1</v>
      </c>
      <c r="H175" s="19">
        <v>1</v>
      </c>
      <c r="I175" s="19">
        <f>COUNTIF(fiche_version[code],fiche[[#This Row],[code]])</f>
        <v>2</v>
      </c>
      <c r="J175" s="21"/>
      <c r="K175" s="21"/>
      <c r="L175" s="14" t="s">
        <v>388</v>
      </c>
      <c r="M175" s="14"/>
      <c r="N175" s="14"/>
      <c r="O175" s="14" t="s">
        <v>420</v>
      </c>
      <c r="P175" s="14"/>
      <c r="Q175" s="14"/>
      <c r="R175" s="14"/>
      <c r="S175" s="14"/>
      <c r="T175" s="14"/>
      <c r="U175" s="14"/>
      <c r="V175" s="14"/>
      <c r="W175" s="14"/>
      <c r="X175" s="14" t="s">
        <v>828</v>
      </c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 t="s">
        <v>890</v>
      </c>
    </row>
    <row r="176" spans="1:57" ht="28.8" x14ac:dyDescent="0.3">
      <c r="A176" s="19" t="s">
        <v>242</v>
      </c>
      <c r="B176" s="19" t="s">
        <v>8</v>
      </c>
      <c r="C176" s="19" t="str">
        <f>VLOOKUP(fiche[[#This Row],[code_secteur]],enums[[code]:[nom]],2,FALSE)</f>
        <v>Industrie</v>
      </c>
      <c r="D176" s="19" t="s">
        <v>566</v>
      </c>
      <c r="E176" s="19" t="str">
        <f>VLOOKUP(fiche[[#This Row],[code_sous_secteur]],enums[[code]:[nom]],2,FALSE)</f>
        <v>Bâtiment</v>
      </c>
      <c r="F176" s="20" t="s">
        <v>241</v>
      </c>
      <c r="G176" s="19">
        <v>1</v>
      </c>
      <c r="H176" s="19">
        <v>1</v>
      </c>
      <c r="I176" s="19">
        <f>COUNTIF(fiche_version[code],fiche[[#This Row],[code]])</f>
        <v>2</v>
      </c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14" t="s">
        <v>423</v>
      </c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 t="s">
        <v>843</v>
      </c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 t="s">
        <v>433</v>
      </c>
    </row>
    <row r="177" spans="1:57" x14ac:dyDescent="0.3">
      <c r="A177" s="19" t="s">
        <v>244</v>
      </c>
      <c r="B177" s="19" t="s">
        <v>8</v>
      </c>
      <c r="C177" s="19" t="str">
        <f>VLOOKUP(fiche[[#This Row],[code_secteur]],enums[[code]:[nom]],2,FALSE)</f>
        <v>Industrie</v>
      </c>
      <c r="D177" s="19" t="s">
        <v>566</v>
      </c>
      <c r="E177" s="19" t="str">
        <f>VLOOKUP(fiche[[#This Row],[code_sous_secteur]],enums[[code]:[nom]],2,FALSE)</f>
        <v>Bâtiment</v>
      </c>
      <c r="F177" s="20" t="s">
        <v>243</v>
      </c>
      <c r="G177" s="19">
        <v>1</v>
      </c>
      <c r="H177" s="19">
        <v>1</v>
      </c>
      <c r="I177" s="19">
        <f>COUNTIF(fiche_version[code],fiche[[#This Row],[code]])</f>
        <v>1</v>
      </c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14" t="s">
        <v>423</v>
      </c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 t="s">
        <v>423</v>
      </c>
    </row>
    <row r="178" spans="1:57" x14ac:dyDescent="0.3">
      <c r="A178" s="19" t="s">
        <v>245</v>
      </c>
      <c r="B178" s="19" t="s">
        <v>8</v>
      </c>
      <c r="C178" s="19" t="str">
        <f>VLOOKUP(fiche[[#This Row],[code_secteur]],enums[[code]:[nom]],2,FALSE)</f>
        <v>Industrie</v>
      </c>
      <c r="D178" s="19" t="s">
        <v>486</v>
      </c>
      <c r="E178" s="19" t="str">
        <f>VLOOKUP(fiche[[#This Row],[code_sous_secteur]],enums[[code]:[nom]],2,FALSE)</f>
        <v>Enveloppe</v>
      </c>
      <c r="F178" s="20" t="s">
        <v>72</v>
      </c>
      <c r="G178" s="19">
        <v>0</v>
      </c>
      <c r="H178" s="19">
        <v>1</v>
      </c>
      <c r="I178" s="19">
        <f>COUNTIF(fiche_version[code],fiche[[#This Row],[code]])</f>
        <v>1</v>
      </c>
      <c r="J178" s="21"/>
      <c r="K178" s="21"/>
      <c r="L178" s="21"/>
      <c r="M178" s="21"/>
      <c r="N178" s="21"/>
      <c r="O178" s="21"/>
      <c r="P178" s="21"/>
      <c r="Q178" s="21"/>
      <c r="R178" s="21"/>
      <c r="S178" s="14" t="s">
        <v>395</v>
      </c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 t="s">
        <v>395</v>
      </c>
    </row>
    <row r="179" spans="1:57" ht="43.2" x14ac:dyDescent="0.3">
      <c r="A179" s="19" t="s">
        <v>246</v>
      </c>
      <c r="B179" s="19" t="s">
        <v>8</v>
      </c>
      <c r="C179" s="19" t="str">
        <f>VLOOKUP(fiche[[#This Row],[code_secteur]],enums[[code]:[nom]],2,FALSE)</f>
        <v>Industrie</v>
      </c>
      <c r="D179" s="19" t="s">
        <v>486</v>
      </c>
      <c r="E179" s="19" t="str">
        <f>VLOOKUP(fiche[[#This Row],[code_sous_secteur]],enums[[code]:[nom]],2,FALSE)</f>
        <v>Enveloppe</v>
      </c>
      <c r="F179" s="20" t="s">
        <v>161</v>
      </c>
      <c r="G179" s="19">
        <v>0</v>
      </c>
      <c r="H179" s="19">
        <v>1</v>
      </c>
      <c r="I179" s="19">
        <f>COUNTIF(fiche_version[code],fiche[[#This Row],[code]])</f>
        <v>2</v>
      </c>
      <c r="J179" s="21"/>
      <c r="K179" s="21"/>
      <c r="L179" s="21"/>
      <c r="M179" s="21"/>
      <c r="N179" s="21"/>
      <c r="O179" s="14" t="s">
        <v>386</v>
      </c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 t="s">
        <v>826</v>
      </c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 t="s">
        <v>457</v>
      </c>
    </row>
    <row r="180" spans="1:57" x14ac:dyDescent="0.3">
      <c r="A180" s="19" t="s">
        <v>247</v>
      </c>
      <c r="B180" s="19" t="s">
        <v>8</v>
      </c>
      <c r="C180" s="19" t="str">
        <f>VLOOKUP(fiche[[#This Row],[code_secteur]],enums[[code]:[nom]],2,FALSE)</f>
        <v>Industrie</v>
      </c>
      <c r="D180" s="19" t="s">
        <v>565</v>
      </c>
      <c r="E180" s="19" t="str">
        <f>VLOOKUP(fiche[[#This Row],[code_sous_secteur]],enums[[code]:[nom]],2,FALSE)</f>
        <v>Utilités</v>
      </c>
      <c r="F180" s="20" t="s">
        <v>510</v>
      </c>
      <c r="G180" s="19">
        <v>1</v>
      </c>
      <c r="H180" s="19">
        <v>1</v>
      </c>
      <c r="I180" s="19">
        <f>COUNTIF(fiche_version[code],fiche[[#This Row],[code]])</f>
        <v>2</v>
      </c>
      <c r="J180" s="14" t="s">
        <v>383</v>
      </c>
      <c r="K180" s="14"/>
      <c r="L180" s="14"/>
      <c r="M180" s="14"/>
      <c r="N180" s="14"/>
      <c r="O180" s="14" t="s">
        <v>420</v>
      </c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 t="s">
        <v>420</v>
      </c>
    </row>
    <row r="181" spans="1:57" x14ac:dyDescent="0.3">
      <c r="A181" s="19" t="s">
        <v>248</v>
      </c>
      <c r="B181" s="19" t="s">
        <v>8</v>
      </c>
      <c r="C181" s="19" t="str">
        <f>VLOOKUP(fiche[[#This Row],[code_secteur]],enums[[code]:[nom]],2,FALSE)</f>
        <v>Industrie</v>
      </c>
      <c r="D181" s="19" t="s">
        <v>565</v>
      </c>
      <c r="E181" s="19" t="str">
        <f>VLOOKUP(fiche[[#This Row],[code_sous_secteur]],enums[[code]:[nom]],2,FALSE)</f>
        <v>Utilités</v>
      </c>
      <c r="F181" s="20" t="s">
        <v>499</v>
      </c>
      <c r="G181" s="19">
        <v>1</v>
      </c>
      <c r="H181" s="19">
        <v>1</v>
      </c>
      <c r="I181" s="19">
        <f>COUNTIF(fiche_version[code],fiche[[#This Row],[code]])</f>
        <v>2</v>
      </c>
      <c r="J181" s="14" t="s">
        <v>383</v>
      </c>
      <c r="K181" s="14"/>
      <c r="L181" s="14"/>
      <c r="M181" s="14" t="s">
        <v>409</v>
      </c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 t="s">
        <v>409</v>
      </c>
    </row>
    <row r="182" spans="1:57" x14ac:dyDescent="0.3">
      <c r="A182" s="19" t="s">
        <v>249</v>
      </c>
      <c r="B182" s="19" t="s">
        <v>8</v>
      </c>
      <c r="C182" s="19" t="str">
        <f>VLOOKUP(fiche[[#This Row],[code_secteur]],enums[[code]:[nom]],2,FALSE)</f>
        <v>Industrie</v>
      </c>
      <c r="D182" s="19" t="s">
        <v>565</v>
      </c>
      <c r="E182" s="19" t="str">
        <f>VLOOKUP(fiche[[#This Row],[code_sous_secteur]],enums[[code]:[nom]],2,FALSE)</f>
        <v>Utilités</v>
      </c>
      <c r="F182" s="20" t="s">
        <v>500</v>
      </c>
      <c r="G182" s="19">
        <v>1</v>
      </c>
      <c r="H182" s="19">
        <v>1</v>
      </c>
      <c r="I182" s="19">
        <f>COUNTIF(fiche_version[code],fiche[[#This Row],[code]])</f>
        <v>1</v>
      </c>
      <c r="J182" s="14" t="s">
        <v>383</v>
      </c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 t="s">
        <v>383</v>
      </c>
    </row>
    <row r="183" spans="1:57" x14ac:dyDescent="0.3">
      <c r="A183" s="19" t="s">
        <v>250</v>
      </c>
      <c r="B183" s="19" t="s">
        <v>8</v>
      </c>
      <c r="C183" s="19" t="str">
        <f>VLOOKUP(fiche[[#This Row],[code_secteur]],enums[[code]:[nom]],2,FALSE)</f>
        <v>Industrie</v>
      </c>
      <c r="D183" s="19" t="s">
        <v>565</v>
      </c>
      <c r="E183" s="19" t="str">
        <f>VLOOKUP(fiche[[#This Row],[code_sous_secteur]],enums[[code]:[nom]],2,FALSE)</f>
        <v>Utilités</v>
      </c>
      <c r="F183" s="20" t="s">
        <v>380</v>
      </c>
      <c r="G183" s="19">
        <v>1</v>
      </c>
      <c r="H183" s="19">
        <v>1</v>
      </c>
      <c r="I183" s="19">
        <f>COUNTIF(fiche_version[code],fiche[[#This Row],[code]])</f>
        <v>1</v>
      </c>
      <c r="J183" s="14" t="s">
        <v>383</v>
      </c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 t="s">
        <v>383</v>
      </c>
    </row>
    <row r="184" spans="1:57" ht="28.8" x14ac:dyDescent="0.3">
      <c r="A184" s="19" t="s">
        <v>252</v>
      </c>
      <c r="B184" s="19" t="s">
        <v>8</v>
      </c>
      <c r="C184" s="19" t="str">
        <f>VLOOKUP(fiche[[#This Row],[code_secteur]],enums[[code]:[nom]],2,FALSE)</f>
        <v>Industrie</v>
      </c>
      <c r="D184" s="19" t="s">
        <v>565</v>
      </c>
      <c r="E184" s="19" t="str">
        <f>VLOOKUP(fiche[[#This Row],[code_sous_secteur]],enums[[code]:[nom]],2,FALSE)</f>
        <v>Utilités</v>
      </c>
      <c r="F184" s="20" t="s">
        <v>251</v>
      </c>
      <c r="G184" s="19">
        <v>1</v>
      </c>
      <c r="H184" s="19">
        <v>1</v>
      </c>
      <c r="I184" s="19">
        <f>COUNTIF(fiche_version[code],fiche[[#This Row],[code]])</f>
        <v>1</v>
      </c>
      <c r="J184" s="14" t="s">
        <v>383</v>
      </c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7" t="s">
        <v>789</v>
      </c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 t="s">
        <v>789</v>
      </c>
    </row>
    <row r="185" spans="1:57" x14ac:dyDescent="0.3">
      <c r="A185" s="19" t="s">
        <v>253</v>
      </c>
      <c r="B185" s="19" t="s">
        <v>8</v>
      </c>
      <c r="C185" s="19" t="str">
        <f>VLOOKUP(fiche[[#This Row],[code_secteur]],enums[[code]:[nom]],2,FALSE)</f>
        <v>Industrie</v>
      </c>
      <c r="D185" s="19" t="s">
        <v>565</v>
      </c>
      <c r="E185" s="19" t="str">
        <f>VLOOKUP(fiche[[#This Row],[code_sous_secteur]],enums[[code]:[nom]],2,FALSE)</f>
        <v>Utilités</v>
      </c>
      <c r="F185" s="20" t="s">
        <v>516</v>
      </c>
      <c r="G185" s="19">
        <v>1</v>
      </c>
      <c r="H185" s="19">
        <v>1</v>
      </c>
      <c r="I185" s="19">
        <f>COUNTIF(fiche_version[code],fiche[[#This Row],[code]])</f>
        <v>1</v>
      </c>
      <c r="J185" s="14" t="s">
        <v>383</v>
      </c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 t="s">
        <v>383</v>
      </c>
    </row>
    <row r="186" spans="1:57" x14ac:dyDescent="0.3">
      <c r="A186" s="19" t="s">
        <v>254</v>
      </c>
      <c r="B186" s="19" t="s">
        <v>8</v>
      </c>
      <c r="C186" s="19" t="str">
        <f>VLOOKUP(fiche[[#This Row],[code_secteur]],enums[[code]:[nom]],2,FALSE)</f>
        <v>Industrie</v>
      </c>
      <c r="D186" s="19" t="s">
        <v>565</v>
      </c>
      <c r="E186" s="19" t="str">
        <f>VLOOKUP(fiche[[#This Row],[code_sous_secteur]],enums[[code]:[nom]],2,FALSE)</f>
        <v>Utilités</v>
      </c>
      <c r="F186" s="20" t="s">
        <v>509</v>
      </c>
      <c r="G186" s="19">
        <v>1</v>
      </c>
      <c r="H186" s="19">
        <v>1</v>
      </c>
      <c r="I186" s="19">
        <f>COUNTIF(fiche_version[code],fiche[[#This Row],[code]])</f>
        <v>2</v>
      </c>
      <c r="J186" s="14" t="s">
        <v>383</v>
      </c>
      <c r="K186" s="14"/>
      <c r="L186" s="14"/>
      <c r="M186" s="14"/>
      <c r="N186" s="14"/>
      <c r="O186" s="14"/>
      <c r="P186" s="14"/>
      <c r="Q186" s="14"/>
      <c r="R186" s="14"/>
      <c r="S186" s="14"/>
      <c r="T186" s="14" t="s">
        <v>393</v>
      </c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 t="s">
        <v>393</v>
      </c>
    </row>
    <row r="187" spans="1:57" x14ac:dyDescent="0.3">
      <c r="A187" s="19" t="s">
        <v>256</v>
      </c>
      <c r="B187" s="19" t="s">
        <v>8</v>
      </c>
      <c r="C187" s="19" t="str">
        <f>VLOOKUP(fiche[[#This Row],[code_secteur]],enums[[code]:[nom]],2,FALSE)</f>
        <v>Industrie</v>
      </c>
      <c r="D187" s="19" t="s">
        <v>565</v>
      </c>
      <c r="E187" s="19" t="str">
        <f>VLOOKUP(fiche[[#This Row],[code_sous_secteur]],enums[[code]:[nom]],2,FALSE)</f>
        <v>Utilités</v>
      </c>
      <c r="F187" s="20" t="s">
        <v>255</v>
      </c>
      <c r="G187" s="19">
        <v>1</v>
      </c>
      <c r="H187" s="19">
        <v>1</v>
      </c>
      <c r="I187" s="19">
        <f>COUNTIF(fiche_version[code],fiche[[#This Row],[code]])</f>
        <v>1</v>
      </c>
      <c r="J187" s="21"/>
      <c r="K187" s="14" t="s">
        <v>387</v>
      </c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 t="s">
        <v>387</v>
      </c>
    </row>
    <row r="188" spans="1:57" x14ac:dyDescent="0.3">
      <c r="A188" s="19" t="s">
        <v>257</v>
      </c>
      <c r="B188" s="19" t="s">
        <v>8</v>
      </c>
      <c r="C188" s="19" t="str">
        <f>VLOOKUP(fiche[[#This Row],[code_secteur]],enums[[code]:[nom]],2,FALSE)</f>
        <v>Industrie</v>
      </c>
      <c r="D188" s="19" t="s">
        <v>565</v>
      </c>
      <c r="E188" s="19" t="str">
        <f>VLOOKUP(fiche[[#This Row],[code_sous_secteur]],enums[[code]:[nom]],2,FALSE)</f>
        <v>Utilités</v>
      </c>
      <c r="F188" s="20" t="s">
        <v>511</v>
      </c>
      <c r="G188" s="19">
        <v>1</v>
      </c>
      <c r="H188" s="19">
        <v>1</v>
      </c>
      <c r="I188" s="19">
        <f>COUNTIF(fiche_version[code],fiche[[#This Row],[code]])</f>
        <v>1</v>
      </c>
      <c r="J188" s="14" t="s">
        <v>383</v>
      </c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 t="s">
        <v>383</v>
      </c>
    </row>
    <row r="189" spans="1:57" x14ac:dyDescent="0.3">
      <c r="A189" s="19" t="s">
        <v>258</v>
      </c>
      <c r="B189" s="19" t="s">
        <v>8</v>
      </c>
      <c r="C189" s="19" t="str">
        <f>VLOOKUP(fiche[[#This Row],[code_secteur]],enums[[code]:[nom]],2,FALSE)</f>
        <v>Industrie</v>
      </c>
      <c r="D189" s="19" t="s">
        <v>565</v>
      </c>
      <c r="E189" s="19" t="str">
        <f>VLOOKUP(fiche[[#This Row],[code_sous_secteur]],enums[[code]:[nom]],2,FALSE)</f>
        <v>Utilités</v>
      </c>
      <c r="F189" s="20" t="s">
        <v>373</v>
      </c>
      <c r="G189" s="19">
        <v>1</v>
      </c>
      <c r="H189" s="19">
        <v>1</v>
      </c>
      <c r="I189" s="19">
        <f>COUNTIF(fiche_version[code],fiche[[#This Row],[code]])</f>
        <v>4</v>
      </c>
      <c r="J189" s="14" t="s">
        <v>383</v>
      </c>
      <c r="K189" s="14"/>
      <c r="L189" s="14"/>
      <c r="M189" s="14" t="s">
        <v>409</v>
      </c>
      <c r="N189" s="14"/>
      <c r="O189" s="14"/>
      <c r="P189" s="14"/>
      <c r="Q189" s="14"/>
      <c r="R189" s="14"/>
      <c r="S189" s="14"/>
      <c r="T189" s="14"/>
      <c r="U189" s="14"/>
      <c r="V189" s="14"/>
      <c r="W189" s="14" t="s">
        <v>410</v>
      </c>
      <c r="X189" s="14"/>
      <c r="Y189" s="14"/>
      <c r="Z189" s="14"/>
      <c r="AA189" s="14"/>
      <c r="AB189" s="14"/>
      <c r="AC189" s="14"/>
      <c r="AD189" s="14"/>
      <c r="AE189" s="14" t="s">
        <v>424</v>
      </c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 t="s">
        <v>424</v>
      </c>
    </row>
    <row r="190" spans="1:57" x14ac:dyDescent="0.3">
      <c r="A190" s="19" t="s">
        <v>259</v>
      </c>
      <c r="B190" s="19" t="s">
        <v>8</v>
      </c>
      <c r="C190" s="19" t="str">
        <f>VLOOKUP(fiche[[#This Row],[code_secteur]],enums[[code]:[nom]],2,FALSE)</f>
        <v>Industrie</v>
      </c>
      <c r="D190" s="19" t="s">
        <v>565</v>
      </c>
      <c r="E190" s="19" t="str">
        <f>VLOOKUP(fiche[[#This Row],[code_sous_secteur]],enums[[code]:[nom]],2,FALSE)</f>
        <v>Utilités</v>
      </c>
      <c r="F190" s="20" t="s">
        <v>381</v>
      </c>
      <c r="G190" s="19">
        <v>1</v>
      </c>
      <c r="H190" s="19">
        <v>1</v>
      </c>
      <c r="I190" s="19">
        <f>COUNTIF(fiche_version[code],fiche[[#This Row],[code]])</f>
        <v>1</v>
      </c>
      <c r="J190" s="14" t="s">
        <v>383</v>
      </c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 t="s">
        <v>383</v>
      </c>
    </row>
    <row r="191" spans="1:57" x14ac:dyDescent="0.3">
      <c r="A191" s="19" t="s">
        <v>260</v>
      </c>
      <c r="B191" s="19" t="s">
        <v>8</v>
      </c>
      <c r="C191" s="19" t="str">
        <f>VLOOKUP(fiche[[#This Row],[code_secteur]],enums[[code]:[nom]],2,FALSE)</f>
        <v>Industrie</v>
      </c>
      <c r="D191" s="19" t="s">
        <v>565</v>
      </c>
      <c r="E191" s="19" t="str">
        <f>VLOOKUP(fiche[[#This Row],[code_sous_secteur]],enums[[code]:[nom]],2,FALSE)</f>
        <v>Utilités</v>
      </c>
      <c r="F191" s="20" t="s">
        <v>501</v>
      </c>
      <c r="G191" s="19">
        <v>1</v>
      </c>
      <c r="H191" s="19">
        <v>1</v>
      </c>
      <c r="I191" s="19">
        <f>COUNTIF(fiche_version[code],fiche[[#This Row],[code]])</f>
        <v>1</v>
      </c>
      <c r="J191" s="14" t="s">
        <v>383</v>
      </c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 t="s">
        <v>383</v>
      </c>
    </row>
    <row r="192" spans="1:57" ht="43.2" x14ac:dyDescent="0.3">
      <c r="A192" s="19" t="s">
        <v>262</v>
      </c>
      <c r="B192" s="19" t="s">
        <v>8</v>
      </c>
      <c r="C192" s="19" t="str">
        <f>VLOOKUP(fiche[[#This Row],[code_secteur]],enums[[code]:[nom]],2,FALSE)</f>
        <v>Industrie</v>
      </c>
      <c r="D192" s="19" t="s">
        <v>565</v>
      </c>
      <c r="E192" s="19" t="str">
        <f>VLOOKUP(fiche[[#This Row],[code_sous_secteur]],enums[[code]:[nom]],2,FALSE)</f>
        <v>Utilités</v>
      </c>
      <c r="F192" s="20" t="s">
        <v>261</v>
      </c>
      <c r="G192" s="19">
        <v>1</v>
      </c>
      <c r="H192" s="19">
        <v>1</v>
      </c>
      <c r="I192" s="19">
        <f>COUNTIF(fiche_version[code],fiche[[#This Row],[code]])</f>
        <v>4</v>
      </c>
      <c r="J192" s="14" t="s">
        <v>383</v>
      </c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 t="s">
        <v>419</v>
      </c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 t="s">
        <v>844</v>
      </c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 t="s">
        <v>839</v>
      </c>
      <c r="AY192" s="14"/>
      <c r="AZ192" s="14"/>
      <c r="BA192" s="14"/>
      <c r="BB192" s="14"/>
      <c r="BC192" s="14"/>
      <c r="BD192" s="14"/>
      <c r="BE192" s="14" t="s">
        <v>687</v>
      </c>
    </row>
    <row r="193" spans="1:57" x14ac:dyDescent="0.3">
      <c r="A193" s="19" t="s">
        <v>264</v>
      </c>
      <c r="B193" s="19" t="s">
        <v>8</v>
      </c>
      <c r="C193" s="19" t="str">
        <f>VLOOKUP(fiche[[#This Row],[code_secteur]],enums[[code]:[nom]],2,FALSE)</f>
        <v>Industrie</v>
      </c>
      <c r="D193" s="19" t="s">
        <v>565</v>
      </c>
      <c r="E193" s="19" t="str">
        <f>VLOOKUP(fiche[[#This Row],[code_sous_secteur]],enums[[code]:[nom]],2,FALSE)</f>
        <v>Utilités</v>
      </c>
      <c r="F193" s="20" t="s">
        <v>263</v>
      </c>
      <c r="G193" s="19">
        <v>1</v>
      </c>
      <c r="H193" s="19">
        <v>1</v>
      </c>
      <c r="I193" s="19">
        <f>COUNTIF(fiche_version[code],fiche[[#This Row],[code]])</f>
        <v>1</v>
      </c>
      <c r="J193" s="14" t="s">
        <v>383</v>
      </c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 t="s">
        <v>383</v>
      </c>
    </row>
    <row r="194" spans="1:57" ht="28.8" x14ac:dyDescent="0.3">
      <c r="A194" s="19" t="s">
        <v>266</v>
      </c>
      <c r="B194" s="19" t="s">
        <v>8</v>
      </c>
      <c r="C194" s="19" t="str">
        <f>VLOOKUP(fiche[[#This Row],[code_secteur]],enums[[code]:[nom]],2,FALSE)</f>
        <v>Industrie</v>
      </c>
      <c r="D194" s="19" t="s">
        <v>565</v>
      </c>
      <c r="E194" s="19" t="str">
        <f>VLOOKUP(fiche[[#This Row],[code_sous_secteur]],enums[[code]:[nom]],2,FALSE)</f>
        <v>Utilités</v>
      </c>
      <c r="F194" s="20" t="s">
        <v>265</v>
      </c>
      <c r="G194" s="19">
        <v>1</v>
      </c>
      <c r="H194" s="19">
        <v>1</v>
      </c>
      <c r="I194" s="19">
        <f>COUNTIF(fiche_version[code],fiche[[#This Row],[code]])</f>
        <v>1</v>
      </c>
      <c r="J194" s="14" t="s">
        <v>383</v>
      </c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7" t="s">
        <v>787</v>
      </c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 t="s">
        <v>787</v>
      </c>
    </row>
    <row r="195" spans="1:57" x14ac:dyDescent="0.3">
      <c r="A195" s="19" t="s">
        <v>267</v>
      </c>
      <c r="B195" s="19" t="s">
        <v>8</v>
      </c>
      <c r="C195" s="19" t="str">
        <f>VLOOKUP(fiche[[#This Row],[code_secteur]],enums[[code]:[nom]],2,FALSE)</f>
        <v>Industrie</v>
      </c>
      <c r="D195" s="19" t="s">
        <v>565</v>
      </c>
      <c r="E195" s="19" t="str">
        <f>VLOOKUP(fiche[[#This Row],[code_sous_secteur]],enums[[code]:[nom]],2,FALSE)</f>
        <v>Utilités</v>
      </c>
      <c r="F195" s="20" t="s">
        <v>522</v>
      </c>
      <c r="G195" s="19">
        <v>1</v>
      </c>
      <c r="H195" s="19">
        <v>1</v>
      </c>
      <c r="I195" s="19">
        <f>COUNTIF(fiche_version[code],fiche[[#This Row],[code]])</f>
        <v>1</v>
      </c>
      <c r="J195" s="14" t="s">
        <v>383</v>
      </c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 t="s">
        <v>383</v>
      </c>
    </row>
    <row r="196" spans="1:57" x14ac:dyDescent="0.3">
      <c r="A196" s="19" t="s">
        <v>268</v>
      </c>
      <c r="B196" s="19" t="s">
        <v>8</v>
      </c>
      <c r="C196" s="19" t="str">
        <f>VLOOKUP(fiche[[#This Row],[code_secteur]],enums[[code]:[nom]],2,FALSE)</f>
        <v>Industrie</v>
      </c>
      <c r="D196" s="19" t="s">
        <v>565</v>
      </c>
      <c r="E196" s="19" t="str">
        <f>VLOOKUP(fiche[[#This Row],[code_sous_secteur]],enums[[code]:[nom]],2,FALSE)</f>
        <v>Utilités</v>
      </c>
      <c r="F196" s="20" t="s">
        <v>523</v>
      </c>
      <c r="G196" s="19">
        <v>1</v>
      </c>
      <c r="H196" s="19">
        <v>1</v>
      </c>
      <c r="I196" s="19">
        <f>COUNTIF(fiche_version[code],fiche[[#This Row],[code]])</f>
        <v>1</v>
      </c>
      <c r="J196" s="14" t="s">
        <v>383</v>
      </c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 t="s">
        <v>383</v>
      </c>
    </row>
    <row r="197" spans="1:57" x14ac:dyDescent="0.3">
      <c r="A197" s="19" t="s">
        <v>270</v>
      </c>
      <c r="B197" s="19" t="s">
        <v>8</v>
      </c>
      <c r="C197" s="19" t="str">
        <f>VLOOKUP(fiche[[#This Row],[code_secteur]],enums[[code]:[nom]],2,FALSE)</f>
        <v>Industrie</v>
      </c>
      <c r="D197" s="19" t="s">
        <v>565</v>
      </c>
      <c r="E197" s="19" t="str">
        <f>VLOOKUP(fiche[[#This Row],[code_sous_secteur]],enums[[code]:[nom]],2,FALSE)</f>
        <v>Utilités</v>
      </c>
      <c r="F197" s="20" t="s">
        <v>269</v>
      </c>
      <c r="G197" s="19">
        <v>1</v>
      </c>
      <c r="H197" s="19">
        <v>1</v>
      </c>
      <c r="I197" s="19">
        <f>COUNTIF(fiche_version[code],fiche[[#This Row],[code]])</f>
        <v>2</v>
      </c>
      <c r="J197" s="14" t="s">
        <v>383</v>
      </c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 t="s">
        <v>418</v>
      </c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 t="s">
        <v>418</v>
      </c>
    </row>
    <row r="198" spans="1:57" x14ac:dyDescent="0.3">
      <c r="A198" s="19" t="s">
        <v>272</v>
      </c>
      <c r="B198" s="19" t="s">
        <v>8</v>
      </c>
      <c r="C198" s="19" t="str">
        <f>VLOOKUP(fiche[[#This Row],[code_secteur]],enums[[code]:[nom]],2,FALSE)</f>
        <v>Industrie</v>
      </c>
      <c r="D198" s="19" t="s">
        <v>565</v>
      </c>
      <c r="E198" s="19" t="str">
        <f>VLOOKUP(fiche[[#This Row],[code_sous_secteur]],enums[[code]:[nom]],2,FALSE)</f>
        <v>Utilités</v>
      </c>
      <c r="F198" s="20" t="s">
        <v>271</v>
      </c>
      <c r="G198" s="19">
        <v>1</v>
      </c>
      <c r="H198" s="19">
        <v>1</v>
      </c>
      <c r="I198" s="19">
        <f>COUNTIF(fiche_version[code],fiche[[#This Row],[code]])</f>
        <v>3</v>
      </c>
      <c r="J198" s="14" t="s">
        <v>383</v>
      </c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 t="s">
        <v>419</v>
      </c>
      <c r="Y198" s="14"/>
      <c r="Z198" s="14"/>
      <c r="AA198" s="14"/>
      <c r="AB198" s="14" t="s">
        <v>425</v>
      </c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 t="s">
        <v>425</v>
      </c>
    </row>
    <row r="199" spans="1:57" x14ac:dyDescent="0.3">
      <c r="A199" s="19" t="s">
        <v>273</v>
      </c>
      <c r="B199" s="19" t="s">
        <v>8</v>
      </c>
      <c r="C199" s="19" t="str">
        <f>VLOOKUP(fiche[[#This Row],[code_secteur]],enums[[code]:[nom]],2,FALSE)</f>
        <v>Industrie</v>
      </c>
      <c r="D199" s="19" t="s">
        <v>565</v>
      </c>
      <c r="E199" s="19" t="str">
        <f>VLOOKUP(fiche[[#This Row],[code_sous_secteur]],enums[[code]:[nom]],2,FALSE)</f>
        <v>Utilités</v>
      </c>
      <c r="F199" s="20" t="s">
        <v>524</v>
      </c>
      <c r="G199" s="19">
        <v>1</v>
      </c>
      <c r="H199" s="19">
        <v>1</v>
      </c>
      <c r="I199" s="19">
        <f>COUNTIF(fiche_version[code],fiche[[#This Row],[code]])</f>
        <v>1</v>
      </c>
      <c r="J199" s="21"/>
      <c r="K199" s="21"/>
      <c r="L199" s="21"/>
      <c r="M199" s="21"/>
      <c r="N199" s="21"/>
      <c r="O199" s="14" t="s">
        <v>386</v>
      </c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 t="s">
        <v>386</v>
      </c>
    </row>
    <row r="200" spans="1:57" ht="43.2" x14ac:dyDescent="0.3">
      <c r="A200" s="19" t="s">
        <v>274</v>
      </c>
      <c r="B200" s="19" t="s">
        <v>8</v>
      </c>
      <c r="C200" s="19" t="str">
        <f>VLOOKUP(fiche[[#This Row],[code_secteur]],enums[[code]:[nom]],2,FALSE)</f>
        <v>Industrie</v>
      </c>
      <c r="D200" s="19" t="s">
        <v>565</v>
      </c>
      <c r="E200" s="19" t="str">
        <f>VLOOKUP(fiche[[#This Row],[code_sous_secteur]],enums[[code]:[nom]],2,FALSE)</f>
        <v>Utilités</v>
      </c>
      <c r="F200" s="20" t="s">
        <v>502</v>
      </c>
      <c r="G200" s="19">
        <v>1</v>
      </c>
      <c r="H200" s="19">
        <v>1</v>
      </c>
      <c r="I200" s="19">
        <f>COUNTIF(fiche_version[code],fiche[[#This Row],[code]])</f>
        <v>2</v>
      </c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14" t="s">
        <v>399</v>
      </c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 t="s">
        <v>845</v>
      </c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 t="s">
        <v>439</v>
      </c>
    </row>
    <row r="201" spans="1:57" x14ac:dyDescent="0.3">
      <c r="A201" s="19" t="s">
        <v>276</v>
      </c>
      <c r="B201" s="19" t="s">
        <v>8</v>
      </c>
      <c r="C201" s="19" t="str">
        <f>VLOOKUP(fiche[[#This Row],[code_secteur]],enums[[code]:[nom]],2,FALSE)</f>
        <v>Industrie</v>
      </c>
      <c r="D201" s="19" t="s">
        <v>565</v>
      </c>
      <c r="E201" s="19" t="str">
        <f>VLOOKUP(fiche[[#This Row],[code_sous_secteur]],enums[[code]:[nom]],2,FALSE)</f>
        <v>Utilités</v>
      </c>
      <c r="F201" s="20" t="s">
        <v>275</v>
      </c>
      <c r="G201" s="19">
        <v>1</v>
      </c>
      <c r="H201" s="19">
        <v>1</v>
      </c>
      <c r="I201" s="19">
        <f>COUNTIF(fiche_version[code],fiche[[#This Row],[code]])</f>
        <v>1</v>
      </c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14" t="s">
        <v>411</v>
      </c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 t="s">
        <v>411</v>
      </c>
    </row>
    <row r="202" spans="1:57" x14ac:dyDescent="0.3">
      <c r="A202" s="19" t="s">
        <v>277</v>
      </c>
      <c r="B202" s="19" t="s">
        <v>8</v>
      </c>
      <c r="C202" s="19" t="str">
        <f>VLOOKUP(fiche[[#This Row],[code_secteur]],enums[[code]:[nom]],2,FALSE)</f>
        <v>Industrie</v>
      </c>
      <c r="D202" s="19" t="s">
        <v>565</v>
      </c>
      <c r="E202" s="19" t="str">
        <f>VLOOKUP(fiche[[#This Row],[code_sous_secteur]],enums[[code]:[nom]],2,FALSE)</f>
        <v>Utilités</v>
      </c>
      <c r="F202" s="20" t="s">
        <v>382</v>
      </c>
      <c r="G202" s="19">
        <v>1</v>
      </c>
      <c r="H202" s="19">
        <v>1</v>
      </c>
      <c r="I202" s="19">
        <f>COUNTIF(fiche_version[code],fiche[[#This Row],[code]])</f>
        <v>1</v>
      </c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14" t="s">
        <v>384</v>
      </c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 t="s">
        <v>384</v>
      </c>
    </row>
    <row r="203" spans="1:57" x14ac:dyDescent="0.3">
      <c r="A203" s="19" t="s">
        <v>278</v>
      </c>
      <c r="B203" s="19" t="s">
        <v>8</v>
      </c>
      <c r="C203" s="19" t="str">
        <f>VLOOKUP(fiche[[#This Row],[code_secteur]],enums[[code]:[nom]],2,FALSE)</f>
        <v>Industrie</v>
      </c>
      <c r="D203" s="19" t="s">
        <v>565</v>
      </c>
      <c r="E203" s="19" t="str">
        <f>VLOOKUP(fiche[[#This Row],[code_sous_secteur]],enums[[code]:[nom]],2,FALSE)</f>
        <v>Utilités</v>
      </c>
      <c r="F203" s="20" t="s">
        <v>525</v>
      </c>
      <c r="G203" s="19">
        <v>1</v>
      </c>
      <c r="H203" s="19">
        <v>1</v>
      </c>
      <c r="I203" s="19">
        <f>COUNTIF(fiche_version[code],fiche[[#This Row],[code]])</f>
        <v>2</v>
      </c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14" t="s">
        <v>384</v>
      </c>
      <c r="Y203" s="14"/>
      <c r="Z203" s="14"/>
      <c r="AA203" s="14"/>
      <c r="AB203" s="14"/>
      <c r="AC203" s="14"/>
      <c r="AD203" s="14"/>
      <c r="AE203" s="14" t="s">
        <v>391</v>
      </c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 t="s">
        <v>391</v>
      </c>
    </row>
    <row r="204" spans="1:57" x14ac:dyDescent="0.3">
      <c r="A204" s="19" t="s">
        <v>279</v>
      </c>
      <c r="B204" s="19" t="s">
        <v>8</v>
      </c>
      <c r="C204" s="19" t="str">
        <f>VLOOKUP(fiche[[#This Row],[code_secteur]],enums[[code]:[nom]],2,FALSE)</f>
        <v>Industrie</v>
      </c>
      <c r="D204" s="19" t="s">
        <v>565</v>
      </c>
      <c r="E204" s="19" t="str">
        <f>VLOOKUP(fiche[[#This Row],[code_sous_secteur]],enums[[code]:[nom]],2,FALSE)</f>
        <v>Utilités</v>
      </c>
      <c r="F204" s="20" t="s">
        <v>526</v>
      </c>
      <c r="G204" s="19">
        <v>1</v>
      </c>
      <c r="H204" s="19">
        <v>1</v>
      </c>
      <c r="I204" s="19">
        <f>COUNTIF(fiche_version[code],fiche[[#This Row],[code]])</f>
        <v>1</v>
      </c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14" t="s">
        <v>414</v>
      </c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 t="s">
        <v>414</v>
      </c>
    </row>
    <row r="205" spans="1:57" x14ac:dyDescent="0.3">
      <c r="A205" s="19" t="s">
        <v>281</v>
      </c>
      <c r="B205" s="19" t="s">
        <v>8</v>
      </c>
      <c r="C205" s="19" t="str">
        <f>VLOOKUP(fiche[[#This Row],[code_secteur]],enums[[code]:[nom]],2,FALSE)</f>
        <v>Industrie</v>
      </c>
      <c r="D205" s="19" t="s">
        <v>565</v>
      </c>
      <c r="E205" s="19" t="str">
        <f>VLOOKUP(fiche[[#This Row],[code_sous_secteur]],enums[[code]:[nom]],2,FALSE)</f>
        <v>Utilités</v>
      </c>
      <c r="F205" s="20" t="s">
        <v>280</v>
      </c>
      <c r="G205" s="19">
        <v>1</v>
      </c>
      <c r="H205" s="19">
        <v>1</v>
      </c>
      <c r="I205" s="19">
        <f>COUNTIF(fiche_version[code],fiche[[#This Row],[code]])</f>
        <v>1</v>
      </c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14" t="s">
        <v>414</v>
      </c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 t="s">
        <v>414</v>
      </c>
    </row>
    <row r="206" spans="1:57" ht="28.8" x14ac:dyDescent="0.3">
      <c r="A206" s="19" t="s">
        <v>282</v>
      </c>
      <c r="B206" s="19" t="s">
        <v>10</v>
      </c>
      <c r="C206" s="19" t="str">
        <f>VLOOKUP(fiche[[#This Row],[code_secteur]],enums[[code]:[nom]],2,FALSE)</f>
        <v>Réseaux</v>
      </c>
      <c r="D206" s="19" t="s">
        <v>567</v>
      </c>
      <c r="E206" s="19" t="str">
        <f>VLOOKUP(fiche[[#This Row],[code_sous_secteur]],enums[[code]:[nom]],2,FALSE)</f>
        <v>Chaleur et Froid</v>
      </c>
      <c r="F206" s="20" t="s">
        <v>527</v>
      </c>
      <c r="G206" s="19">
        <v>1</v>
      </c>
      <c r="H206" s="19">
        <v>0</v>
      </c>
      <c r="I206" s="19">
        <f>COUNTIF(fiche_version[code],fiche[[#This Row],[code]])</f>
        <v>1</v>
      </c>
      <c r="J206" s="21"/>
      <c r="K206" s="21"/>
      <c r="L206" s="14" t="s">
        <v>388</v>
      </c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7" t="s">
        <v>776</v>
      </c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 t="s">
        <v>776</v>
      </c>
    </row>
    <row r="207" spans="1:57" ht="43.2" x14ac:dyDescent="0.3">
      <c r="A207" s="19" t="s">
        <v>284</v>
      </c>
      <c r="B207" s="19" t="s">
        <v>10</v>
      </c>
      <c r="C207" s="19" t="str">
        <f>VLOOKUP(fiche[[#This Row],[code_secteur]],enums[[code]:[nom]],2,FALSE)</f>
        <v>Réseaux</v>
      </c>
      <c r="D207" s="19" t="s">
        <v>567</v>
      </c>
      <c r="E207" s="19" t="str">
        <f>VLOOKUP(fiche[[#This Row],[code_sous_secteur]],enums[[code]:[nom]],2,FALSE)</f>
        <v>Chaleur et Froid</v>
      </c>
      <c r="F207" s="20" t="s">
        <v>283</v>
      </c>
      <c r="G207" s="19">
        <v>1</v>
      </c>
      <c r="H207" s="19">
        <v>1</v>
      </c>
      <c r="I207" s="19">
        <f>COUNTIF(fiche_version[code],fiche[[#This Row],[code]])</f>
        <v>3</v>
      </c>
      <c r="J207" s="21"/>
      <c r="K207" s="21"/>
      <c r="L207" s="14" t="s">
        <v>388</v>
      </c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 t="s">
        <v>391</v>
      </c>
      <c r="AF207" s="14" t="s">
        <v>802</v>
      </c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 t="s">
        <v>445</v>
      </c>
    </row>
    <row r="208" spans="1:57" ht="43.2" x14ac:dyDescent="0.3">
      <c r="A208" s="19" t="s">
        <v>286</v>
      </c>
      <c r="B208" s="19" t="s">
        <v>10</v>
      </c>
      <c r="C208" s="19" t="str">
        <f>VLOOKUP(fiche[[#This Row],[code_secteur]],enums[[code]:[nom]],2,FALSE)</f>
        <v>Réseaux</v>
      </c>
      <c r="D208" s="19" t="s">
        <v>567</v>
      </c>
      <c r="E208" s="19" t="str">
        <f>VLOOKUP(fiche[[#This Row],[code_sous_secteur]],enums[[code]:[nom]],2,FALSE)</f>
        <v>Chaleur et Froid</v>
      </c>
      <c r="F208" s="20" t="s">
        <v>285</v>
      </c>
      <c r="G208" s="19">
        <v>1</v>
      </c>
      <c r="H208" s="19">
        <v>1</v>
      </c>
      <c r="I208" s="19">
        <f>COUNTIF(fiche_version[code],fiche[[#This Row],[code]])</f>
        <v>3</v>
      </c>
      <c r="J208" s="21"/>
      <c r="K208" s="21"/>
      <c r="L208" s="14" t="s">
        <v>388</v>
      </c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 t="s">
        <v>391</v>
      </c>
      <c r="AF208" s="14" t="s">
        <v>802</v>
      </c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 t="s">
        <v>445</v>
      </c>
    </row>
    <row r="209" spans="1:57" ht="43.2" x14ac:dyDescent="0.3">
      <c r="A209" s="19" t="s">
        <v>287</v>
      </c>
      <c r="B209" s="19" t="s">
        <v>10</v>
      </c>
      <c r="C209" s="19" t="str">
        <f>VLOOKUP(fiche[[#This Row],[code_secteur]],enums[[code]:[nom]],2,FALSE)</f>
        <v>Réseaux</v>
      </c>
      <c r="D209" s="19" t="s">
        <v>567</v>
      </c>
      <c r="E209" s="19" t="str">
        <f>VLOOKUP(fiche[[#This Row],[code_sous_secteur]],enums[[code]:[nom]],2,FALSE)</f>
        <v>Chaleur et Froid</v>
      </c>
      <c r="F209" s="20" t="s">
        <v>528</v>
      </c>
      <c r="G209" s="19">
        <v>1</v>
      </c>
      <c r="H209" s="19">
        <v>1</v>
      </c>
      <c r="I209" s="19">
        <f>COUNTIF(fiche_version[code],fiche[[#This Row],[code]])</f>
        <v>3</v>
      </c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14" t="s">
        <v>399</v>
      </c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 t="s">
        <v>391</v>
      </c>
      <c r="AF209" s="14" t="s">
        <v>802</v>
      </c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 t="s">
        <v>445</v>
      </c>
    </row>
    <row r="210" spans="1:57" ht="43.2" x14ac:dyDescent="0.3">
      <c r="A210" s="19" t="s">
        <v>288</v>
      </c>
      <c r="B210" s="19" t="s">
        <v>10</v>
      </c>
      <c r="C210" s="19" t="str">
        <f>VLOOKUP(fiche[[#This Row],[code_secteur]],enums[[code]:[nom]],2,FALSE)</f>
        <v>Réseaux</v>
      </c>
      <c r="D210" s="19" t="s">
        <v>567</v>
      </c>
      <c r="E210" s="19" t="str">
        <f>VLOOKUP(fiche[[#This Row],[code_sous_secteur]],enums[[code]:[nom]],2,FALSE)</f>
        <v>Chaleur et Froid</v>
      </c>
      <c r="F210" s="20" t="s">
        <v>553</v>
      </c>
      <c r="G210" s="19">
        <v>1</v>
      </c>
      <c r="H210" s="19">
        <v>1</v>
      </c>
      <c r="I210" s="19">
        <f>COUNTIF(fiche_version[code],fiche[[#This Row],[code]])</f>
        <v>4</v>
      </c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14" t="s">
        <v>412</v>
      </c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 t="s">
        <v>817</v>
      </c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 t="s">
        <v>814</v>
      </c>
      <c r="AU210" s="14"/>
      <c r="AV210" s="14"/>
      <c r="AW210" s="14"/>
      <c r="AX210" s="14"/>
      <c r="AY210" s="14"/>
      <c r="AZ210" s="14"/>
      <c r="BA210" s="14"/>
      <c r="BB210" s="14"/>
      <c r="BC210" s="14"/>
      <c r="BD210" s="14" t="s">
        <v>846</v>
      </c>
      <c r="BE210" s="14" t="s">
        <v>737</v>
      </c>
    </row>
    <row r="211" spans="1:57" ht="43.2" x14ac:dyDescent="0.3">
      <c r="A211" s="19" t="s">
        <v>289</v>
      </c>
      <c r="B211" s="19" t="s">
        <v>10</v>
      </c>
      <c r="C211" s="19" t="str">
        <f>VLOOKUP(fiche[[#This Row],[code_secteur]],enums[[code]:[nom]],2,FALSE)</f>
        <v>Réseaux</v>
      </c>
      <c r="D211" s="19" t="s">
        <v>567</v>
      </c>
      <c r="E211" s="19" t="str">
        <f>VLOOKUP(fiche[[#This Row],[code_sous_secteur]],enums[[code]:[nom]],2,FALSE)</f>
        <v>Chaleur et Froid</v>
      </c>
      <c r="F211" s="20" t="s">
        <v>529</v>
      </c>
      <c r="G211" s="19">
        <v>1</v>
      </c>
      <c r="H211" s="19">
        <v>1</v>
      </c>
      <c r="I211" s="19">
        <f>COUNTIF(fiche_version[code],fiche[[#This Row],[code]])</f>
        <v>4</v>
      </c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14" t="s">
        <v>399</v>
      </c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 t="s">
        <v>391</v>
      </c>
      <c r="AF211" s="14" t="s">
        <v>802</v>
      </c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 t="s">
        <v>846</v>
      </c>
      <c r="BE211" s="14" t="s">
        <v>737</v>
      </c>
    </row>
    <row r="212" spans="1:57" ht="43.2" x14ac:dyDescent="0.3">
      <c r="A212" s="19" t="s">
        <v>290</v>
      </c>
      <c r="B212" s="19" t="s">
        <v>10</v>
      </c>
      <c r="C212" s="19" t="str">
        <f>VLOOKUP(fiche[[#This Row],[code_secteur]],enums[[code]:[nom]],2,FALSE)</f>
        <v>Réseaux</v>
      </c>
      <c r="D212" s="19" t="s">
        <v>567</v>
      </c>
      <c r="E212" s="19" t="str">
        <f>VLOOKUP(fiche[[#This Row],[code_sous_secteur]],enums[[code]:[nom]],2,FALSE)</f>
        <v>Chaleur et Froid</v>
      </c>
      <c r="F212" s="20" t="s">
        <v>554</v>
      </c>
      <c r="G212" s="19">
        <v>1</v>
      </c>
      <c r="H212" s="19">
        <v>0</v>
      </c>
      <c r="I212" s="19">
        <f>COUNTIF(fiche_version[code],fiche[[#This Row],[code]])</f>
        <v>4</v>
      </c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14" t="s">
        <v>847</v>
      </c>
      <c r="AC212" s="14"/>
      <c r="AD212" s="14" t="s">
        <v>426</v>
      </c>
      <c r="AE212" s="14"/>
      <c r="AF212" s="14"/>
      <c r="AG212" s="14" t="s">
        <v>848</v>
      </c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 t="s">
        <v>849</v>
      </c>
      <c r="AX212" s="14"/>
      <c r="AY212" s="14"/>
      <c r="AZ212" s="14"/>
      <c r="BA212" s="14"/>
      <c r="BB212" s="14"/>
      <c r="BC212" s="14"/>
      <c r="BD212" s="14"/>
      <c r="BE212" s="14" t="s">
        <v>893</v>
      </c>
    </row>
    <row r="213" spans="1:57" ht="28.8" x14ac:dyDescent="0.3">
      <c r="A213" s="19" t="s">
        <v>291</v>
      </c>
      <c r="B213" s="19" t="s">
        <v>10</v>
      </c>
      <c r="C213" s="19" t="str">
        <f>VLOOKUP(fiche[[#This Row],[code_secteur]],enums[[code]:[nom]],2,FALSE)</f>
        <v>Réseaux</v>
      </c>
      <c r="D213" s="19" t="s">
        <v>568</v>
      </c>
      <c r="E213" s="19" t="str">
        <f>VLOOKUP(fiche[[#This Row],[code_sous_secteur]],enums[[code]:[nom]],2,FALSE)</f>
        <v>Eclairage</v>
      </c>
      <c r="F213" s="20" t="s">
        <v>374</v>
      </c>
      <c r="G213" s="19">
        <v>1</v>
      </c>
      <c r="H213" s="19">
        <v>1</v>
      </c>
      <c r="I213" s="19">
        <f>COUNTIF(fiche_version[code],fiche[[#This Row],[code]])</f>
        <v>1</v>
      </c>
      <c r="J213" s="14" t="s">
        <v>383</v>
      </c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7" t="s">
        <v>789</v>
      </c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 t="s">
        <v>789</v>
      </c>
    </row>
    <row r="214" spans="1:57" ht="28.8" x14ac:dyDescent="0.3">
      <c r="A214" s="19" t="s">
        <v>292</v>
      </c>
      <c r="B214" s="19" t="s">
        <v>10</v>
      </c>
      <c r="C214" s="19" t="str">
        <f>VLOOKUP(fiche[[#This Row],[code_secteur]],enums[[code]:[nom]],2,FALSE)</f>
        <v>Réseaux</v>
      </c>
      <c r="D214" s="19" t="s">
        <v>568</v>
      </c>
      <c r="E214" s="19" t="str">
        <f>VLOOKUP(fiche[[#This Row],[code_sous_secteur]],enums[[code]:[nom]],2,FALSE)</f>
        <v>Eclairage</v>
      </c>
      <c r="F214" s="20" t="s">
        <v>530</v>
      </c>
      <c r="G214" s="19">
        <v>1</v>
      </c>
      <c r="H214" s="19">
        <v>1</v>
      </c>
      <c r="I214" s="19">
        <f>COUNTIF(fiche_version[code],fiche[[#This Row],[code]])</f>
        <v>1</v>
      </c>
      <c r="J214" s="14" t="s">
        <v>383</v>
      </c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7" t="s">
        <v>789</v>
      </c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 t="s">
        <v>789</v>
      </c>
    </row>
    <row r="215" spans="1:57" x14ac:dyDescent="0.3">
      <c r="A215" s="19" t="s">
        <v>293</v>
      </c>
      <c r="B215" s="19" t="s">
        <v>10</v>
      </c>
      <c r="C215" s="19" t="str">
        <f>VLOOKUP(fiche[[#This Row],[code_secteur]],enums[[code]:[nom]],2,FALSE)</f>
        <v>Réseaux</v>
      </c>
      <c r="D215" s="19" t="s">
        <v>568</v>
      </c>
      <c r="E215" s="19" t="str">
        <f>VLOOKUP(fiche[[#This Row],[code_sous_secteur]],enums[[code]:[nom]],2,FALSE)</f>
        <v>Eclairage</v>
      </c>
      <c r="F215" s="20" t="s">
        <v>531</v>
      </c>
      <c r="G215" s="19">
        <v>1</v>
      </c>
      <c r="H215" s="19">
        <v>1</v>
      </c>
      <c r="I215" s="19">
        <f>COUNTIF(fiche_version[code],fiche[[#This Row],[code]])</f>
        <v>1</v>
      </c>
      <c r="J215" s="14" t="s">
        <v>383</v>
      </c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 t="s">
        <v>383</v>
      </c>
    </row>
    <row r="216" spans="1:57" x14ac:dyDescent="0.3">
      <c r="A216" s="19" t="s">
        <v>295</v>
      </c>
      <c r="B216" s="19" t="s">
        <v>10</v>
      </c>
      <c r="C216" s="19" t="str">
        <f>VLOOKUP(fiche[[#This Row],[code_secteur]],enums[[code]:[nom]],2,FALSE)</f>
        <v>Réseaux</v>
      </c>
      <c r="D216" s="19" t="s">
        <v>568</v>
      </c>
      <c r="E216" s="19" t="str">
        <f>VLOOKUP(fiche[[#This Row],[code_sous_secteur]],enums[[code]:[nom]],2,FALSE)</f>
        <v>Eclairage</v>
      </c>
      <c r="F216" s="20" t="s">
        <v>294</v>
      </c>
      <c r="G216" s="19">
        <v>1</v>
      </c>
      <c r="H216" s="19">
        <v>1</v>
      </c>
      <c r="I216" s="19">
        <f>COUNTIF(fiche_version[code],fiche[[#This Row],[code]])</f>
        <v>1</v>
      </c>
      <c r="J216" s="14" t="s">
        <v>383</v>
      </c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 t="s">
        <v>383</v>
      </c>
    </row>
    <row r="217" spans="1:57" ht="28.8" x14ac:dyDescent="0.3">
      <c r="A217" s="19" t="s">
        <v>296</v>
      </c>
      <c r="B217" s="19" t="s">
        <v>10</v>
      </c>
      <c r="C217" s="19" t="str">
        <f>VLOOKUP(fiche[[#This Row],[code_secteur]],enums[[code]:[nom]],2,FALSE)</f>
        <v>Réseaux</v>
      </c>
      <c r="D217" s="19" t="s">
        <v>568</v>
      </c>
      <c r="E217" s="19" t="str">
        <f>VLOOKUP(fiche[[#This Row],[code_sous_secteur]],enums[[code]:[nom]],2,FALSE)</f>
        <v>Eclairage</v>
      </c>
      <c r="F217" s="20" t="s">
        <v>555</v>
      </c>
      <c r="G217" s="19">
        <v>1</v>
      </c>
      <c r="H217" s="19">
        <v>1</v>
      </c>
      <c r="I217" s="19">
        <f>COUNTIF(fiche_version[code],fiche[[#This Row],[code]])</f>
        <v>1</v>
      </c>
      <c r="J217" s="14" t="s">
        <v>383</v>
      </c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7" t="s">
        <v>850</v>
      </c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 t="s">
        <v>850</v>
      </c>
    </row>
    <row r="218" spans="1:57" ht="45" x14ac:dyDescent="0.3">
      <c r="A218" s="19" t="s">
        <v>297</v>
      </c>
      <c r="B218" s="19" t="s">
        <v>12</v>
      </c>
      <c r="C218" s="19" t="str">
        <f>VLOOKUP(fiche[[#This Row],[code_secteur]],enums[[code]:[nom]],2,FALSE)</f>
        <v>Transport</v>
      </c>
      <c r="D218" s="19" t="s">
        <v>487</v>
      </c>
      <c r="E218" s="19" t="str">
        <f>VLOOKUP(fiche[[#This Row],[code_sous_secteur]],enums[[code]:[nom]],2,FALSE)</f>
        <v>Equipement</v>
      </c>
      <c r="F218" s="20" t="s">
        <v>532</v>
      </c>
      <c r="G218" s="19">
        <v>1</v>
      </c>
      <c r="H218" s="19">
        <v>1</v>
      </c>
      <c r="I218" s="19">
        <f>COUNTIF(fiche_version[code],fiche[[#This Row],[code]])</f>
        <v>1</v>
      </c>
      <c r="J218" s="14" t="s">
        <v>383</v>
      </c>
      <c r="K218" s="14"/>
      <c r="L218" s="14"/>
      <c r="M218" s="14"/>
      <c r="N218" s="14"/>
      <c r="O218" s="14"/>
      <c r="P218" s="14" t="s">
        <v>851</v>
      </c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 t="s">
        <v>383</v>
      </c>
    </row>
    <row r="219" spans="1:57" x14ac:dyDescent="0.3">
      <c r="A219" s="19" t="s">
        <v>298</v>
      </c>
      <c r="B219" s="19" t="s">
        <v>12</v>
      </c>
      <c r="C219" s="19" t="str">
        <f>VLOOKUP(fiche[[#This Row],[code_secteur]],enums[[code]:[nom]],2,FALSE)</f>
        <v>Transport</v>
      </c>
      <c r="D219" s="19" t="s">
        <v>487</v>
      </c>
      <c r="E219" s="19" t="str">
        <f>VLOOKUP(fiche[[#This Row],[code_sous_secteur]],enums[[code]:[nom]],2,FALSE)</f>
        <v>Equipement</v>
      </c>
      <c r="F219" s="20" t="s">
        <v>503</v>
      </c>
      <c r="G219" s="19">
        <v>1</v>
      </c>
      <c r="H219" s="19">
        <v>1</v>
      </c>
      <c r="I219" s="19">
        <f>COUNTIF(fiche_version[code],fiche[[#This Row],[code]])</f>
        <v>1</v>
      </c>
      <c r="J219" s="14" t="s">
        <v>383</v>
      </c>
      <c r="K219" s="14"/>
      <c r="L219" s="14"/>
      <c r="M219" s="14"/>
      <c r="N219" s="14"/>
      <c r="O219" s="14"/>
      <c r="P219" s="14" t="s">
        <v>852</v>
      </c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 t="s">
        <v>383</v>
      </c>
    </row>
    <row r="220" spans="1:57" ht="28.8" x14ac:dyDescent="0.3">
      <c r="A220" s="19" t="s">
        <v>299</v>
      </c>
      <c r="B220" s="19" t="s">
        <v>12</v>
      </c>
      <c r="C220" s="19" t="str">
        <f>VLOOKUP(fiche[[#This Row],[code_secteur]],enums[[code]:[nom]],2,FALSE)</f>
        <v>Transport</v>
      </c>
      <c r="D220" s="19" t="s">
        <v>487</v>
      </c>
      <c r="E220" s="19" t="str">
        <f>VLOOKUP(fiche[[#This Row],[code_sous_secteur]],enums[[code]:[nom]],2,FALSE)</f>
        <v>Equipement</v>
      </c>
      <c r="F220" s="20" t="s">
        <v>533</v>
      </c>
      <c r="G220" s="19">
        <v>1</v>
      </c>
      <c r="H220" s="19">
        <v>1</v>
      </c>
      <c r="I220" s="19">
        <f>COUNTIF(fiche_version[code],fiche[[#This Row],[code]])</f>
        <v>1</v>
      </c>
      <c r="J220" s="14" t="s">
        <v>383</v>
      </c>
      <c r="K220" s="14"/>
      <c r="L220" s="14"/>
      <c r="M220" s="14"/>
      <c r="N220" s="14"/>
      <c r="O220" s="14"/>
      <c r="P220" s="14" t="s">
        <v>772</v>
      </c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 t="s">
        <v>383</v>
      </c>
    </row>
    <row r="221" spans="1:57" ht="28.8" x14ac:dyDescent="0.3">
      <c r="A221" s="19" t="s">
        <v>300</v>
      </c>
      <c r="B221" s="19" t="s">
        <v>12</v>
      </c>
      <c r="C221" s="19" t="str">
        <f>VLOOKUP(fiche[[#This Row],[code_secteur]],enums[[code]:[nom]],2,FALSE)</f>
        <v>Transport</v>
      </c>
      <c r="D221" s="19" t="s">
        <v>487</v>
      </c>
      <c r="E221" s="19" t="str">
        <f>VLOOKUP(fiche[[#This Row],[code_sous_secteur]],enums[[code]:[nom]],2,FALSE)</f>
        <v>Equipement</v>
      </c>
      <c r="F221" s="20" t="s">
        <v>534</v>
      </c>
      <c r="G221" s="19">
        <v>1</v>
      </c>
      <c r="H221" s="19">
        <v>1</v>
      </c>
      <c r="I221" s="19">
        <f>COUNTIF(fiche_version[code],fiche[[#This Row],[code]])</f>
        <v>1</v>
      </c>
      <c r="J221" s="14" t="s">
        <v>383</v>
      </c>
      <c r="K221" s="14"/>
      <c r="L221" s="14"/>
      <c r="M221" s="14"/>
      <c r="N221" s="14"/>
      <c r="O221" s="14"/>
      <c r="P221" s="14" t="s">
        <v>853</v>
      </c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 t="s">
        <v>383</v>
      </c>
    </row>
    <row r="222" spans="1:57" ht="43.2" x14ac:dyDescent="0.3">
      <c r="A222" s="19" t="s">
        <v>301</v>
      </c>
      <c r="B222" s="19" t="s">
        <v>12</v>
      </c>
      <c r="C222" s="19" t="str">
        <f>VLOOKUP(fiche[[#This Row],[code_secteur]],enums[[code]:[nom]],2,FALSE)</f>
        <v>Transport</v>
      </c>
      <c r="D222" s="19" t="s">
        <v>487</v>
      </c>
      <c r="E222" s="19" t="str">
        <f>VLOOKUP(fiche[[#This Row],[code_sous_secteur]],enums[[code]:[nom]],2,FALSE)</f>
        <v>Equipement</v>
      </c>
      <c r="F222" s="20" t="s">
        <v>535</v>
      </c>
      <c r="G222" s="19">
        <v>1</v>
      </c>
      <c r="H222" s="19">
        <v>1</v>
      </c>
      <c r="I222" s="19">
        <f>COUNTIF(fiche_version[code],fiche[[#This Row],[code]])</f>
        <v>1</v>
      </c>
      <c r="J222" s="21"/>
      <c r="K222" s="21"/>
      <c r="L222" s="21"/>
      <c r="M222" s="14" t="s">
        <v>392</v>
      </c>
      <c r="N222" s="14"/>
      <c r="O222" s="14"/>
      <c r="P222" s="14" t="s">
        <v>854</v>
      </c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 t="s">
        <v>392</v>
      </c>
    </row>
    <row r="223" spans="1:57" ht="43.2" x14ac:dyDescent="0.3">
      <c r="A223" s="19" t="s">
        <v>303</v>
      </c>
      <c r="B223" s="19" t="s">
        <v>12</v>
      </c>
      <c r="C223" s="19" t="str">
        <f>VLOOKUP(fiche[[#This Row],[code_secteur]],enums[[code]:[nom]],2,FALSE)</f>
        <v>Transport</v>
      </c>
      <c r="D223" s="19" t="s">
        <v>487</v>
      </c>
      <c r="E223" s="19" t="str">
        <f>VLOOKUP(fiche[[#This Row],[code_sous_secteur]],enums[[code]:[nom]],2,FALSE)</f>
        <v>Equipement</v>
      </c>
      <c r="F223" s="20" t="s">
        <v>302</v>
      </c>
      <c r="G223" s="19">
        <v>1</v>
      </c>
      <c r="H223" s="19">
        <v>1</v>
      </c>
      <c r="I223" s="19">
        <f>COUNTIF(fiche_version[code],fiche[[#This Row],[code]])</f>
        <v>6</v>
      </c>
      <c r="J223" s="21"/>
      <c r="K223" s="21"/>
      <c r="L223" s="21"/>
      <c r="M223" s="21"/>
      <c r="N223" s="21"/>
      <c r="O223" s="14" t="s">
        <v>386</v>
      </c>
      <c r="P223" s="14" t="s">
        <v>854</v>
      </c>
      <c r="Q223" s="14"/>
      <c r="R223" s="14"/>
      <c r="S223" s="14" t="s">
        <v>406</v>
      </c>
      <c r="T223" s="14"/>
      <c r="U223" s="14"/>
      <c r="V223" s="14" t="s">
        <v>402</v>
      </c>
      <c r="W223" s="14"/>
      <c r="X223" s="14" t="s">
        <v>427</v>
      </c>
      <c r="Y223" s="14"/>
      <c r="Z223" s="14"/>
      <c r="AA223" s="14"/>
      <c r="AB223" s="14" t="s">
        <v>428</v>
      </c>
      <c r="AC223" s="14"/>
      <c r="AD223" s="14"/>
      <c r="AE223" s="14"/>
      <c r="AF223" s="14"/>
      <c r="AG223" s="14" t="s">
        <v>855</v>
      </c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 t="s">
        <v>465</v>
      </c>
    </row>
    <row r="224" spans="1:57" ht="28.8" x14ac:dyDescent="0.3">
      <c r="A224" s="19" t="s">
        <v>305</v>
      </c>
      <c r="B224" s="19" t="s">
        <v>12</v>
      </c>
      <c r="C224" s="19" t="str">
        <f>VLOOKUP(fiche[[#This Row],[code_secteur]],enums[[code]:[nom]],2,FALSE)</f>
        <v>Transport</v>
      </c>
      <c r="D224" s="19" t="s">
        <v>487</v>
      </c>
      <c r="E224" s="19" t="str">
        <f>VLOOKUP(fiche[[#This Row],[code_sous_secteur]],enums[[code]:[nom]],2,FALSE)</f>
        <v>Equipement</v>
      </c>
      <c r="F224" s="20" t="s">
        <v>304</v>
      </c>
      <c r="G224" s="19">
        <v>1</v>
      </c>
      <c r="H224" s="19">
        <v>1</v>
      </c>
      <c r="I224" s="19">
        <f>COUNTIF(fiche_version[code],fiche[[#This Row],[code]])</f>
        <v>1</v>
      </c>
      <c r="J224" s="21"/>
      <c r="K224" s="21"/>
      <c r="L224" s="21"/>
      <c r="M224" s="14" t="s">
        <v>392</v>
      </c>
      <c r="N224" s="14"/>
      <c r="O224" s="14"/>
      <c r="P224" s="14" t="s">
        <v>772</v>
      </c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 t="s">
        <v>392</v>
      </c>
    </row>
    <row r="225" spans="1:57" ht="28.8" x14ac:dyDescent="0.3">
      <c r="A225" s="19" t="s">
        <v>307</v>
      </c>
      <c r="B225" s="19" t="s">
        <v>12</v>
      </c>
      <c r="C225" s="19" t="str">
        <f>VLOOKUP(fiche[[#This Row],[code_secteur]],enums[[code]:[nom]],2,FALSE)</f>
        <v>Transport</v>
      </c>
      <c r="D225" s="19" t="s">
        <v>487</v>
      </c>
      <c r="E225" s="19" t="str">
        <f>VLOOKUP(fiche[[#This Row],[code_sous_secteur]],enums[[code]:[nom]],2,FALSE)</f>
        <v>Equipement</v>
      </c>
      <c r="F225" s="20" t="s">
        <v>306</v>
      </c>
      <c r="G225" s="19">
        <v>1</v>
      </c>
      <c r="H225" s="19">
        <v>1</v>
      </c>
      <c r="I225" s="19">
        <f>COUNTIF(fiche_version[code],fiche[[#This Row],[code]])</f>
        <v>1</v>
      </c>
      <c r="J225" s="21"/>
      <c r="K225" s="21"/>
      <c r="L225" s="21"/>
      <c r="M225" s="21"/>
      <c r="N225" s="21"/>
      <c r="O225" s="14" t="s">
        <v>386</v>
      </c>
      <c r="P225" s="14" t="s">
        <v>853</v>
      </c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 t="s">
        <v>386</v>
      </c>
    </row>
    <row r="226" spans="1:57" ht="28.8" x14ac:dyDescent="0.3">
      <c r="A226" s="19" t="s">
        <v>308</v>
      </c>
      <c r="B226" s="19" t="s">
        <v>12</v>
      </c>
      <c r="C226" s="19" t="str">
        <f>VLOOKUP(fiche[[#This Row],[code_secteur]],enums[[code]:[nom]],2,FALSE)</f>
        <v>Transport</v>
      </c>
      <c r="D226" s="19" t="s">
        <v>487</v>
      </c>
      <c r="E226" s="19" t="str">
        <f>VLOOKUP(fiche[[#This Row],[code_sous_secteur]],enums[[code]:[nom]],2,FALSE)</f>
        <v>Equipement</v>
      </c>
      <c r="F226" s="20" t="s">
        <v>556</v>
      </c>
      <c r="G226" s="19">
        <v>1</v>
      </c>
      <c r="H226" s="19">
        <v>1</v>
      </c>
      <c r="I226" s="19">
        <f>COUNTIF(fiche_version[code],fiche[[#This Row],[code]])</f>
        <v>1</v>
      </c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14" t="s">
        <v>399</v>
      </c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 t="s">
        <v>399</v>
      </c>
    </row>
    <row r="227" spans="1:57" ht="28.8" x14ac:dyDescent="0.3">
      <c r="A227" s="19" t="s">
        <v>309</v>
      </c>
      <c r="B227" s="19" t="s">
        <v>12</v>
      </c>
      <c r="C227" s="19" t="str">
        <f>VLOOKUP(fiche[[#This Row],[code_secteur]],enums[[code]:[nom]],2,FALSE)</f>
        <v>Transport</v>
      </c>
      <c r="D227" s="19" t="s">
        <v>487</v>
      </c>
      <c r="E227" s="19" t="str">
        <f>VLOOKUP(fiche[[#This Row],[code_sous_secteur]],enums[[code]:[nom]],2,FALSE)</f>
        <v>Equipement</v>
      </c>
      <c r="F227" s="20" t="s">
        <v>536</v>
      </c>
      <c r="G227" s="19">
        <v>1</v>
      </c>
      <c r="H227" s="19">
        <v>1</v>
      </c>
      <c r="I227" s="19">
        <f>COUNTIF(fiche_version[code],fiche[[#This Row],[code]])</f>
        <v>1</v>
      </c>
      <c r="J227" s="14" t="s">
        <v>383</v>
      </c>
      <c r="K227" s="14"/>
      <c r="L227" s="14"/>
      <c r="M227" s="14"/>
      <c r="N227" s="14"/>
      <c r="O227" s="14"/>
      <c r="P227" s="14" t="s">
        <v>853</v>
      </c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 t="s">
        <v>383</v>
      </c>
    </row>
    <row r="228" spans="1:57" ht="28.8" x14ac:dyDescent="0.3">
      <c r="A228" s="19" t="s">
        <v>310</v>
      </c>
      <c r="B228" s="19" t="s">
        <v>12</v>
      </c>
      <c r="C228" s="19" t="str">
        <f>VLOOKUP(fiche[[#This Row],[code_secteur]],enums[[code]:[nom]],2,FALSE)</f>
        <v>Transport</v>
      </c>
      <c r="D228" s="19" t="s">
        <v>487</v>
      </c>
      <c r="E228" s="19" t="str">
        <f>VLOOKUP(fiche[[#This Row],[code_sous_secteur]],enums[[code]:[nom]],2,FALSE)</f>
        <v>Equipement</v>
      </c>
      <c r="F228" s="20" t="s">
        <v>537</v>
      </c>
      <c r="G228" s="19">
        <v>1</v>
      </c>
      <c r="H228" s="19">
        <v>1</v>
      </c>
      <c r="I228" s="19">
        <f>COUNTIF(fiche_version[code],fiche[[#This Row],[code]])</f>
        <v>1</v>
      </c>
      <c r="J228" s="21"/>
      <c r="K228" s="21"/>
      <c r="L228" s="14" t="s">
        <v>388</v>
      </c>
      <c r="M228" s="14"/>
      <c r="N228" s="14"/>
      <c r="O228" s="14"/>
      <c r="P228" s="14" t="s">
        <v>853</v>
      </c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 t="s">
        <v>388</v>
      </c>
    </row>
    <row r="229" spans="1:57" ht="28.8" x14ac:dyDescent="0.3">
      <c r="A229" s="19" t="s">
        <v>312</v>
      </c>
      <c r="B229" s="19" t="s">
        <v>12</v>
      </c>
      <c r="C229" s="19" t="str">
        <f>VLOOKUP(fiche[[#This Row],[code_secteur]],enums[[code]:[nom]],2,FALSE)</f>
        <v>Transport</v>
      </c>
      <c r="D229" s="19" t="s">
        <v>487</v>
      </c>
      <c r="E229" s="19" t="str">
        <f>VLOOKUP(fiche[[#This Row],[code_sous_secteur]],enums[[code]:[nom]],2,FALSE)</f>
        <v>Equipement</v>
      </c>
      <c r="F229" s="20" t="s">
        <v>311</v>
      </c>
      <c r="G229" s="19">
        <v>1</v>
      </c>
      <c r="H229" s="19">
        <v>1</v>
      </c>
      <c r="I229" s="19">
        <f>COUNTIF(fiche_version[code],fiche[[#This Row],[code]])</f>
        <v>1</v>
      </c>
      <c r="J229" s="14" t="s">
        <v>383</v>
      </c>
      <c r="K229" s="14"/>
      <c r="L229" s="14"/>
      <c r="M229" s="14"/>
      <c r="N229" s="14"/>
      <c r="O229" s="14"/>
      <c r="P229" s="14" t="s">
        <v>853</v>
      </c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 t="s">
        <v>383</v>
      </c>
    </row>
    <row r="230" spans="1:57" ht="28.8" x14ac:dyDescent="0.3">
      <c r="A230" s="19" t="s">
        <v>313</v>
      </c>
      <c r="B230" s="19" t="s">
        <v>12</v>
      </c>
      <c r="C230" s="19" t="str">
        <f>VLOOKUP(fiche[[#This Row],[code_secteur]],enums[[code]:[nom]],2,FALSE)</f>
        <v>Transport</v>
      </c>
      <c r="D230" s="19" t="s">
        <v>487</v>
      </c>
      <c r="E230" s="19" t="str">
        <f>VLOOKUP(fiche[[#This Row],[code_sous_secteur]],enums[[code]:[nom]],2,FALSE)</f>
        <v>Equipement</v>
      </c>
      <c r="F230" s="20" t="s">
        <v>538</v>
      </c>
      <c r="G230" s="19">
        <v>1</v>
      </c>
      <c r="H230" s="19">
        <v>1</v>
      </c>
      <c r="I230" s="19">
        <f>COUNTIF(fiche_version[code],fiche[[#This Row],[code]])</f>
        <v>1</v>
      </c>
      <c r="J230" s="21"/>
      <c r="K230" s="21"/>
      <c r="L230" s="14" t="s">
        <v>388</v>
      </c>
      <c r="M230" s="14"/>
      <c r="N230" s="14"/>
      <c r="O230" s="14"/>
      <c r="P230" s="14" t="s">
        <v>853</v>
      </c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 t="s">
        <v>388</v>
      </c>
    </row>
    <row r="231" spans="1:57" ht="28.8" x14ac:dyDescent="0.3">
      <c r="A231" s="19" t="s">
        <v>314</v>
      </c>
      <c r="B231" s="19" t="s">
        <v>12</v>
      </c>
      <c r="C231" s="19" t="str">
        <f>VLOOKUP(fiche[[#This Row],[code_secteur]],enums[[code]:[nom]],2,FALSE)</f>
        <v>Transport</v>
      </c>
      <c r="D231" s="19" t="s">
        <v>487</v>
      </c>
      <c r="E231" s="19" t="str">
        <f>VLOOKUP(fiche[[#This Row],[code_sous_secteur]],enums[[code]:[nom]],2,FALSE)</f>
        <v>Equipement</v>
      </c>
      <c r="F231" s="20" t="s">
        <v>539</v>
      </c>
      <c r="G231" s="19">
        <v>1</v>
      </c>
      <c r="H231" s="19">
        <v>1</v>
      </c>
      <c r="I231" s="19">
        <f>COUNTIF(fiche_version[code],fiche[[#This Row],[code]])</f>
        <v>1</v>
      </c>
      <c r="J231" s="21"/>
      <c r="K231" s="14" t="s">
        <v>387</v>
      </c>
      <c r="L231" s="14"/>
      <c r="M231" s="14"/>
      <c r="N231" s="14"/>
      <c r="O231" s="14"/>
      <c r="P231" s="14" t="s">
        <v>853</v>
      </c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 t="s">
        <v>387</v>
      </c>
    </row>
    <row r="232" spans="1:57" ht="28.8" x14ac:dyDescent="0.3">
      <c r="A232" s="19" t="s">
        <v>315</v>
      </c>
      <c r="B232" s="19" t="s">
        <v>12</v>
      </c>
      <c r="C232" s="19" t="str">
        <f>VLOOKUP(fiche[[#This Row],[code_secteur]],enums[[code]:[nom]],2,FALSE)</f>
        <v>Transport</v>
      </c>
      <c r="D232" s="19" t="s">
        <v>487</v>
      </c>
      <c r="E232" s="19" t="str">
        <f>VLOOKUP(fiche[[#This Row],[code_sous_secteur]],enums[[code]:[nom]],2,FALSE)</f>
        <v>Equipement</v>
      </c>
      <c r="F232" s="20" t="s">
        <v>540</v>
      </c>
      <c r="G232" s="19">
        <v>1</v>
      </c>
      <c r="H232" s="19">
        <v>1</v>
      </c>
      <c r="I232" s="19">
        <f>COUNTIF(fiche_version[code],fiche[[#This Row],[code]])</f>
        <v>2</v>
      </c>
      <c r="J232" s="14" t="s">
        <v>383</v>
      </c>
      <c r="K232" s="14"/>
      <c r="L232" s="14"/>
      <c r="M232" s="14" t="s">
        <v>409</v>
      </c>
      <c r="N232" s="14"/>
      <c r="O232" s="14"/>
      <c r="P232" s="14" t="s">
        <v>853</v>
      </c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 t="s">
        <v>409</v>
      </c>
    </row>
    <row r="233" spans="1:57" x14ac:dyDescent="0.3">
      <c r="A233" s="19" t="s">
        <v>316</v>
      </c>
      <c r="B233" s="19" t="s">
        <v>12</v>
      </c>
      <c r="C233" s="19" t="str">
        <f>VLOOKUP(fiche[[#This Row],[code_secteur]],enums[[code]:[nom]],2,FALSE)</f>
        <v>Transport</v>
      </c>
      <c r="D233" s="19" t="s">
        <v>487</v>
      </c>
      <c r="E233" s="19" t="str">
        <f>VLOOKUP(fiche[[#This Row],[code_sous_secteur]],enums[[code]:[nom]],2,FALSE)</f>
        <v>Equipement</v>
      </c>
      <c r="F233" s="20" t="s">
        <v>375</v>
      </c>
      <c r="G233" s="19">
        <v>1</v>
      </c>
      <c r="H233" s="19">
        <v>1</v>
      </c>
      <c r="I233" s="19">
        <f>COUNTIF(fiche_version[code],fiche[[#This Row],[code]])</f>
        <v>1</v>
      </c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14" t="s">
        <v>423</v>
      </c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 t="s">
        <v>423</v>
      </c>
    </row>
    <row r="234" spans="1:57" ht="43.2" x14ac:dyDescent="0.3">
      <c r="A234" s="19" t="s">
        <v>318</v>
      </c>
      <c r="B234" s="19" t="s">
        <v>12</v>
      </c>
      <c r="C234" s="19" t="str">
        <f>VLOOKUP(fiche[[#This Row],[code_secteur]],enums[[code]:[nom]],2,FALSE)</f>
        <v>Transport</v>
      </c>
      <c r="D234" s="19" t="s">
        <v>487</v>
      </c>
      <c r="E234" s="19" t="str">
        <f>VLOOKUP(fiche[[#This Row],[code_sous_secteur]],enums[[code]:[nom]],2,FALSE)</f>
        <v>Equipement</v>
      </c>
      <c r="F234" s="20" t="s">
        <v>317</v>
      </c>
      <c r="G234" s="19">
        <v>1</v>
      </c>
      <c r="H234" s="19">
        <v>1</v>
      </c>
      <c r="I234" s="19">
        <f>COUNTIF(fiche_version[code],fiche[[#This Row],[code]])</f>
        <v>2</v>
      </c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14" t="s">
        <v>384</v>
      </c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 t="s">
        <v>774</v>
      </c>
      <c r="AY234" s="14"/>
      <c r="AZ234" s="14"/>
      <c r="BA234" s="14"/>
      <c r="BB234" s="14"/>
      <c r="BC234" s="14"/>
      <c r="BD234" s="14"/>
      <c r="BE234" s="14" t="s">
        <v>683</v>
      </c>
    </row>
    <row r="235" spans="1:57" x14ac:dyDescent="0.3">
      <c r="A235" s="19" t="s">
        <v>857</v>
      </c>
      <c r="B235" s="19" t="s">
        <v>12</v>
      </c>
      <c r="C235" s="19" t="str">
        <f>VLOOKUP(fiche[[#This Row],[code_secteur]],enums[[code]:[nom]],2,FALSE)</f>
        <v>Transport</v>
      </c>
      <c r="D235" s="19" t="s">
        <v>487</v>
      </c>
      <c r="E235" s="22" t="str">
        <f>VLOOKUP(fiche[[#This Row],[code_sous_secteur]],enums[[code]:[nom]],2,FALSE)</f>
        <v>Equipement</v>
      </c>
      <c r="F235" s="20" t="s">
        <v>856</v>
      </c>
      <c r="G235" s="19">
        <v>1</v>
      </c>
      <c r="H235" s="19">
        <v>1</v>
      </c>
      <c r="I235" s="22">
        <f>COUNTIF(fiche_version[code],fiche[[#This Row],[code]])</f>
        <v>1</v>
      </c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14" t="s">
        <v>385</v>
      </c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 t="s">
        <v>385</v>
      </c>
    </row>
    <row r="236" spans="1:57" ht="43.2" x14ac:dyDescent="0.3">
      <c r="A236" s="19" t="s">
        <v>320</v>
      </c>
      <c r="B236" s="19" t="s">
        <v>12</v>
      </c>
      <c r="C236" s="19" t="str">
        <f>VLOOKUP(fiche[[#This Row],[code_secteur]],enums[[code]:[nom]],2,FALSE)</f>
        <v>Transport</v>
      </c>
      <c r="D236" s="19" t="s">
        <v>487</v>
      </c>
      <c r="E236" s="19" t="str">
        <f>VLOOKUP(fiche[[#This Row],[code_sous_secteur]],enums[[code]:[nom]],2,FALSE)</f>
        <v>Equipement</v>
      </c>
      <c r="F236" s="20" t="s">
        <v>319</v>
      </c>
      <c r="G236" s="19">
        <v>1</v>
      </c>
      <c r="H236" s="19">
        <v>1</v>
      </c>
      <c r="I236" s="19">
        <f>COUNTIF(fiche_version[code],fiche[[#This Row],[code]])</f>
        <v>2</v>
      </c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14" t="s">
        <v>385</v>
      </c>
      <c r="AC236" s="14"/>
      <c r="AD236" s="14"/>
      <c r="AE236" s="14"/>
      <c r="AF236" s="14"/>
      <c r="AG236" s="14"/>
      <c r="AH236" s="14" t="s">
        <v>817</v>
      </c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 t="s">
        <v>453</v>
      </c>
    </row>
    <row r="237" spans="1:57" x14ac:dyDescent="0.3">
      <c r="A237" s="19" t="s">
        <v>321</v>
      </c>
      <c r="B237" s="19" t="s">
        <v>12</v>
      </c>
      <c r="C237" s="19" t="str">
        <f>VLOOKUP(fiche[[#This Row],[code_secteur]],enums[[code]:[nom]],2,FALSE)</f>
        <v>Transport</v>
      </c>
      <c r="D237" s="19" t="s">
        <v>487</v>
      </c>
      <c r="E237" s="19" t="str">
        <f>VLOOKUP(fiche[[#This Row],[code_sous_secteur]],enums[[code]:[nom]],2,FALSE)</f>
        <v>Equipement</v>
      </c>
      <c r="F237" s="20" t="s">
        <v>541</v>
      </c>
      <c r="G237" s="19">
        <v>1</v>
      </c>
      <c r="H237" s="19">
        <v>1</v>
      </c>
      <c r="I237" s="19">
        <f>COUNTIF(fiche_version[code],fiche[[#This Row],[code]])</f>
        <v>1</v>
      </c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14" t="s">
        <v>400</v>
      </c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 t="s">
        <v>400</v>
      </c>
    </row>
    <row r="238" spans="1:57" ht="43.2" x14ac:dyDescent="0.3">
      <c r="A238" s="19" t="s">
        <v>323</v>
      </c>
      <c r="B238" s="19" t="s">
        <v>12</v>
      </c>
      <c r="C238" s="19" t="str">
        <f>VLOOKUP(fiche[[#This Row],[code_secteur]],enums[[code]:[nom]],2,FALSE)</f>
        <v>Transport</v>
      </c>
      <c r="D238" s="19" t="s">
        <v>487</v>
      </c>
      <c r="E238" s="19" t="str">
        <f>VLOOKUP(fiche[[#This Row],[code_sous_secteur]],enums[[code]:[nom]],2,FALSE)</f>
        <v>Equipement</v>
      </c>
      <c r="F238" s="20" t="s">
        <v>322</v>
      </c>
      <c r="G238" s="19">
        <v>1</v>
      </c>
      <c r="H238" s="19">
        <v>1</v>
      </c>
      <c r="I238" s="19">
        <f>COUNTIF(fiche_version[code],fiche[[#This Row],[code]])</f>
        <v>2</v>
      </c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14" t="s">
        <v>770</v>
      </c>
      <c r="AI238" s="14"/>
      <c r="AJ238" s="14" t="s">
        <v>773</v>
      </c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 t="s">
        <v>433</v>
      </c>
    </row>
    <row r="239" spans="1:57" ht="43.2" x14ac:dyDescent="0.3">
      <c r="A239" s="19" t="s">
        <v>324</v>
      </c>
      <c r="B239" s="19" t="s">
        <v>12</v>
      </c>
      <c r="C239" s="19" t="str">
        <f>VLOOKUP(fiche[[#This Row],[code_secteur]],enums[[code]:[nom]],2,FALSE)</f>
        <v>Transport</v>
      </c>
      <c r="D239" s="19" t="s">
        <v>487</v>
      </c>
      <c r="E239" s="19" t="str">
        <f>VLOOKUP(fiche[[#This Row],[code_sous_secteur]],enums[[code]:[nom]],2,FALSE)</f>
        <v>Equipement</v>
      </c>
      <c r="F239" s="20" t="s">
        <v>542</v>
      </c>
      <c r="G239" s="19">
        <v>1</v>
      </c>
      <c r="H239" s="19">
        <v>1</v>
      </c>
      <c r="I239" s="19">
        <f>COUNTIF(fiche_version[code],fiche[[#This Row],[code]])</f>
        <v>1</v>
      </c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14" t="s">
        <v>858</v>
      </c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 t="s">
        <v>466</v>
      </c>
    </row>
    <row r="240" spans="1:57" ht="43.2" x14ac:dyDescent="0.3">
      <c r="A240" s="19" t="s">
        <v>682</v>
      </c>
      <c r="B240" s="19" t="s">
        <v>12</v>
      </c>
      <c r="C240" s="19" t="str">
        <f>VLOOKUP(fiche[[#This Row],[code_secteur]],enums[[code]:[nom]],2,FALSE)</f>
        <v>Transport</v>
      </c>
      <c r="D240" s="19" t="s">
        <v>487</v>
      </c>
      <c r="E240" s="22" t="str">
        <f>VLOOKUP(fiche[[#This Row],[code_sous_secteur]],enums[[code]:[nom]],2,FALSE)</f>
        <v>Equipement</v>
      </c>
      <c r="F240" s="20" t="s">
        <v>688</v>
      </c>
      <c r="G240" s="19">
        <v>1</v>
      </c>
      <c r="H240" s="19">
        <v>1</v>
      </c>
      <c r="I240" s="22">
        <f>COUNTIF(fiche_version[code],fiche[[#This Row],[code]])</f>
        <v>1</v>
      </c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14" t="s">
        <v>794</v>
      </c>
      <c r="AY240" s="14"/>
      <c r="AZ240" s="14"/>
      <c r="BA240" s="14"/>
      <c r="BB240" s="14"/>
      <c r="BC240" s="14"/>
      <c r="BD240" s="14"/>
      <c r="BE240" s="14" t="s">
        <v>686</v>
      </c>
    </row>
    <row r="241" spans="1:57" ht="43.2" x14ac:dyDescent="0.3">
      <c r="A241" s="19" t="s">
        <v>714</v>
      </c>
      <c r="B241" s="19" t="s">
        <v>12</v>
      </c>
      <c r="C241" s="19" t="str">
        <f>VLOOKUP(fiche[[#This Row],[code_secteur]],enums[[code]:[nom]],2,FALSE)</f>
        <v>Transport</v>
      </c>
      <c r="D241" s="19" t="s">
        <v>487</v>
      </c>
      <c r="E241" s="22" t="str">
        <f>VLOOKUP(fiche[[#This Row],[code_sous_secteur]],enums[[code]:[nom]],2,FALSE)</f>
        <v>Equipement</v>
      </c>
      <c r="F241" s="20" t="s">
        <v>715</v>
      </c>
      <c r="G241" s="19">
        <v>1</v>
      </c>
      <c r="H241" s="19">
        <v>1</v>
      </c>
      <c r="I241" s="22">
        <f>COUNTIF(fiche_version[code],fiche[[#This Row],[code]])</f>
        <v>1</v>
      </c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14" t="s">
        <v>825</v>
      </c>
      <c r="BC241" s="14"/>
      <c r="BD241" s="14"/>
      <c r="BE241" s="14" t="s">
        <v>709</v>
      </c>
    </row>
    <row r="242" spans="1:57" ht="28.8" x14ac:dyDescent="0.3">
      <c r="A242" s="19" t="s">
        <v>325</v>
      </c>
      <c r="B242" s="19" t="s">
        <v>12</v>
      </c>
      <c r="C242" s="19" t="str">
        <f>VLOOKUP(fiche[[#This Row],[code_secteur]],enums[[code]:[nom]],2,FALSE)</f>
        <v>Transport</v>
      </c>
      <c r="D242" s="19" t="s">
        <v>488</v>
      </c>
      <c r="E242" s="19" t="str">
        <f>VLOOKUP(fiche[[#This Row],[code_sous_secteur]],enums[[code]:[nom]],2,FALSE)</f>
        <v>Service</v>
      </c>
      <c r="F242" s="20" t="s">
        <v>504</v>
      </c>
      <c r="G242" s="19">
        <v>1</v>
      </c>
      <c r="H242" s="19">
        <v>1</v>
      </c>
      <c r="I242" s="19">
        <f>COUNTIF(fiche_version[code],fiche[[#This Row],[code]])</f>
        <v>1</v>
      </c>
      <c r="J242" s="14" t="s">
        <v>383</v>
      </c>
      <c r="K242" s="14"/>
      <c r="L242" s="14"/>
      <c r="M242" s="14"/>
      <c r="N242" s="14"/>
      <c r="O242" s="14"/>
      <c r="P242" s="14" t="s">
        <v>853</v>
      </c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 t="s">
        <v>383</v>
      </c>
    </row>
    <row r="243" spans="1:57" ht="28.8" x14ac:dyDescent="0.3">
      <c r="A243" s="19" t="s">
        <v>326</v>
      </c>
      <c r="B243" s="19" t="s">
        <v>12</v>
      </c>
      <c r="C243" s="19" t="str">
        <f>VLOOKUP(fiche[[#This Row],[code_secteur]],enums[[code]:[nom]],2,FALSE)</f>
        <v>Transport</v>
      </c>
      <c r="D243" s="19" t="s">
        <v>488</v>
      </c>
      <c r="E243" s="19" t="str">
        <f>VLOOKUP(fiche[[#This Row],[code_sous_secteur]],enums[[code]:[nom]],2,FALSE)</f>
        <v>Service</v>
      </c>
      <c r="F243" s="20" t="s">
        <v>543</v>
      </c>
      <c r="G243" s="19">
        <v>1</v>
      </c>
      <c r="H243" s="19">
        <v>1</v>
      </c>
      <c r="I243" s="19">
        <f>COUNTIF(fiche_version[code],fiche[[#This Row],[code]])</f>
        <v>1</v>
      </c>
      <c r="J243" s="14" t="s">
        <v>383</v>
      </c>
      <c r="K243" s="14"/>
      <c r="L243" s="14"/>
      <c r="M243" s="14"/>
      <c r="N243" s="14"/>
      <c r="O243" s="14"/>
      <c r="P243" s="14" t="s">
        <v>853</v>
      </c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 t="s">
        <v>383</v>
      </c>
    </row>
    <row r="244" spans="1:57" ht="43.2" x14ac:dyDescent="0.3">
      <c r="A244" s="19" t="s">
        <v>328</v>
      </c>
      <c r="B244" s="19" t="s">
        <v>12</v>
      </c>
      <c r="C244" s="19" t="str">
        <f>VLOOKUP(fiche[[#This Row],[code_secteur]],enums[[code]:[nom]],2,FALSE)</f>
        <v>Transport</v>
      </c>
      <c r="D244" s="19" t="s">
        <v>488</v>
      </c>
      <c r="E244" s="19" t="str">
        <f>VLOOKUP(fiche[[#This Row],[code_sous_secteur]],enums[[code]:[nom]],2,FALSE)</f>
        <v>Service</v>
      </c>
      <c r="F244" s="20" t="s">
        <v>327</v>
      </c>
      <c r="G244" s="19">
        <v>1</v>
      </c>
      <c r="H244" s="19">
        <v>1</v>
      </c>
      <c r="I244" s="19">
        <f>COUNTIF(fiche_version[code],fiche[[#This Row],[code]])</f>
        <v>1</v>
      </c>
      <c r="J244" s="14" t="s">
        <v>383</v>
      </c>
      <c r="K244" s="14"/>
      <c r="L244" s="14"/>
      <c r="M244" s="14"/>
      <c r="N244" s="14"/>
      <c r="O244" s="14"/>
      <c r="P244" s="14" t="s">
        <v>854</v>
      </c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 t="s">
        <v>383</v>
      </c>
    </row>
    <row r="245" spans="1:57" ht="28.8" x14ac:dyDescent="0.3">
      <c r="A245" s="19" t="s">
        <v>330</v>
      </c>
      <c r="B245" s="19" t="s">
        <v>12</v>
      </c>
      <c r="C245" s="19" t="str">
        <f>VLOOKUP(fiche[[#This Row],[code_secteur]],enums[[code]:[nom]],2,FALSE)</f>
        <v>Transport</v>
      </c>
      <c r="D245" s="19" t="s">
        <v>488</v>
      </c>
      <c r="E245" s="19" t="str">
        <f>VLOOKUP(fiche[[#This Row],[code_sous_secteur]],enums[[code]:[nom]],2,FALSE)</f>
        <v>Service</v>
      </c>
      <c r="F245" s="20" t="s">
        <v>329</v>
      </c>
      <c r="G245" s="19">
        <v>1</v>
      </c>
      <c r="H245" s="19">
        <v>1</v>
      </c>
      <c r="I245" s="19">
        <f>COUNTIF(fiche_version[code],fiche[[#This Row],[code]])</f>
        <v>1</v>
      </c>
      <c r="J245" s="14" t="s">
        <v>383</v>
      </c>
      <c r="K245" s="14"/>
      <c r="L245" s="14"/>
      <c r="M245" s="14"/>
      <c r="N245" s="14"/>
      <c r="O245" s="14"/>
      <c r="P245" s="14" t="s">
        <v>853</v>
      </c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 t="s">
        <v>383</v>
      </c>
    </row>
    <row r="246" spans="1:57" ht="43.2" x14ac:dyDescent="0.3">
      <c r="A246" s="19" t="s">
        <v>331</v>
      </c>
      <c r="B246" s="19" t="s">
        <v>12</v>
      </c>
      <c r="C246" s="19" t="str">
        <f>VLOOKUP(fiche[[#This Row],[code_secteur]],enums[[code]:[nom]],2,FALSE)</f>
        <v>Transport</v>
      </c>
      <c r="D246" s="19" t="s">
        <v>488</v>
      </c>
      <c r="E246" s="19" t="str">
        <f>VLOOKUP(fiche[[#This Row],[code_sous_secteur]],enums[[code]:[nom]],2,FALSE)</f>
        <v>Service</v>
      </c>
      <c r="F246" s="20" t="s">
        <v>544</v>
      </c>
      <c r="G246" s="19">
        <v>1</v>
      </c>
      <c r="H246" s="19">
        <v>1</v>
      </c>
      <c r="I246" s="19">
        <f>COUNTIF(fiche_version[code],fiche[[#This Row],[code]])</f>
        <v>2</v>
      </c>
      <c r="J246" s="21"/>
      <c r="K246" s="21"/>
      <c r="L246" s="21"/>
      <c r="M246" s="14" t="s">
        <v>392</v>
      </c>
      <c r="N246" s="14"/>
      <c r="O246" s="14" t="s">
        <v>420</v>
      </c>
      <c r="P246" s="14" t="s">
        <v>854</v>
      </c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 t="s">
        <v>420</v>
      </c>
    </row>
    <row r="247" spans="1:57" ht="28.8" x14ac:dyDescent="0.3">
      <c r="A247" s="19" t="s">
        <v>333</v>
      </c>
      <c r="B247" s="19" t="s">
        <v>12</v>
      </c>
      <c r="C247" s="19" t="str">
        <f>VLOOKUP(fiche[[#This Row],[code_secteur]],enums[[code]:[nom]],2,FALSE)</f>
        <v>Transport</v>
      </c>
      <c r="D247" s="19" t="s">
        <v>488</v>
      </c>
      <c r="E247" s="19" t="str">
        <f>VLOOKUP(fiche[[#This Row],[code_sous_secteur]],enums[[code]:[nom]],2,FALSE)</f>
        <v>Service</v>
      </c>
      <c r="F247" s="20" t="s">
        <v>332</v>
      </c>
      <c r="G247" s="19">
        <v>1</v>
      </c>
      <c r="H247" s="19">
        <v>1</v>
      </c>
      <c r="I247" s="19">
        <f>COUNTIF(fiche_version[code],fiche[[#This Row],[code]])</f>
        <v>1</v>
      </c>
      <c r="J247" s="21"/>
      <c r="K247" s="21"/>
      <c r="L247" s="21"/>
      <c r="M247" s="21"/>
      <c r="N247" s="21"/>
      <c r="O247" s="14" t="s">
        <v>386</v>
      </c>
      <c r="P247" s="14" t="s">
        <v>853</v>
      </c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 t="s">
        <v>386</v>
      </c>
    </row>
    <row r="248" spans="1:57" ht="28.8" x14ac:dyDescent="0.3">
      <c r="A248" s="19" t="s">
        <v>334</v>
      </c>
      <c r="B248" s="19" t="s">
        <v>12</v>
      </c>
      <c r="C248" s="19" t="str">
        <f>VLOOKUP(fiche[[#This Row],[code_secteur]],enums[[code]:[nom]],2,FALSE)</f>
        <v>Transport</v>
      </c>
      <c r="D248" s="19" t="s">
        <v>488</v>
      </c>
      <c r="E248" s="19" t="str">
        <f>VLOOKUP(fiche[[#This Row],[code_sous_secteur]],enums[[code]:[nom]],2,FALSE)</f>
        <v>Service</v>
      </c>
      <c r="F248" s="20" t="s">
        <v>557</v>
      </c>
      <c r="G248" s="19">
        <v>1</v>
      </c>
      <c r="H248" s="19">
        <v>1</v>
      </c>
      <c r="I248" s="19">
        <f>COUNTIF(fiche_version[code],fiche[[#This Row],[code]])</f>
        <v>1</v>
      </c>
      <c r="J248" s="14" t="s">
        <v>383</v>
      </c>
      <c r="K248" s="14"/>
      <c r="L248" s="14"/>
      <c r="M248" s="14"/>
      <c r="N248" s="14"/>
      <c r="O248" s="14"/>
      <c r="P248" s="14" t="s">
        <v>853</v>
      </c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 t="s">
        <v>383</v>
      </c>
    </row>
    <row r="249" spans="1:57" ht="28.8" x14ac:dyDescent="0.3">
      <c r="A249" s="19" t="s">
        <v>335</v>
      </c>
      <c r="B249" s="19" t="s">
        <v>12</v>
      </c>
      <c r="C249" s="19" t="str">
        <f>VLOOKUP(fiche[[#This Row],[code_secteur]],enums[[code]:[nom]],2,FALSE)</f>
        <v>Transport</v>
      </c>
      <c r="D249" s="19" t="s">
        <v>488</v>
      </c>
      <c r="E249" s="19" t="str">
        <f>VLOOKUP(fiche[[#This Row],[code_sous_secteur]],enums[[code]:[nom]],2,FALSE)</f>
        <v>Service</v>
      </c>
      <c r="F249" s="20" t="s">
        <v>562</v>
      </c>
      <c r="G249" s="19">
        <v>1</v>
      </c>
      <c r="H249" s="19">
        <v>1</v>
      </c>
      <c r="I249" s="19">
        <f>COUNTIF(fiche_version[code],fiche[[#This Row],[code]])</f>
        <v>1</v>
      </c>
      <c r="J249" s="14" t="s">
        <v>383</v>
      </c>
      <c r="K249" s="14"/>
      <c r="L249" s="14"/>
      <c r="M249" s="14"/>
      <c r="N249" s="14"/>
      <c r="O249" s="14"/>
      <c r="P249" s="14" t="s">
        <v>853</v>
      </c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 t="s">
        <v>383</v>
      </c>
    </row>
    <row r="250" spans="1:57" ht="28.8" x14ac:dyDescent="0.3">
      <c r="A250" s="19" t="s">
        <v>336</v>
      </c>
      <c r="B250" s="19" t="s">
        <v>12</v>
      </c>
      <c r="C250" s="19" t="str">
        <f>VLOOKUP(fiche[[#This Row],[code_secteur]],enums[[code]:[nom]],2,FALSE)</f>
        <v>Transport</v>
      </c>
      <c r="D250" s="19" t="s">
        <v>488</v>
      </c>
      <c r="E250" s="19" t="str">
        <f>VLOOKUP(fiche[[#This Row],[code_sous_secteur]],enums[[code]:[nom]],2,FALSE)</f>
        <v>Service</v>
      </c>
      <c r="F250" s="20" t="s">
        <v>558</v>
      </c>
      <c r="G250" s="19">
        <v>1</v>
      </c>
      <c r="H250" s="19">
        <v>1</v>
      </c>
      <c r="I250" s="19">
        <f>COUNTIF(fiche_version[code],fiche[[#This Row],[code]])</f>
        <v>1</v>
      </c>
      <c r="J250" s="14" t="s">
        <v>383</v>
      </c>
      <c r="K250" s="14"/>
      <c r="L250" s="14"/>
      <c r="M250" s="14"/>
      <c r="N250" s="14"/>
      <c r="O250" s="14"/>
      <c r="P250" s="14" t="s">
        <v>853</v>
      </c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 t="s">
        <v>383</v>
      </c>
    </row>
    <row r="251" spans="1:57" ht="28.8" x14ac:dyDescent="0.3">
      <c r="A251" s="19" t="s">
        <v>337</v>
      </c>
      <c r="B251" s="19" t="s">
        <v>12</v>
      </c>
      <c r="C251" s="19" t="str">
        <f>VLOOKUP(fiche[[#This Row],[code_secteur]],enums[[code]:[nom]],2,FALSE)</f>
        <v>Transport</v>
      </c>
      <c r="D251" s="19" t="s">
        <v>488</v>
      </c>
      <c r="E251" s="19" t="str">
        <f>VLOOKUP(fiche[[#This Row],[code_sous_secteur]],enums[[code]:[nom]],2,FALSE)</f>
        <v>Service</v>
      </c>
      <c r="F251" s="20" t="s">
        <v>559</v>
      </c>
      <c r="G251" s="19">
        <v>1</v>
      </c>
      <c r="H251" s="19">
        <v>1</v>
      </c>
      <c r="I251" s="19">
        <f>COUNTIF(fiche_version[code],fiche[[#This Row],[code]])</f>
        <v>1</v>
      </c>
      <c r="J251" s="14" t="s">
        <v>383</v>
      </c>
      <c r="K251" s="14"/>
      <c r="L251" s="14"/>
      <c r="M251" s="14"/>
      <c r="N251" s="14"/>
      <c r="O251" s="14"/>
      <c r="P251" s="14" t="s">
        <v>853</v>
      </c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 t="s">
        <v>383</v>
      </c>
    </row>
    <row r="252" spans="1:57" ht="28.8" x14ac:dyDescent="0.3">
      <c r="A252" s="19" t="s">
        <v>339</v>
      </c>
      <c r="B252" s="19" t="s">
        <v>12</v>
      </c>
      <c r="C252" s="19" t="str">
        <f>VLOOKUP(fiche[[#This Row],[code_secteur]],enums[[code]:[nom]],2,FALSE)</f>
        <v>Transport</v>
      </c>
      <c r="D252" s="19" t="s">
        <v>488</v>
      </c>
      <c r="E252" s="19" t="str">
        <f>VLOOKUP(fiche[[#This Row],[code_sous_secteur]],enums[[code]:[nom]],2,FALSE)</f>
        <v>Service</v>
      </c>
      <c r="F252" s="20" t="s">
        <v>338</v>
      </c>
      <c r="G252" s="19">
        <v>1</v>
      </c>
      <c r="H252" s="19">
        <v>1</v>
      </c>
      <c r="I252" s="19">
        <f>COUNTIF(fiche_version[code],fiche[[#This Row],[code]])</f>
        <v>1</v>
      </c>
      <c r="J252" s="21"/>
      <c r="K252" s="14" t="s">
        <v>387</v>
      </c>
      <c r="L252" s="14"/>
      <c r="M252" s="14"/>
      <c r="N252" s="14"/>
      <c r="O252" s="14"/>
      <c r="P252" s="14" t="s">
        <v>853</v>
      </c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 t="s">
        <v>387</v>
      </c>
    </row>
    <row r="253" spans="1:57" ht="28.8" x14ac:dyDescent="0.3">
      <c r="A253" s="19" t="s">
        <v>340</v>
      </c>
      <c r="B253" s="19" t="s">
        <v>12</v>
      </c>
      <c r="C253" s="19" t="str">
        <f>VLOOKUP(fiche[[#This Row],[code_secteur]],enums[[code]:[nom]],2,FALSE)</f>
        <v>Transport</v>
      </c>
      <c r="D253" s="19" t="s">
        <v>488</v>
      </c>
      <c r="E253" s="19" t="str">
        <f>VLOOKUP(fiche[[#This Row],[code_sous_secteur]],enums[[code]:[nom]],2,FALSE)</f>
        <v>Service</v>
      </c>
      <c r="F253" s="20" t="s">
        <v>545</v>
      </c>
      <c r="G253" s="19">
        <v>1</v>
      </c>
      <c r="H253" s="19">
        <v>1</v>
      </c>
      <c r="I253" s="19">
        <f>COUNTIF(fiche_version[code],fiche[[#This Row],[code]])</f>
        <v>1</v>
      </c>
      <c r="J253" s="14" t="s">
        <v>383</v>
      </c>
      <c r="K253" s="14"/>
      <c r="L253" s="14"/>
      <c r="M253" s="14"/>
      <c r="N253" s="14"/>
      <c r="O253" s="14"/>
      <c r="P253" s="14" t="s">
        <v>853</v>
      </c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 t="s">
        <v>383</v>
      </c>
    </row>
    <row r="254" spans="1:57" ht="43.2" x14ac:dyDescent="0.3">
      <c r="A254" s="19" t="s">
        <v>429</v>
      </c>
      <c r="B254" s="19" t="s">
        <v>12</v>
      </c>
      <c r="C254" s="19" t="str">
        <f>VLOOKUP(fiche[[#This Row],[code_secteur]],enums[[code]:[nom]],2,FALSE)</f>
        <v>Transport</v>
      </c>
      <c r="D254" s="19" t="s">
        <v>488</v>
      </c>
      <c r="E254" s="19" t="str">
        <f>VLOOKUP(fiche[[#This Row],[code_sous_secteur]],enums[[code]:[nom]],2,FALSE)</f>
        <v>Service</v>
      </c>
      <c r="F254" s="20" t="s">
        <v>473</v>
      </c>
      <c r="G254" s="19">
        <v>1</v>
      </c>
      <c r="H254" s="19">
        <v>1</v>
      </c>
      <c r="I254" s="19">
        <f>COUNTIF(fiche_version[code],fiche[[#This Row],[code]])</f>
        <v>1</v>
      </c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14" t="s">
        <v>859</v>
      </c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 t="s">
        <v>467</v>
      </c>
    </row>
    <row r="255" spans="1:57" ht="43.2" x14ac:dyDescent="0.3">
      <c r="A255" s="19" t="s">
        <v>430</v>
      </c>
      <c r="B255" s="19" t="s">
        <v>12</v>
      </c>
      <c r="C255" s="19" t="str">
        <f>VLOOKUP(fiche[[#This Row],[code_secteur]],enums[[code]:[nom]],2,FALSE)</f>
        <v>Transport</v>
      </c>
      <c r="D255" s="19" t="s">
        <v>488</v>
      </c>
      <c r="E255" s="19" t="str">
        <f>VLOOKUP(fiche[[#This Row],[code_sous_secteur]],enums[[code]:[nom]],2,FALSE)</f>
        <v>Service</v>
      </c>
      <c r="F255" s="20" t="s">
        <v>474</v>
      </c>
      <c r="G255" s="19">
        <v>1</v>
      </c>
      <c r="H255" s="19">
        <v>1</v>
      </c>
      <c r="I255" s="19">
        <f>COUNTIF(fiche_version[code],fiche[[#This Row],[code]])</f>
        <v>1</v>
      </c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14" t="s">
        <v>859</v>
      </c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 t="s">
        <v>467</v>
      </c>
    </row>
    <row r="256" spans="1:57" ht="43.2" x14ac:dyDescent="0.3">
      <c r="A256" s="19" t="s">
        <v>431</v>
      </c>
      <c r="B256" s="19" t="s">
        <v>12</v>
      </c>
      <c r="C256" s="19" t="str">
        <f>VLOOKUP(fiche[[#This Row],[code_secteur]],enums[[code]:[nom]],2,FALSE)</f>
        <v>Transport</v>
      </c>
      <c r="D256" s="19" t="s">
        <v>488</v>
      </c>
      <c r="E256" s="19" t="str">
        <f>VLOOKUP(fiche[[#This Row],[code_sous_secteur]],enums[[code]:[nom]],2,FALSE)</f>
        <v>Service</v>
      </c>
      <c r="F256" s="20" t="s">
        <v>475</v>
      </c>
      <c r="G256" s="19">
        <v>1</v>
      </c>
      <c r="H256" s="19">
        <v>1</v>
      </c>
      <c r="I256" s="19">
        <f>COUNTIF(fiche_version[code],fiche[[#This Row],[code]])</f>
        <v>2</v>
      </c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14" t="s">
        <v>860</v>
      </c>
      <c r="AT256" s="14"/>
      <c r="AU256" s="14"/>
      <c r="AV256" s="14"/>
      <c r="AW256" s="14"/>
      <c r="AX256" s="14" t="s">
        <v>774</v>
      </c>
      <c r="AY256" s="14"/>
      <c r="AZ256" s="14"/>
      <c r="BA256" s="14"/>
      <c r="BB256" s="14"/>
      <c r="BC256" s="14"/>
      <c r="BD256" s="14"/>
      <c r="BE256" s="14" t="s">
        <v>683</v>
      </c>
    </row>
    <row r="257" spans="1:57" s="25" customFormat="1" x14ac:dyDescent="0.3">
      <c r="A257" s="23" t="s">
        <v>481</v>
      </c>
      <c r="B257" s="23">
        <f>SUBTOTAL(103,fiche[code_secteur])</f>
        <v>255</v>
      </c>
      <c r="C257" s="23">
        <f>SUBTOTAL(103,fiche[secteur])</f>
        <v>255</v>
      </c>
      <c r="D257" s="23"/>
      <c r="E257" s="23"/>
      <c r="F257" s="24">
        <f>SUBTOTAL(103,fiche[nom])</f>
        <v>255</v>
      </c>
      <c r="G257" s="23">
        <f>SUBTOTAL(109,fiche[metropole])</f>
        <v>238</v>
      </c>
      <c r="H257" s="23">
        <f>SUBTOTAL(109,fiche[outre_mer])</f>
        <v>221</v>
      </c>
      <c r="I257" s="23">
        <f>SUBTOTAL(109,fiche[versions])</f>
        <v>434</v>
      </c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2D4E4-C141-4E80-ACCA-4400EF1F093E}">
  <dimension ref="A1:G435"/>
  <sheetViews>
    <sheetView zoomScale="85" zoomScaleNormal="85" workbookViewId="0">
      <selection activeCell="D13" sqref="D13"/>
    </sheetView>
  </sheetViews>
  <sheetFormatPr baseColWidth="10" defaultRowHeight="14.4" x14ac:dyDescent="0.3"/>
  <cols>
    <col min="1" max="1" width="18.6640625" style="2" bestFit="1" customWidth="1"/>
    <col min="2" max="2" width="13.88671875" style="2" bestFit="1" customWidth="1"/>
    <col min="3" max="3" width="12.6640625" style="2" bestFit="1" customWidth="1"/>
    <col min="4" max="4" width="37" style="2" bestFit="1" customWidth="1"/>
    <col min="5" max="5" width="13.5546875" style="2" bestFit="1" customWidth="1"/>
    <col min="6" max="6" width="13.5546875" bestFit="1" customWidth="1"/>
    <col min="7" max="7" width="16.109375" style="2" bestFit="1" customWidth="1"/>
  </cols>
  <sheetData>
    <row r="1" spans="1:7" x14ac:dyDescent="0.3">
      <c r="A1" s="3" t="s">
        <v>469</v>
      </c>
      <c r="B1" s="3" t="s">
        <v>0</v>
      </c>
      <c r="C1" s="3" t="s">
        <v>491</v>
      </c>
      <c r="D1" s="3" t="s">
        <v>899</v>
      </c>
      <c r="E1" s="3" t="s">
        <v>14</v>
      </c>
      <c r="F1" s="8" t="s">
        <v>15</v>
      </c>
      <c r="G1" s="3" t="s">
        <v>493</v>
      </c>
    </row>
    <row r="2" spans="1:7" x14ac:dyDescent="0.3">
      <c r="A2" s="2" t="str">
        <f>_xlfn.CONCAT(fiche_version[[#This Row],[code]],"v",RIGHT(fiche_version[[#This Row],[version]],4))</f>
        <v>AGRI-EQ-101v14-1</v>
      </c>
      <c r="B2" s="2" t="s">
        <v>23</v>
      </c>
      <c r="C2" s="2" t="s">
        <v>383</v>
      </c>
      <c r="D2" s="2" t="s">
        <v>671</v>
      </c>
      <c r="E2" s="4">
        <v>42005</v>
      </c>
      <c r="F2" s="4" t="s">
        <v>492</v>
      </c>
      <c r="G2" s="2">
        <v>1</v>
      </c>
    </row>
    <row r="3" spans="1:7" x14ac:dyDescent="0.3">
      <c r="A3" s="2" t="str">
        <f>_xlfn.CONCAT(fiche_version[[#This Row],[code]],"v",RIGHT(fiche_version[[#This Row],[version]],4))</f>
        <v>AGRI-EQ-102v14-1</v>
      </c>
      <c r="B3" s="2" t="s">
        <v>25</v>
      </c>
      <c r="C3" s="2" t="s">
        <v>383</v>
      </c>
      <c r="D3" s="2" t="s">
        <v>671</v>
      </c>
      <c r="E3" s="4">
        <v>42005</v>
      </c>
      <c r="F3" s="4" t="s">
        <v>492</v>
      </c>
      <c r="G3" s="2">
        <v>1</v>
      </c>
    </row>
    <row r="4" spans="1:7" x14ac:dyDescent="0.3">
      <c r="A4" s="2" t="str">
        <f>_xlfn.CONCAT(fiche_version[[#This Row],[code]],"v",RIGHT(fiche_version[[#This Row],[version]],4))</f>
        <v>AGRI-EQ-104v14-1</v>
      </c>
      <c r="B4" s="2" t="s">
        <v>27</v>
      </c>
      <c r="C4" s="2" t="s">
        <v>383</v>
      </c>
      <c r="D4" s="2" t="s">
        <v>671</v>
      </c>
      <c r="E4" s="4">
        <v>42005</v>
      </c>
      <c r="F4" s="4" t="s">
        <v>492</v>
      </c>
      <c r="G4" s="2">
        <v>1</v>
      </c>
    </row>
    <row r="5" spans="1:7" x14ac:dyDescent="0.3">
      <c r="A5" s="2" t="str">
        <f>_xlfn.CONCAT(fiche_version[[#This Row],[code]],"v",RIGHT(fiche_version[[#This Row],[version]],4))</f>
        <v>AGRI-EQ-105v28-1</v>
      </c>
      <c r="B5" s="2" t="s">
        <v>28</v>
      </c>
      <c r="C5" s="2" t="s">
        <v>384</v>
      </c>
      <c r="D5" s="2" t="s">
        <v>648</v>
      </c>
      <c r="E5" s="4">
        <v>43453</v>
      </c>
      <c r="F5" s="4" t="s">
        <v>492</v>
      </c>
      <c r="G5" s="2">
        <v>1</v>
      </c>
    </row>
    <row r="6" spans="1:7" x14ac:dyDescent="0.3">
      <c r="A6" s="9" t="str">
        <f>_xlfn.CONCAT(fiche_version[[#This Row],[code]],"v",RIGHT(fiche_version[[#This Row],[version]],4))</f>
        <v>AGRI-EQ-106v32-1</v>
      </c>
      <c r="B6" s="2" t="s">
        <v>769</v>
      </c>
      <c r="C6" s="2" t="s">
        <v>385</v>
      </c>
      <c r="D6" s="2" t="s">
        <v>652</v>
      </c>
      <c r="E6" s="4">
        <v>43861</v>
      </c>
      <c r="F6" s="4"/>
      <c r="G6" s="2">
        <v>1</v>
      </c>
    </row>
    <row r="7" spans="1:7" x14ac:dyDescent="0.3">
      <c r="A7" s="2" t="str">
        <f>_xlfn.CONCAT(fiche_version[[#This Row],[code]],"v",RIGHT(fiche_version[[#This Row],[version]],4))</f>
        <v>AGRI-EQ-107v38-1</v>
      </c>
      <c r="B7" s="2" t="s">
        <v>30</v>
      </c>
      <c r="C7" s="2" t="s">
        <v>432</v>
      </c>
      <c r="D7" s="2" t="s">
        <v>658</v>
      </c>
      <c r="E7" s="4">
        <v>44408</v>
      </c>
      <c r="F7" s="4" t="s">
        <v>492</v>
      </c>
      <c r="G7" s="2">
        <v>1</v>
      </c>
    </row>
    <row r="8" spans="1:7" x14ac:dyDescent="0.3">
      <c r="A8" s="2" t="str">
        <f>_xlfn.CONCAT(fiche_version[[#This Row],[code]],"v",RIGHT(fiche_version[[#This Row],[version]],4))</f>
        <v>AGRI-EQ-108v38-1</v>
      </c>
      <c r="B8" s="2" t="s">
        <v>32</v>
      </c>
      <c r="C8" s="2" t="s">
        <v>432</v>
      </c>
      <c r="D8" s="2" t="s">
        <v>658</v>
      </c>
      <c r="E8" s="4">
        <v>44408</v>
      </c>
      <c r="F8" s="4">
        <v>45322</v>
      </c>
      <c r="G8" s="2">
        <v>1</v>
      </c>
    </row>
    <row r="9" spans="1:7" x14ac:dyDescent="0.3">
      <c r="A9" s="9" t="str">
        <f>_xlfn.CONCAT(fiche_version[[#This Row],[code]],"v",RIGHT(fiche_version[[#This Row],[version]],4))</f>
        <v>AGRI-EQ-108v58-2</v>
      </c>
      <c r="B9" s="2" t="s">
        <v>32</v>
      </c>
      <c r="C9" s="2" t="s">
        <v>722</v>
      </c>
      <c r="D9" s="2" t="s">
        <v>713</v>
      </c>
      <c r="E9" s="4">
        <v>45323</v>
      </c>
      <c r="F9" s="4">
        <v>47118</v>
      </c>
      <c r="G9" s="2">
        <v>2</v>
      </c>
    </row>
    <row r="10" spans="1:7" x14ac:dyDescent="0.3">
      <c r="A10" s="2" t="str">
        <f>_xlfn.CONCAT(fiche_version[[#This Row],[code]],"v",RIGHT(fiche_version[[#This Row],[version]],4))</f>
        <v>AGRI-EQ-109v38-1</v>
      </c>
      <c r="B10" s="2" t="s">
        <v>34</v>
      </c>
      <c r="C10" s="2" t="s">
        <v>432</v>
      </c>
      <c r="D10" s="2" t="s">
        <v>658</v>
      </c>
      <c r="E10" s="4">
        <v>44408</v>
      </c>
      <c r="F10" s="4">
        <v>45322</v>
      </c>
      <c r="G10" s="2">
        <v>1</v>
      </c>
    </row>
    <row r="11" spans="1:7" x14ac:dyDescent="0.3">
      <c r="A11" s="9" t="str">
        <f>_xlfn.CONCAT(fiche_version[[#This Row],[code]],"v",RIGHT(fiche_version[[#This Row],[version]],4))</f>
        <v>AGRI-EQ-109v58-2</v>
      </c>
      <c r="B11" s="2" t="s">
        <v>34</v>
      </c>
      <c r="C11" s="2" t="s">
        <v>722</v>
      </c>
      <c r="D11" s="2" t="s">
        <v>713</v>
      </c>
      <c r="E11" s="4">
        <v>45323</v>
      </c>
      <c r="F11" s="4">
        <v>47118</v>
      </c>
      <c r="G11" s="2">
        <v>2</v>
      </c>
    </row>
    <row r="12" spans="1:7" x14ac:dyDescent="0.3">
      <c r="A12" s="2" t="str">
        <f>_xlfn.CONCAT(fiche_version[[#This Row],[code]],"v",RIGHT(fiche_version[[#This Row],[version]],4))</f>
        <v>AGRI-EQ-110v38-1</v>
      </c>
      <c r="B12" s="2" t="s">
        <v>35</v>
      </c>
      <c r="C12" s="2" t="s">
        <v>432</v>
      </c>
      <c r="D12" s="2" t="s">
        <v>658</v>
      </c>
      <c r="E12" s="4">
        <v>44408</v>
      </c>
      <c r="F12" s="4" t="s">
        <v>492</v>
      </c>
      <c r="G12" s="2">
        <v>1</v>
      </c>
    </row>
    <row r="13" spans="1:7" x14ac:dyDescent="0.3">
      <c r="A13" s="2" t="str">
        <f>_xlfn.CONCAT(fiche_version[[#This Row],[code]],"v",RIGHT(fiche_version[[#This Row],[version]],4))</f>
        <v>AGRI-SE-101v19-1</v>
      </c>
      <c r="B13" s="2" t="s">
        <v>36</v>
      </c>
      <c r="C13" s="2" t="s">
        <v>386</v>
      </c>
      <c r="D13" s="2" t="s">
        <v>639</v>
      </c>
      <c r="E13" s="4">
        <v>42373</v>
      </c>
      <c r="F13" s="4">
        <v>44651</v>
      </c>
      <c r="G13" s="2">
        <v>1</v>
      </c>
    </row>
    <row r="14" spans="1:7" x14ac:dyDescent="0.3">
      <c r="A14" s="2" t="str">
        <f>_xlfn.CONCAT(fiche_version[[#This Row],[code]],"v",RIGHT(fiche_version[[#This Row],[version]],4))</f>
        <v>AGRI-SE-101v40-2</v>
      </c>
      <c r="B14" s="2" t="s">
        <v>36</v>
      </c>
      <c r="C14" s="2" t="s">
        <v>433</v>
      </c>
      <c r="D14" s="2" t="s">
        <v>660</v>
      </c>
      <c r="E14" s="4">
        <v>44652</v>
      </c>
      <c r="F14" s="4" t="s">
        <v>492</v>
      </c>
      <c r="G14" s="2">
        <v>2</v>
      </c>
    </row>
    <row r="15" spans="1:7" x14ac:dyDescent="0.3">
      <c r="A15" s="2" t="str">
        <f>_xlfn.CONCAT(fiche_version[[#This Row],[code]],"v",RIGHT(fiche_version[[#This Row],[version]],4))</f>
        <v>AGRI-TH-101v14-1</v>
      </c>
      <c r="B15" s="2" t="s">
        <v>37</v>
      </c>
      <c r="C15" s="2" t="s">
        <v>383</v>
      </c>
      <c r="D15" s="2" t="s">
        <v>671</v>
      </c>
      <c r="E15" s="4">
        <v>42005</v>
      </c>
      <c r="F15" s="4" t="s">
        <v>492</v>
      </c>
      <c r="G15" s="2">
        <v>1</v>
      </c>
    </row>
    <row r="16" spans="1:7" x14ac:dyDescent="0.3">
      <c r="A16" s="2" t="str">
        <f>_xlfn.CONCAT(fiche_version[[#This Row],[code]],"v",RIGHT(fiche_version[[#This Row],[version]],4))</f>
        <v>AGRI-TH-102v14-1</v>
      </c>
      <c r="B16" s="2" t="s">
        <v>39</v>
      </c>
      <c r="C16" s="2" t="s">
        <v>383</v>
      </c>
      <c r="D16" s="2" t="s">
        <v>671</v>
      </c>
      <c r="E16" s="4">
        <v>42005</v>
      </c>
      <c r="F16" s="4" t="s">
        <v>492</v>
      </c>
      <c r="G16" s="2">
        <v>1</v>
      </c>
    </row>
    <row r="17" spans="1:7" x14ac:dyDescent="0.3">
      <c r="A17" s="2" t="str">
        <f>_xlfn.CONCAT(fiche_version[[#This Row],[code]],"v",RIGHT(fiche_version[[#This Row],[version]],4))</f>
        <v>AGRI-TH-103v15-1</v>
      </c>
      <c r="B17" s="2" t="s">
        <v>41</v>
      </c>
      <c r="C17" s="2" t="s">
        <v>387</v>
      </c>
      <c r="D17" s="2" t="s">
        <v>635</v>
      </c>
      <c r="E17" s="4">
        <v>42005</v>
      </c>
      <c r="F17" s="4" t="s">
        <v>492</v>
      </c>
      <c r="G17" s="2">
        <v>1</v>
      </c>
    </row>
    <row r="18" spans="1:7" x14ac:dyDescent="0.3">
      <c r="A18" s="2" t="str">
        <f>_xlfn.CONCAT(fiche_version[[#This Row],[code]],"v",RIGHT(fiche_version[[#This Row],[version]],4))</f>
        <v>AGRI-TH-104v16-1</v>
      </c>
      <c r="B18" s="2" t="s">
        <v>42</v>
      </c>
      <c r="C18" s="2" t="s">
        <v>388</v>
      </c>
      <c r="D18" s="2" t="s">
        <v>636</v>
      </c>
      <c r="E18" s="4">
        <v>42005</v>
      </c>
      <c r="F18" s="4">
        <v>43190</v>
      </c>
      <c r="G18" s="2">
        <v>1</v>
      </c>
    </row>
    <row r="19" spans="1:7" x14ac:dyDescent="0.3">
      <c r="A19" s="2" t="str">
        <f>_xlfn.CONCAT(fiche_version[[#This Row],[code]],"v",RIGHT(fiche_version[[#This Row],[version]],4))</f>
        <v>AGRI-TH-104v27-2</v>
      </c>
      <c r="B19" s="2" t="s">
        <v>42</v>
      </c>
      <c r="C19" s="2" t="s">
        <v>389</v>
      </c>
      <c r="D19" s="2" t="s">
        <v>647</v>
      </c>
      <c r="E19" s="4">
        <v>43191</v>
      </c>
      <c r="F19" s="4">
        <v>44104</v>
      </c>
      <c r="G19" s="2">
        <v>2</v>
      </c>
    </row>
    <row r="20" spans="1:7" x14ac:dyDescent="0.3">
      <c r="A20" s="2" t="str">
        <f>_xlfn.CONCAT(fiche_version[[#This Row],[code]],"v",RIGHT(fiche_version[[#This Row],[version]],4))</f>
        <v>AGRI-TH-104v35-3</v>
      </c>
      <c r="B20" s="2" t="s">
        <v>42</v>
      </c>
      <c r="C20" s="2" t="s">
        <v>390</v>
      </c>
      <c r="D20" s="2" t="s">
        <v>655</v>
      </c>
      <c r="E20" s="4">
        <v>44105</v>
      </c>
      <c r="F20" s="4" t="s">
        <v>492</v>
      </c>
      <c r="G20" s="2">
        <v>3</v>
      </c>
    </row>
    <row r="21" spans="1:7" x14ac:dyDescent="0.3">
      <c r="A21" s="2" t="str">
        <f>_xlfn.CONCAT(fiche_version[[#This Row],[code]],"v",RIGHT(fiche_version[[#This Row],[version]],4))</f>
        <v>AGRI-TH-105v16-1</v>
      </c>
      <c r="B21" s="2" t="s">
        <v>44</v>
      </c>
      <c r="C21" s="2" t="s">
        <v>388</v>
      </c>
      <c r="D21" s="2" t="s">
        <v>636</v>
      </c>
      <c r="E21" s="4">
        <v>42005</v>
      </c>
      <c r="F21" s="4" t="s">
        <v>492</v>
      </c>
      <c r="G21" s="2">
        <v>1</v>
      </c>
    </row>
    <row r="22" spans="1:7" x14ac:dyDescent="0.3">
      <c r="A22" s="2" t="str">
        <f>_xlfn.CONCAT(fiche_version[[#This Row],[code]],"v",RIGHT(fiche_version[[#This Row],[version]],4))</f>
        <v>AGRI-TH-108v15-1</v>
      </c>
      <c r="B22" s="2" t="s">
        <v>46</v>
      </c>
      <c r="C22" s="2" t="s">
        <v>387</v>
      </c>
      <c r="D22" s="2" t="s">
        <v>635</v>
      </c>
      <c r="E22" s="4">
        <v>42005</v>
      </c>
      <c r="F22" s="4">
        <v>44104</v>
      </c>
      <c r="G22" s="2">
        <v>1</v>
      </c>
    </row>
    <row r="23" spans="1:7" x14ac:dyDescent="0.3">
      <c r="A23" s="2" t="str">
        <f>_xlfn.CONCAT(fiche_version[[#This Row],[code]],"v",RIGHT(fiche_version[[#This Row],[version]],4))</f>
        <v>AGRI-TH-108v35-2</v>
      </c>
      <c r="B23" s="2" t="s">
        <v>46</v>
      </c>
      <c r="C23" s="2" t="s">
        <v>391</v>
      </c>
      <c r="D23" s="2" t="s">
        <v>655</v>
      </c>
      <c r="E23" s="4">
        <v>44105</v>
      </c>
      <c r="F23" s="4" t="s">
        <v>492</v>
      </c>
      <c r="G23" s="2">
        <v>2</v>
      </c>
    </row>
    <row r="24" spans="1:7" x14ac:dyDescent="0.3">
      <c r="A24" s="2" t="str">
        <f>_xlfn.CONCAT(fiche_version[[#This Row],[code]],"v",RIGHT(fiche_version[[#This Row],[version]],4))</f>
        <v>AGRI-TH-109v14-1</v>
      </c>
      <c r="B24" s="2" t="s">
        <v>47</v>
      </c>
      <c r="C24" s="2" t="s">
        <v>383</v>
      </c>
      <c r="D24" s="2" t="s">
        <v>671</v>
      </c>
      <c r="E24" s="4">
        <v>42005</v>
      </c>
      <c r="F24" s="4">
        <v>45291</v>
      </c>
      <c r="G24" s="2">
        <v>1</v>
      </c>
    </row>
    <row r="25" spans="1:7" x14ac:dyDescent="0.3">
      <c r="A25" s="2" t="str">
        <f>_xlfn.CONCAT(fiche_version[[#This Row],[code]],"v",RIGHT(fiche_version[[#This Row],[version]],4))</f>
        <v>AGRI-TH-109v54-2</v>
      </c>
      <c r="B25" s="2" t="s">
        <v>47</v>
      </c>
      <c r="C25" s="2" t="s">
        <v>683</v>
      </c>
      <c r="D25" s="2" t="s">
        <v>697</v>
      </c>
      <c r="E25" s="4">
        <v>45292</v>
      </c>
      <c r="F25" s="4">
        <v>46934</v>
      </c>
      <c r="G25" s="2">
        <v>2</v>
      </c>
    </row>
    <row r="26" spans="1:7" x14ac:dyDescent="0.3">
      <c r="A26" s="2" t="str">
        <f>_xlfn.CONCAT(fiche_version[[#This Row],[code]],"v",RIGHT(fiche_version[[#This Row],[version]],4))</f>
        <v>AGRI-TH-110v14-1</v>
      </c>
      <c r="B26" s="2" t="s">
        <v>49</v>
      </c>
      <c r="C26" s="2" t="s">
        <v>383</v>
      </c>
      <c r="D26" s="2" t="s">
        <v>671</v>
      </c>
      <c r="E26" s="4">
        <v>42005</v>
      </c>
      <c r="F26" s="4">
        <v>44104</v>
      </c>
      <c r="G26" s="2">
        <v>1</v>
      </c>
    </row>
    <row r="27" spans="1:7" x14ac:dyDescent="0.3">
      <c r="A27" s="2" t="str">
        <f>_xlfn.CONCAT(fiche_version[[#This Row],[code]],"v",RIGHT(fiche_version[[#This Row],[version]],4))</f>
        <v>AGRI-TH-110v35-2</v>
      </c>
      <c r="B27" s="2" t="s">
        <v>49</v>
      </c>
      <c r="C27" s="2" t="s">
        <v>391</v>
      </c>
      <c r="D27" s="2" t="s">
        <v>655</v>
      </c>
      <c r="E27" s="4">
        <v>44105</v>
      </c>
      <c r="F27" s="4">
        <v>45291</v>
      </c>
      <c r="G27" s="2">
        <v>2</v>
      </c>
    </row>
    <row r="28" spans="1:7" x14ac:dyDescent="0.3">
      <c r="A28" s="2" t="str">
        <f>_xlfn.CONCAT(fiche_version[[#This Row],[code]],"v",RIGHT(fiche_version[[#This Row],[version]],4))</f>
        <v>AGRI-TH-110v54-3</v>
      </c>
      <c r="B28" s="2" t="s">
        <v>49</v>
      </c>
      <c r="C28" s="2" t="s">
        <v>684</v>
      </c>
      <c r="D28" s="2" t="s">
        <v>697</v>
      </c>
      <c r="E28" s="4">
        <v>45292</v>
      </c>
      <c r="F28" s="4">
        <v>46934</v>
      </c>
      <c r="G28" s="2">
        <v>3</v>
      </c>
    </row>
    <row r="29" spans="1:7" x14ac:dyDescent="0.3">
      <c r="A29" s="2" t="str">
        <f>_xlfn.CONCAT(fiche_version[[#This Row],[code]],"v",RIGHT(fiche_version[[#This Row],[version]],4))</f>
        <v>AGRI-TH-113v14-1</v>
      </c>
      <c r="B29" s="2" t="s">
        <v>50</v>
      </c>
      <c r="C29" s="2" t="s">
        <v>383</v>
      </c>
      <c r="D29" s="2" t="s">
        <v>671</v>
      </c>
      <c r="E29" s="4">
        <v>42005</v>
      </c>
      <c r="F29" s="4" t="s">
        <v>492</v>
      </c>
      <c r="G29" s="2">
        <v>1</v>
      </c>
    </row>
    <row r="30" spans="1:7" x14ac:dyDescent="0.3">
      <c r="A30" s="2" t="str">
        <f>_xlfn.CONCAT(fiche_version[[#This Row],[code]],"v",RIGHT(fiche_version[[#This Row],[version]],4))</f>
        <v>AGRI-TH-116v17-1</v>
      </c>
      <c r="B30" s="2" t="s">
        <v>51</v>
      </c>
      <c r="C30" s="2" t="s">
        <v>392</v>
      </c>
      <c r="D30" s="2" t="s">
        <v>637</v>
      </c>
      <c r="E30" s="4">
        <v>42005</v>
      </c>
      <c r="F30" s="4">
        <v>43921</v>
      </c>
      <c r="G30" s="2">
        <v>1</v>
      </c>
    </row>
    <row r="31" spans="1:7" x14ac:dyDescent="0.3">
      <c r="A31" s="2" t="str">
        <f>_xlfn.CONCAT(fiche_version[[#This Row],[code]],"v",RIGHT(fiche_version[[#This Row],[version]],4))</f>
        <v>AGRI-TH-117v14-1</v>
      </c>
      <c r="B31" s="2" t="s">
        <v>53</v>
      </c>
      <c r="C31" s="2" t="s">
        <v>383</v>
      </c>
      <c r="D31" s="2" t="s">
        <v>671</v>
      </c>
      <c r="E31" s="4">
        <v>42005</v>
      </c>
      <c r="F31" s="4" t="s">
        <v>492</v>
      </c>
      <c r="G31" s="2">
        <v>1</v>
      </c>
    </row>
    <row r="32" spans="1:7" x14ac:dyDescent="0.3">
      <c r="A32" s="2" t="str">
        <f>_xlfn.CONCAT(fiche_version[[#This Row],[code]],"v",RIGHT(fiche_version[[#This Row],[version]],4))</f>
        <v>AGRI-TH-118v14-1</v>
      </c>
      <c r="B32" s="2" t="s">
        <v>55</v>
      </c>
      <c r="C32" s="2" t="s">
        <v>383</v>
      </c>
      <c r="D32" s="2" t="s">
        <v>671</v>
      </c>
      <c r="E32" s="4">
        <v>42005</v>
      </c>
      <c r="F32" s="4" t="s">
        <v>492</v>
      </c>
      <c r="G32" s="2">
        <v>1</v>
      </c>
    </row>
    <row r="33" spans="1:7" x14ac:dyDescent="0.3">
      <c r="A33" s="2" t="str">
        <f>_xlfn.CONCAT(fiche_version[[#This Row],[code]],"v",RIGHT(fiche_version[[#This Row],[version]],4))</f>
        <v>AGRI-TH-119v28-1</v>
      </c>
      <c r="B33" s="2" t="s">
        <v>57</v>
      </c>
      <c r="C33" s="2" t="s">
        <v>384</v>
      </c>
      <c r="D33" s="2" t="s">
        <v>648</v>
      </c>
      <c r="E33" s="4">
        <v>43453</v>
      </c>
      <c r="F33" s="4" t="s">
        <v>492</v>
      </c>
      <c r="G33" s="2">
        <v>1</v>
      </c>
    </row>
    <row r="34" spans="1:7" x14ac:dyDescent="0.3">
      <c r="A34" s="2" t="str">
        <f>_xlfn.CONCAT(fiche_version[[#This Row],[code]],"v",RIGHT(fiche_version[[#This Row],[version]],4))</f>
        <v>AGRI-UT-101v15-1</v>
      </c>
      <c r="B34" s="2" t="s">
        <v>58</v>
      </c>
      <c r="C34" s="2" t="s">
        <v>387</v>
      </c>
      <c r="D34" s="2" t="s">
        <v>635</v>
      </c>
      <c r="E34" s="4">
        <v>42005</v>
      </c>
      <c r="F34" s="4">
        <v>42726</v>
      </c>
      <c r="G34" s="2">
        <v>1</v>
      </c>
    </row>
    <row r="35" spans="1:7" x14ac:dyDescent="0.3">
      <c r="A35" s="2" t="str">
        <f>_xlfn.CONCAT(fiche_version[[#This Row],[code]],"v",RIGHT(fiche_version[[#This Row],[version]],4))</f>
        <v>AGRI-UT-101v24-2</v>
      </c>
      <c r="B35" s="2" t="s">
        <v>58</v>
      </c>
      <c r="C35" s="2" t="s">
        <v>393</v>
      </c>
      <c r="D35" s="2" t="s">
        <v>644</v>
      </c>
      <c r="E35" s="4">
        <v>42727</v>
      </c>
      <c r="F35" s="4" t="s">
        <v>492</v>
      </c>
      <c r="G35" s="2">
        <v>2</v>
      </c>
    </row>
    <row r="36" spans="1:7" x14ac:dyDescent="0.3">
      <c r="A36" s="2" t="str">
        <f>_xlfn.CONCAT(fiche_version[[#This Row],[code]],"v",RIGHT(fiche_version[[#This Row],[version]],4))</f>
        <v>AGRI-UT-102v14-1</v>
      </c>
      <c r="B36" s="2" t="s">
        <v>59</v>
      </c>
      <c r="C36" s="2" t="s">
        <v>383</v>
      </c>
      <c r="D36" s="2" t="s">
        <v>671</v>
      </c>
      <c r="E36" s="4">
        <v>42005</v>
      </c>
      <c r="F36" s="4">
        <v>42521</v>
      </c>
      <c r="G36" s="2">
        <v>1</v>
      </c>
    </row>
    <row r="37" spans="1:7" x14ac:dyDescent="0.3">
      <c r="A37" s="2" t="str">
        <f>_xlfn.CONCAT(fiche_version[[#This Row],[code]],"v",RIGHT(fiche_version[[#This Row],[version]],4))</f>
        <v>AGRI-UT-102v22-2</v>
      </c>
      <c r="B37" s="2" t="s">
        <v>59</v>
      </c>
      <c r="C37" s="2" t="s">
        <v>394</v>
      </c>
      <c r="D37" s="2" t="s">
        <v>642</v>
      </c>
      <c r="E37" s="4">
        <v>42522</v>
      </c>
      <c r="F37" s="4" t="s">
        <v>492</v>
      </c>
      <c r="G37" s="2">
        <v>2</v>
      </c>
    </row>
    <row r="38" spans="1:7" x14ac:dyDescent="0.3">
      <c r="A38" s="2" t="str">
        <f>_xlfn.CONCAT(fiche_version[[#This Row],[code]],"v",RIGHT(fiche_version[[#This Row],[version]],4))</f>
        <v>AGRI-UT-103v19-1</v>
      </c>
      <c r="B38" s="2" t="s">
        <v>60</v>
      </c>
      <c r="C38" s="2" t="s">
        <v>386</v>
      </c>
      <c r="D38" s="2" t="s">
        <v>639</v>
      </c>
      <c r="E38" s="4">
        <v>42373</v>
      </c>
      <c r="F38" s="4" t="s">
        <v>492</v>
      </c>
      <c r="G38" s="2">
        <v>1</v>
      </c>
    </row>
    <row r="39" spans="1:7" x14ac:dyDescent="0.3">
      <c r="A39" s="2" t="str">
        <f>_xlfn.CONCAT(fiche_version[[#This Row],[code]],"v",RIGHT(fiche_version[[#This Row],[version]],4))</f>
        <v>AGRI-UT-104v23-1</v>
      </c>
      <c r="B39" s="2" t="s">
        <v>61</v>
      </c>
      <c r="C39" s="2" t="s">
        <v>395</v>
      </c>
      <c r="D39" s="2" t="s">
        <v>643</v>
      </c>
      <c r="E39" s="4">
        <v>42005</v>
      </c>
      <c r="F39" s="4" t="s">
        <v>492</v>
      </c>
      <c r="G39" s="2">
        <v>1</v>
      </c>
    </row>
    <row r="40" spans="1:7" x14ac:dyDescent="0.3">
      <c r="A40" s="2" t="str">
        <f>_xlfn.CONCAT(fiche_version[[#This Row],[code]],"v",RIGHT(fiche_version[[#This Row],[version]],4))</f>
        <v>BAR-EN-101v14-1</v>
      </c>
      <c r="B40" s="2" t="s">
        <v>63</v>
      </c>
      <c r="C40" s="2" t="s">
        <v>383</v>
      </c>
      <c r="D40" s="2" t="s">
        <v>671</v>
      </c>
      <c r="E40" s="4">
        <v>42005</v>
      </c>
      <c r="F40" s="4">
        <v>43190</v>
      </c>
      <c r="G40" s="2">
        <v>1</v>
      </c>
    </row>
    <row r="41" spans="1:7" x14ac:dyDescent="0.3">
      <c r="A41" s="2" t="str">
        <f>_xlfn.CONCAT(fiche_version[[#This Row],[code]],"v",RIGHT(fiche_version[[#This Row],[version]],4))</f>
        <v>BAR-EN-101v27-2</v>
      </c>
      <c r="B41" s="2" t="s">
        <v>63</v>
      </c>
      <c r="C41" s="2" t="s">
        <v>389</v>
      </c>
      <c r="D41" s="2" t="s">
        <v>647</v>
      </c>
      <c r="E41" s="4">
        <v>43191</v>
      </c>
      <c r="F41" s="4">
        <v>44074</v>
      </c>
      <c r="G41" s="2">
        <v>2</v>
      </c>
    </row>
    <row r="42" spans="1:7" x14ac:dyDescent="0.3">
      <c r="A42" s="2" t="str">
        <f>_xlfn.CONCAT(fiche_version[[#This Row],[code]],"v",RIGHT(fiche_version[[#This Row],[version]],4))</f>
        <v>BAR-EN-101v33-3</v>
      </c>
      <c r="B42" s="2" t="s">
        <v>63</v>
      </c>
      <c r="C42" s="2" t="s">
        <v>434</v>
      </c>
      <c r="D42" s="2" t="s">
        <v>653</v>
      </c>
      <c r="E42" s="4">
        <v>44075</v>
      </c>
      <c r="F42" s="4">
        <v>44681</v>
      </c>
      <c r="G42" s="2">
        <v>3</v>
      </c>
    </row>
    <row r="43" spans="1:7" x14ac:dyDescent="0.3">
      <c r="A43" s="2" t="str">
        <f>_xlfn.CONCAT(fiche_version[[#This Row],[code]],"v",RIGHT(fiche_version[[#This Row],[version]],4))</f>
        <v>BAR-EN-101v39-4</v>
      </c>
      <c r="B43" s="2" t="s">
        <v>63</v>
      </c>
      <c r="C43" s="2" t="s">
        <v>435</v>
      </c>
      <c r="D43" s="2" t="s">
        <v>659</v>
      </c>
      <c r="E43" s="4">
        <v>44682</v>
      </c>
      <c r="F43" s="4">
        <v>45291</v>
      </c>
      <c r="G43" s="2">
        <v>4</v>
      </c>
    </row>
    <row r="44" spans="1:7" x14ac:dyDescent="0.3">
      <c r="A44" s="2" t="str">
        <f>_xlfn.CONCAT(fiche_version[[#This Row],[code]],"v",RIGHT(fiche_version[[#This Row],[version]],4))</f>
        <v>BAR-EN-101v54-5</v>
      </c>
      <c r="B44" s="2" t="s">
        <v>63</v>
      </c>
      <c r="C44" s="2" t="s">
        <v>685</v>
      </c>
      <c r="D44" s="2" t="s">
        <v>697</v>
      </c>
      <c r="E44" s="4">
        <v>45292</v>
      </c>
      <c r="F44" s="4">
        <v>46507</v>
      </c>
      <c r="G44" s="2">
        <v>5</v>
      </c>
    </row>
    <row r="45" spans="1:7" x14ac:dyDescent="0.3">
      <c r="A45" s="2" t="str">
        <f>_xlfn.CONCAT(fiche_version[[#This Row],[code]],"v",RIGHT(fiche_version[[#This Row],[version]],4))</f>
        <v>BAR-EN-102v14-1</v>
      </c>
      <c r="B45" s="2" t="s">
        <v>65</v>
      </c>
      <c r="C45" s="2" t="s">
        <v>383</v>
      </c>
      <c r="D45" s="2" t="s">
        <v>671</v>
      </c>
      <c r="E45" s="4">
        <v>42005</v>
      </c>
      <c r="F45" s="4">
        <v>44681</v>
      </c>
      <c r="G45" s="2">
        <v>1</v>
      </c>
    </row>
    <row r="46" spans="1:7" x14ac:dyDescent="0.3">
      <c r="A46" s="2" t="str">
        <f>_xlfn.CONCAT(fiche_version[[#This Row],[code]],"v",RIGHT(fiche_version[[#This Row],[version]],4))</f>
        <v>BAR-EN-102v39-2</v>
      </c>
      <c r="B46" s="2" t="s">
        <v>65</v>
      </c>
      <c r="C46" s="2" t="s">
        <v>436</v>
      </c>
      <c r="D46" s="2" t="s">
        <v>659</v>
      </c>
      <c r="E46" s="4">
        <v>44682</v>
      </c>
      <c r="F46" s="4" t="s">
        <v>492</v>
      </c>
      <c r="G46" s="2">
        <v>2</v>
      </c>
    </row>
    <row r="47" spans="1:7" x14ac:dyDescent="0.3">
      <c r="A47" s="2" t="str">
        <f>_xlfn.CONCAT(fiche_version[[#This Row],[code]],"v",RIGHT(fiche_version[[#This Row],[version]],4))</f>
        <v>BAR-EN-103v14-1</v>
      </c>
      <c r="B47" s="2" t="s">
        <v>67</v>
      </c>
      <c r="C47" s="2" t="s">
        <v>383</v>
      </c>
      <c r="D47" s="2" t="s">
        <v>671</v>
      </c>
      <c r="E47" s="4">
        <v>42005</v>
      </c>
      <c r="F47" s="4">
        <v>43555</v>
      </c>
      <c r="G47" s="2">
        <v>1</v>
      </c>
    </row>
    <row r="48" spans="1:7" x14ac:dyDescent="0.3">
      <c r="A48" s="2" t="str">
        <f>_xlfn.CONCAT(fiche_version[[#This Row],[code]],"v",RIGHT(fiche_version[[#This Row],[version]],4))</f>
        <v>BAR-EN-103v29-2</v>
      </c>
      <c r="B48" s="2" t="s">
        <v>67</v>
      </c>
      <c r="C48" s="2" t="s">
        <v>396</v>
      </c>
      <c r="D48" s="2" t="s">
        <v>649</v>
      </c>
      <c r="E48" s="4">
        <v>43556</v>
      </c>
      <c r="F48" s="4">
        <v>44074</v>
      </c>
      <c r="G48" s="2">
        <v>2</v>
      </c>
    </row>
    <row r="49" spans="1:7" x14ac:dyDescent="0.3">
      <c r="A49" s="2" t="str">
        <f>_xlfn.CONCAT(fiche_version[[#This Row],[code]],"v",RIGHT(fiche_version[[#This Row],[version]],4))</f>
        <v>BAR-EN-103v33-3</v>
      </c>
      <c r="B49" s="2" t="s">
        <v>67</v>
      </c>
      <c r="C49" s="2" t="s">
        <v>434</v>
      </c>
      <c r="D49" s="2" t="s">
        <v>653</v>
      </c>
      <c r="E49" s="4">
        <v>44075</v>
      </c>
      <c r="F49" s="4">
        <v>44115</v>
      </c>
      <c r="G49" s="2">
        <v>3</v>
      </c>
    </row>
    <row r="50" spans="1:7" x14ac:dyDescent="0.3">
      <c r="A50" s="2" t="str">
        <f>_xlfn.CONCAT(fiche_version[[#This Row],[code]],"v",RIGHT(fiche_version[[#This Row],[version]],4))</f>
        <v>BAR-EN-103v36-4</v>
      </c>
      <c r="B50" s="2" t="s">
        <v>67</v>
      </c>
      <c r="C50" s="2" t="s">
        <v>437</v>
      </c>
      <c r="D50" s="2" t="s">
        <v>656</v>
      </c>
      <c r="E50" s="4">
        <v>44116</v>
      </c>
      <c r="F50" s="4">
        <v>44681</v>
      </c>
      <c r="G50" s="2">
        <v>4</v>
      </c>
    </row>
    <row r="51" spans="1:7" x14ac:dyDescent="0.3">
      <c r="A51" s="2" t="str">
        <f>_xlfn.CONCAT(fiche_version[[#This Row],[code]],"v",RIGHT(fiche_version[[#This Row],[version]],4))</f>
        <v>BAR-EN-103v39-5</v>
      </c>
      <c r="B51" s="2" t="s">
        <v>67</v>
      </c>
      <c r="C51" s="2" t="s">
        <v>438</v>
      </c>
      <c r="D51" s="2" t="s">
        <v>659</v>
      </c>
      <c r="E51" s="4">
        <v>44682</v>
      </c>
      <c r="F51" s="4" t="s">
        <v>492</v>
      </c>
      <c r="G51" s="2">
        <v>5</v>
      </c>
    </row>
    <row r="52" spans="1:7" x14ac:dyDescent="0.3">
      <c r="A52" s="2" t="str">
        <f>_xlfn.CONCAT(fiche_version[[#This Row],[code]],"v",RIGHT(fiche_version[[#This Row],[version]],4))</f>
        <v>BAR-EN-104v14-1</v>
      </c>
      <c r="B52" s="2" t="s">
        <v>68</v>
      </c>
      <c r="C52" s="2" t="s">
        <v>383</v>
      </c>
      <c r="D52" s="2" t="s">
        <v>671</v>
      </c>
      <c r="E52" s="4">
        <v>42005</v>
      </c>
      <c r="F52" s="4">
        <v>45291</v>
      </c>
      <c r="G52" s="2">
        <v>1</v>
      </c>
    </row>
    <row r="53" spans="1:7" x14ac:dyDescent="0.3">
      <c r="A53" s="2" t="str">
        <f>_xlfn.CONCAT(fiche_version[[#This Row],[code]],"v",RIGHT(fiche_version[[#This Row],[version]],4))</f>
        <v>BAR-EN-104v54-2</v>
      </c>
      <c r="B53" s="2" t="s">
        <v>68</v>
      </c>
      <c r="C53" s="2" t="s">
        <v>683</v>
      </c>
      <c r="D53" s="2" t="s">
        <v>697</v>
      </c>
      <c r="E53" s="4">
        <v>45292</v>
      </c>
      <c r="F53" s="4">
        <v>46934</v>
      </c>
      <c r="G53" s="2">
        <v>2</v>
      </c>
    </row>
    <row r="54" spans="1:7" x14ac:dyDescent="0.3">
      <c r="A54" s="2" t="str">
        <f>_xlfn.CONCAT(fiche_version[[#This Row],[code]],"v",RIGHT(fiche_version[[#This Row],[version]],4))</f>
        <v>BAR-EN-105v14-1</v>
      </c>
      <c r="B54" s="2" t="s">
        <v>70</v>
      </c>
      <c r="C54" s="2" t="s">
        <v>383</v>
      </c>
      <c r="D54" s="2" t="s">
        <v>671</v>
      </c>
      <c r="E54" s="4">
        <v>42005</v>
      </c>
      <c r="F54" s="4">
        <v>44286</v>
      </c>
      <c r="G54" s="2">
        <v>1</v>
      </c>
    </row>
    <row r="55" spans="1:7" x14ac:dyDescent="0.3">
      <c r="A55" s="2" t="str">
        <f>_xlfn.CONCAT(fiche_version[[#This Row],[code]],"v",RIGHT(fiche_version[[#This Row],[version]],4))</f>
        <v>BAR-EN-105v37-2</v>
      </c>
      <c r="B55" s="2" t="s">
        <v>70</v>
      </c>
      <c r="C55" s="2" t="s">
        <v>439</v>
      </c>
      <c r="D55" s="2" t="s">
        <v>657</v>
      </c>
      <c r="E55" s="4">
        <v>44287</v>
      </c>
      <c r="F55" s="4">
        <v>44681</v>
      </c>
      <c r="G55" s="2">
        <v>2</v>
      </c>
    </row>
    <row r="56" spans="1:7" x14ac:dyDescent="0.3">
      <c r="A56" s="2" t="str">
        <f>_xlfn.CONCAT(fiche_version[[#This Row],[code]],"v",RIGHT(fiche_version[[#This Row],[version]],4))</f>
        <v>BAR-EN-105v39-3</v>
      </c>
      <c r="B56" s="2" t="s">
        <v>70</v>
      </c>
      <c r="C56" s="2" t="s">
        <v>440</v>
      </c>
      <c r="D56" s="2" t="s">
        <v>659</v>
      </c>
      <c r="E56" s="4">
        <v>44682</v>
      </c>
      <c r="F56" s="4" t="s">
        <v>492</v>
      </c>
      <c r="G56" s="2">
        <v>3</v>
      </c>
    </row>
    <row r="57" spans="1:7" x14ac:dyDescent="0.3">
      <c r="A57" s="2" t="str">
        <f>_xlfn.CONCAT(fiche_version[[#This Row],[code]],"v",RIGHT(fiche_version[[#This Row],[version]],4))</f>
        <v>BAR-EN-106v15-1</v>
      </c>
      <c r="B57" s="2" t="s">
        <v>71</v>
      </c>
      <c r="C57" s="2" t="s">
        <v>387</v>
      </c>
      <c r="D57" s="2" t="s">
        <v>635</v>
      </c>
      <c r="E57" s="4">
        <v>42005</v>
      </c>
      <c r="F57" s="4">
        <v>42281</v>
      </c>
      <c r="G57" s="2">
        <v>1</v>
      </c>
    </row>
    <row r="58" spans="1:7" x14ac:dyDescent="0.3">
      <c r="A58" s="2" t="str">
        <f>_xlfn.CONCAT(fiche_version[[#This Row],[code]],"v",RIGHT(fiche_version[[#This Row],[version]],4))</f>
        <v>BAR-EN-106v18-2</v>
      </c>
      <c r="B58" s="2" t="s">
        <v>71</v>
      </c>
      <c r="C58" s="2" t="s">
        <v>397</v>
      </c>
      <c r="D58" s="2" t="s">
        <v>638</v>
      </c>
      <c r="E58" s="4">
        <v>42282</v>
      </c>
      <c r="F58" s="4">
        <v>42441</v>
      </c>
      <c r="G58" s="2">
        <v>2</v>
      </c>
    </row>
    <row r="59" spans="1:7" x14ac:dyDescent="0.3">
      <c r="A59" s="2" t="str">
        <f>_xlfn.CONCAT(fiche_version[[#This Row],[code]],"v",RIGHT(fiche_version[[#This Row],[version]],4))</f>
        <v>BAR-EN-106v20-3</v>
      </c>
      <c r="B59" s="2" t="s">
        <v>71</v>
      </c>
      <c r="C59" s="2" t="s">
        <v>398</v>
      </c>
      <c r="D59" s="2" t="s">
        <v>640</v>
      </c>
      <c r="E59" s="4">
        <v>42442</v>
      </c>
      <c r="F59" s="4">
        <v>44074</v>
      </c>
      <c r="G59" s="2">
        <v>3</v>
      </c>
    </row>
    <row r="60" spans="1:7" x14ac:dyDescent="0.3">
      <c r="A60" s="2" t="str">
        <f>_xlfn.CONCAT(fiche_version[[#This Row],[code]],"v",RIGHT(fiche_version[[#This Row],[version]],4))</f>
        <v>BAR-EN-106v33-4</v>
      </c>
      <c r="B60" s="2" t="s">
        <v>71</v>
      </c>
      <c r="C60" s="2" t="s">
        <v>441</v>
      </c>
      <c r="D60" s="2" t="s">
        <v>653</v>
      </c>
      <c r="E60" s="4">
        <v>44075</v>
      </c>
      <c r="F60" s="4" t="s">
        <v>492</v>
      </c>
      <c r="G60" s="2">
        <v>4</v>
      </c>
    </row>
    <row r="61" spans="1:7" x14ac:dyDescent="0.3">
      <c r="A61" s="2" t="str">
        <f>_xlfn.CONCAT(fiche_version[[#This Row],[code]],"v",RIGHT(fiche_version[[#This Row],[version]],4))</f>
        <v>BAR-EN-107v15-1</v>
      </c>
      <c r="B61" s="2" t="s">
        <v>73</v>
      </c>
      <c r="C61" s="2" t="s">
        <v>387</v>
      </c>
      <c r="D61" s="2" t="s">
        <v>635</v>
      </c>
      <c r="E61" s="4">
        <v>42005</v>
      </c>
      <c r="F61" s="4">
        <v>42281</v>
      </c>
      <c r="G61" s="2">
        <v>1</v>
      </c>
    </row>
    <row r="62" spans="1:7" x14ac:dyDescent="0.3">
      <c r="A62" s="2" t="str">
        <f>_xlfn.CONCAT(fiche_version[[#This Row],[code]],"v",RIGHT(fiche_version[[#This Row],[version]],4))</f>
        <v>BAR-EN-107v18-2</v>
      </c>
      <c r="B62" s="2" t="s">
        <v>73</v>
      </c>
      <c r="C62" s="2" t="s">
        <v>397</v>
      </c>
      <c r="D62" s="2" t="s">
        <v>638</v>
      </c>
      <c r="E62" s="4">
        <v>42282</v>
      </c>
      <c r="F62" s="4">
        <v>42441</v>
      </c>
      <c r="G62" s="2">
        <v>2</v>
      </c>
    </row>
    <row r="63" spans="1:7" x14ac:dyDescent="0.3">
      <c r="A63" s="2" t="str">
        <f>_xlfn.CONCAT(fiche_version[[#This Row],[code]],"v",RIGHT(fiche_version[[#This Row],[version]],4))</f>
        <v>BAR-EN-107v20-3</v>
      </c>
      <c r="B63" s="2" t="s">
        <v>73</v>
      </c>
      <c r="C63" s="2" t="s">
        <v>398</v>
      </c>
      <c r="D63" s="2" t="s">
        <v>640</v>
      </c>
      <c r="E63" s="4">
        <v>42442</v>
      </c>
      <c r="F63" s="4" t="s">
        <v>492</v>
      </c>
      <c r="G63" s="2">
        <v>3</v>
      </c>
    </row>
    <row r="64" spans="1:7" x14ac:dyDescent="0.3">
      <c r="A64" s="2" t="str">
        <f>_xlfn.CONCAT(fiche_version[[#This Row],[code]],"v",RIGHT(fiche_version[[#This Row],[version]],4))</f>
        <v>BAR-EN-108v14-1</v>
      </c>
      <c r="B64" s="2" t="s">
        <v>75</v>
      </c>
      <c r="C64" s="2" t="s">
        <v>383</v>
      </c>
      <c r="D64" s="2" t="s">
        <v>671</v>
      </c>
      <c r="E64" s="4">
        <v>42005</v>
      </c>
      <c r="F64" s="4">
        <v>44286</v>
      </c>
      <c r="G64" s="2">
        <v>1</v>
      </c>
    </row>
    <row r="65" spans="1:7" x14ac:dyDescent="0.3">
      <c r="A65" s="2" t="str">
        <f>_xlfn.CONCAT(fiche_version[[#This Row],[code]],"v",RIGHT(fiche_version[[#This Row],[version]],4))</f>
        <v>BAR-EN-108v37-2</v>
      </c>
      <c r="B65" s="2" t="s">
        <v>75</v>
      </c>
      <c r="C65" s="2" t="s">
        <v>439</v>
      </c>
      <c r="D65" s="2" t="s">
        <v>657</v>
      </c>
      <c r="E65" s="4">
        <v>44287</v>
      </c>
      <c r="F65" s="4">
        <v>45291</v>
      </c>
      <c r="G65" s="2">
        <v>2</v>
      </c>
    </row>
    <row r="66" spans="1:7" x14ac:dyDescent="0.3">
      <c r="A66" s="2" t="str">
        <f>_xlfn.CONCAT(fiche_version[[#This Row],[code]],"v",RIGHT(fiche_version[[#This Row],[version]],4))</f>
        <v>BAR-EN-108v54-3</v>
      </c>
      <c r="B66" s="2" t="s">
        <v>75</v>
      </c>
      <c r="C66" s="2" t="s">
        <v>684</v>
      </c>
      <c r="D66" s="2" t="s">
        <v>697</v>
      </c>
      <c r="E66" s="4">
        <v>45292</v>
      </c>
      <c r="F66" s="4">
        <v>46934</v>
      </c>
      <c r="G66" s="2">
        <v>3</v>
      </c>
    </row>
    <row r="67" spans="1:7" x14ac:dyDescent="0.3">
      <c r="A67" s="2" t="str">
        <f>_xlfn.CONCAT(fiche_version[[#This Row],[code]],"v",RIGHT(fiche_version[[#This Row],[version]],4))</f>
        <v>BAR-EN-109v24-1</v>
      </c>
      <c r="B67" s="2" t="s">
        <v>76</v>
      </c>
      <c r="C67" s="2" t="s">
        <v>399</v>
      </c>
      <c r="D67" s="2" t="s">
        <v>644</v>
      </c>
      <c r="E67" s="4">
        <v>42727</v>
      </c>
      <c r="F67" s="4" t="s">
        <v>492</v>
      </c>
      <c r="G67" s="2">
        <v>1</v>
      </c>
    </row>
    <row r="68" spans="1:7" s="1" customFormat="1" x14ac:dyDescent="0.3">
      <c r="A68" s="2" t="str">
        <f>_xlfn.CONCAT(fiche_version[[#This Row],[code]],"v",RIGHT(fiche_version[[#This Row],[version]],4))</f>
        <v>BAR-EN-110v35-1</v>
      </c>
      <c r="B68" s="2" t="s">
        <v>77</v>
      </c>
      <c r="C68" s="2" t="s">
        <v>400</v>
      </c>
      <c r="D68" s="2" t="s">
        <v>655</v>
      </c>
      <c r="E68" s="4">
        <v>44046</v>
      </c>
      <c r="F68" s="4" t="s">
        <v>492</v>
      </c>
      <c r="G68" s="2">
        <v>1</v>
      </c>
    </row>
    <row r="69" spans="1:7" x14ac:dyDescent="0.3">
      <c r="A69" s="2" t="str">
        <f>_xlfn.CONCAT(fiche_version[[#This Row],[code]],"v",RIGHT(fiche_version[[#This Row],[version]],4))</f>
        <v>BAR-EQ-101v14-1</v>
      </c>
      <c r="B69" s="2" t="s">
        <v>79</v>
      </c>
      <c r="C69" s="2" t="s">
        <v>383</v>
      </c>
      <c r="D69" s="2" t="s">
        <v>671</v>
      </c>
      <c r="E69" s="4">
        <v>42005</v>
      </c>
      <c r="F69" s="4">
        <v>43008</v>
      </c>
      <c r="G69" s="2">
        <v>1</v>
      </c>
    </row>
    <row r="70" spans="1:7" s="1" customFormat="1" x14ac:dyDescent="0.3">
      <c r="A70" s="2" t="str">
        <f>_xlfn.CONCAT(fiche_version[[#This Row],[code]],"v",RIGHT(fiche_version[[#This Row],[version]],4))</f>
        <v>BAR-EQ-102v15-1</v>
      </c>
      <c r="B70" s="2" t="s">
        <v>81</v>
      </c>
      <c r="C70" s="2" t="s">
        <v>387</v>
      </c>
      <c r="D70" s="2" t="s">
        <v>635</v>
      </c>
      <c r="E70" s="4">
        <v>42005</v>
      </c>
      <c r="F70" s="4">
        <v>44804</v>
      </c>
      <c r="G70" s="2">
        <v>1</v>
      </c>
    </row>
    <row r="71" spans="1:7" x14ac:dyDescent="0.3">
      <c r="A71" s="2" t="str">
        <f>_xlfn.CONCAT(fiche_version[[#This Row],[code]],"v",RIGHT(fiche_version[[#This Row],[version]],4))</f>
        <v>BAR-EQ-103v15-1</v>
      </c>
      <c r="B71" s="2" t="s">
        <v>83</v>
      </c>
      <c r="C71" s="2" t="s">
        <v>387</v>
      </c>
      <c r="D71" s="2" t="s">
        <v>635</v>
      </c>
      <c r="E71" s="4">
        <v>42005</v>
      </c>
      <c r="F71" s="4">
        <v>44804</v>
      </c>
      <c r="G71" s="2">
        <v>1</v>
      </c>
    </row>
    <row r="72" spans="1:7" s="1" customFormat="1" x14ac:dyDescent="0.3">
      <c r="A72" s="2" t="str">
        <f>_xlfn.CONCAT(fiche_version[[#This Row],[code]],"v",RIGHT(fiche_version[[#This Row],[version]],4))</f>
        <v>BAR-EQ-110v15-1</v>
      </c>
      <c r="B72" s="2" t="s">
        <v>85</v>
      </c>
      <c r="C72" s="2" t="s">
        <v>387</v>
      </c>
      <c r="D72" s="2" t="s">
        <v>635</v>
      </c>
      <c r="E72" s="4">
        <v>42005</v>
      </c>
      <c r="F72" s="4" t="s">
        <v>492</v>
      </c>
      <c r="G72" s="2">
        <v>1</v>
      </c>
    </row>
    <row r="73" spans="1:7" x14ac:dyDescent="0.3">
      <c r="A73" s="2" t="str">
        <f>_xlfn.CONCAT(fiche_version[[#This Row],[code]],"v",RIGHT(fiche_version[[#This Row],[version]],4))</f>
        <v>BAR-EQ-111v14-1</v>
      </c>
      <c r="B73" s="2" t="s">
        <v>86</v>
      </c>
      <c r="C73" s="2" t="s">
        <v>383</v>
      </c>
      <c r="D73" s="2" t="s">
        <v>671</v>
      </c>
      <c r="E73" s="4">
        <v>42005</v>
      </c>
      <c r="F73" s="4">
        <v>42551</v>
      </c>
      <c r="G73" s="2">
        <v>1</v>
      </c>
    </row>
    <row r="74" spans="1:7" x14ac:dyDescent="0.3">
      <c r="A74" s="2" t="str">
        <f>_xlfn.CONCAT(fiche_version[[#This Row],[code]],"v",RIGHT(fiche_version[[#This Row],[version]],4))</f>
        <v>BAR-EQ-111v21-2</v>
      </c>
      <c r="B74" s="2" t="s">
        <v>86</v>
      </c>
      <c r="C74" s="2" t="s">
        <v>401</v>
      </c>
      <c r="D74" s="2" t="s">
        <v>641</v>
      </c>
      <c r="E74" s="4">
        <v>42552</v>
      </c>
      <c r="F74" s="4">
        <v>43008</v>
      </c>
      <c r="G74" s="2">
        <v>2</v>
      </c>
    </row>
    <row r="75" spans="1:7" x14ac:dyDescent="0.3">
      <c r="A75" s="2" t="str">
        <f>_xlfn.CONCAT(fiche_version[[#This Row],[code]],"v",RIGHT(fiche_version[[#This Row],[version]],4))</f>
        <v>BAR-EQ-111v26-3</v>
      </c>
      <c r="B75" s="2" t="s">
        <v>86</v>
      </c>
      <c r="C75" s="2" t="s">
        <v>402</v>
      </c>
      <c r="D75" s="2" t="s">
        <v>646</v>
      </c>
      <c r="E75" s="4">
        <v>43009</v>
      </c>
      <c r="F75" s="4">
        <v>44651</v>
      </c>
      <c r="G75" s="2">
        <v>3</v>
      </c>
    </row>
    <row r="76" spans="1:7" x14ac:dyDescent="0.3">
      <c r="A76" s="2" t="str">
        <f>_xlfn.CONCAT(fiche_version[[#This Row],[code]],"v",RIGHT(fiche_version[[#This Row],[version]],4))</f>
        <v>BAR-EQ-112v14-1</v>
      </c>
      <c r="B76" s="2" t="s">
        <v>88</v>
      </c>
      <c r="C76" s="2" t="s">
        <v>383</v>
      </c>
      <c r="D76" s="2" t="s">
        <v>671</v>
      </c>
      <c r="E76" s="4">
        <v>42005</v>
      </c>
      <c r="F76" s="4">
        <v>42004</v>
      </c>
      <c r="G76" s="2">
        <v>1</v>
      </c>
    </row>
    <row r="77" spans="1:7" x14ac:dyDescent="0.3">
      <c r="A77" s="2" t="str">
        <f>_xlfn.CONCAT(fiche_version[[#This Row],[code]],"v",RIGHT(fiche_version[[#This Row],[version]],4))</f>
        <v>BAR-EQ-112v15-2</v>
      </c>
      <c r="B77" s="2" t="s">
        <v>88</v>
      </c>
      <c r="C77" s="2" t="s">
        <v>403</v>
      </c>
      <c r="D77" s="2" t="s">
        <v>703</v>
      </c>
      <c r="E77" s="4">
        <v>42005</v>
      </c>
      <c r="F77" s="4">
        <v>42490</v>
      </c>
      <c r="G77" s="2">
        <v>2</v>
      </c>
    </row>
    <row r="78" spans="1:7" x14ac:dyDescent="0.3">
      <c r="A78" s="2" t="str">
        <f>_xlfn.CONCAT(fiche_version[[#This Row],[code]],"v",RIGHT(fiche_version[[#This Row],[version]],4))</f>
        <v>BAR-EQ-113v17-1</v>
      </c>
      <c r="B78" s="2" t="s">
        <v>90</v>
      </c>
      <c r="C78" s="2" t="s">
        <v>392</v>
      </c>
      <c r="D78" s="2" t="s">
        <v>637</v>
      </c>
      <c r="E78" s="4">
        <v>42005</v>
      </c>
      <c r="F78" s="4">
        <v>43465</v>
      </c>
      <c r="G78" s="2">
        <v>1</v>
      </c>
    </row>
    <row r="79" spans="1:7" x14ac:dyDescent="0.3">
      <c r="A79" s="2" t="str">
        <f>_xlfn.CONCAT(fiche_version[[#This Row],[code]],"v",RIGHT(fiche_version[[#This Row],[version]],4))</f>
        <v>BAR-EQ-114v17-1</v>
      </c>
      <c r="B79" s="2" t="s">
        <v>92</v>
      </c>
      <c r="C79" s="2" t="s">
        <v>392</v>
      </c>
      <c r="D79" s="2" t="s">
        <v>637</v>
      </c>
      <c r="E79" s="4">
        <v>42005</v>
      </c>
      <c r="F79" s="4">
        <v>43465</v>
      </c>
      <c r="G79" s="2">
        <v>1</v>
      </c>
    </row>
    <row r="80" spans="1:7" x14ac:dyDescent="0.3">
      <c r="A80" s="2" t="str">
        <f>_xlfn.CONCAT(fiche_version[[#This Row],[code]],"v",RIGHT(fiche_version[[#This Row],[version]],4))</f>
        <v>BAR-EQ-115v28-1</v>
      </c>
      <c r="B80" s="2" t="s">
        <v>93</v>
      </c>
      <c r="C80" s="2" t="s">
        <v>384</v>
      </c>
      <c r="D80" s="2" t="s">
        <v>648</v>
      </c>
      <c r="E80" s="4">
        <v>43466</v>
      </c>
      <c r="F80" s="4" t="s">
        <v>492</v>
      </c>
      <c r="G80" s="2">
        <v>1</v>
      </c>
    </row>
    <row r="81" spans="1:7" x14ac:dyDescent="0.3">
      <c r="A81" s="2" t="str">
        <f>_xlfn.CONCAT(fiche_version[[#This Row],[code]],"v",RIGHT(fiche_version[[#This Row],[version]],4))</f>
        <v>BAR-SE-104v19-1</v>
      </c>
      <c r="B81" s="2" t="s">
        <v>95</v>
      </c>
      <c r="C81" s="2" t="s">
        <v>386</v>
      </c>
      <c r="D81" s="2" t="s">
        <v>639</v>
      </c>
      <c r="E81" s="4">
        <v>42373</v>
      </c>
      <c r="F81" s="4" t="s">
        <v>492</v>
      </c>
      <c r="G81" s="2">
        <v>1</v>
      </c>
    </row>
    <row r="82" spans="1:7" x14ac:dyDescent="0.3">
      <c r="A82" s="2" t="str">
        <f>_xlfn.CONCAT(fiche_version[[#This Row],[code]],"v",RIGHT(fiche_version[[#This Row],[version]],4))</f>
        <v>BAR-SE-105v28-1</v>
      </c>
      <c r="B82" s="2" t="s">
        <v>96</v>
      </c>
      <c r="C82" s="2" t="s">
        <v>384</v>
      </c>
      <c r="D82" s="2" t="s">
        <v>648</v>
      </c>
      <c r="E82" s="4">
        <v>43453</v>
      </c>
      <c r="F82" s="4" t="s">
        <v>492</v>
      </c>
      <c r="G82" s="2">
        <v>1</v>
      </c>
    </row>
    <row r="83" spans="1:7" x14ac:dyDescent="0.3">
      <c r="A83" s="2" t="str">
        <f>_xlfn.CONCAT(fiche_version[[#This Row],[code]],"v",RIGHT(fiche_version[[#This Row],[version]],4))</f>
        <v>BAR-SE-106v32-1</v>
      </c>
      <c r="B83" s="2" t="s">
        <v>700</v>
      </c>
      <c r="C83" s="2" t="s">
        <v>385</v>
      </c>
      <c r="D83" s="2" t="s">
        <v>652</v>
      </c>
      <c r="E83" s="4">
        <v>43922</v>
      </c>
      <c r="F83" s="4"/>
      <c r="G83" s="2">
        <v>1</v>
      </c>
    </row>
    <row r="84" spans="1:7" x14ac:dyDescent="0.3">
      <c r="A84" s="2" t="str">
        <f>_xlfn.CONCAT(fiche_version[[#This Row],[code]],"v",RIGHT(fiche_version[[#This Row],[version]],4))</f>
        <v>BAR-SE-107v37-1</v>
      </c>
      <c r="B84" s="2" t="s">
        <v>97</v>
      </c>
      <c r="C84" s="2" t="s">
        <v>404</v>
      </c>
      <c r="D84" s="2" t="s">
        <v>657</v>
      </c>
      <c r="E84" s="4">
        <v>44196</v>
      </c>
      <c r="F84" s="4" t="s">
        <v>492</v>
      </c>
      <c r="G84" s="2">
        <v>1</v>
      </c>
    </row>
    <row r="85" spans="1:7" x14ac:dyDescent="0.3">
      <c r="A85" s="2" t="str">
        <f>_xlfn.CONCAT(fiche_version[[#This Row],[code]],"v",RIGHT(fiche_version[[#This Row],[version]],4))</f>
        <v>BAR-SE-108v48-1</v>
      </c>
      <c r="B85" s="2" t="s">
        <v>405</v>
      </c>
      <c r="C85" s="2" t="s">
        <v>442</v>
      </c>
      <c r="D85" s="2" t="s">
        <v>667</v>
      </c>
      <c r="E85" s="4">
        <v>44848</v>
      </c>
      <c r="F85" s="4" t="s">
        <v>492</v>
      </c>
      <c r="G85" s="2">
        <v>1</v>
      </c>
    </row>
    <row r="86" spans="1:7" s="1" customFormat="1" x14ac:dyDescent="0.3">
      <c r="A86" s="2" t="str">
        <f>_xlfn.CONCAT(fiche_version[[#This Row],[code]],"v",RIGHT(fiche_version[[#This Row],[version]],4))</f>
        <v>BAR-SE-109v54-1</v>
      </c>
      <c r="B86" s="2" t="s">
        <v>678</v>
      </c>
      <c r="C86" s="2" t="s">
        <v>686</v>
      </c>
      <c r="D86" s="2" t="s">
        <v>697</v>
      </c>
      <c r="E86" s="4">
        <v>45199</v>
      </c>
      <c r="F86" s="4"/>
      <c r="G86" s="2">
        <v>1</v>
      </c>
    </row>
    <row r="87" spans="1:7" x14ac:dyDescent="0.3">
      <c r="A87" s="2" t="str">
        <f>_xlfn.CONCAT(fiche_version[[#This Row],[code]],"v",RIGHT(fiche_version[[#This Row],[version]],4))</f>
        <v>BAR-TH-101v17-1</v>
      </c>
      <c r="B87" s="2" t="s">
        <v>98</v>
      </c>
      <c r="C87" s="2" t="s">
        <v>392</v>
      </c>
      <c r="D87" s="2" t="s">
        <v>637</v>
      </c>
      <c r="E87" s="4">
        <v>42005</v>
      </c>
      <c r="F87" s="4" t="s">
        <v>492</v>
      </c>
      <c r="G87" s="2">
        <v>1</v>
      </c>
    </row>
    <row r="88" spans="1:7" x14ac:dyDescent="0.3">
      <c r="A88" s="2" t="str">
        <f>_xlfn.CONCAT(fiche_version[[#This Row],[code]],"v",RIGHT(fiche_version[[#This Row],[version]],4))</f>
        <v>BAR-TH-102v17-1</v>
      </c>
      <c r="B88" s="2" t="s">
        <v>99</v>
      </c>
      <c r="C88" s="2" t="s">
        <v>392</v>
      </c>
      <c r="D88" s="2" t="s">
        <v>637</v>
      </c>
      <c r="E88" s="4">
        <v>42005</v>
      </c>
      <c r="F88" s="4" t="s">
        <v>492</v>
      </c>
      <c r="G88" s="2">
        <v>1</v>
      </c>
    </row>
    <row r="89" spans="1:7" x14ac:dyDescent="0.3">
      <c r="A89" s="2" t="str">
        <f>_xlfn.CONCAT(fiche_version[[#This Row],[code]],"v",RIGHT(fiche_version[[#This Row],[version]],4))</f>
        <v>BAR-TH-104v14-1</v>
      </c>
      <c r="B89" s="2" t="s">
        <v>100</v>
      </c>
      <c r="C89" s="2" t="s">
        <v>383</v>
      </c>
      <c r="D89" s="2" t="s">
        <v>671</v>
      </c>
      <c r="E89" s="4">
        <v>42005</v>
      </c>
      <c r="F89" s="4">
        <v>42766</v>
      </c>
      <c r="G89" s="2">
        <v>1</v>
      </c>
    </row>
    <row r="90" spans="1:7" x14ac:dyDescent="0.3">
      <c r="A90" s="2" t="str">
        <f>_xlfn.CONCAT(fiche_version[[#This Row],[code]],"v",RIGHT(fiche_version[[#This Row],[version]],4))</f>
        <v>BAR-TH-104v23-2</v>
      </c>
      <c r="B90" s="2" t="s">
        <v>100</v>
      </c>
      <c r="C90" s="2" t="s">
        <v>406</v>
      </c>
      <c r="D90" s="2" t="s">
        <v>705</v>
      </c>
      <c r="E90" s="4">
        <v>42767</v>
      </c>
      <c r="F90" s="4">
        <v>44651</v>
      </c>
      <c r="G90" s="2">
        <v>2</v>
      </c>
    </row>
    <row r="91" spans="1:7" x14ac:dyDescent="0.3">
      <c r="A91" s="2" t="str">
        <f>_xlfn.CONCAT(fiche_version[[#This Row],[code]],"v",RIGHT(fiche_version[[#This Row],[version]],4))</f>
        <v>BAR-TH-104v41-3</v>
      </c>
      <c r="B91" s="2" t="s">
        <v>100</v>
      </c>
      <c r="C91" s="2" t="s">
        <v>443</v>
      </c>
      <c r="D91" s="2" t="s">
        <v>660</v>
      </c>
      <c r="E91" s="4">
        <v>44652</v>
      </c>
      <c r="F91" s="4">
        <v>45291</v>
      </c>
      <c r="G91" s="2">
        <v>3</v>
      </c>
    </row>
    <row r="92" spans="1:7" x14ac:dyDescent="0.3">
      <c r="A92" s="2" t="str">
        <f>_xlfn.CONCAT(fiche_version[[#This Row],[code]],"v",RIGHT(fiche_version[[#This Row],[version]],4))</f>
        <v>BAR-TH-106v14-1</v>
      </c>
      <c r="B92" s="2" t="s">
        <v>101</v>
      </c>
      <c r="C92" s="2" t="s">
        <v>383</v>
      </c>
      <c r="D92" s="2" t="s">
        <v>671</v>
      </c>
      <c r="E92" s="4">
        <v>42005</v>
      </c>
      <c r="F92" s="4">
        <v>42766</v>
      </c>
      <c r="G92" s="2">
        <v>1</v>
      </c>
    </row>
    <row r="93" spans="1:7" x14ac:dyDescent="0.3">
      <c r="A93" s="2" t="str">
        <f>_xlfn.CONCAT(fiche_version[[#This Row],[code]],"v",RIGHT(fiche_version[[#This Row],[version]],4))</f>
        <v>BAR-TH-106v23-2</v>
      </c>
      <c r="B93" s="2" t="s">
        <v>101</v>
      </c>
      <c r="C93" s="2" t="s">
        <v>406</v>
      </c>
      <c r="D93" s="2" t="s">
        <v>705</v>
      </c>
      <c r="E93" s="4">
        <v>42767</v>
      </c>
      <c r="F93" s="4">
        <v>45291</v>
      </c>
      <c r="G93" s="2">
        <v>2</v>
      </c>
    </row>
    <row r="94" spans="1:7" x14ac:dyDescent="0.3">
      <c r="A94" s="2" t="str">
        <f>_xlfn.CONCAT(fiche_version[[#This Row],[code]],"v",RIGHT(fiche_version[[#This Row],[version]],4))</f>
        <v>BAR-TH-107-SEv14-1</v>
      </c>
      <c r="B94" s="2" t="s">
        <v>103</v>
      </c>
      <c r="C94" s="2" t="s">
        <v>383</v>
      </c>
      <c r="D94" s="2" t="s">
        <v>671</v>
      </c>
      <c r="E94" s="4">
        <v>42005</v>
      </c>
      <c r="F94" s="4" t="s">
        <v>492</v>
      </c>
      <c r="G94" s="2">
        <v>1</v>
      </c>
    </row>
    <row r="95" spans="1:7" x14ac:dyDescent="0.3">
      <c r="A95" s="2" t="str">
        <f>_xlfn.CONCAT(fiche_version[[#This Row],[code]],"v",RIGHT(fiche_version[[#This Row],[version]],4))</f>
        <v>BAR-TH-107v14-1</v>
      </c>
      <c r="B95" s="2" t="s">
        <v>102</v>
      </c>
      <c r="C95" s="2" t="s">
        <v>383</v>
      </c>
      <c r="D95" s="2" t="s">
        <v>671</v>
      </c>
      <c r="E95" s="4">
        <v>42005</v>
      </c>
      <c r="F95" s="4" t="s">
        <v>492</v>
      </c>
      <c r="G95" s="2">
        <v>1</v>
      </c>
    </row>
    <row r="96" spans="1:7" x14ac:dyDescent="0.3">
      <c r="A96" s="2" t="str">
        <f>_xlfn.CONCAT(fiche_version[[#This Row],[code]],"v",RIGHT(fiche_version[[#This Row],[version]],4))</f>
        <v>BAR-TH-110v16-1</v>
      </c>
      <c r="B96" s="2" t="s">
        <v>104</v>
      </c>
      <c r="C96" s="2" t="s">
        <v>388</v>
      </c>
      <c r="D96" s="2" t="s">
        <v>636</v>
      </c>
      <c r="E96" s="4">
        <v>42005</v>
      </c>
      <c r="F96" s="4" t="s">
        <v>492</v>
      </c>
      <c r="G96" s="2">
        <v>1</v>
      </c>
    </row>
    <row r="97" spans="1:7" x14ac:dyDescent="0.3">
      <c r="A97" s="2" t="str">
        <f>_xlfn.CONCAT(fiche_version[[#This Row],[code]],"v",RIGHT(fiche_version[[#This Row],[version]],4))</f>
        <v>BAR-TH-111v17-1</v>
      </c>
      <c r="B97" s="2" t="s">
        <v>106</v>
      </c>
      <c r="C97" s="5" t="s">
        <v>392</v>
      </c>
      <c r="D97" s="2" t="s">
        <v>637</v>
      </c>
      <c r="E97" s="4">
        <v>42005</v>
      </c>
      <c r="F97" s="4" t="s">
        <v>492</v>
      </c>
      <c r="G97" s="2">
        <v>1</v>
      </c>
    </row>
    <row r="98" spans="1:7" x14ac:dyDescent="0.3">
      <c r="A98" s="2" t="str">
        <f>_xlfn.CONCAT(fiche_version[[#This Row],[code]],"v",RIGHT(fiche_version[[#This Row],[version]],4))</f>
        <v>BAR-TH-112v14-1</v>
      </c>
      <c r="B98" s="2" t="s">
        <v>108</v>
      </c>
      <c r="C98" s="2" t="s">
        <v>383</v>
      </c>
      <c r="D98" s="2" t="s">
        <v>671</v>
      </c>
      <c r="E98" s="4">
        <v>42005</v>
      </c>
      <c r="F98" s="4">
        <v>44104</v>
      </c>
      <c r="G98" s="2">
        <v>1</v>
      </c>
    </row>
    <row r="99" spans="1:7" x14ac:dyDescent="0.3">
      <c r="A99" s="2" t="str">
        <f>_xlfn.CONCAT(fiche_version[[#This Row],[code]],"v",RIGHT(fiche_version[[#This Row],[version]],4))</f>
        <v>BAR-TH-112v35-2</v>
      </c>
      <c r="B99" s="2" t="s">
        <v>108</v>
      </c>
      <c r="C99" s="2" t="s">
        <v>391</v>
      </c>
      <c r="D99" s="2" t="s">
        <v>655</v>
      </c>
      <c r="E99" s="4">
        <v>44105</v>
      </c>
      <c r="F99" s="4">
        <v>44834</v>
      </c>
      <c r="G99" s="2">
        <v>2</v>
      </c>
    </row>
    <row r="100" spans="1:7" x14ac:dyDescent="0.3">
      <c r="A100" s="2" t="str">
        <f>_xlfn.CONCAT(fiche_version[[#This Row],[code]],"v",RIGHT(fiche_version[[#This Row],[version]],4))</f>
        <v>BAR-TH-112v46-3</v>
      </c>
      <c r="B100" s="2" t="s">
        <v>108</v>
      </c>
      <c r="C100" s="2" t="s">
        <v>444</v>
      </c>
      <c r="D100" s="2" t="s">
        <v>665</v>
      </c>
      <c r="E100" s="4">
        <v>44835</v>
      </c>
      <c r="F100" s="4" t="s">
        <v>492</v>
      </c>
      <c r="G100" s="2">
        <v>3</v>
      </c>
    </row>
    <row r="101" spans="1:7" x14ac:dyDescent="0.3">
      <c r="A101" s="2" t="str">
        <f>_xlfn.CONCAT(fiche_version[[#This Row],[code]],"v",RIGHT(fiche_version[[#This Row],[version]],4))</f>
        <v>BAR-TH-113v14-1</v>
      </c>
      <c r="B101" s="2" t="s">
        <v>110</v>
      </c>
      <c r="C101" s="2" t="s">
        <v>383</v>
      </c>
      <c r="D101" s="2" t="s">
        <v>671</v>
      </c>
      <c r="E101" s="4">
        <v>42005</v>
      </c>
      <c r="F101" s="4">
        <v>44286</v>
      </c>
      <c r="G101" s="2">
        <v>1</v>
      </c>
    </row>
    <row r="102" spans="1:7" x14ac:dyDescent="0.3">
      <c r="A102" s="2" t="str">
        <f>_xlfn.CONCAT(fiche_version[[#This Row],[code]],"v",RIGHT(fiche_version[[#This Row],[version]],4))</f>
        <v>BAR-TH-113v37-2</v>
      </c>
      <c r="B102" s="2" t="s">
        <v>110</v>
      </c>
      <c r="C102" s="2" t="s">
        <v>439</v>
      </c>
      <c r="D102" s="2" t="s">
        <v>657</v>
      </c>
      <c r="E102" s="4">
        <v>44287</v>
      </c>
      <c r="F102" s="4">
        <v>44651</v>
      </c>
      <c r="G102" s="2">
        <v>2</v>
      </c>
    </row>
    <row r="103" spans="1:7" x14ac:dyDescent="0.3">
      <c r="A103" s="2" t="str">
        <f>_xlfn.CONCAT(fiche_version[[#This Row],[code]],"v",RIGHT(fiche_version[[#This Row],[version]],4))</f>
        <v>BAR-TH-113v41-3</v>
      </c>
      <c r="B103" s="2" t="s">
        <v>110</v>
      </c>
      <c r="C103" s="2" t="s">
        <v>443</v>
      </c>
      <c r="D103" s="2" t="s">
        <v>660</v>
      </c>
      <c r="E103" s="4">
        <v>44652</v>
      </c>
      <c r="F103" s="4" t="s">
        <v>492</v>
      </c>
      <c r="G103" s="2">
        <v>3</v>
      </c>
    </row>
    <row r="104" spans="1:7" x14ac:dyDescent="0.3">
      <c r="A104" s="2" t="str">
        <f>_xlfn.CONCAT(fiche_version[[#This Row],[code]],"v",RIGHT(fiche_version[[#This Row],[version]],4))</f>
        <v>BAR-TH-115v16-1</v>
      </c>
      <c r="B104" s="2" t="s">
        <v>111</v>
      </c>
      <c r="C104" s="2" t="s">
        <v>388</v>
      </c>
      <c r="D104" s="2" t="s">
        <v>636</v>
      </c>
      <c r="E104" s="4">
        <v>42005</v>
      </c>
      <c r="F104" s="4">
        <v>42441</v>
      </c>
      <c r="G104" s="2">
        <v>1</v>
      </c>
    </row>
    <row r="105" spans="1:7" x14ac:dyDescent="0.3">
      <c r="A105" s="2" t="str">
        <f>_xlfn.CONCAT(fiche_version[[#This Row],[code]],"v",RIGHT(fiche_version[[#This Row],[version]],4))</f>
        <v>BAR-TH-115v20-2</v>
      </c>
      <c r="B105" s="2" t="s">
        <v>111</v>
      </c>
      <c r="C105" s="2" t="s">
        <v>407</v>
      </c>
      <c r="D105" s="2" t="s">
        <v>640</v>
      </c>
      <c r="E105" s="4">
        <v>42442</v>
      </c>
      <c r="F105" s="4">
        <v>43190</v>
      </c>
      <c r="G105" s="2">
        <v>2</v>
      </c>
    </row>
    <row r="106" spans="1:7" x14ac:dyDescent="0.3">
      <c r="A106" s="2" t="str">
        <f>_xlfn.CONCAT(fiche_version[[#This Row],[code]],"v",RIGHT(fiche_version[[#This Row],[version]],4))</f>
        <v>BAR-TH-116v17-1</v>
      </c>
      <c r="B106" s="2" t="s">
        <v>112</v>
      </c>
      <c r="C106" s="2" t="s">
        <v>392</v>
      </c>
      <c r="D106" s="2" t="s">
        <v>637</v>
      </c>
      <c r="E106" s="4">
        <v>42005</v>
      </c>
      <c r="F106" s="4" t="s">
        <v>492</v>
      </c>
      <c r="G106" s="2">
        <v>1</v>
      </c>
    </row>
    <row r="107" spans="1:7" x14ac:dyDescent="0.3">
      <c r="A107" s="2" t="str">
        <f>_xlfn.CONCAT(fiche_version[[#This Row],[code]],"v",RIGHT(fiche_version[[#This Row],[version]],4))</f>
        <v>BAR-TH-117v14-1</v>
      </c>
      <c r="B107" s="2" t="s">
        <v>114</v>
      </c>
      <c r="C107" s="2" t="s">
        <v>383</v>
      </c>
      <c r="D107" s="2" t="s">
        <v>671</v>
      </c>
      <c r="E107" s="4">
        <v>42005</v>
      </c>
      <c r="F107" s="4" t="s">
        <v>492</v>
      </c>
      <c r="G107" s="2">
        <v>1</v>
      </c>
    </row>
    <row r="108" spans="1:7" x14ac:dyDescent="0.3">
      <c r="A108" s="2" t="str">
        <f>_xlfn.CONCAT(fiche_version[[#This Row],[code]],"v",RIGHT(fiche_version[[#This Row],[version]],4))</f>
        <v>BAR-TH-118v14-1</v>
      </c>
      <c r="B108" s="2" t="s">
        <v>115</v>
      </c>
      <c r="C108" s="2" t="s">
        <v>383</v>
      </c>
      <c r="D108" s="2" t="s">
        <v>671</v>
      </c>
      <c r="E108" s="4">
        <v>42005</v>
      </c>
      <c r="F108" s="4">
        <v>45291</v>
      </c>
      <c r="G108" s="2">
        <v>1</v>
      </c>
    </row>
    <row r="109" spans="1:7" x14ac:dyDescent="0.3">
      <c r="A109" s="2" t="str">
        <f>_xlfn.CONCAT(fiche_version[[#This Row],[code]],"v",RIGHT(fiche_version[[#This Row],[version]],4))</f>
        <v>BAR-TH-121v16-1</v>
      </c>
      <c r="B109" s="2" t="s">
        <v>116</v>
      </c>
      <c r="C109" s="2" t="s">
        <v>388</v>
      </c>
      <c r="D109" s="2" t="s">
        <v>636</v>
      </c>
      <c r="E109" s="4">
        <v>42005</v>
      </c>
      <c r="F109" s="4">
        <v>43190</v>
      </c>
      <c r="G109" s="2">
        <v>1</v>
      </c>
    </row>
    <row r="110" spans="1:7" x14ac:dyDescent="0.3">
      <c r="A110" s="2" t="str">
        <f>_xlfn.CONCAT(fiche_version[[#This Row],[code]],"v",RIGHT(fiche_version[[#This Row],[version]],4))</f>
        <v>BAR-TH-121v27-2</v>
      </c>
      <c r="B110" s="2" t="s">
        <v>116</v>
      </c>
      <c r="C110" s="2" t="s">
        <v>389</v>
      </c>
      <c r="D110" s="2" t="s">
        <v>647</v>
      </c>
      <c r="E110" s="4">
        <v>43191</v>
      </c>
      <c r="F110" s="4">
        <v>44104</v>
      </c>
      <c r="G110" s="2">
        <v>2</v>
      </c>
    </row>
    <row r="111" spans="1:7" x14ac:dyDescent="0.3">
      <c r="A111" s="2" t="str">
        <f>_xlfn.CONCAT(fiche_version[[#This Row],[code]],"v",RIGHT(fiche_version[[#This Row],[version]],4))</f>
        <v>BAR-TH-122v15-1</v>
      </c>
      <c r="B111" s="2" t="s">
        <v>118</v>
      </c>
      <c r="C111" s="2" t="s">
        <v>387</v>
      </c>
      <c r="D111" s="2" t="s">
        <v>635</v>
      </c>
      <c r="E111" s="4">
        <v>42005</v>
      </c>
      <c r="F111" s="4" t="s">
        <v>492</v>
      </c>
      <c r="G111" s="2">
        <v>1</v>
      </c>
    </row>
    <row r="112" spans="1:7" x14ac:dyDescent="0.3">
      <c r="A112" s="2" t="str">
        <f>_xlfn.CONCAT(fiche_version[[#This Row],[code]],"v",RIGHT(fiche_version[[#This Row],[version]],4))</f>
        <v>BAR-TH-123v17-1</v>
      </c>
      <c r="B112" s="2" t="s">
        <v>120</v>
      </c>
      <c r="C112" s="2" t="s">
        <v>392</v>
      </c>
      <c r="D112" s="2" t="s">
        <v>637</v>
      </c>
      <c r="E112" s="4">
        <v>42005</v>
      </c>
      <c r="F112" s="4">
        <v>45291</v>
      </c>
      <c r="G112" s="2">
        <v>1</v>
      </c>
    </row>
    <row r="113" spans="1:7" x14ac:dyDescent="0.3">
      <c r="A113" s="2" t="str">
        <f>_xlfn.CONCAT(fiche_version[[#This Row],[code]],"v",RIGHT(fiche_version[[#This Row],[version]],4))</f>
        <v>BAR-TH-123v54-2</v>
      </c>
      <c r="B113" s="2" t="s">
        <v>120</v>
      </c>
      <c r="C113" s="2" t="s">
        <v>683</v>
      </c>
      <c r="D113" s="2" t="s">
        <v>697</v>
      </c>
      <c r="E113" s="4">
        <v>45292</v>
      </c>
      <c r="F113" s="4">
        <v>46934</v>
      </c>
      <c r="G113" s="2">
        <v>2</v>
      </c>
    </row>
    <row r="114" spans="1:7" s="1" customFormat="1" x14ac:dyDescent="0.3">
      <c r="A114" s="2" t="str">
        <f>_xlfn.CONCAT(fiche_version[[#This Row],[code]],"v",RIGHT(fiche_version[[#This Row],[version]],4))</f>
        <v>BAR-TH-124v14-1</v>
      </c>
      <c r="B114" s="2" t="s">
        <v>121</v>
      </c>
      <c r="C114" s="2" t="s">
        <v>383</v>
      </c>
      <c r="D114" s="2" t="s">
        <v>671</v>
      </c>
      <c r="E114" s="4">
        <v>42005</v>
      </c>
      <c r="F114" s="4">
        <v>42281</v>
      </c>
      <c r="G114" s="2">
        <v>1</v>
      </c>
    </row>
    <row r="115" spans="1:7" x14ac:dyDescent="0.3">
      <c r="A115" s="2" t="str">
        <f>_xlfn.CONCAT(fiche_version[[#This Row],[code]],"v",RIGHT(fiche_version[[#This Row],[version]],4))</f>
        <v>BAR-TH-124v18-2</v>
      </c>
      <c r="B115" s="2" t="s">
        <v>121</v>
      </c>
      <c r="C115" s="2" t="s">
        <v>397</v>
      </c>
      <c r="D115" s="2" t="s">
        <v>638</v>
      </c>
      <c r="E115" s="4">
        <v>42282</v>
      </c>
      <c r="F115" s="4">
        <v>44104</v>
      </c>
      <c r="G115" s="2">
        <v>2</v>
      </c>
    </row>
    <row r="116" spans="1:7" x14ac:dyDescent="0.3">
      <c r="A116" s="2" t="str">
        <f>_xlfn.CONCAT(fiche_version[[#This Row],[code]],"v",RIGHT(fiche_version[[#This Row],[version]],4))</f>
        <v>BAR-TH-124v35-3</v>
      </c>
      <c r="B116" s="2" t="s">
        <v>121</v>
      </c>
      <c r="C116" s="2" t="s">
        <v>390</v>
      </c>
      <c r="D116" s="2" t="s">
        <v>655</v>
      </c>
      <c r="E116" s="4">
        <v>44105</v>
      </c>
      <c r="F116" s="4" t="s">
        <v>492</v>
      </c>
      <c r="G116" s="2">
        <v>3</v>
      </c>
    </row>
    <row r="117" spans="1:7" x14ac:dyDescent="0.3">
      <c r="A117" s="2" t="str">
        <f>_xlfn.CONCAT(fiche_version[[#This Row],[code]],"v",RIGHT(fiche_version[[#This Row],[version]],4))</f>
        <v>BAR-TH-125v16-1</v>
      </c>
      <c r="B117" s="2" t="s">
        <v>122</v>
      </c>
      <c r="C117" s="2" t="s">
        <v>388</v>
      </c>
      <c r="D117" s="2" t="s">
        <v>636</v>
      </c>
      <c r="E117" s="4">
        <v>42005</v>
      </c>
      <c r="F117" s="4">
        <v>43921</v>
      </c>
      <c r="G117" s="2">
        <v>1</v>
      </c>
    </row>
    <row r="118" spans="1:7" s="1" customFormat="1" x14ac:dyDescent="0.3">
      <c r="A118" s="2" t="str">
        <f>_xlfn.CONCAT(fiche_version[[#This Row],[code]],"v",RIGHT(fiche_version[[#This Row],[version]],4))</f>
        <v>BAR-TH-125v32-2</v>
      </c>
      <c r="B118" s="2" t="s">
        <v>122</v>
      </c>
      <c r="C118" s="2" t="s">
        <v>408</v>
      </c>
      <c r="D118" s="2" t="s">
        <v>652</v>
      </c>
      <c r="E118" s="4">
        <v>43922</v>
      </c>
      <c r="F118" s="4">
        <v>44115</v>
      </c>
      <c r="G118" s="2">
        <v>2</v>
      </c>
    </row>
    <row r="119" spans="1:7" x14ac:dyDescent="0.3">
      <c r="A119" s="2" t="str">
        <f>_xlfn.CONCAT(fiche_version[[#This Row],[code]],"v",RIGHT(fiche_version[[#This Row],[version]],4))</f>
        <v>BAR-TH-125v36-3</v>
      </c>
      <c r="B119" s="2" t="s">
        <v>122</v>
      </c>
      <c r="C119" s="2" t="s">
        <v>445</v>
      </c>
      <c r="D119" s="2" t="s">
        <v>656</v>
      </c>
      <c r="E119" s="4">
        <v>44116</v>
      </c>
      <c r="F119" s="4">
        <v>44651</v>
      </c>
      <c r="G119" s="2">
        <v>3</v>
      </c>
    </row>
    <row r="120" spans="1:7" x14ac:dyDescent="0.3">
      <c r="A120" s="2" t="str">
        <f>_xlfn.CONCAT(fiche_version[[#This Row],[code]],"v",RIGHT(fiche_version[[#This Row],[version]],4))</f>
        <v>BAR-TH-125v40-4</v>
      </c>
      <c r="B120" s="2" t="s">
        <v>122</v>
      </c>
      <c r="C120" s="2" t="s">
        <v>446</v>
      </c>
      <c r="D120" s="2" t="s">
        <v>660</v>
      </c>
      <c r="E120" s="4">
        <v>44652</v>
      </c>
      <c r="F120" s="4">
        <v>45291</v>
      </c>
      <c r="G120" s="2">
        <v>4</v>
      </c>
    </row>
    <row r="121" spans="1:7" x14ac:dyDescent="0.3">
      <c r="A121" s="2" t="str">
        <f>_xlfn.CONCAT(fiche_version[[#This Row],[code]],"v",RIGHT(fiche_version[[#This Row],[version]],4))</f>
        <v>BAR-TH-125v54-5</v>
      </c>
      <c r="B121" s="2" t="s">
        <v>122</v>
      </c>
      <c r="C121" s="2" t="s">
        <v>685</v>
      </c>
      <c r="D121" s="2" t="s">
        <v>697</v>
      </c>
      <c r="E121" s="4">
        <v>45292</v>
      </c>
      <c r="F121" s="4">
        <v>46934</v>
      </c>
      <c r="G121" s="2">
        <v>5</v>
      </c>
    </row>
    <row r="122" spans="1:7" x14ac:dyDescent="0.3">
      <c r="A122" s="2" t="str">
        <f>_xlfn.CONCAT(fiche_version[[#This Row],[code]],"v",RIGHT(fiche_version[[#This Row],[version]],4))</f>
        <v>BAR-TH-127v16-1</v>
      </c>
      <c r="B122" s="2" t="s">
        <v>124</v>
      </c>
      <c r="C122" s="2" t="s">
        <v>388</v>
      </c>
      <c r="D122" s="2" t="s">
        <v>636</v>
      </c>
      <c r="E122" s="4">
        <v>42005</v>
      </c>
      <c r="F122" s="4">
        <v>43921</v>
      </c>
      <c r="G122" s="2">
        <v>1</v>
      </c>
    </row>
    <row r="123" spans="1:7" x14ac:dyDescent="0.3">
      <c r="A123" s="2" t="str">
        <f>_xlfn.CONCAT(fiche_version[[#This Row],[code]],"v",RIGHT(fiche_version[[#This Row],[version]],4))</f>
        <v>BAR-TH-127v32-2</v>
      </c>
      <c r="B123" s="2" t="s">
        <v>124</v>
      </c>
      <c r="C123" s="2" t="s">
        <v>408</v>
      </c>
      <c r="D123" s="2" t="s">
        <v>652</v>
      </c>
      <c r="E123" s="4">
        <v>43922</v>
      </c>
      <c r="F123" s="4">
        <v>44115</v>
      </c>
      <c r="G123" s="2">
        <v>2</v>
      </c>
    </row>
    <row r="124" spans="1:7" x14ac:dyDescent="0.3">
      <c r="A124" s="2" t="str">
        <f>_xlfn.CONCAT(fiche_version[[#This Row],[code]],"v",RIGHT(fiche_version[[#This Row],[version]],4))</f>
        <v>BAR-TH-127v36-3</v>
      </c>
      <c r="B124" s="2" t="s">
        <v>124</v>
      </c>
      <c r="C124" s="2" t="s">
        <v>445</v>
      </c>
      <c r="D124" s="2" t="s">
        <v>656</v>
      </c>
      <c r="E124" s="4">
        <v>44116</v>
      </c>
      <c r="F124" s="4">
        <v>44651</v>
      </c>
      <c r="G124" s="2">
        <v>3</v>
      </c>
    </row>
    <row r="125" spans="1:7" x14ac:dyDescent="0.3">
      <c r="A125" s="2" t="str">
        <f>_xlfn.CONCAT(fiche_version[[#This Row],[code]],"v",RIGHT(fiche_version[[#This Row],[version]],4))</f>
        <v>BAR-TH-127v40-4</v>
      </c>
      <c r="B125" s="2" t="s">
        <v>124</v>
      </c>
      <c r="C125" s="2" t="s">
        <v>446</v>
      </c>
      <c r="D125" s="2" t="s">
        <v>660</v>
      </c>
      <c r="E125" s="4">
        <v>44652</v>
      </c>
      <c r="F125" s="4">
        <v>45291</v>
      </c>
      <c r="G125" s="2">
        <v>4</v>
      </c>
    </row>
    <row r="126" spans="1:7" x14ac:dyDescent="0.3">
      <c r="A126" s="2" t="str">
        <f>_xlfn.CONCAT(fiche_version[[#This Row],[code]],"v",RIGHT(fiche_version[[#This Row],[version]],4))</f>
        <v>BAR-TH-127v54-5</v>
      </c>
      <c r="B126" s="2" t="s">
        <v>124</v>
      </c>
      <c r="C126" s="2" t="s">
        <v>685</v>
      </c>
      <c r="D126" s="2" t="s">
        <v>697</v>
      </c>
      <c r="E126" s="4">
        <v>45292</v>
      </c>
      <c r="F126" s="4">
        <v>45382</v>
      </c>
      <c r="G126" s="2">
        <v>5</v>
      </c>
    </row>
    <row r="127" spans="1:7" x14ac:dyDescent="0.3">
      <c r="A127" s="9" t="str">
        <f>_xlfn.CONCAT(fiche_version[[#This Row],[code]],"v",RIGHT(fiche_version[[#This Row],[version]],4))</f>
        <v>BAR-TH-127v58-6</v>
      </c>
      <c r="B127" s="2" t="s">
        <v>124</v>
      </c>
      <c r="C127" s="2" t="s">
        <v>723</v>
      </c>
      <c r="D127" s="2" t="s">
        <v>713</v>
      </c>
      <c r="E127" s="4">
        <v>45383</v>
      </c>
      <c r="F127" s="4">
        <v>46934</v>
      </c>
      <c r="G127" s="2">
        <v>6</v>
      </c>
    </row>
    <row r="128" spans="1:7" x14ac:dyDescent="0.3">
      <c r="A128" s="2" t="str">
        <f>_xlfn.CONCAT(fiche_version[[#This Row],[code]],"v",RIGHT(fiche_version[[#This Row],[version]],4))</f>
        <v>BAR-TH-129v14-1</v>
      </c>
      <c r="B128" s="2" t="s">
        <v>126</v>
      </c>
      <c r="C128" s="2" t="s">
        <v>383</v>
      </c>
      <c r="D128" s="2" t="s">
        <v>671</v>
      </c>
      <c r="E128" s="4">
        <v>42005</v>
      </c>
      <c r="F128" s="4">
        <v>42185</v>
      </c>
      <c r="G128" s="2">
        <v>1</v>
      </c>
    </row>
    <row r="129" spans="1:7" x14ac:dyDescent="0.3">
      <c r="A129" s="2" t="str">
        <f>_xlfn.CONCAT(fiche_version[[#This Row],[code]],"v",RIGHT(fiche_version[[#This Row],[version]],4))</f>
        <v>BAR-TH-129v17-2</v>
      </c>
      <c r="B129" s="2" t="s">
        <v>126</v>
      </c>
      <c r="C129" s="2" t="s">
        <v>409</v>
      </c>
      <c r="D129" s="2" t="s">
        <v>637</v>
      </c>
      <c r="E129" s="4">
        <v>42186</v>
      </c>
      <c r="F129" s="4">
        <v>43190</v>
      </c>
      <c r="G129" s="2">
        <v>2</v>
      </c>
    </row>
    <row r="130" spans="1:7" s="1" customFormat="1" x14ac:dyDescent="0.3">
      <c r="A130" s="2" t="str">
        <f>_xlfn.CONCAT(fiche_version[[#This Row],[code]],"v",RIGHT(fiche_version[[#This Row],[version]],4))</f>
        <v>BAR-TH-129v27-3</v>
      </c>
      <c r="B130" s="2" t="s">
        <v>126</v>
      </c>
      <c r="C130" s="2" t="s">
        <v>410</v>
      </c>
      <c r="D130" s="2" t="s">
        <v>647</v>
      </c>
      <c r="E130" s="4">
        <v>43191</v>
      </c>
      <c r="F130" s="4" t="s">
        <v>492</v>
      </c>
      <c r="G130" s="2">
        <v>3</v>
      </c>
    </row>
    <row r="131" spans="1:7" x14ac:dyDescent="0.3">
      <c r="A131" s="2" t="str">
        <f>_xlfn.CONCAT(fiche_version[[#This Row],[code]],"v",RIGHT(fiche_version[[#This Row],[version]],4))</f>
        <v>BAR-TH-130v26-1</v>
      </c>
      <c r="B131" s="2" t="s">
        <v>127</v>
      </c>
      <c r="C131" s="2" t="s">
        <v>411</v>
      </c>
      <c r="D131" s="2" t="s">
        <v>646</v>
      </c>
      <c r="E131" s="4">
        <v>42005</v>
      </c>
      <c r="F131" s="4">
        <v>45291</v>
      </c>
      <c r="G131" s="2">
        <v>1</v>
      </c>
    </row>
    <row r="132" spans="1:7" x14ac:dyDescent="0.3">
      <c r="A132" s="2" t="str">
        <f>_xlfn.CONCAT(fiche_version[[#This Row],[code]],"v",RIGHT(fiche_version[[#This Row],[version]],4))</f>
        <v>BAR-TH-130v54-2</v>
      </c>
      <c r="B132" s="2" t="s">
        <v>127</v>
      </c>
      <c r="C132" s="2" t="s">
        <v>683</v>
      </c>
      <c r="D132" s="2" t="s">
        <v>697</v>
      </c>
      <c r="E132" s="4">
        <v>45292</v>
      </c>
      <c r="F132" s="4">
        <v>45382</v>
      </c>
      <c r="G132" s="2">
        <v>2</v>
      </c>
    </row>
    <row r="133" spans="1:7" x14ac:dyDescent="0.3">
      <c r="A133" s="9" t="str">
        <f>_xlfn.CONCAT(fiche_version[[#This Row],[code]],"v",RIGHT(fiche_version[[#This Row],[version]],4))</f>
        <v>BAR-TH-130v58-3</v>
      </c>
      <c r="B133" s="2" t="s">
        <v>127</v>
      </c>
      <c r="C133" s="2" t="s">
        <v>724</v>
      </c>
      <c r="D133" s="2" t="s">
        <v>713</v>
      </c>
      <c r="E133" s="4">
        <v>45383</v>
      </c>
      <c r="F133" s="4">
        <v>46752</v>
      </c>
      <c r="G133" s="2">
        <v>3</v>
      </c>
    </row>
    <row r="134" spans="1:7" x14ac:dyDescent="0.3">
      <c r="A134" s="2" t="str">
        <f>_xlfn.CONCAT(fiche_version[[#This Row],[code]],"v",RIGHT(fiche_version[[#This Row],[version]],4))</f>
        <v>BAR-TH-131v16-1</v>
      </c>
      <c r="B134" s="2" t="s">
        <v>128</v>
      </c>
      <c r="C134" s="2" t="s">
        <v>388</v>
      </c>
      <c r="D134" s="2" t="s">
        <v>636</v>
      </c>
      <c r="E134" s="4">
        <v>42005</v>
      </c>
      <c r="F134" s="4">
        <v>42441</v>
      </c>
      <c r="G134" s="2">
        <v>1</v>
      </c>
    </row>
    <row r="135" spans="1:7" x14ac:dyDescent="0.3">
      <c r="A135" s="2" t="str">
        <f>_xlfn.CONCAT(fiche_version[[#This Row],[code]],"v",RIGHT(fiche_version[[#This Row],[version]],4))</f>
        <v>BAR-TH-131v20-2</v>
      </c>
      <c r="B135" s="2" t="s">
        <v>128</v>
      </c>
      <c r="C135" s="5" t="s">
        <v>407</v>
      </c>
      <c r="D135" s="2" t="s">
        <v>640</v>
      </c>
      <c r="E135" s="7">
        <v>42442</v>
      </c>
      <c r="F135" s="4">
        <v>43190</v>
      </c>
      <c r="G135" s="2">
        <v>2</v>
      </c>
    </row>
    <row r="136" spans="1:7" s="1" customFormat="1" x14ac:dyDescent="0.3">
      <c r="A136" s="2" t="str">
        <f>_xlfn.CONCAT(fiche_version[[#This Row],[code]],"v",RIGHT(fiche_version[[#This Row],[version]],4))</f>
        <v>BAR-TH-135v14-1</v>
      </c>
      <c r="B136" s="2" t="s">
        <v>129</v>
      </c>
      <c r="C136" s="2" t="s">
        <v>383</v>
      </c>
      <c r="D136" s="2" t="s">
        <v>671</v>
      </c>
      <c r="E136" s="4">
        <v>42005</v>
      </c>
      <c r="F136" s="4">
        <v>44104</v>
      </c>
      <c r="G136" s="2">
        <v>1</v>
      </c>
    </row>
    <row r="137" spans="1:7" x14ac:dyDescent="0.3">
      <c r="A137" s="2" t="str">
        <f>_xlfn.CONCAT(fiche_version[[#This Row],[code]],"v",RIGHT(fiche_version[[#This Row],[version]],4))</f>
        <v>BAR-TH-135v35-2</v>
      </c>
      <c r="B137" s="2" t="s">
        <v>129</v>
      </c>
      <c r="C137" s="2" t="s">
        <v>391</v>
      </c>
      <c r="D137" s="2" t="s">
        <v>655</v>
      </c>
      <c r="E137" s="4">
        <v>44105</v>
      </c>
      <c r="F137" s="4" t="s">
        <v>492</v>
      </c>
      <c r="G137" s="2">
        <v>2</v>
      </c>
    </row>
    <row r="138" spans="1:7" x14ac:dyDescent="0.3">
      <c r="A138" s="2" t="str">
        <f>_xlfn.CONCAT(fiche_version[[#This Row],[code]],"v",RIGHT(fiche_version[[#This Row],[version]],4))</f>
        <v>BAR-TH-137v17-1</v>
      </c>
      <c r="B138" s="2" t="s">
        <v>130</v>
      </c>
      <c r="C138" s="2" t="s">
        <v>392</v>
      </c>
      <c r="D138" s="2" t="s">
        <v>637</v>
      </c>
      <c r="E138" s="4">
        <v>42005</v>
      </c>
      <c r="F138" s="4">
        <v>44104</v>
      </c>
      <c r="G138" s="2">
        <v>1</v>
      </c>
    </row>
    <row r="139" spans="1:7" x14ac:dyDescent="0.3">
      <c r="A139" s="2" t="str">
        <f>_xlfn.CONCAT(fiche_version[[#This Row],[code]],"v",RIGHT(fiche_version[[#This Row],[version]],4))</f>
        <v>BAR-TH-137v35-2</v>
      </c>
      <c r="B139" s="2" t="s">
        <v>130</v>
      </c>
      <c r="C139" s="2" t="s">
        <v>391</v>
      </c>
      <c r="D139" s="2" t="s">
        <v>655</v>
      </c>
      <c r="E139" s="4">
        <v>44105</v>
      </c>
      <c r="F139" s="4">
        <v>44804</v>
      </c>
      <c r="G139" s="2">
        <v>2</v>
      </c>
    </row>
    <row r="140" spans="1:7" s="1" customFormat="1" x14ac:dyDescent="0.3">
      <c r="A140" s="2" t="str">
        <f>_xlfn.CONCAT(fiche_version[[#This Row],[code]],"v",RIGHT(fiche_version[[#This Row],[version]],4))</f>
        <v>BAR-TH-137v45-3</v>
      </c>
      <c r="B140" s="2" t="s">
        <v>130</v>
      </c>
      <c r="C140" s="2" t="s">
        <v>447</v>
      </c>
      <c r="D140" s="2" t="s">
        <v>664</v>
      </c>
      <c r="E140" s="4">
        <v>44805</v>
      </c>
      <c r="F140" s="4" t="s">
        <v>492</v>
      </c>
      <c r="G140" s="2">
        <v>3</v>
      </c>
    </row>
    <row r="141" spans="1:7" x14ac:dyDescent="0.3">
      <c r="A141" s="2" t="str">
        <f>_xlfn.CONCAT(fiche_version[[#This Row],[code]],"v",RIGHT(fiche_version[[#This Row],[version]],4))</f>
        <v>BAR-TH-139v14-1</v>
      </c>
      <c r="B141" s="2" t="s">
        <v>132</v>
      </c>
      <c r="C141" s="2" t="s">
        <v>383</v>
      </c>
      <c r="D141" s="2" t="s">
        <v>671</v>
      </c>
      <c r="E141" s="4">
        <v>42005</v>
      </c>
      <c r="F141" s="4">
        <v>42766</v>
      </c>
      <c r="G141" s="2">
        <v>1</v>
      </c>
    </row>
    <row r="142" spans="1:7" s="1" customFormat="1" x14ac:dyDescent="0.3">
      <c r="A142" s="2" t="str">
        <f>_xlfn.CONCAT(fiche_version[[#This Row],[code]],"v",RIGHT(fiche_version[[#This Row],[version]],4))</f>
        <v>BAR-TH-139v23-2</v>
      </c>
      <c r="B142" s="2" t="s">
        <v>132</v>
      </c>
      <c r="C142" s="2" t="s">
        <v>406</v>
      </c>
      <c r="D142" s="2" t="s">
        <v>705</v>
      </c>
      <c r="E142" s="4">
        <v>42767</v>
      </c>
      <c r="F142" s="4" t="s">
        <v>492</v>
      </c>
      <c r="G142" s="2">
        <v>2</v>
      </c>
    </row>
    <row r="143" spans="1:7" x14ac:dyDescent="0.3">
      <c r="A143" s="2" t="str">
        <f>_xlfn.CONCAT(fiche_version[[#This Row],[code]],"v",RIGHT(fiche_version[[#This Row],[version]],4))</f>
        <v>BAR-TH-141v15-1</v>
      </c>
      <c r="B143" s="2" t="s">
        <v>134</v>
      </c>
      <c r="C143" s="2" t="s">
        <v>387</v>
      </c>
      <c r="D143" s="2" t="s">
        <v>635</v>
      </c>
      <c r="E143" s="4">
        <v>42005</v>
      </c>
      <c r="F143" s="4" t="s">
        <v>492</v>
      </c>
      <c r="G143" s="2">
        <v>1</v>
      </c>
    </row>
    <row r="144" spans="1:7" x14ac:dyDescent="0.3">
      <c r="A144" s="2" t="str">
        <f>_xlfn.CONCAT(fiche_version[[#This Row],[code]],"v",RIGHT(fiche_version[[#This Row],[version]],4))</f>
        <v>BAR-TH-143v25-1</v>
      </c>
      <c r="B144" s="2" t="s">
        <v>135</v>
      </c>
      <c r="C144" s="2" t="s">
        <v>412</v>
      </c>
      <c r="D144" s="2" t="s">
        <v>645</v>
      </c>
      <c r="E144" s="4">
        <v>42005</v>
      </c>
      <c r="F144" s="4">
        <v>44985</v>
      </c>
      <c r="G144" s="2">
        <v>1</v>
      </c>
    </row>
    <row r="145" spans="1:7" x14ac:dyDescent="0.3">
      <c r="A145" s="2" t="str">
        <f>_xlfn.CONCAT(fiche_version[[#This Row],[code]],"v",RIGHT(fiche_version[[#This Row],[version]],4))</f>
        <v>BAR-TH-143v51-5</v>
      </c>
      <c r="B145" s="2" t="s">
        <v>135</v>
      </c>
      <c r="C145" s="2" t="s">
        <v>448</v>
      </c>
      <c r="D145" s="2" t="s">
        <v>670</v>
      </c>
      <c r="E145" s="4">
        <v>44986</v>
      </c>
      <c r="F145" s="4" t="s">
        <v>492</v>
      </c>
      <c r="G145" s="2">
        <v>2</v>
      </c>
    </row>
    <row r="146" spans="1:7" x14ac:dyDescent="0.3">
      <c r="A146" s="2" t="str">
        <f>_xlfn.CONCAT(fiche_version[[#This Row],[code]],"v",RIGHT(fiche_version[[#This Row],[version]],4))</f>
        <v>BAR-TH-145v19-1</v>
      </c>
      <c r="B146" s="2" t="s">
        <v>136</v>
      </c>
      <c r="C146" s="2" t="s">
        <v>386</v>
      </c>
      <c r="D146" s="2" t="s">
        <v>639</v>
      </c>
      <c r="E146" s="4">
        <v>42005</v>
      </c>
      <c r="F146" s="4">
        <v>43921</v>
      </c>
      <c r="G146" s="2">
        <v>1</v>
      </c>
    </row>
    <row r="147" spans="1:7" s="1" customFormat="1" x14ac:dyDescent="0.3">
      <c r="A147" s="2" t="str">
        <f>_xlfn.CONCAT(fiche_version[[#This Row],[code]],"v",RIGHT(fiche_version[[#This Row],[version]],4))</f>
        <v>BAR-TH-145v32-2</v>
      </c>
      <c r="B147" s="2" t="s">
        <v>136</v>
      </c>
      <c r="C147" s="2" t="s">
        <v>408</v>
      </c>
      <c r="D147" s="2" t="s">
        <v>652</v>
      </c>
      <c r="E147" s="4">
        <v>43922</v>
      </c>
      <c r="F147" s="4">
        <v>44115</v>
      </c>
      <c r="G147" s="2">
        <v>2</v>
      </c>
    </row>
    <row r="148" spans="1:7" x14ac:dyDescent="0.3">
      <c r="A148" s="2" t="str">
        <f>_xlfn.CONCAT(fiche_version[[#This Row],[code]],"v",RIGHT(fiche_version[[#This Row],[version]],4))</f>
        <v>BAR-TH-145v36-3</v>
      </c>
      <c r="B148" s="2" t="s">
        <v>136</v>
      </c>
      <c r="C148" s="2" t="s">
        <v>445</v>
      </c>
      <c r="D148" s="2" t="s">
        <v>656</v>
      </c>
      <c r="E148" s="4">
        <v>44116</v>
      </c>
      <c r="F148" s="4">
        <v>45138</v>
      </c>
      <c r="G148" s="2">
        <v>3</v>
      </c>
    </row>
    <row r="149" spans="1:7" x14ac:dyDescent="0.3">
      <c r="A149" s="2" t="str">
        <f>_xlfn.CONCAT(fiche_version[[#This Row],[code]],"v",RIGHT(fiche_version[[#This Row],[version]],4))</f>
        <v>BAR-TH-145v52-4</v>
      </c>
      <c r="B149" s="2" t="s">
        <v>136</v>
      </c>
      <c r="C149" s="2" t="s">
        <v>674</v>
      </c>
      <c r="D149" s="2" t="s">
        <v>626</v>
      </c>
      <c r="E149" s="4">
        <v>45139</v>
      </c>
      <c r="F149" s="4"/>
      <c r="G149" s="2">
        <v>4</v>
      </c>
    </row>
    <row r="150" spans="1:7" x14ac:dyDescent="0.3">
      <c r="A150" s="2" t="str">
        <f>_xlfn.CONCAT(fiche_version[[#This Row],[code]],"v",RIGHT(fiche_version[[#This Row],[version]],4))</f>
        <v>BAR-TH-148v14-1</v>
      </c>
      <c r="B150" s="2" t="s">
        <v>138</v>
      </c>
      <c r="C150" s="5" t="s">
        <v>383</v>
      </c>
      <c r="D150" s="2" t="s">
        <v>671</v>
      </c>
      <c r="E150" s="4">
        <v>42005</v>
      </c>
      <c r="F150" s="4">
        <v>42004</v>
      </c>
      <c r="G150" s="2">
        <v>1</v>
      </c>
    </row>
    <row r="151" spans="1:7" x14ac:dyDescent="0.3">
      <c r="A151" s="2" t="str">
        <f>_xlfn.CONCAT(fiche_version[[#This Row],[code]],"v",RIGHT(fiche_version[[#This Row],[version]],4))</f>
        <v>BAR-TH-148v15-2</v>
      </c>
      <c r="B151" s="2" t="s">
        <v>138</v>
      </c>
      <c r="C151" s="2" t="s">
        <v>403</v>
      </c>
      <c r="D151" s="2" t="s">
        <v>703</v>
      </c>
      <c r="E151" s="4">
        <v>42005</v>
      </c>
      <c r="F151" s="4" t="s">
        <v>492</v>
      </c>
      <c r="G151" s="2">
        <v>2</v>
      </c>
    </row>
    <row r="152" spans="1:7" x14ac:dyDescent="0.3">
      <c r="A152" s="2" t="str">
        <f>_xlfn.CONCAT(fiche_version[[#This Row],[code]],"v",RIGHT(fiche_version[[#This Row],[version]],4))</f>
        <v>BAR-TH-150v14-1</v>
      </c>
      <c r="B152" s="2" t="s">
        <v>140</v>
      </c>
      <c r="C152" s="5" t="s">
        <v>383</v>
      </c>
      <c r="D152" s="2" t="s">
        <v>671</v>
      </c>
      <c r="E152" s="4">
        <v>42005</v>
      </c>
      <c r="F152" s="4" t="s">
        <v>492</v>
      </c>
      <c r="G152" s="2">
        <v>1</v>
      </c>
    </row>
    <row r="153" spans="1:7" x14ac:dyDescent="0.3">
      <c r="A153" s="2" t="str">
        <f>_xlfn.CONCAT(fiche_version[[#This Row],[code]],"v",RIGHT(fiche_version[[#This Row],[version]],4))</f>
        <v>BAR-TH-155v16-1</v>
      </c>
      <c r="B153" s="2" t="s">
        <v>142</v>
      </c>
      <c r="C153" s="2" t="s">
        <v>388</v>
      </c>
      <c r="D153" s="2" t="s">
        <v>636</v>
      </c>
      <c r="E153" s="4">
        <v>42005</v>
      </c>
      <c r="F153" s="4">
        <v>43921</v>
      </c>
      <c r="G153" s="2">
        <v>1</v>
      </c>
    </row>
    <row r="154" spans="1:7" x14ac:dyDescent="0.3">
      <c r="A154" s="2" t="str">
        <f>_xlfn.CONCAT(fiche_version[[#This Row],[code]],"v",RIGHT(fiche_version[[#This Row],[version]],4))</f>
        <v>BAR-TH-155v32-2</v>
      </c>
      <c r="B154" s="2" t="s">
        <v>142</v>
      </c>
      <c r="C154" s="2" t="s">
        <v>408</v>
      </c>
      <c r="D154" s="2" t="s">
        <v>652</v>
      </c>
      <c r="E154" s="4">
        <v>43922</v>
      </c>
      <c r="F154" s="4">
        <v>44115</v>
      </c>
      <c r="G154" s="2">
        <v>2</v>
      </c>
    </row>
    <row r="155" spans="1:7" x14ac:dyDescent="0.3">
      <c r="A155" s="2" t="str">
        <f>_xlfn.CONCAT(fiche_version[[#This Row],[code]],"v",RIGHT(fiche_version[[#This Row],[version]],4))</f>
        <v>BAR-TH-155v36-3</v>
      </c>
      <c r="B155" s="2" t="s">
        <v>142</v>
      </c>
      <c r="C155" s="2" t="s">
        <v>445</v>
      </c>
      <c r="D155" s="2" t="s">
        <v>656</v>
      </c>
      <c r="E155" s="4">
        <v>44116</v>
      </c>
      <c r="F155" s="4">
        <v>44651</v>
      </c>
      <c r="G155" s="2">
        <v>3</v>
      </c>
    </row>
    <row r="156" spans="1:7" x14ac:dyDescent="0.3">
      <c r="A156" s="2" t="str">
        <f>_xlfn.CONCAT(fiche_version[[#This Row],[code]],"v",RIGHT(fiche_version[[#This Row],[version]],4))</f>
        <v>BAR-TH-155v40-4</v>
      </c>
      <c r="B156" s="2" t="s">
        <v>142</v>
      </c>
      <c r="C156" s="2" t="s">
        <v>446</v>
      </c>
      <c r="D156" s="2" t="s">
        <v>660</v>
      </c>
      <c r="E156" s="4">
        <v>44652</v>
      </c>
      <c r="F156" s="4" t="s">
        <v>492</v>
      </c>
      <c r="G156" s="2">
        <v>4</v>
      </c>
    </row>
    <row r="157" spans="1:7" x14ac:dyDescent="0.3">
      <c r="A157" s="2" t="str">
        <f>_xlfn.CONCAT(fiche_version[[#This Row],[code]],"v",RIGHT(fiche_version[[#This Row],[version]],4))</f>
        <v>BAR-TH-158v15-1</v>
      </c>
      <c r="B157" s="2" t="s">
        <v>143</v>
      </c>
      <c r="C157" s="2" t="s">
        <v>387</v>
      </c>
      <c r="D157" s="2" t="s">
        <v>635</v>
      </c>
      <c r="E157" s="4">
        <v>42005</v>
      </c>
      <c r="F157" s="4">
        <v>44104</v>
      </c>
      <c r="G157" s="2">
        <v>1</v>
      </c>
    </row>
    <row r="158" spans="1:7" x14ac:dyDescent="0.3">
      <c r="A158" s="2" t="str">
        <f>_xlfn.CONCAT(fiche_version[[#This Row],[code]],"v",RIGHT(fiche_version[[#This Row],[version]],4))</f>
        <v>BAR-TH-158v35-2</v>
      </c>
      <c r="B158" s="2" t="s">
        <v>143</v>
      </c>
      <c r="C158" s="2" t="s">
        <v>391</v>
      </c>
      <c r="D158" s="2" t="s">
        <v>655</v>
      </c>
      <c r="E158" s="4">
        <v>44105</v>
      </c>
      <c r="F158" s="4" t="s">
        <v>492</v>
      </c>
      <c r="G158" s="2">
        <v>2</v>
      </c>
    </row>
    <row r="159" spans="1:7" x14ac:dyDescent="0.3">
      <c r="A159" s="2" t="str">
        <f>_xlfn.CONCAT(fiche_version[[#This Row],[code]],"v",RIGHT(fiche_version[[#This Row],[version]],4))</f>
        <v>BAR-TH-159v26-1</v>
      </c>
      <c r="B159" s="2" t="s">
        <v>145</v>
      </c>
      <c r="C159" s="2" t="s">
        <v>411</v>
      </c>
      <c r="D159" s="2" t="s">
        <v>646</v>
      </c>
      <c r="E159" s="4">
        <v>42956</v>
      </c>
      <c r="F159" s="4">
        <v>44651</v>
      </c>
      <c r="G159" s="2">
        <v>1</v>
      </c>
    </row>
    <row r="160" spans="1:7" x14ac:dyDescent="0.3">
      <c r="A160" s="2" t="str">
        <f>_xlfn.CONCAT(fiche_version[[#This Row],[code]],"v",RIGHT(fiche_version[[#This Row],[version]],4))</f>
        <v>BAR-TH-159v41-2</v>
      </c>
      <c r="B160" s="2" t="s">
        <v>145</v>
      </c>
      <c r="C160" s="2" t="s">
        <v>449</v>
      </c>
      <c r="D160" s="2" t="s">
        <v>660</v>
      </c>
      <c r="E160" s="4">
        <v>44652</v>
      </c>
      <c r="F160" s="4">
        <v>44865</v>
      </c>
      <c r="G160" s="2">
        <v>2</v>
      </c>
    </row>
    <row r="161" spans="1:7" s="1" customFormat="1" x14ac:dyDescent="0.3">
      <c r="A161" s="2" t="str">
        <f>_xlfn.CONCAT(fiche_version[[#This Row],[code]],"v",RIGHT(fiche_version[[#This Row],[version]],4))</f>
        <v>BAR-TH-159v44-3</v>
      </c>
      <c r="B161" s="2" t="s">
        <v>145</v>
      </c>
      <c r="C161" s="2" t="s">
        <v>450</v>
      </c>
      <c r="D161" s="2" t="s">
        <v>663</v>
      </c>
      <c r="E161" s="4">
        <v>44866</v>
      </c>
      <c r="F161" s="4">
        <v>45016</v>
      </c>
      <c r="G161" s="2">
        <v>3</v>
      </c>
    </row>
    <row r="162" spans="1:7" x14ac:dyDescent="0.3">
      <c r="A162" s="2" t="str">
        <f>_xlfn.CONCAT(fiche_version[[#This Row],[code]],"v",RIGHT(fiche_version[[#This Row],[version]],4))</f>
        <v>BAR-TH-159v50-4</v>
      </c>
      <c r="B162" s="2" t="s">
        <v>145</v>
      </c>
      <c r="C162" s="2" t="s">
        <v>451</v>
      </c>
      <c r="D162" s="2" t="s">
        <v>669</v>
      </c>
      <c r="E162" s="4">
        <v>45017</v>
      </c>
      <c r="F162" s="4" t="s">
        <v>492</v>
      </c>
      <c r="G162" s="2">
        <v>4</v>
      </c>
    </row>
    <row r="163" spans="1:7" x14ac:dyDescent="0.3">
      <c r="A163" s="2" t="str">
        <f>_xlfn.CONCAT(fiche_version[[#This Row],[code]],"v",RIGHT(fiche_version[[#This Row],[version]],4))</f>
        <v>BAR-TH-160v27-1</v>
      </c>
      <c r="B163" s="2" t="s">
        <v>146</v>
      </c>
      <c r="C163" s="2" t="s">
        <v>423</v>
      </c>
      <c r="D163" s="2" t="s">
        <v>647</v>
      </c>
      <c r="E163" s="4">
        <v>43191</v>
      </c>
      <c r="F163" s="4">
        <v>44681</v>
      </c>
      <c r="G163" s="2">
        <v>1</v>
      </c>
    </row>
    <row r="164" spans="1:7" x14ac:dyDescent="0.3">
      <c r="A164" s="2" t="str">
        <f>_xlfn.CONCAT(fiche_version[[#This Row],[code]],"v",RIGHT(fiche_version[[#This Row],[version]],4))</f>
        <v>BAR-TH-160v39-2</v>
      </c>
      <c r="B164" s="2" t="s">
        <v>146</v>
      </c>
      <c r="C164" s="2" t="s">
        <v>436</v>
      </c>
      <c r="D164" s="2" t="s">
        <v>659</v>
      </c>
      <c r="E164" s="4">
        <v>44682</v>
      </c>
      <c r="F164" s="4">
        <v>45016</v>
      </c>
      <c r="G164" s="2">
        <v>2</v>
      </c>
    </row>
    <row r="165" spans="1:7" x14ac:dyDescent="0.3">
      <c r="A165" s="2" t="str">
        <f>_xlfn.CONCAT(fiche_version[[#This Row],[code]],"v",RIGHT(fiche_version[[#This Row],[version]],4))</f>
        <v>BAR-TH-160v50-3</v>
      </c>
      <c r="B165" s="2" t="s">
        <v>146</v>
      </c>
      <c r="C165" s="2" t="s">
        <v>452</v>
      </c>
      <c r="D165" s="2" t="s">
        <v>669</v>
      </c>
      <c r="E165" s="4">
        <v>45017</v>
      </c>
      <c r="F165" s="4">
        <v>45199</v>
      </c>
      <c r="G165" s="2">
        <v>3</v>
      </c>
    </row>
    <row r="166" spans="1:7" s="1" customFormat="1" x14ac:dyDescent="0.3">
      <c r="A166" s="2" t="str">
        <f>_xlfn.CONCAT(fiche_version[[#This Row],[code]],"v",RIGHT(fiche_version[[#This Row],[version]],4))</f>
        <v>BAR-TH-160v54-4</v>
      </c>
      <c r="B166" s="2" t="s">
        <v>146</v>
      </c>
      <c r="C166" s="2" t="s">
        <v>687</v>
      </c>
      <c r="D166" s="2" t="s">
        <v>697</v>
      </c>
      <c r="E166" s="4">
        <v>45200</v>
      </c>
      <c r="F166" s="4">
        <v>46843</v>
      </c>
      <c r="G166" s="2">
        <v>4</v>
      </c>
    </row>
    <row r="167" spans="1:7" x14ac:dyDescent="0.3">
      <c r="A167" s="2" t="str">
        <f>_xlfn.CONCAT(fiche_version[[#This Row],[code]],"v",RIGHT(fiche_version[[#This Row],[version]],4))</f>
        <v>BAR-TH-161v28-1</v>
      </c>
      <c r="B167" s="2" t="s">
        <v>148</v>
      </c>
      <c r="C167" s="2" t="s">
        <v>384</v>
      </c>
      <c r="D167" s="2" t="s">
        <v>648</v>
      </c>
      <c r="E167" s="4">
        <v>43453</v>
      </c>
      <c r="F167" s="4">
        <v>45199</v>
      </c>
      <c r="G167" s="2">
        <v>1</v>
      </c>
    </row>
    <row r="168" spans="1:7" x14ac:dyDescent="0.3">
      <c r="A168" s="2" t="str">
        <f>_xlfn.CONCAT(fiche_version[[#This Row],[code]],"v",RIGHT(fiche_version[[#This Row],[version]],4))</f>
        <v>BAR-TH-161v54-2</v>
      </c>
      <c r="B168" s="2" t="s">
        <v>148</v>
      </c>
      <c r="C168" s="2" t="s">
        <v>683</v>
      </c>
      <c r="D168" s="2" t="s">
        <v>697</v>
      </c>
      <c r="E168" s="4">
        <v>45200</v>
      </c>
      <c r="F168" s="4"/>
      <c r="G168" s="2">
        <v>2</v>
      </c>
    </row>
    <row r="169" spans="1:7" x14ac:dyDescent="0.3">
      <c r="A169" s="2" t="str">
        <f>_xlfn.CONCAT(fiche_version[[#This Row],[code]],"v",RIGHT(fiche_version[[#This Row],[version]],4))</f>
        <v>BAR-TH-162v28-1</v>
      </c>
      <c r="B169" s="2" t="s">
        <v>149</v>
      </c>
      <c r="C169" s="2" t="s">
        <v>384</v>
      </c>
      <c r="D169" s="2" t="s">
        <v>648</v>
      </c>
      <c r="E169" s="4">
        <v>43453</v>
      </c>
      <c r="F169" s="4" t="s">
        <v>492</v>
      </c>
      <c r="G169" s="2">
        <v>1</v>
      </c>
    </row>
    <row r="170" spans="1:7" x14ac:dyDescent="0.3">
      <c r="A170" s="2" t="str">
        <f>_xlfn.CONCAT(fiche_version[[#This Row],[code]],"v",RIGHT(fiche_version[[#This Row],[version]],4))</f>
        <v>BAR-TH-163v30-1</v>
      </c>
      <c r="B170" s="2" t="s">
        <v>150</v>
      </c>
      <c r="C170" s="2" t="s">
        <v>413</v>
      </c>
      <c r="D170" s="2" t="s">
        <v>650</v>
      </c>
      <c r="E170" s="4">
        <v>43626</v>
      </c>
      <c r="F170" s="4">
        <v>44500</v>
      </c>
      <c r="G170" s="2">
        <v>1</v>
      </c>
    </row>
    <row r="171" spans="1:7" x14ac:dyDescent="0.3">
      <c r="A171" s="2" t="str">
        <f>_xlfn.CONCAT(fiche_version[[#This Row],[code]],"v",RIGHT(fiche_version[[#This Row],[version]],4))</f>
        <v>BAR-TH-163v38-2</v>
      </c>
      <c r="B171" s="2" t="s">
        <v>150</v>
      </c>
      <c r="C171" s="2" t="s">
        <v>453</v>
      </c>
      <c r="D171" s="2" t="s">
        <v>658</v>
      </c>
      <c r="E171" s="4">
        <v>44501</v>
      </c>
      <c r="F171" s="4" t="s">
        <v>492</v>
      </c>
      <c r="G171" s="2">
        <v>2</v>
      </c>
    </row>
    <row r="172" spans="1:7" x14ac:dyDescent="0.3">
      <c r="A172" s="2" t="str">
        <f>_xlfn.CONCAT(fiche_version[[#This Row],[code]],"v",RIGHT(fiche_version[[#This Row],[version]],4))</f>
        <v>BAR-TH-164v31-1</v>
      </c>
      <c r="B172" s="2" t="s">
        <v>151</v>
      </c>
      <c r="C172" s="2" t="s">
        <v>414</v>
      </c>
      <c r="D172" s="2" t="s">
        <v>651</v>
      </c>
      <c r="E172" s="4">
        <v>43709</v>
      </c>
      <c r="F172" s="4">
        <v>44115</v>
      </c>
      <c r="G172" s="2">
        <v>1</v>
      </c>
    </row>
    <row r="173" spans="1:7" x14ac:dyDescent="0.3">
      <c r="A173" s="2" t="str">
        <f>_xlfn.CONCAT(fiche_version[[#This Row],[code]],"v",RIGHT(fiche_version[[#This Row],[version]],4))</f>
        <v>BAR-TH-164v36-2</v>
      </c>
      <c r="B173" s="2" t="s">
        <v>151</v>
      </c>
      <c r="C173" s="2" t="s">
        <v>454</v>
      </c>
      <c r="D173" s="2" t="s">
        <v>656</v>
      </c>
      <c r="E173" s="4">
        <v>44116</v>
      </c>
      <c r="F173" s="4">
        <v>45138</v>
      </c>
      <c r="G173" s="2">
        <v>2</v>
      </c>
    </row>
    <row r="174" spans="1:7" x14ac:dyDescent="0.3">
      <c r="A174" s="2" t="str">
        <f>_xlfn.CONCAT(fiche_version[[#This Row],[code]],"v",RIGHT(fiche_version[[#This Row],[version]],4))</f>
        <v>BAR-TH-164v52-3</v>
      </c>
      <c r="B174" s="2" t="s">
        <v>151</v>
      </c>
      <c r="C174" s="2" t="s">
        <v>675</v>
      </c>
      <c r="D174" s="2" t="s">
        <v>626</v>
      </c>
      <c r="E174" s="4">
        <v>45139</v>
      </c>
      <c r="F174" s="4">
        <v>45657</v>
      </c>
      <c r="G174" s="2">
        <v>3</v>
      </c>
    </row>
    <row r="175" spans="1:7" x14ac:dyDescent="0.3">
      <c r="A175" s="2" t="str">
        <f>_xlfn.CONCAT(fiche_version[[#This Row],[code]],"v",RIGHT(fiche_version[[#This Row],[version]],4))</f>
        <v>BAR-TH-165v34-1</v>
      </c>
      <c r="B175" s="2" t="s">
        <v>153</v>
      </c>
      <c r="C175" s="2" t="s">
        <v>415</v>
      </c>
      <c r="D175" s="2" t="s">
        <v>654</v>
      </c>
      <c r="E175" s="4">
        <v>43971</v>
      </c>
      <c r="F175" s="4" t="s">
        <v>492</v>
      </c>
      <c r="G175" s="2">
        <v>1</v>
      </c>
    </row>
    <row r="176" spans="1:7" x14ac:dyDescent="0.3">
      <c r="A176" s="2" t="str">
        <f>_xlfn.CONCAT(fiche_version[[#This Row],[code]],"v",RIGHT(fiche_version[[#This Row],[version]],4))</f>
        <v>BAR-TH-166v38-1</v>
      </c>
      <c r="B176" s="2" t="s">
        <v>154</v>
      </c>
      <c r="C176" s="2" t="s">
        <v>432</v>
      </c>
      <c r="D176" s="2" t="s">
        <v>658</v>
      </c>
      <c r="E176" s="4">
        <v>44408</v>
      </c>
      <c r="F176" s="4" t="s">
        <v>492</v>
      </c>
      <c r="G176" s="2">
        <v>1</v>
      </c>
    </row>
    <row r="177" spans="1:7" x14ac:dyDescent="0.3">
      <c r="A177" s="2" t="str">
        <f>_xlfn.CONCAT(fiche_version[[#This Row],[code]],"v",RIGHT(fiche_version[[#This Row],[version]],4))</f>
        <v>BAR-TH-167v38-1</v>
      </c>
      <c r="B177" s="2" t="s">
        <v>155</v>
      </c>
      <c r="C177" s="2" t="s">
        <v>432</v>
      </c>
      <c r="D177" s="2" t="s">
        <v>658</v>
      </c>
      <c r="E177" s="4">
        <v>44408</v>
      </c>
      <c r="F177" s="4" t="s">
        <v>492</v>
      </c>
      <c r="G177" s="2">
        <v>1</v>
      </c>
    </row>
    <row r="178" spans="1:7" x14ac:dyDescent="0.3">
      <c r="A178" s="2" t="str">
        <f>_xlfn.CONCAT(fiche_version[[#This Row],[code]],"v",RIGHT(fiche_version[[#This Row],[version]],4))</f>
        <v>BAR-TH-168v40-1</v>
      </c>
      <c r="B178" s="2" t="s">
        <v>156</v>
      </c>
      <c r="C178" s="2" t="s">
        <v>455</v>
      </c>
      <c r="D178" s="2" t="s">
        <v>660</v>
      </c>
      <c r="E178" s="4">
        <v>44559</v>
      </c>
      <c r="F178" s="4" t="s">
        <v>492</v>
      </c>
      <c r="G178" s="2">
        <v>1</v>
      </c>
    </row>
    <row r="179" spans="1:7" x14ac:dyDescent="0.3">
      <c r="A179" s="2" t="str">
        <f>_xlfn.CONCAT(fiche_version[[#This Row],[code]],"v",RIGHT(fiche_version[[#This Row],[version]],4))</f>
        <v>BAR-TH-169v46-1</v>
      </c>
      <c r="B179" s="2" t="s">
        <v>416</v>
      </c>
      <c r="C179" s="2" t="s">
        <v>456</v>
      </c>
      <c r="D179" s="2" t="s">
        <v>665</v>
      </c>
      <c r="E179" s="4">
        <v>44778</v>
      </c>
      <c r="F179" s="4" t="s">
        <v>492</v>
      </c>
      <c r="G179" s="2">
        <v>1</v>
      </c>
    </row>
    <row r="180" spans="1:7" x14ac:dyDescent="0.3">
      <c r="A180" s="2" t="str">
        <f>_xlfn.CONCAT(fiche_version[[#This Row],[code]],"v",RIGHT(fiche_version[[#This Row],[version]],4))</f>
        <v>BAR-TH-170v54-1</v>
      </c>
      <c r="B180" s="2" t="s">
        <v>679</v>
      </c>
      <c r="C180" s="2" t="s">
        <v>686</v>
      </c>
      <c r="D180" s="2" t="s">
        <v>697</v>
      </c>
      <c r="E180" s="4">
        <v>45199</v>
      </c>
      <c r="F180" s="4">
        <v>46934</v>
      </c>
      <c r="G180" s="2">
        <v>1</v>
      </c>
    </row>
    <row r="181" spans="1:7" x14ac:dyDescent="0.3">
      <c r="A181" s="2" t="str">
        <f>_xlfn.CONCAT(fiche_version[[#This Row],[code]],"v",RIGHT(fiche_version[[#This Row],[version]],4))</f>
        <v>BAR-TH-171v55-1</v>
      </c>
      <c r="B181" s="2" t="s">
        <v>693</v>
      </c>
      <c r="C181" s="2" t="s">
        <v>698</v>
      </c>
      <c r="D181" s="2" t="s">
        <v>699</v>
      </c>
      <c r="E181" s="4">
        <v>45292</v>
      </c>
      <c r="F181" s="4">
        <v>46934</v>
      </c>
      <c r="G181" s="2">
        <v>1</v>
      </c>
    </row>
    <row r="182" spans="1:7" x14ac:dyDescent="0.3">
      <c r="A182" s="2" t="str">
        <f>_xlfn.CONCAT(fiche_version[[#This Row],[code]],"v",RIGHT(fiche_version[[#This Row],[version]],4))</f>
        <v>BAR-TH-172v55-1</v>
      </c>
      <c r="B182" s="2" t="s">
        <v>694</v>
      </c>
      <c r="C182" s="2" t="s">
        <v>698</v>
      </c>
      <c r="D182" s="2" t="s">
        <v>699</v>
      </c>
      <c r="E182" s="4">
        <v>45292</v>
      </c>
      <c r="F182" s="4">
        <v>46934</v>
      </c>
      <c r="G182" s="2">
        <v>1</v>
      </c>
    </row>
    <row r="183" spans="1:7" x14ac:dyDescent="0.3">
      <c r="A183" s="9" t="str">
        <f>_xlfn.CONCAT(fiche_version[[#This Row],[code]],"v",RIGHT(fiche_version[[#This Row],[version]],4))</f>
        <v>BAR-TH-173v56-1</v>
      </c>
      <c r="B183" s="2" t="s">
        <v>716</v>
      </c>
      <c r="C183" s="2" t="s">
        <v>707</v>
      </c>
      <c r="D183" s="2" t="s">
        <v>711</v>
      </c>
      <c r="E183" s="4">
        <v>45260</v>
      </c>
      <c r="F183" s="4">
        <v>46387</v>
      </c>
      <c r="G183" s="2">
        <v>1</v>
      </c>
    </row>
    <row r="184" spans="1:7" x14ac:dyDescent="0.3">
      <c r="A184" s="9" t="str">
        <f>_xlfn.CONCAT(fiche_version[[#This Row],[code]],"v",RIGHT(fiche_version[[#This Row],[version]],4))</f>
        <v>BAR-TH-174v57-1</v>
      </c>
      <c r="B184" s="2" t="s">
        <v>718</v>
      </c>
      <c r="C184" s="2" t="s">
        <v>708</v>
      </c>
      <c r="D184" s="2" t="s">
        <v>712</v>
      </c>
      <c r="E184" s="4">
        <v>45292</v>
      </c>
      <c r="F184" s="4">
        <v>47118</v>
      </c>
      <c r="G184" s="2">
        <v>1</v>
      </c>
    </row>
    <row r="185" spans="1:7" s="1" customFormat="1" x14ac:dyDescent="0.3">
      <c r="A185" s="9" t="str">
        <f>_xlfn.CONCAT(fiche_version[[#This Row],[code]],"v",RIGHT(fiche_version[[#This Row],[version]],4))</f>
        <v>BAR-TH-175v57-1</v>
      </c>
      <c r="B185" s="2" t="s">
        <v>719</v>
      </c>
      <c r="C185" s="2" t="s">
        <v>708</v>
      </c>
      <c r="D185" s="2" t="s">
        <v>712</v>
      </c>
      <c r="E185" s="4">
        <v>45292</v>
      </c>
      <c r="F185" s="4">
        <v>47118</v>
      </c>
      <c r="G185" s="2">
        <v>1</v>
      </c>
    </row>
    <row r="186" spans="1:7" s="1" customFormat="1" x14ac:dyDescent="0.3">
      <c r="A186" s="9" t="str">
        <f>_xlfn.CONCAT(fiche_version[[#This Row],[code]],"v",RIGHT(fiche_version[[#This Row],[version]],4))</f>
        <v>BAR-TH-176v58-1</v>
      </c>
      <c r="B186" s="2" t="s">
        <v>725</v>
      </c>
      <c r="C186" s="2" t="s">
        <v>709</v>
      </c>
      <c r="D186" s="2" t="s">
        <v>713</v>
      </c>
      <c r="E186" s="4">
        <v>45289</v>
      </c>
      <c r="F186" s="4">
        <v>47118</v>
      </c>
      <c r="G186" s="2">
        <v>1</v>
      </c>
    </row>
    <row r="187" spans="1:7" s="1" customFormat="1" x14ac:dyDescent="0.3">
      <c r="A187" s="2" t="str">
        <f>_xlfn.CONCAT(fiche_version[[#This Row],[code]],"v",RIGHT(fiche_version[[#This Row],[version]],4))</f>
        <v>BAT-EN-101v14-1</v>
      </c>
      <c r="B187" s="2" t="s">
        <v>157</v>
      </c>
      <c r="C187" s="2" t="s">
        <v>383</v>
      </c>
      <c r="D187" s="2" t="s">
        <v>671</v>
      </c>
      <c r="E187" s="4">
        <v>42005</v>
      </c>
      <c r="F187" s="4">
        <v>43190</v>
      </c>
      <c r="G187" s="2">
        <v>1</v>
      </c>
    </row>
    <row r="188" spans="1:7" s="1" customFormat="1" x14ac:dyDescent="0.3">
      <c r="A188" s="2" t="str">
        <f>_xlfn.CONCAT(fiche_version[[#This Row],[code]],"v",RIGHT(fiche_version[[#This Row],[version]],4))</f>
        <v>BAT-EN-101v27-2</v>
      </c>
      <c r="B188" s="2" t="s">
        <v>157</v>
      </c>
      <c r="C188" s="2" t="s">
        <v>389</v>
      </c>
      <c r="D188" s="2" t="s">
        <v>647</v>
      </c>
      <c r="E188" s="4">
        <v>43191</v>
      </c>
      <c r="F188" s="4">
        <v>44074</v>
      </c>
      <c r="G188" s="2">
        <v>2</v>
      </c>
    </row>
    <row r="189" spans="1:7" s="1" customFormat="1" x14ac:dyDescent="0.3">
      <c r="A189" s="2" t="str">
        <f>_xlfn.CONCAT(fiche_version[[#This Row],[code]],"v",RIGHT(fiche_version[[#This Row],[version]],4))</f>
        <v>BAT-EN-101v33-3</v>
      </c>
      <c r="B189" s="2" t="s">
        <v>157</v>
      </c>
      <c r="C189" s="2" t="s">
        <v>434</v>
      </c>
      <c r="D189" s="2" t="s">
        <v>653</v>
      </c>
      <c r="E189" s="4">
        <v>44075</v>
      </c>
      <c r="F189" s="4" t="s">
        <v>492</v>
      </c>
      <c r="G189" s="2">
        <v>3</v>
      </c>
    </row>
    <row r="190" spans="1:7" s="1" customFormat="1" x14ac:dyDescent="0.3">
      <c r="A190" s="2" t="str">
        <f>_xlfn.CONCAT(fiche_version[[#This Row],[code]],"v",RIGHT(fiche_version[[#This Row],[version]],4))</f>
        <v>BAT-EN-102v14-1</v>
      </c>
      <c r="B190" s="2" t="s">
        <v>158</v>
      </c>
      <c r="C190" s="2" t="s">
        <v>383</v>
      </c>
      <c r="D190" s="2" t="s">
        <v>671</v>
      </c>
      <c r="E190" s="4">
        <v>42005</v>
      </c>
      <c r="F190" s="4">
        <v>43190</v>
      </c>
      <c r="G190" s="2">
        <v>1</v>
      </c>
    </row>
    <row r="191" spans="1:7" x14ac:dyDescent="0.3">
      <c r="A191" s="2" t="str">
        <f>_xlfn.CONCAT(fiche_version[[#This Row],[code]],"v",RIGHT(fiche_version[[#This Row],[version]],4))</f>
        <v>BAT-EN-102v27-2</v>
      </c>
      <c r="B191" s="2" t="s">
        <v>158</v>
      </c>
      <c r="C191" s="2" t="s">
        <v>389</v>
      </c>
      <c r="D191" s="2" t="s">
        <v>647</v>
      </c>
      <c r="E191" s="4">
        <v>43191</v>
      </c>
      <c r="F191" s="4" t="s">
        <v>492</v>
      </c>
      <c r="G191" s="2">
        <v>2</v>
      </c>
    </row>
    <row r="192" spans="1:7" x14ac:dyDescent="0.3">
      <c r="A192" s="2" t="str">
        <f>_xlfn.CONCAT(fiche_version[[#This Row],[code]],"v",RIGHT(fiche_version[[#This Row],[version]],4))</f>
        <v>BAT-EN-103v14-1</v>
      </c>
      <c r="B192" s="2" t="s">
        <v>159</v>
      </c>
      <c r="C192" s="2" t="s">
        <v>383</v>
      </c>
      <c r="D192" s="2" t="s">
        <v>671</v>
      </c>
      <c r="E192" s="4">
        <v>42005</v>
      </c>
      <c r="F192" s="4">
        <v>43190</v>
      </c>
      <c r="G192" s="2">
        <v>1</v>
      </c>
    </row>
    <row r="193" spans="1:7" x14ac:dyDescent="0.3">
      <c r="A193" s="2" t="str">
        <f>_xlfn.CONCAT(fiche_version[[#This Row],[code]],"v",RIGHT(fiche_version[[#This Row],[version]],4))</f>
        <v>BAT-EN-103v27-2</v>
      </c>
      <c r="B193" s="2" t="s">
        <v>159</v>
      </c>
      <c r="C193" s="2" t="s">
        <v>389</v>
      </c>
      <c r="D193" s="2" t="s">
        <v>647</v>
      </c>
      <c r="E193" s="4">
        <v>43191</v>
      </c>
      <c r="F193" s="4">
        <v>44074</v>
      </c>
      <c r="G193" s="2">
        <v>2</v>
      </c>
    </row>
    <row r="194" spans="1:7" x14ac:dyDescent="0.3">
      <c r="A194" s="2" t="str">
        <f>_xlfn.CONCAT(fiche_version[[#This Row],[code]],"v",RIGHT(fiche_version[[#This Row],[version]],4))</f>
        <v>BAT-EN-103v33-3</v>
      </c>
      <c r="B194" s="2" t="s">
        <v>159</v>
      </c>
      <c r="C194" s="2" t="s">
        <v>434</v>
      </c>
      <c r="D194" s="2" t="s">
        <v>653</v>
      </c>
      <c r="E194" s="4">
        <v>44075</v>
      </c>
      <c r="F194" s="4" t="s">
        <v>492</v>
      </c>
      <c r="G194" s="2">
        <v>3</v>
      </c>
    </row>
    <row r="195" spans="1:7" x14ac:dyDescent="0.3">
      <c r="A195" s="2" t="str">
        <f>_xlfn.CONCAT(fiche_version[[#This Row],[code]],"v",RIGHT(fiche_version[[#This Row],[version]],4))</f>
        <v>BAT-EN-104v14-1</v>
      </c>
      <c r="B195" s="2" t="s">
        <v>160</v>
      </c>
      <c r="C195" s="2" t="s">
        <v>383</v>
      </c>
      <c r="D195" s="2" t="s">
        <v>671</v>
      </c>
      <c r="E195" s="4">
        <v>42005</v>
      </c>
      <c r="F195" s="4">
        <v>43190</v>
      </c>
      <c r="G195" s="2">
        <v>1</v>
      </c>
    </row>
    <row r="196" spans="1:7" x14ac:dyDescent="0.3">
      <c r="A196" s="2" t="str">
        <f>_xlfn.CONCAT(fiche_version[[#This Row],[code]],"v",RIGHT(fiche_version[[#This Row],[version]],4))</f>
        <v>BAT-EN-104v27-2</v>
      </c>
      <c r="B196" s="2" t="s">
        <v>160</v>
      </c>
      <c r="C196" s="2" t="s">
        <v>389</v>
      </c>
      <c r="D196" s="2" t="s">
        <v>647</v>
      </c>
      <c r="E196" s="4">
        <v>43191</v>
      </c>
      <c r="F196" s="4">
        <v>45291</v>
      </c>
      <c r="G196" s="2">
        <v>2</v>
      </c>
    </row>
    <row r="197" spans="1:7" x14ac:dyDescent="0.3">
      <c r="A197" s="2" t="str">
        <f>_xlfn.CONCAT(fiche_version[[#This Row],[code]],"v",RIGHT(fiche_version[[#This Row],[version]],4))</f>
        <v>BAT-EN-104v54-3</v>
      </c>
      <c r="B197" s="2" t="s">
        <v>160</v>
      </c>
      <c r="C197" s="2" t="s">
        <v>684</v>
      </c>
      <c r="D197" s="2" t="s">
        <v>697</v>
      </c>
      <c r="E197" s="4">
        <v>45292</v>
      </c>
      <c r="F197" s="4">
        <v>46934</v>
      </c>
      <c r="G197" s="2">
        <v>3</v>
      </c>
    </row>
    <row r="198" spans="1:7" x14ac:dyDescent="0.3">
      <c r="A198" s="2" t="str">
        <f>_xlfn.CONCAT(fiche_version[[#This Row],[code]],"v",RIGHT(fiche_version[[#This Row],[version]],4))</f>
        <v>BAT-EN-106v19-1</v>
      </c>
      <c r="B198" s="2" t="s">
        <v>162</v>
      </c>
      <c r="C198" s="2" t="s">
        <v>386</v>
      </c>
      <c r="D198" s="2" t="s">
        <v>639</v>
      </c>
      <c r="E198" s="4">
        <v>42373</v>
      </c>
      <c r="F198" s="4">
        <v>44074</v>
      </c>
      <c r="G198" s="2">
        <v>1</v>
      </c>
    </row>
    <row r="199" spans="1:7" x14ac:dyDescent="0.3">
      <c r="A199" s="2" t="str">
        <f>_xlfn.CONCAT(fiche_version[[#This Row],[code]],"v",RIGHT(fiche_version[[#This Row],[version]],4))</f>
        <v>BAT-EN-106v33-2</v>
      </c>
      <c r="B199" s="2" t="s">
        <v>162</v>
      </c>
      <c r="C199" s="2" t="s">
        <v>457</v>
      </c>
      <c r="D199" s="2" t="s">
        <v>653</v>
      </c>
      <c r="E199" s="4">
        <v>44075</v>
      </c>
      <c r="F199" s="4" t="s">
        <v>492</v>
      </c>
      <c r="G199" s="2">
        <v>2</v>
      </c>
    </row>
    <row r="200" spans="1:7" x14ac:dyDescent="0.3">
      <c r="A200" s="2" t="str">
        <f>_xlfn.CONCAT(fiche_version[[#This Row],[code]],"v",RIGHT(fiche_version[[#This Row],[version]],4))</f>
        <v>BAT-EN-107v14-1</v>
      </c>
      <c r="B200" s="2" t="s">
        <v>163</v>
      </c>
      <c r="C200" s="2" t="s">
        <v>383</v>
      </c>
      <c r="D200" s="2" t="s">
        <v>671</v>
      </c>
      <c r="E200" s="4">
        <v>42005</v>
      </c>
      <c r="F200" s="4">
        <v>43190</v>
      </c>
      <c r="G200" s="2">
        <v>1</v>
      </c>
    </row>
    <row r="201" spans="1:7" x14ac:dyDescent="0.3">
      <c r="A201" s="2" t="str">
        <f>_xlfn.CONCAT(fiche_version[[#This Row],[code]],"v",RIGHT(fiche_version[[#This Row],[version]],4))</f>
        <v>BAT-EN-107v27-2</v>
      </c>
      <c r="B201" s="2" t="s">
        <v>163</v>
      </c>
      <c r="C201" s="2" t="s">
        <v>389</v>
      </c>
      <c r="D201" s="2" t="s">
        <v>647</v>
      </c>
      <c r="E201" s="4">
        <v>43191</v>
      </c>
      <c r="F201" s="4" t="s">
        <v>492</v>
      </c>
      <c r="G201" s="2">
        <v>2</v>
      </c>
    </row>
    <row r="202" spans="1:7" x14ac:dyDescent="0.3">
      <c r="A202" s="2" t="str">
        <f>_xlfn.CONCAT(fiche_version[[#This Row],[code]],"v",RIGHT(fiche_version[[#This Row],[version]],4))</f>
        <v>BAT-EN-108v19-1</v>
      </c>
      <c r="B202" s="2" t="s">
        <v>164</v>
      </c>
      <c r="C202" s="2" t="s">
        <v>386</v>
      </c>
      <c r="D202" s="2" t="s">
        <v>639</v>
      </c>
      <c r="E202" s="4">
        <v>42373</v>
      </c>
      <c r="F202" s="4" t="s">
        <v>492</v>
      </c>
      <c r="G202" s="2">
        <v>1</v>
      </c>
    </row>
    <row r="203" spans="1:7" x14ac:dyDescent="0.3">
      <c r="A203" s="2" t="str">
        <f>_xlfn.CONCAT(fiche_version[[#This Row],[code]],"v",RIGHT(fiche_version[[#This Row],[version]],4))</f>
        <v>BAT-EN-109v24-1</v>
      </c>
      <c r="B203" s="2" t="s">
        <v>165</v>
      </c>
      <c r="C203" s="2" t="s">
        <v>399</v>
      </c>
      <c r="D203" s="2" t="s">
        <v>644</v>
      </c>
      <c r="E203" s="4">
        <v>42727</v>
      </c>
      <c r="F203" s="4" t="s">
        <v>492</v>
      </c>
      <c r="G203" s="2">
        <v>1</v>
      </c>
    </row>
    <row r="204" spans="1:7" x14ac:dyDescent="0.3">
      <c r="A204" s="2" t="str">
        <f>_xlfn.CONCAT(fiche_version[[#This Row],[code]],"v",RIGHT(fiche_version[[#This Row],[version]],4))</f>
        <v>BAT-EN-110v25-1</v>
      </c>
      <c r="B204" s="2" t="s">
        <v>166</v>
      </c>
      <c r="C204" s="2" t="s">
        <v>412</v>
      </c>
      <c r="D204" s="2" t="s">
        <v>645</v>
      </c>
      <c r="E204" s="4">
        <v>42005</v>
      </c>
      <c r="F204" s="4" t="s">
        <v>492</v>
      </c>
      <c r="G204" s="2">
        <v>1</v>
      </c>
    </row>
    <row r="205" spans="1:7" x14ac:dyDescent="0.3">
      <c r="A205" s="2" t="str">
        <f>_xlfn.CONCAT(fiche_version[[#This Row],[code]],"v",RIGHT(fiche_version[[#This Row],[version]],4))</f>
        <v>BAT-EN-111v38-1</v>
      </c>
      <c r="B205" s="2" t="s">
        <v>167</v>
      </c>
      <c r="C205" s="2" t="s">
        <v>432</v>
      </c>
      <c r="D205" s="2" t="s">
        <v>658</v>
      </c>
      <c r="E205" s="4">
        <v>44408</v>
      </c>
      <c r="F205" s="4" t="s">
        <v>492</v>
      </c>
      <c r="G205" s="2">
        <v>1</v>
      </c>
    </row>
    <row r="206" spans="1:7" x14ac:dyDescent="0.3">
      <c r="A206" s="2" t="str">
        <f>_xlfn.CONCAT(fiche_version[[#This Row],[code]],"v",RIGHT(fiche_version[[#This Row],[version]],4))</f>
        <v>BAT-EN-112v38-1</v>
      </c>
      <c r="B206" s="2" t="s">
        <v>169</v>
      </c>
      <c r="C206" s="2" t="s">
        <v>432</v>
      </c>
      <c r="D206" s="2" t="s">
        <v>658</v>
      </c>
      <c r="E206" s="4">
        <v>44408</v>
      </c>
      <c r="F206" s="4" t="s">
        <v>492</v>
      </c>
      <c r="G206" s="2">
        <v>1</v>
      </c>
    </row>
    <row r="207" spans="1:7" x14ac:dyDescent="0.3">
      <c r="A207" s="2" t="str">
        <f>_xlfn.CONCAT(fiche_version[[#This Row],[code]],"v",RIGHT(fiche_version[[#This Row],[version]],4))</f>
        <v>BAT-EN-113v54-1</v>
      </c>
      <c r="B207" s="2" t="s">
        <v>680</v>
      </c>
      <c r="C207" s="2" t="s">
        <v>686</v>
      </c>
      <c r="D207" s="2" t="s">
        <v>697</v>
      </c>
      <c r="E207" s="4">
        <v>45199</v>
      </c>
      <c r="F207" s="4"/>
      <c r="G207" s="2">
        <v>1</v>
      </c>
    </row>
    <row r="208" spans="1:7" x14ac:dyDescent="0.3">
      <c r="A208" s="2" t="str">
        <f>_xlfn.CONCAT(fiche_version[[#This Row],[code]],"v",RIGHT(fiche_version[[#This Row],[version]],4))</f>
        <v>BAT-EQ-111v16-1</v>
      </c>
      <c r="B208" s="2" t="s">
        <v>170</v>
      </c>
      <c r="C208" s="2" t="s">
        <v>388</v>
      </c>
      <c r="D208" s="2" t="s">
        <v>636</v>
      </c>
      <c r="E208" s="4">
        <v>42005</v>
      </c>
      <c r="F208" s="4">
        <v>43555</v>
      </c>
      <c r="G208" s="2">
        <v>1</v>
      </c>
    </row>
    <row r="209" spans="1:7" x14ac:dyDescent="0.3">
      <c r="A209" s="2" t="str">
        <f>_xlfn.CONCAT(fiche_version[[#This Row],[code]],"v",RIGHT(fiche_version[[#This Row],[version]],4))</f>
        <v>BAT-EQ-114v24-1</v>
      </c>
      <c r="B209" s="2" t="s">
        <v>171</v>
      </c>
      <c r="C209" s="2" t="s">
        <v>399</v>
      </c>
      <c r="D209" s="2" t="s">
        <v>644</v>
      </c>
      <c r="E209" s="4">
        <v>42727</v>
      </c>
      <c r="F209" s="4">
        <v>43555</v>
      </c>
      <c r="G209" s="2">
        <v>1</v>
      </c>
    </row>
    <row r="210" spans="1:7" x14ac:dyDescent="0.3">
      <c r="A210" s="2" t="str">
        <f>_xlfn.CONCAT(fiche_version[[#This Row],[code]],"v",RIGHT(fiche_version[[#This Row],[version]],4))</f>
        <v>BAT-EQ-116v14-1</v>
      </c>
      <c r="B210" s="2" t="s">
        <v>172</v>
      </c>
      <c r="C210" s="2" t="s">
        <v>383</v>
      </c>
      <c r="D210" s="2" t="s">
        <v>671</v>
      </c>
      <c r="E210" s="4">
        <v>42005</v>
      </c>
      <c r="F210" s="4">
        <v>43190</v>
      </c>
      <c r="G210" s="2">
        <v>1</v>
      </c>
    </row>
    <row r="211" spans="1:7" x14ac:dyDescent="0.3">
      <c r="A211" s="2" t="str">
        <f>_xlfn.CONCAT(fiche_version[[#This Row],[code]],"v",RIGHT(fiche_version[[#This Row],[version]],4))</f>
        <v>BAT-EQ-117v24-1</v>
      </c>
      <c r="B211" s="2" t="s">
        <v>173</v>
      </c>
      <c r="C211" s="2" t="s">
        <v>399</v>
      </c>
      <c r="D211" s="2" t="s">
        <v>644</v>
      </c>
      <c r="E211" s="4">
        <v>42727</v>
      </c>
      <c r="F211" s="4">
        <v>44651</v>
      </c>
      <c r="G211" s="2">
        <v>1</v>
      </c>
    </row>
    <row r="212" spans="1:7" x14ac:dyDescent="0.3">
      <c r="A212" s="2" t="str">
        <f>_xlfn.CONCAT(fiche_version[[#This Row],[code]],"v",RIGHT(fiche_version[[#This Row],[version]],4))</f>
        <v>BAT-EQ-117v40-2</v>
      </c>
      <c r="B212" s="2" t="s">
        <v>173</v>
      </c>
      <c r="C212" s="2" t="s">
        <v>433</v>
      </c>
      <c r="D212" s="2" t="s">
        <v>660</v>
      </c>
      <c r="E212" s="4">
        <v>44652</v>
      </c>
      <c r="F212" s="4" t="s">
        <v>492</v>
      </c>
      <c r="G212" s="2">
        <v>2</v>
      </c>
    </row>
    <row r="213" spans="1:7" x14ac:dyDescent="0.3">
      <c r="A213" s="2" t="str">
        <f>_xlfn.CONCAT(fiche_version[[#This Row],[code]],"v",RIGHT(fiche_version[[#This Row],[version]],4))</f>
        <v>BAT-EQ-123v22-1</v>
      </c>
      <c r="B213" s="2" t="s">
        <v>174</v>
      </c>
      <c r="C213" s="2" t="s">
        <v>417</v>
      </c>
      <c r="D213" s="2" t="s">
        <v>642</v>
      </c>
      <c r="E213" s="4">
        <v>42522</v>
      </c>
      <c r="F213" s="4">
        <v>42825</v>
      </c>
      <c r="G213" s="2">
        <v>1</v>
      </c>
    </row>
    <row r="214" spans="1:7" x14ac:dyDescent="0.3">
      <c r="A214" s="2" t="str">
        <f>_xlfn.CONCAT(fiche_version[[#This Row],[code]],"v",RIGHT(fiche_version[[#This Row],[version]],4))</f>
        <v>BAT-EQ-123v25-2</v>
      </c>
      <c r="B214" s="2" t="s">
        <v>174</v>
      </c>
      <c r="C214" s="2" t="s">
        <v>418</v>
      </c>
      <c r="D214" s="2" t="s">
        <v>645</v>
      </c>
      <c r="E214" s="4">
        <v>42826</v>
      </c>
      <c r="F214" s="4" t="s">
        <v>492</v>
      </c>
      <c r="G214" s="2">
        <v>2</v>
      </c>
    </row>
    <row r="215" spans="1:7" x14ac:dyDescent="0.3">
      <c r="A215" s="2" t="str">
        <f>_xlfn.CONCAT(fiche_version[[#This Row],[code]],"v",RIGHT(fiche_version[[#This Row],[version]],4))</f>
        <v>BAT-EQ-124v15-1</v>
      </c>
      <c r="B215" s="2" t="s">
        <v>176</v>
      </c>
      <c r="C215" s="2" t="s">
        <v>387</v>
      </c>
      <c r="D215" s="2" t="s">
        <v>635</v>
      </c>
      <c r="E215" s="4">
        <v>42005</v>
      </c>
      <c r="F215" s="4" t="s">
        <v>492</v>
      </c>
      <c r="G215" s="2">
        <v>1</v>
      </c>
    </row>
    <row r="216" spans="1:7" x14ac:dyDescent="0.3">
      <c r="A216" s="2" t="str">
        <f>_xlfn.CONCAT(fiche_version[[#This Row],[code]],"v",RIGHT(fiche_version[[#This Row],[version]],4))</f>
        <v>BAT-EQ-125v22-1</v>
      </c>
      <c r="B216" s="2" t="s">
        <v>178</v>
      </c>
      <c r="C216" s="2" t="s">
        <v>417</v>
      </c>
      <c r="D216" s="2" t="s">
        <v>642</v>
      </c>
      <c r="E216" s="4">
        <v>42522</v>
      </c>
      <c r="F216" s="4" t="s">
        <v>492</v>
      </c>
      <c r="G216" s="2">
        <v>1</v>
      </c>
    </row>
    <row r="217" spans="1:7" x14ac:dyDescent="0.3">
      <c r="A217" s="2" t="str">
        <f>_xlfn.CONCAT(fiche_version[[#This Row],[code]],"v",RIGHT(fiche_version[[#This Row],[version]],4))</f>
        <v>BAT-EQ-126v16-1</v>
      </c>
      <c r="B217" s="2" t="s">
        <v>180</v>
      </c>
      <c r="C217" s="2" t="s">
        <v>388</v>
      </c>
      <c r="D217" s="2" t="s">
        <v>636</v>
      </c>
      <c r="E217" s="4">
        <v>42005</v>
      </c>
      <c r="F217" s="4">
        <v>43190</v>
      </c>
      <c r="G217" s="2">
        <v>1</v>
      </c>
    </row>
    <row r="218" spans="1:7" x14ac:dyDescent="0.3">
      <c r="A218" s="2" t="str">
        <f>_xlfn.CONCAT(fiche_version[[#This Row],[code]],"v",RIGHT(fiche_version[[#This Row],[version]],4))</f>
        <v>BAT-EQ-127v14-1</v>
      </c>
      <c r="B218" s="2" t="s">
        <v>182</v>
      </c>
      <c r="C218" s="2" t="s">
        <v>383</v>
      </c>
      <c r="D218" s="2" t="s">
        <v>671</v>
      </c>
      <c r="E218" s="4">
        <v>42005</v>
      </c>
      <c r="F218" s="4">
        <v>43555</v>
      </c>
      <c r="G218" s="2">
        <v>1</v>
      </c>
    </row>
    <row r="219" spans="1:7" x14ac:dyDescent="0.3">
      <c r="A219" s="2" t="str">
        <f>_xlfn.CONCAT(fiche_version[[#This Row],[code]],"v",RIGHT(fiche_version[[#This Row],[version]],4))</f>
        <v>BAT-EQ-127v28-2</v>
      </c>
      <c r="B219" s="2" t="s">
        <v>182</v>
      </c>
      <c r="C219" s="2" t="s">
        <v>419</v>
      </c>
      <c r="D219" s="2" t="s">
        <v>648</v>
      </c>
      <c r="E219" s="4">
        <v>43556</v>
      </c>
      <c r="F219" s="4">
        <v>44104</v>
      </c>
      <c r="G219" s="2">
        <v>2</v>
      </c>
    </row>
    <row r="220" spans="1:7" x14ac:dyDescent="0.3">
      <c r="A220" s="2" t="str">
        <f>_xlfn.CONCAT(fiche_version[[#This Row],[code]],"v",RIGHT(fiche_version[[#This Row],[version]],4))</f>
        <v>BAT-EQ-127v35-3</v>
      </c>
      <c r="B220" s="2" t="s">
        <v>182</v>
      </c>
      <c r="C220" s="2" t="s">
        <v>390</v>
      </c>
      <c r="D220" s="2" t="s">
        <v>655</v>
      </c>
      <c r="E220" s="4">
        <v>44105</v>
      </c>
      <c r="F220" s="4">
        <v>44651</v>
      </c>
      <c r="G220" s="2">
        <v>3</v>
      </c>
    </row>
    <row r="221" spans="1:7" x14ac:dyDescent="0.3">
      <c r="A221" s="2" t="str">
        <f>_xlfn.CONCAT(fiche_version[[#This Row],[code]],"v",RIGHT(fiche_version[[#This Row],[version]],4))</f>
        <v>BAT-EQ-127v40-4</v>
      </c>
      <c r="B221" s="2" t="s">
        <v>182</v>
      </c>
      <c r="C221" s="2" t="s">
        <v>446</v>
      </c>
      <c r="D221" s="2" t="s">
        <v>660</v>
      </c>
      <c r="E221" s="4">
        <v>44652</v>
      </c>
      <c r="F221" s="4" t="s">
        <v>492</v>
      </c>
      <c r="G221" s="2">
        <v>4</v>
      </c>
    </row>
    <row r="222" spans="1:7" x14ac:dyDescent="0.3">
      <c r="A222" s="2" t="str">
        <f>_xlfn.CONCAT(fiche_version[[#This Row],[code]],"v",RIGHT(fiche_version[[#This Row],[version]],4))</f>
        <v>BAT-EQ-129v26-1</v>
      </c>
      <c r="B222" s="2" t="s">
        <v>183</v>
      </c>
      <c r="C222" s="2" t="s">
        <v>411</v>
      </c>
      <c r="D222" s="2" t="s">
        <v>646</v>
      </c>
      <c r="E222" s="4">
        <v>42005</v>
      </c>
      <c r="F222" s="4" t="s">
        <v>492</v>
      </c>
      <c r="G222" s="2">
        <v>1</v>
      </c>
    </row>
    <row r="223" spans="1:7" x14ac:dyDescent="0.3">
      <c r="A223" s="2" t="str">
        <f>_xlfn.CONCAT(fiche_version[[#This Row],[code]],"v",RIGHT(fiche_version[[#This Row],[version]],4))</f>
        <v>BAT-EQ-130v22-1</v>
      </c>
      <c r="B223" s="2" t="s">
        <v>184</v>
      </c>
      <c r="C223" s="2" t="s">
        <v>417</v>
      </c>
      <c r="D223" s="2" t="s">
        <v>642</v>
      </c>
      <c r="E223" s="4">
        <v>42522</v>
      </c>
      <c r="F223" s="4" t="s">
        <v>492</v>
      </c>
      <c r="G223" s="2">
        <v>1</v>
      </c>
    </row>
    <row r="224" spans="1:7" x14ac:dyDescent="0.3">
      <c r="A224" s="2" t="str">
        <f>_xlfn.CONCAT(fiche_version[[#This Row],[code]],"v",RIGHT(fiche_version[[#This Row],[version]],4))</f>
        <v>BAT-EQ-131v15-1</v>
      </c>
      <c r="B224" s="2" t="s">
        <v>186</v>
      </c>
      <c r="C224" s="2" t="s">
        <v>387</v>
      </c>
      <c r="D224" s="2" t="s">
        <v>635</v>
      </c>
      <c r="E224" s="4">
        <v>42005</v>
      </c>
      <c r="F224" s="4" t="s">
        <v>492</v>
      </c>
      <c r="G224" s="2">
        <v>1</v>
      </c>
    </row>
    <row r="225" spans="1:7" x14ac:dyDescent="0.3">
      <c r="A225" s="2" t="str">
        <f>_xlfn.CONCAT(fiche_version[[#This Row],[code]],"v",RIGHT(fiche_version[[#This Row],[version]],4))</f>
        <v>BAT-EQ-132v16-1</v>
      </c>
      <c r="B225" s="2" t="s">
        <v>188</v>
      </c>
      <c r="C225" s="2" t="s">
        <v>388</v>
      </c>
      <c r="D225" s="2" t="s">
        <v>636</v>
      </c>
      <c r="E225" s="4">
        <v>42005</v>
      </c>
      <c r="F225" s="4">
        <v>42369</v>
      </c>
      <c r="G225" s="2">
        <v>1</v>
      </c>
    </row>
    <row r="226" spans="1:7" x14ac:dyDescent="0.3">
      <c r="A226" s="2" t="str">
        <f>_xlfn.CONCAT(fiche_version[[#This Row],[code]],"v",RIGHT(fiche_version[[#This Row],[version]],4))</f>
        <v>BAT-EQ-132v19-2</v>
      </c>
      <c r="B226" s="2" t="s">
        <v>188</v>
      </c>
      <c r="C226" s="2" t="s">
        <v>420</v>
      </c>
      <c r="D226" s="2" t="s">
        <v>704</v>
      </c>
      <c r="E226" s="4">
        <v>42370</v>
      </c>
      <c r="F226" s="4">
        <v>43555</v>
      </c>
      <c r="G226" s="2">
        <v>2</v>
      </c>
    </row>
    <row r="227" spans="1:7" x14ac:dyDescent="0.3">
      <c r="A227" s="2" t="str">
        <f>_xlfn.CONCAT(fiche_version[[#This Row],[code]],"v",RIGHT(fiche_version[[#This Row],[version]],4))</f>
        <v>BAT-EQ-133v17-1</v>
      </c>
      <c r="B227" s="2" t="s">
        <v>189</v>
      </c>
      <c r="C227" s="2" t="s">
        <v>392</v>
      </c>
      <c r="D227" s="2" t="s">
        <v>637</v>
      </c>
      <c r="E227" s="4">
        <v>42005</v>
      </c>
      <c r="F227" s="4" t="s">
        <v>492</v>
      </c>
      <c r="G227" s="2">
        <v>1</v>
      </c>
    </row>
    <row r="228" spans="1:7" x14ac:dyDescent="0.3">
      <c r="A228" s="2" t="str">
        <f>_xlfn.CONCAT(fiche_version[[#This Row],[code]],"v",RIGHT(fiche_version[[#This Row],[version]],4))</f>
        <v>BAT-EQ-134v40-1</v>
      </c>
      <c r="B228" s="2" t="s">
        <v>190</v>
      </c>
      <c r="C228" s="2" t="s">
        <v>455</v>
      </c>
      <c r="D228" s="2" t="s">
        <v>660</v>
      </c>
      <c r="E228" s="4">
        <v>44559</v>
      </c>
      <c r="F228" s="4">
        <v>45382</v>
      </c>
      <c r="G228" s="2">
        <v>1</v>
      </c>
    </row>
    <row r="229" spans="1:7" x14ac:dyDescent="0.3">
      <c r="A229" s="9" t="str">
        <f>_xlfn.CONCAT(fiche_version[[#This Row],[code]],"v",RIGHT(fiche_version[[#This Row],[version]],4))</f>
        <v>BAT-EQ-134v58-2</v>
      </c>
      <c r="B229" s="2" t="s">
        <v>190</v>
      </c>
      <c r="C229" s="2" t="s">
        <v>722</v>
      </c>
      <c r="D229" s="2" t="s">
        <v>713</v>
      </c>
      <c r="E229" s="4">
        <v>45383</v>
      </c>
      <c r="F229" s="4">
        <v>47118</v>
      </c>
      <c r="G229" s="2">
        <v>2</v>
      </c>
    </row>
    <row r="230" spans="1:7" x14ac:dyDescent="0.3">
      <c r="A230" s="2" t="str">
        <f>_xlfn.CONCAT(fiche_version[[#This Row],[code]],"v",RIGHT(fiche_version[[#This Row],[version]],4))</f>
        <v>BAT-SE-103v19-1</v>
      </c>
      <c r="B230" s="2" t="s">
        <v>191</v>
      </c>
      <c r="C230" s="2" t="s">
        <v>386</v>
      </c>
      <c r="D230" s="2" t="s">
        <v>639</v>
      </c>
      <c r="E230" s="4">
        <v>42373</v>
      </c>
      <c r="F230" s="4" t="s">
        <v>492</v>
      </c>
      <c r="G230" s="2">
        <v>1</v>
      </c>
    </row>
    <row r="231" spans="1:7" x14ac:dyDescent="0.3">
      <c r="A231" s="2" t="str">
        <f>_xlfn.CONCAT(fiche_version[[#This Row],[code]],"v",RIGHT(fiche_version[[#This Row],[version]],4))</f>
        <v>BAT-SE-104v31-1</v>
      </c>
      <c r="B231" s="2" t="s">
        <v>192</v>
      </c>
      <c r="C231" s="2" t="s">
        <v>414</v>
      </c>
      <c r="D231" s="2" t="s">
        <v>651</v>
      </c>
      <c r="E231" s="4">
        <v>43709</v>
      </c>
      <c r="F231" s="4" t="s">
        <v>492</v>
      </c>
      <c r="G231" s="2">
        <v>1</v>
      </c>
    </row>
    <row r="232" spans="1:7" x14ac:dyDescent="0.3">
      <c r="A232" s="9" t="str">
        <f>_xlfn.CONCAT(fiche_version[[#This Row],[code]],"v",RIGHT(fiche_version[[#This Row],[version]],4))</f>
        <v>BAT-SE-105v32-1</v>
      </c>
      <c r="B232" s="2" t="s">
        <v>833</v>
      </c>
      <c r="C232" s="2" t="s">
        <v>385</v>
      </c>
      <c r="D232" s="2" t="s">
        <v>652</v>
      </c>
      <c r="E232" s="4">
        <v>43861</v>
      </c>
      <c r="F232" s="4"/>
      <c r="G232" s="2">
        <v>1</v>
      </c>
    </row>
    <row r="233" spans="1:7" s="1" customFormat="1" x14ac:dyDescent="0.3">
      <c r="A233" s="2" t="str">
        <f>_xlfn.CONCAT(fiche_version[[#This Row],[code]],"v",RIGHT(fiche_version[[#This Row],[version]],4))</f>
        <v>BAT-TH-102v14-1</v>
      </c>
      <c r="B233" s="2" t="s">
        <v>193</v>
      </c>
      <c r="C233" s="2" t="s">
        <v>383</v>
      </c>
      <c r="D233" s="2" t="s">
        <v>671</v>
      </c>
      <c r="E233" s="4">
        <v>42005</v>
      </c>
      <c r="F233" s="4">
        <v>43465</v>
      </c>
      <c r="G233" s="2">
        <v>1</v>
      </c>
    </row>
    <row r="234" spans="1:7" x14ac:dyDescent="0.3">
      <c r="A234" s="2" t="str">
        <f>_xlfn.CONCAT(fiche_version[[#This Row],[code]],"v",RIGHT(fiche_version[[#This Row],[version]],4))</f>
        <v>BAT-TH-102v28-2</v>
      </c>
      <c r="B234" s="2" t="s">
        <v>193</v>
      </c>
      <c r="C234" s="2" t="s">
        <v>419</v>
      </c>
      <c r="D234" s="2" t="s">
        <v>648</v>
      </c>
      <c r="E234" s="4">
        <v>43466</v>
      </c>
      <c r="F234" s="4" t="s">
        <v>492</v>
      </c>
      <c r="G234" s="2">
        <v>2</v>
      </c>
    </row>
    <row r="235" spans="1:7" x14ac:dyDescent="0.3">
      <c r="A235" s="2" t="str">
        <f>_xlfn.CONCAT(fiche_version[[#This Row],[code]],"v",RIGHT(fiche_version[[#This Row],[version]],4))</f>
        <v>BAT-TH-103v17-1</v>
      </c>
      <c r="B235" s="2" t="s">
        <v>194</v>
      </c>
      <c r="C235" s="2" t="s">
        <v>392</v>
      </c>
      <c r="D235" s="2" t="s">
        <v>637</v>
      </c>
      <c r="E235" s="4">
        <v>42005</v>
      </c>
      <c r="F235" s="4">
        <v>43738</v>
      </c>
      <c r="G235" s="2">
        <v>1</v>
      </c>
    </row>
    <row r="236" spans="1:7" s="1" customFormat="1" x14ac:dyDescent="0.3">
      <c r="A236" s="2" t="str">
        <f>_xlfn.CONCAT(fiche_version[[#This Row],[code]],"v",RIGHT(fiche_version[[#This Row],[version]],4))</f>
        <v>BAT-TH-103v31-2</v>
      </c>
      <c r="B236" s="2" t="s">
        <v>194</v>
      </c>
      <c r="C236" s="2" t="s">
        <v>421</v>
      </c>
      <c r="D236" s="2" t="s">
        <v>651</v>
      </c>
      <c r="E236" s="4">
        <v>43739</v>
      </c>
      <c r="F236" s="4" t="s">
        <v>492</v>
      </c>
      <c r="G236" s="2">
        <v>2</v>
      </c>
    </row>
    <row r="237" spans="1:7" x14ac:dyDescent="0.3">
      <c r="A237" s="2" t="str">
        <f>_xlfn.CONCAT(fiche_version[[#This Row],[code]],"v",RIGHT(fiche_version[[#This Row],[version]],4))</f>
        <v>BAT-TH-104v14-1</v>
      </c>
      <c r="B237" s="2" t="s">
        <v>195</v>
      </c>
      <c r="C237" s="2" t="s">
        <v>383</v>
      </c>
      <c r="D237" s="2" t="s">
        <v>671</v>
      </c>
      <c r="E237" s="4">
        <v>42005</v>
      </c>
      <c r="F237" s="4">
        <v>43921</v>
      </c>
      <c r="G237" s="2">
        <v>1</v>
      </c>
    </row>
    <row r="238" spans="1:7" x14ac:dyDescent="0.3">
      <c r="A238" s="9" t="str">
        <f>_xlfn.CONCAT(fiche_version[[#This Row],[code]],"v",RIGHT(fiche_version[[#This Row],[version]],4))</f>
        <v>BAT-TH-104v32-2</v>
      </c>
      <c r="B238" s="2" t="s">
        <v>195</v>
      </c>
      <c r="C238" s="2" t="s">
        <v>408</v>
      </c>
      <c r="D238" s="2" t="s">
        <v>652</v>
      </c>
      <c r="E238" s="4">
        <v>43922</v>
      </c>
      <c r="F238" s="4"/>
      <c r="G238" s="2">
        <v>2</v>
      </c>
    </row>
    <row r="239" spans="1:7" x14ac:dyDescent="0.3">
      <c r="A239" s="2" t="str">
        <f>_xlfn.CONCAT(fiche_version[[#This Row],[code]],"v",RIGHT(fiche_version[[#This Row],[version]],4))</f>
        <v>BAT-TH-105v16-1</v>
      </c>
      <c r="B239" s="2" t="s">
        <v>196</v>
      </c>
      <c r="C239" s="2" t="s">
        <v>388</v>
      </c>
      <c r="D239" s="2" t="s">
        <v>636</v>
      </c>
      <c r="E239" s="4">
        <v>42005</v>
      </c>
      <c r="F239" s="4">
        <v>43921</v>
      </c>
      <c r="G239" s="2">
        <v>1</v>
      </c>
    </row>
    <row r="240" spans="1:7" x14ac:dyDescent="0.3">
      <c r="A240" s="9" t="str">
        <f>_xlfn.CONCAT(fiche_version[[#This Row],[code]],"v",RIGHT(fiche_version[[#This Row],[version]],4))</f>
        <v>BAT-TH-105v32-2</v>
      </c>
      <c r="B240" s="2" t="s">
        <v>196</v>
      </c>
      <c r="C240" s="2" t="s">
        <v>408</v>
      </c>
      <c r="D240" s="2" t="s">
        <v>652</v>
      </c>
      <c r="E240" s="4">
        <v>43922</v>
      </c>
      <c r="F240" s="4"/>
      <c r="G240" s="2">
        <v>2</v>
      </c>
    </row>
    <row r="241" spans="1:7" x14ac:dyDescent="0.3">
      <c r="A241" s="2" t="str">
        <f>_xlfn.CONCAT(fiche_version[[#This Row],[code]],"v",RIGHT(fiche_version[[#This Row],[version]],4))</f>
        <v>BAT-TH-106v16-1</v>
      </c>
      <c r="B241" s="2" t="s">
        <v>197</v>
      </c>
      <c r="C241" s="2" t="s">
        <v>388</v>
      </c>
      <c r="D241" s="2" t="s">
        <v>636</v>
      </c>
      <c r="E241" s="4">
        <v>42005</v>
      </c>
      <c r="F241" s="4">
        <v>43190</v>
      </c>
      <c r="G241" s="2">
        <v>1</v>
      </c>
    </row>
    <row r="242" spans="1:7" x14ac:dyDescent="0.3">
      <c r="A242" s="2" t="str">
        <f>_xlfn.CONCAT(fiche_version[[#This Row],[code]],"v",RIGHT(fiche_version[[#This Row],[version]],4))</f>
        <v>BAT-TH-106v20-2</v>
      </c>
      <c r="B242" s="2" t="s">
        <v>197</v>
      </c>
      <c r="C242" s="2" t="s">
        <v>407</v>
      </c>
      <c r="D242" s="2" t="s">
        <v>640</v>
      </c>
      <c r="E242" s="4">
        <v>42442</v>
      </c>
      <c r="F242" s="4" t="s">
        <v>492</v>
      </c>
      <c r="G242" s="2">
        <v>2</v>
      </c>
    </row>
    <row r="243" spans="1:7" x14ac:dyDescent="0.3">
      <c r="A243" s="2" t="str">
        <f>_xlfn.CONCAT(fiche_version[[#This Row],[code]],"v",RIGHT(fiche_version[[#This Row],[version]],4))</f>
        <v>BAT-TH-108v22-1</v>
      </c>
      <c r="B243" s="2" t="s">
        <v>198</v>
      </c>
      <c r="C243" s="2" t="s">
        <v>417</v>
      </c>
      <c r="D243" s="2" t="s">
        <v>642</v>
      </c>
      <c r="E243" s="4">
        <v>42522</v>
      </c>
      <c r="F243" s="4" t="s">
        <v>492</v>
      </c>
      <c r="G243" s="2">
        <v>1</v>
      </c>
    </row>
    <row r="244" spans="1:7" x14ac:dyDescent="0.3">
      <c r="A244" s="2" t="str">
        <f>_xlfn.CONCAT(fiche_version[[#This Row],[code]],"v",RIGHT(fiche_version[[#This Row],[version]],4))</f>
        <v>BAT-TH-109v22-1</v>
      </c>
      <c r="B244" s="2" t="s">
        <v>199</v>
      </c>
      <c r="C244" s="2" t="s">
        <v>417</v>
      </c>
      <c r="D244" s="2" t="s">
        <v>642</v>
      </c>
      <c r="E244" s="4">
        <v>42522</v>
      </c>
      <c r="F244" s="4">
        <v>43738</v>
      </c>
      <c r="G244" s="2">
        <v>1</v>
      </c>
    </row>
    <row r="245" spans="1:7" x14ac:dyDescent="0.3">
      <c r="A245" s="2" t="str">
        <f>_xlfn.CONCAT(fiche_version[[#This Row],[code]],"v",RIGHT(fiche_version[[#This Row],[version]],4))</f>
        <v>BAT-TH-109v31-2</v>
      </c>
      <c r="B245" s="2" t="s">
        <v>199</v>
      </c>
      <c r="C245" s="2" t="s">
        <v>421</v>
      </c>
      <c r="D245" s="2" t="s">
        <v>651</v>
      </c>
      <c r="E245" s="4">
        <v>43739</v>
      </c>
      <c r="F245" s="4">
        <v>45291</v>
      </c>
      <c r="G245" s="2">
        <v>2</v>
      </c>
    </row>
    <row r="246" spans="1:7" x14ac:dyDescent="0.3">
      <c r="A246" s="2" t="str">
        <f>_xlfn.CONCAT(fiche_version[[#This Row],[code]],"v",RIGHT(fiche_version[[#This Row],[version]],4))</f>
        <v>BAT-TH-109v54-3</v>
      </c>
      <c r="B246" s="2" t="s">
        <v>199</v>
      </c>
      <c r="C246" s="2" t="s">
        <v>684</v>
      </c>
      <c r="D246" s="2" t="s">
        <v>697</v>
      </c>
      <c r="E246" s="4">
        <v>45292</v>
      </c>
      <c r="F246" s="4">
        <v>46934</v>
      </c>
      <c r="G246" s="2">
        <v>3</v>
      </c>
    </row>
    <row r="247" spans="1:7" x14ac:dyDescent="0.3">
      <c r="A247" s="2" t="str">
        <f>_xlfn.CONCAT(fiche_version[[#This Row],[code]],"v",RIGHT(fiche_version[[#This Row],[version]],4))</f>
        <v>BAT-TH-110v15-1</v>
      </c>
      <c r="B247" s="2" t="s">
        <v>200</v>
      </c>
      <c r="C247" s="2" t="s">
        <v>387</v>
      </c>
      <c r="D247" s="2" t="s">
        <v>635</v>
      </c>
      <c r="E247" s="4">
        <v>42005</v>
      </c>
      <c r="F247" s="4" t="s">
        <v>492</v>
      </c>
      <c r="G247" s="2">
        <v>1</v>
      </c>
    </row>
    <row r="248" spans="1:7" x14ac:dyDescent="0.3">
      <c r="A248" s="2" t="str">
        <f>_xlfn.CONCAT(fiche_version[[#This Row],[code]],"v",RIGHT(fiche_version[[#This Row],[version]],4))</f>
        <v>BAT-TH-111v17-1</v>
      </c>
      <c r="B248" s="2" t="s">
        <v>201</v>
      </c>
      <c r="C248" s="2" t="s">
        <v>392</v>
      </c>
      <c r="D248" s="2" t="s">
        <v>637</v>
      </c>
      <c r="E248" s="4">
        <v>42005</v>
      </c>
      <c r="F248" s="4" t="s">
        <v>492</v>
      </c>
      <c r="G248" s="2">
        <v>1</v>
      </c>
    </row>
    <row r="249" spans="1:7" x14ac:dyDescent="0.3">
      <c r="A249" s="2" t="str">
        <f>_xlfn.CONCAT(fiche_version[[#This Row],[code]],"v",RIGHT(fiche_version[[#This Row],[version]],4))</f>
        <v>BAT-TH-112v14-1</v>
      </c>
      <c r="B249" s="2" t="s">
        <v>202</v>
      </c>
      <c r="C249" s="2" t="s">
        <v>383</v>
      </c>
      <c r="D249" s="2" t="s">
        <v>671</v>
      </c>
      <c r="E249" s="4">
        <v>42005</v>
      </c>
      <c r="F249" s="4">
        <v>42521</v>
      </c>
      <c r="G249" s="2">
        <v>1</v>
      </c>
    </row>
    <row r="250" spans="1:7" x14ac:dyDescent="0.3">
      <c r="A250" s="2" t="str">
        <f>_xlfn.CONCAT(fiche_version[[#This Row],[code]],"v",RIGHT(fiche_version[[#This Row],[version]],4))</f>
        <v>BAT-TH-112v22-2</v>
      </c>
      <c r="B250" s="2" t="s">
        <v>202</v>
      </c>
      <c r="C250" s="2" t="s">
        <v>394</v>
      </c>
      <c r="D250" s="2" t="s">
        <v>642</v>
      </c>
      <c r="E250" s="4">
        <v>42522</v>
      </c>
      <c r="F250" s="4" t="s">
        <v>492</v>
      </c>
      <c r="G250" s="2">
        <v>2</v>
      </c>
    </row>
    <row r="251" spans="1:7" x14ac:dyDescent="0.3">
      <c r="A251" s="2" t="str">
        <f>_xlfn.CONCAT(fiche_version[[#This Row],[code]],"v",RIGHT(fiche_version[[#This Row],[version]],4))</f>
        <v>BAT-TH-113v14-1</v>
      </c>
      <c r="B251" s="2" t="s">
        <v>203</v>
      </c>
      <c r="C251" s="2" t="s">
        <v>383</v>
      </c>
      <c r="D251" s="2" t="s">
        <v>671</v>
      </c>
      <c r="E251" s="4">
        <v>42005</v>
      </c>
      <c r="F251" s="4">
        <v>42004</v>
      </c>
      <c r="G251" s="2">
        <v>1</v>
      </c>
    </row>
    <row r="252" spans="1:7" x14ac:dyDescent="0.3">
      <c r="A252" s="2" t="str">
        <f>_xlfn.CONCAT(fiche_version[[#This Row],[code]],"v",RIGHT(fiche_version[[#This Row],[version]],4))</f>
        <v>BAT-TH-113v15-2</v>
      </c>
      <c r="B252" s="2" t="s">
        <v>203</v>
      </c>
      <c r="C252" s="2" t="s">
        <v>403</v>
      </c>
      <c r="D252" s="2" t="s">
        <v>703</v>
      </c>
      <c r="E252" s="4">
        <v>42005</v>
      </c>
      <c r="F252" s="4">
        <v>43465</v>
      </c>
      <c r="G252" s="2">
        <v>2</v>
      </c>
    </row>
    <row r="253" spans="1:7" x14ac:dyDescent="0.3">
      <c r="A253" s="2" t="str">
        <f>_xlfn.CONCAT(fiche_version[[#This Row],[code]],"v",RIGHT(fiche_version[[#This Row],[version]],4))</f>
        <v>BAT-TH-113v28-3</v>
      </c>
      <c r="B253" s="2" t="s">
        <v>203</v>
      </c>
      <c r="C253" s="2" t="s">
        <v>422</v>
      </c>
      <c r="D253" s="2" t="s">
        <v>648</v>
      </c>
      <c r="E253" s="4">
        <v>43466</v>
      </c>
      <c r="F253" s="4">
        <v>45291</v>
      </c>
      <c r="G253" s="2">
        <v>3</v>
      </c>
    </row>
    <row r="254" spans="1:7" s="1" customFormat="1" x14ac:dyDescent="0.3">
      <c r="A254" s="2" t="str">
        <f>_xlfn.CONCAT(fiche_version[[#This Row],[code]],"v",RIGHT(fiche_version[[#This Row],[version]],4))</f>
        <v>BAT-TH-113v54-4</v>
      </c>
      <c r="B254" s="2" t="s">
        <v>203</v>
      </c>
      <c r="C254" s="2" t="s">
        <v>687</v>
      </c>
      <c r="D254" s="2" t="s">
        <v>697</v>
      </c>
      <c r="E254" s="4">
        <v>45292</v>
      </c>
      <c r="F254" s="4"/>
      <c r="G254" s="2">
        <v>4</v>
      </c>
    </row>
    <row r="255" spans="1:7" x14ac:dyDescent="0.3">
      <c r="A255" s="2" t="str">
        <f>_xlfn.CONCAT(fiche_version[[#This Row],[code]],"v",RIGHT(fiche_version[[#This Row],[version]],4))</f>
        <v>BAT-TH-115v14-1</v>
      </c>
      <c r="B255" s="2" t="s">
        <v>205</v>
      </c>
      <c r="C255" s="2" t="s">
        <v>383</v>
      </c>
      <c r="D255" s="2" t="s">
        <v>671</v>
      </c>
      <c r="E255" s="4">
        <v>42005</v>
      </c>
      <c r="F255" s="4">
        <v>42004</v>
      </c>
      <c r="G255" s="2">
        <v>1</v>
      </c>
    </row>
    <row r="256" spans="1:7" x14ac:dyDescent="0.3">
      <c r="A256" s="2" t="str">
        <f>_xlfn.CONCAT(fiche_version[[#This Row],[code]],"v",RIGHT(fiche_version[[#This Row],[version]],4))</f>
        <v>BAT-TH-115v15-2</v>
      </c>
      <c r="B256" s="2" t="s">
        <v>205</v>
      </c>
      <c r="C256" s="2" t="s">
        <v>403</v>
      </c>
      <c r="D256" s="2" t="s">
        <v>703</v>
      </c>
      <c r="E256" s="4">
        <v>42005</v>
      </c>
      <c r="F256" s="4" t="s">
        <v>492</v>
      </c>
      <c r="G256" s="2">
        <v>2</v>
      </c>
    </row>
    <row r="257" spans="1:7" x14ac:dyDescent="0.3">
      <c r="A257" s="2" t="str">
        <f>_xlfn.CONCAT(fiche_version[[#This Row],[code]],"v",RIGHT(fiche_version[[#This Row],[version]],4))</f>
        <v>BAT-TH-116v15-1</v>
      </c>
      <c r="B257" s="2" t="s">
        <v>206</v>
      </c>
      <c r="C257" s="2" t="s">
        <v>387</v>
      </c>
      <c r="D257" s="2" t="s">
        <v>635</v>
      </c>
      <c r="E257" s="4">
        <v>42005</v>
      </c>
      <c r="F257" s="4">
        <v>43465</v>
      </c>
      <c r="G257" s="2">
        <v>1</v>
      </c>
    </row>
    <row r="258" spans="1:7" x14ac:dyDescent="0.3">
      <c r="A258" s="2" t="str">
        <f>_xlfn.CONCAT(fiche_version[[#This Row],[code]],"v",RIGHT(fiche_version[[#This Row],[version]],4))</f>
        <v>BAT-TH-116v28-2</v>
      </c>
      <c r="B258" s="2" t="s">
        <v>206</v>
      </c>
      <c r="C258" s="2" t="s">
        <v>419</v>
      </c>
      <c r="D258" s="2" t="s">
        <v>648</v>
      </c>
      <c r="E258" s="4">
        <v>43466</v>
      </c>
      <c r="F258" s="4">
        <v>44500</v>
      </c>
      <c r="G258" s="2">
        <v>2</v>
      </c>
    </row>
    <row r="259" spans="1:7" x14ac:dyDescent="0.3">
      <c r="A259" s="2" t="str">
        <f>_xlfn.CONCAT(fiche_version[[#This Row],[code]],"v",RIGHT(fiche_version[[#This Row],[version]],4))</f>
        <v>BAT-TH-116v38-3</v>
      </c>
      <c r="B259" s="2" t="s">
        <v>206</v>
      </c>
      <c r="C259" s="2" t="s">
        <v>458</v>
      </c>
      <c r="D259" s="2" t="s">
        <v>658</v>
      </c>
      <c r="E259" s="4">
        <v>44501</v>
      </c>
      <c r="F259" s="4">
        <v>44834</v>
      </c>
      <c r="G259" s="2">
        <v>3</v>
      </c>
    </row>
    <row r="260" spans="1:7" x14ac:dyDescent="0.3">
      <c r="A260" s="2" t="str">
        <f>_xlfn.CONCAT(fiche_version[[#This Row],[code]],"v",RIGHT(fiche_version[[#This Row],[version]],4))</f>
        <v>BAT-TH-116v46-4</v>
      </c>
      <c r="B260" s="2" t="s">
        <v>206</v>
      </c>
      <c r="C260" s="2" t="s">
        <v>459</v>
      </c>
      <c r="D260" s="2" t="s">
        <v>665</v>
      </c>
      <c r="E260" s="4">
        <v>44835</v>
      </c>
      <c r="F260" s="4">
        <v>45291</v>
      </c>
      <c r="G260" s="2">
        <v>4</v>
      </c>
    </row>
    <row r="261" spans="1:7" x14ac:dyDescent="0.3">
      <c r="A261" s="9" t="str">
        <f>_xlfn.CONCAT(fiche_version[[#This Row],[code]],"v",RIGHT(fiche_version[[#This Row],[version]],4))</f>
        <v>BAT-TH-116v59-5</v>
      </c>
      <c r="B261" s="2" t="s">
        <v>206</v>
      </c>
      <c r="C261" s="2" t="s">
        <v>727</v>
      </c>
      <c r="D261" s="2" t="s">
        <v>713</v>
      </c>
      <c r="E261" s="4">
        <v>45292</v>
      </c>
      <c r="F261" s="4">
        <v>45657</v>
      </c>
      <c r="G261" s="2">
        <v>5</v>
      </c>
    </row>
    <row r="262" spans="1:7" x14ac:dyDescent="0.3">
      <c r="A262" s="2" t="str">
        <f>_xlfn.CONCAT(fiche_version[[#This Row],[code]],"v",RIGHT(fiche_version[[#This Row],[version]],4))</f>
        <v>BAT-TH-119v16-1</v>
      </c>
      <c r="B262" s="2" t="s">
        <v>207</v>
      </c>
      <c r="C262" s="2" t="s">
        <v>388</v>
      </c>
      <c r="D262" s="2" t="s">
        <v>636</v>
      </c>
      <c r="E262" s="4">
        <v>42005</v>
      </c>
      <c r="F262" s="4">
        <v>43190</v>
      </c>
      <c r="G262" s="2">
        <v>1</v>
      </c>
    </row>
    <row r="263" spans="1:7" s="1" customFormat="1" x14ac:dyDescent="0.3">
      <c r="A263" s="2" t="str">
        <f>_xlfn.CONCAT(fiche_version[[#This Row],[code]],"v",RIGHT(fiche_version[[#This Row],[version]],4))</f>
        <v>BAT-TH-119v20-2</v>
      </c>
      <c r="B263" s="2" t="s">
        <v>207</v>
      </c>
      <c r="C263" s="2" t="s">
        <v>407</v>
      </c>
      <c r="D263" s="2" t="s">
        <v>640</v>
      </c>
      <c r="E263" s="4">
        <v>42442</v>
      </c>
      <c r="F263" s="4" t="s">
        <v>492</v>
      </c>
      <c r="G263" s="2">
        <v>2</v>
      </c>
    </row>
    <row r="264" spans="1:7" x14ac:dyDescent="0.3">
      <c r="A264" s="2" t="str">
        <f>_xlfn.CONCAT(fiche_version[[#This Row],[code]],"v",RIGHT(fiche_version[[#This Row],[version]],4))</f>
        <v>BAT-TH-121v14-1</v>
      </c>
      <c r="B264" s="2" t="s">
        <v>209</v>
      </c>
      <c r="C264" s="2" t="s">
        <v>383</v>
      </c>
      <c r="D264" s="2" t="s">
        <v>671</v>
      </c>
      <c r="E264" s="4">
        <v>42005</v>
      </c>
      <c r="F264" s="4">
        <v>42004</v>
      </c>
      <c r="G264" s="2">
        <v>1</v>
      </c>
    </row>
    <row r="265" spans="1:7" x14ac:dyDescent="0.3">
      <c r="A265" s="2" t="str">
        <f>_xlfn.CONCAT(fiche_version[[#This Row],[code]],"v",RIGHT(fiche_version[[#This Row],[version]],4))</f>
        <v>BAT-TH-121v15-2</v>
      </c>
      <c r="B265" s="2" t="s">
        <v>209</v>
      </c>
      <c r="C265" s="2" t="s">
        <v>403</v>
      </c>
      <c r="D265" s="2" t="s">
        <v>703</v>
      </c>
      <c r="E265" s="4">
        <v>42005</v>
      </c>
      <c r="F265" s="4">
        <v>44104</v>
      </c>
      <c r="G265" s="2">
        <v>2</v>
      </c>
    </row>
    <row r="266" spans="1:7" x14ac:dyDescent="0.3">
      <c r="A266" s="2" t="str">
        <f>_xlfn.CONCAT(fiche_version[[#This Row],[code]],"v",RIGHT(fiche_version[[#This Row],[version]],4))</f>
        <v>BAT-TH-121v35-3</v>
      </c>
      <c r="B266" s="2" t="s">
        <v>209</v>
      </c>
      <c r="C266" s="2" t="s">
        <v>390</v>
      </c>
      <c r="D266" s="2" t="s">
        <v>655</v>
      </c>
      <c r="E266" s="4">
        <v>44105</v>
      </c>
      <c r="F266" s="4" t="s">
        <v>492</v>
      </c>
      <c r="G266" s="2">
        <v>3</v>
      </c>
    </row>
    <row r="267" spans="1:7" x14ac:dyDescent="0.3">
      <c r="A267" s="2" t="str">
        <f>_xlfn.CONCAT(fiche_version[[#This Row],[code]],"v",RIGHT(fiche_version[[#This Row],[version]],4))</f>
        <v>BAT-TH-122v22-1</v>
      </c>
      <c r="B267" s="2" t="s">
        <v>210</v>
      </c>
      <c r="C267" s="2" t="s">
        <v>417</v>
      </c>
      <c r="D267" s="2" t="s">
        <v>642</v>
      </c>
      <c r="E267" s="4">
        <v>42522</v>
      </c>
      <c r="F267" s="4" t="s">
        <v>492</v>
      </c>
      <c r="G267" s="2">
        <v>1</v>
      </c>
    </row>
    <row r="268" spans="1:7" x14ac:dyDescent="0.3">
      <c r="A268" s="2" t="str">
        <f>_xlfn.CONCAT(fiche_version[[#This Row],[code]],"v",RIGHT(fiche_version[[#This Row],[version]],4))</f>
        <v>BAT-TH-125v17-1</v>
      </c>
      <c r="B268" s="2" t="s">
        <v>211</v>
      </c>
      <c r="C268" s="2" t="s">
        <v>392</v>
      </c>
      <c r="D268" s="2" t="s">
        <v>637</v>
      </c>
      <c r="E268" s="4">
        <v>42005</v>
      </c>
      <c r="F268" s="4">
        <v>43921</v>
      </c>
      <c r="G268" s="2">
        <v>1</v>
      </c>
    </row>
    <row r="269" spans="1:7" x14ac:dyDescent="0.3">
      <c r="A269" s="9" t="str">
        <f>_xlfn.CONCAT(fiche_version[[#This Row],[code]],"v",RIGHT(fiche_version[[#This Row],[version]],4))</f>
        <v>BAT-TH-125v32-2</v>
      </c>
      <c r="B269" s="2" t="s">
        <v>211</v>
      </c>
      <c r="C269" s="2" t="s">
        <v>408</v>
      </c>
      <c r="D269" s="2" t="s">
        <v>652</v>
      </c>
      <c r="E269" s="4">
        <v>43922</v>
      </c>
      <c r="F269" s="4"/>
      <c r="G269" s="2">
        <v>2</v>
      </c>
    </row>
    <row r="270" spans="1:7" x14ac:dyDescent="0.3">
      <c r="A270" s="2" t="str">
        <f>_xlfn.CONCAT(fiche_version[[#This Row],[code]],"v",RIGHT(fiche_version[[#This Row],[version]],4))</f>
        <v>BAT-TH-126v17-1</v>
      </c>
      <c r="B270" s="2" t="s">
        <v>212</v>
      </c>
      <c r="C270" s="2" t="s">
        <v>392</v>
      </c>
      <c r="D270" s="2" t="s">
        <v>637</v>
      </c>
      <c r="E270" s="4">
        <v>42005</v>
      </c>
      <c r="F270" s="4">
        <v>43921</v>
      </c>
      <c r="G270" s="2">
        <v>1</v>
      </c>
    </row>
    <row r="271" spans="1:7" x14ac:dyDescent="0.3">
      <c r="A271" s="9" t="str">
        <f>_xlfn.CONCAT(fiche_version[[#This Row],[code]],"v",RIGHT(fiche_version[[#This Row],[version]],4))</f>
        <v>BAT-TH-126v32-2</v>
      </c>
      <c r="B271" s="2" t="s">
        <v>212</v>
      </c>
      <c r="C271" s="2" t="s">
        <v>408</v>
      </c>
      <c r="D271" s="2" t="s">
        <v>652</v>
      </c>
      <c r="E271" s="4">
        <v>43922</v>
      </c>
      <c r="F271" s="4"/>
      <c r="G271" s="2">
        <v>2</v>
      </c>
    </row>
    <row r="272" spans="1:7" x14ac:dyDescent="0.3">
      <c r="A272" s="2" t="str">
        <f>_xlfn.CONCAT(fiche_version[[#This Row],[code]],"v",RIGHT(fiche_version[[#This Row],[version]],4))</f>
        <v>BAT-TH-127v17-1</v>
      </c>
      <c r="B272" s="2" t="s">
        <v>214</v>
      </c>
      <c r="C272" s="2" t="s">
        <v>392</v>
      </c>
      <c r="D272" s="2" t="s">
        <v>637</v>
      </c>
      <c r="E272" s="4">
        <v>42005</v>
      </c>
      <c r="F272" s="4">
        <v>43465</v>
      </c>
      <c r="G272" s="2">
        <v>1</v>
      </c>
    </row>
    <row r="273" spans="1:7" x14ac:dyDescent="0.3">
      <c r="A273" s="2" t="str">
        <f>_xlfn.CONCAT(fiche_version[[#This Row],[code]],"v",RIGHT(fiche_version[[#This Row],[version]],4))</f>
        <v>BAT-TH-127v28-2</v>
      </c>
      <c r="B273" s="2" t="s">
        <v>214</v>
      </c>
      <c r="C273" s="2" t="s">
        <v>419</v>
      </c>
      <c r="D273" s="2" t="s">
        <v>648</v>
      </c>
      <c r="E273" s="4">
        <v>43466</v>
      </c>
      <c r="F273" s="4">
        <v>44104</v>
      </c>
      <c r="G273" s="2">
        <v>2</v>
      </c>
    </row>
    <row r="274" spans="1:7" x14ac:dyDescent="0.3">
      <c r="A274" s="2" t="str">
        <f>_xlfn.CONCAT(fiche_version[[#This Row],[code]],"v",RIGHT(fiche_version[[#This Row],[version]],4))</f>
        <v>BAT-TH-127v35-3</v>
      </c>
      <c r="B274" s="2" t="s">
        <v>214</v>
      </c>
      <c r="C274" s="5" t="s">
        <v>390</v>
      </c>
      <c r="D274" s="2" t="s">
        <v>655</v>
      </c>
      <c r="E274" s="4">
        <v>44105</v>
      </c>
      <c r="F274" s="4">
        <v>44804</v>
      </c>
      <c r="G274" s="2">
        <v>3</v>
      </c>
    </row>
    <row r="275" spans="1:7" x14ac:dyDescent="0.3">
      <c r="A275" s="2" t="str">
        <f>_xlfn.CONCAT(fiche_version[[#This Row],[code]],"v",RIGHT(fiche_version[[#This Row],[version]],4))</f>
        <v>BAT-TH-127v45-4</v>
      </c>
      <c r="B275" s="2" t="s">
        <v>214</v>
      </c>
      <c r="C275" s="2" t="s">
        <v>460</v>
      </c>
      <c r="D275" s="2" t="s">
        <v>664</v>
      </c>
      <c r="E275" s="4">
        <v>44805</v>
      </c>
      <c r="F275" s="4" t="s">
        <v>492</v>
      </c>
      <c r="G275" s="2">
        <v>4</v>
      </c>
    </row>
    <row r="276" spans="1:7" x14ac:dyDescent="0.3">
      <c r="A276" s="2" t="str">
        <f>_xlfn.CONCAT(fiche_version[[#This Row],[code]],"v",RIGHT(fiche_version[[#This Row],[version]],4))</f>
        <v>BAT-TH-134v22-1</v>
      </c>
      <c r="B276" s="2" t="s">
        <v>215</v>
      </c>
      <c r="C276" s="2" t="s">
        <v>417</v>
      </c>
      <c r="D276" s="2" t="s">
        <v>642</v>
      </c>
      <c r="E276" s="4">
        <v>42522</v>
      </c>
      <c r="F276" s="4" t="s">
        <v>492</v>
      </c>
      <c r="G276" s="2">
        <v>1</v>
      </c>
    </row>
    <row r="277" spans="1:7" x14ac:dyDescent="0.3">
      <c r="A277" s="2" t="str">
        <f>_xlfn.CONCAT(fiche_version[[#This Row],[code]],"v",RIGHT(fiche_version[[#This Row],[version]],4))</f>
        <v>BAT-TH-135v26-1</v>
      </c>
      <c r="B277" s="2" t="s">
        <v>216</v>
      </c>
      <c r="C277" s="2" t="s">
        <v>411</v>
      </c>
      <c r="D277" s="2" t="s">
        <v>646</v>
      </c>
      <c r="E277" s="4">
        <v>42005</v>
      </c>
      <c r="F277" s="4" t="s">
        <v>492</v>
      </c>
      <c r="G277" s="2">
        <v>1</v>
      </c>
    </row>
    <row r="278" spans="1:7" x14ac:dyDescent="0.3">
      <c r="A278" s="2" t="str">
        <f>_xlfn.CONCAT(fiche_version[[#This Row],[code]],"v",RIGHT(fiche_version[[#This Row],[version]],4))</f>
        <v>BAT-TH-139v16-1</v>
      </c>
      <c r="B278" s="2" t="s">
        <v>217</v>
      </c>
      <c r="C278" s="2" t="s">
        <v>388</v>
      </c>
      <c r="D278" s="2" t="s">
        <v>636</v>
      </c>
      <c r="E278" s="4">
        <v>42005</v>
      </c>
      <c r="F278" s="4">
        <v>43465</v>
      </c>
      <c r="G278" s="2">
        <v>1</v>
      </c>
    </row>
    <row r="279" spans="1:7" x14ac:dyDescent="0.3">
      <c r="A279" s="2" t="str">
        <f>_xlfn.CONCAT(fiche_version[[#This Row],[code]],"v",RIGHT(fiche_version[[#This Row],[version]],4))</f>
        <v>BAT-TH-139v28-2</v>
      </c>
      <c r="B279" s="2" t="s">
        <v>217</v>
      </c>
      <c r="C279" s="2" t="s">
        <v>419</v>
      </c>
      <c r="D279" s="2" t="s">
        <v>648</v>
      </c>
      <c r="E279" s="4">
        <v>43466</v>
      </c>
      <c r="F279" s="4">
        <v>44104</v>
      </c>
      <c r="G279" s="2">
        <v>2</v>
      </c>
    </row>
    <row r="280" spans="1:7" x14ac:dyDescent="0.3">
      <c r="A280" s="2" t="str">
        <f>_xlfn.CONCAT(fiche_version[[#This Row],[code]],"v",RIGHT(fiche_version[[#This Row],[version]],4))</f>
        <v>BAT-TH-139v35-3</v>
      </c>
      <c r="B280" s="2" t="s">
        <v>217</v>
      </c>
      <c r="C280" s="2" t="s">
        <v>390</v>
      </c>
      <c r="D280" s="2" t="s">
        <v>655</v>
      </c>
      <c r="E280" s="4">
        <v>44105</v>
      </c>
      <c r="F280" s="4" t="s">
        <v>492</v>
      </c>
      <c r="G280" s="2">
        <v>3</v>
      </c>
    </row>
    <row r="281" spans="1:7" x14ac:dyDescent="0.3">
      <c r="A281" s="2" t="str">
        <f>_xlfn.CONCAT(fiche_version[[#This Row],[code]],"v",RIGHT(fiche_version[[#This Row],[version]],4))</f>
        <v>BAT-TH-140v14-1</v>
      </c>
      <c r="B281" s="2" t="s">
        <v>219</v>
      </c>
      <c r="C281" s="2" t="s">
        <v>383</v>
      </c>
      <c r="D281" s="2" t="s">
        <v>671</v>
      </c>
      <c r="E281" s="4">
        <v>42005</v>
      </c>
      <c r="F281" s="4">
        <v>43465</v>
      </c>
      <c r="G281" s="2">
        <v>1</v>
      </c>
    </row>
    <row r="282" spans="1:7" x14ac:dyDescent="0.3">
      <c r="A282" s="2" t="str">
        <f>_xlfn.CONCAT(fiche_version[[#This Row],[code]],"v",RIGHT(fiche_version[[#This Row],[version]],4))</f>
        <v>BAT-TH-140v28-2</v>
      </c>
      <c r="B282" s="2" t="s">
        <v>219</v>
      </c>
      <c r="C282" s="2" t="s">
        <v>419</v>
      </c>
      <c r="D282" s="2" t="s">
        <v>648</v>
      </c>
      <c r="E282" s="4">
        <v>43466</v>
      </c>
      <c r="F282" s="4" t="s">
        <v>492</v>
      </c>
      <c r="G282" s="2">
        <v>2</v>
      </c>
    </row>
    <row r="283" spans="1:7" x14ac:dyDescent="0.3">
      <c r="A283" s="2" t="str">
        <f>_xlfn.CONCAT(fiche_version[[#This Row],[code]],"v",RIGHT(fiche_version[[#This Row],[version]],4))</f>
        <v>BAT-TH-141v15-1</v>
      </c>
      <c r="B283" s="2" t="s">
        <v>221</v>
      </c>
      <c r="C283" s="2" t="s">
        <v>387</v>
      </c>
      <c r="D283" s="2" t="s">
        <v>635</v>
      </c>
      <c r="E283" s="4">
        <v>42005</v>
      </c>
      <c r="F283" s="4">
        <v>43465</v>
      </c>
      <c r="G283" s="2">
        <v>1</v>
      </c>
    </row>
    <row r="284" spans="1:7" x14ac:dyDescent="0.3">
      <c r="A284" s="2" t="str">
        <f>_xlfn.CONCAT(fiche_version[[#This Row],[code]],"v",RIGHT(fiche_version[[#This Row],[version]],4))</f>
        <v>BAT-TH-141v28-2</v>
      </c>
      <c r="B284" s="2" t="s">
        <v>221</v>
      </c>
      <c r="C284" s="2" t="s">
        <v>419</v>
      </c>
      <c r="D284" s="2" t="s">
        <v>648</v>
      </c>
      <c r="E284" s="4">
        <v>43466</v>
      </c>
      <c r="F284" s="4" t="s">
        <v>492</v>
      </c>
      <c r="G284" s="2">
        <v>2</v>
      </c>
    </row>
    <row r="285" spans="1:7" x14ac:dyDescent="0.3">
      <c r="A285" s="2" t="str">
        <f>_xlfn.CONCAT(fiche_version[[#This Row],[code]],"v",RIGHT(fiche_version[[#This Row],[version]],4))</f>
        <v>BAT-TH-142v19-1</v>
      </c>
      <c r="B285" s="2" t="s">
        <v>223</v>
      </c>
      <c r="C285" s="2" t="s">
        <v>386</v>
      </c>
      <c r="D285" s="2" t="s">
        <v>639</v>
      </c>
      <c r="E285" s="4">
        <v>42373</v>
      </c>
      <c r="F285" s="4">
        <v>44500</v>
      </c>
      <c r="G285" s="2">
        <v>1</v>
      </c>
    </row>
    <row r="286" spans="1:7" x14ac:dyDescent="0.3">
      <c r="A286" s="2" t="str">
        <f>_xlfn.CONCAT(fiche_version[[#This Row],[code]],"v",RIGHT(fiche_version[[#This Row],[version]],4))</f>
        <v>BAT-TH-142v38-2</v>
      </c>
      <c r="B286" s="2" t="s">
        <v>223</v>
      </c>
      <c r="C286" s="2" t="s">
        <v>453</v>
      </c>
      <c r="D286" s="2" t="s">
        <v>658</v>
      </c>
      <c r="E286" s="4">
        <v>44501</v>
      </c>
      <c r="F286" s="4">
        <v>45291</v>
      </c>
      <c r="G286" s="2">
        <v>2</v>
      </c>
    </row>
    <row r="287" spans="1:7" x14ac:dyDescent="0.3">
      <c r="A287" s="2" t="str">
        <f>_xlfn.CONCAT(fiche_version[[#This Row],[code]],"v",RIGHT(fiche_version[[#This Row],[version]],4))</f>
        <v>BAT-TH-142v54-3</v>
      </c>
      <c r="B287" s="2" t="s">
        <v>223</v>
      </c>
      <c r="C287" s="2" t="s">
        <v>684</v>
      </c>
      <c r="D287" s="2" t="s">
        <v>697</v>
      </c>
      <c r="E287" s="4">
        <v>45292</v>
      </c>
      <c r="F287" s="4">
        <v>46934</v>
      </c>
      <c r="G287" s="2">
        <v>3</v>
      </c>
    </row>
    <row r="288" spans="1:7" x14ac:dyDescent="0.3">
      <c r="A288" s="2" t="str">
        <f>_xlfn.CONCAT(fiche_version[[#This Row],[code]],"v",RIGHT(fiche_version[[#This Row],[version]],4))</f>
        <v>BAT-TH-143v16-1</v>
      </c>
      <c r="B288" s="2" t="s">
        <v>225</v>
      </c>
      <c r="C288" s="2" t="s">
        <v>388</v>
      </c>
      <c r="D288" s="2" t="s">
        <v>636</v>
      </c>
      <c r="E288" s="4">
        <v>42005</v>
      </c>
      <c r="F288" s="4" t="s">
        <v>492</v>
      </c>
      <c r="G288" s="2">
        <v>1</v>
      </c>
    </row>
    <row r="289" spans="1:7" x14ac:dyDescent="0.3">
      <c r="A289" s="2" t="str">
        <f>_xlfn.CONCAT(fiche_version[[#This Row],[code]],"v",RIGHT(fiche_version[[#This Row],[version]],4))</f>
        <v>BAT-TH-145v23-1</v>
      </c>
      <c r="B289" s="2" t="s">
        <v>226</v>
      </c>
      <c r="C289" s="2" t="s">
        <v>395</v>
      </c>
      <c r="D289" s="2" t="s">
        <v>643</v>
      </c>
      <c r="E289" s="4">
        <v>42005</v>
      </c>
      <c r="F289" s="4" t="s">
        <v>492</v>
      </c>
      <c r="G289" s="2">
        <v>1</v>
      </c>
    </row>
    <row r="290" spans="1:7" x14ac:dyDescent="0.3">
      <c r="A290" s="2" t="str">
        <f>_xlfn.CONCAT(fiche_version[[#This Row],[code]],"v",RIGHT(fiche_version[[#This Row],[version]],4))</f>
        <v>BAT-TH-146v27-1</v>
      </c>
      <c r="B290" s="2" t="s">
        <v>227</v>
      </c>
      <c r="C290" s="2" t="s">
        <v>423</v>
      </c>
      <c r="D290" s="2" t="s">
        <v>647</v>
      </c>
      <c r="E290" s="4">
        <v>43191</v>
      </c>
      <c r="F290" s="4">
        <v>43738</v>
      </c>
      <c r="G290" s="2">
        <v>1</v>
      </c>
    </row>
    <row r="291" spans="1:7" x14ac:dyDescent="0.3">
      <c r="A291" s="2" t="str">
        <f>_xlfn.CONCAT(fiche_version[[#This Row],[code]],"v",RIGHT(fiche_version[[#This Row],[version]],4))</f>
        <v>BAT-TH-146v31-2</v>
      </c>
      <c r="B291" s="2" t="s">
        <v>227</v>
      </c>
      <c r="C291" s="2" t="s">
        <v>421</v>
      </c>
      <c r="D291" s="2" t="s">
        <v>651</v>
      </c>
      <c r="E291" s="4">
        <v>43739</v>
      </c>
      <c r="F291" s="4">
        <v>45016</v>
      </c>
      <c r="G291" s="2">
        <v>2</v>
      </c>
    </row>
    <row r="292" spans="1:7" x14ac:dyDescent="0.3">
      <c r="A292" s="2" t="str">
        <f>_xlfn.CONCAT(fiche_version[[#This Row],[code]],"v",RIGHT(fiche_version[[#This Row],[version]],4))</f>
        <v>BAT-TH-146v50-3</v>
      </c>
      <c r="B292" s="2" t="s">
        <v>227</v>
      </c>
      <c r="C292" s="2" t="s">
        <v>452</v>
      </c>
      <c r="D292" s="2" t="s">
        <v>669</v>
      </c>
      <c r="E292" s="4">
        <v>45017</v>
      </c>
      <c r="F292" s="4">
        <v>45199</v>
      </c>
      <c r="G292" s="2">
        <v>3</v>
      </c>
    </row>
    <row r="293" spans="1:7" x14ac:dyDescent="0.3">
      <c r="A293" s="2" t="str">
        <f>_xlfn.CONCAT(fiche_version[[#This Row],[code]],"v",RIGHT(fiche_version[[#This Row],[version]],4))</f>
        <v>BAT-TH-146v54-4</v>
      </c>
      <c r="B293" s="2" t="s">
        <v>227</v>
      </c>
      <c r="C293" s="5" t="s">
        <v>687</v>
      </c>
      <c r="D293" s="2" t="s">
        <v>697</v>
      </c>
      <c r="E293" s="4">
        <v>45200</v>
      </c>
      <c r="F293" s="4">
        <v>46843</v>
      </c>
      <c r="G293" s="2">
        <v>4</v>
      </c>
    </row>
    <row r="294" spans="1:7" x14ac:dyDescent="0.3">
      <c r="A294" s="2" t="str">
        <f>_xlfn.CONCAT(fiche_version[[#This Row],[code]],"v",RIGHT(fiche_version[[#This Row],[version]],4))</f>
        <v>BAT-TH-153v28-1</v>
      </c>
      <c r="B294" s="2" t="s">
        <v>228</v>
      </c>
      <c r="C294" s="2" t="s">
        <v>384</v>
      </c>
      <c r="D294" s="2" t="s">
        <v>648</v>
      </c>
      <c r="E294" s="4">
        <v>43453</v>
      </c>
      <c r="F294" s="4" t="s">
        <v>492</v>
      </c>
      <c r="G294" s="2">
        <v>1</v>
      </c>
    </row>
    <row r="295" spans="1:7" x14ac:dyDescent="0.3">
      <c r="A295" s="2" t="str">
        <f>_xlfn.CONCAT(fiche_version[[#This Row],[code]],"v",RIGHT(fiche_version[[#This Row],[version]],4))</f>
        <v>BAT-TH-154v28-1</v>
      </c>
      <c r="B295" s="2" t="s">
        <v>229</v>
      </c>
      <c r="C295" s="2" t="s">
        <v>384</v>
      </c>
      <c r="D295" s="2" t="s">
        <v>648</v>
      </c>
      <c r="E295" s="4">
        <v>43453</v>
      </c>
      <c r="F295" s="4" t="s">
        <v>492</v>
      </c>
      <c r="G295" s="2">
        <v>1</v>
      </c>
    </row>
    <row r="296" spans="1:7" x14ac:dyDescent="0.3">
      <c r="A296" s="2" t="str">
        <f>_xlfn.CONCAT(fiche_version[[#This Row],[code]],"v",RIGHT(fiche_version[[#This Row],[version]],4))</f>
        <v>BAT-TH-155v28-1</v>
      </c>
      <c r="B296" s="2" t="s">
        <v>230</v>
      </c>
      <c r="C296" s="2" t="s">
        <v>384</v>
      </c>
      <c r="D296" s="2" t="s">
        <v>648</v>
      </c>
      <c r="E296" s="4">
        <v>43453</v>
      </c>
      <c r="F296" s="4">
        <v>45199</v>
      </c>
      <c r="G296" s="2">
        <v>1</v>
      </c>
    </row>
    <row r="297" spans="1:7" x14ac:dyDescent="0.3">
      <c r="A297" s="2" t="str">
        <f>_xlfn.CONCAT(fiche_version[[#This Row],[code]],"v",RIGHT(fiche_version[[#This Row],[version]],4))</f>
        <v>BAT-TH-155v54-2</v>
      </c>
      <c r="B297" s="2" t="s">
        <v>230</v>
      </c>
      <c r="C297" s="2" t="s">
        <v>683</v>
      </c>
      <c r="D297" s="2" t="s">
        <v>697</v>
      </c>
      <c r="E297" s="4">
        <v>45200</v>
      </c>
      <c r="F297" s="4"/>
      <c r="G297" s="2">
        <v>2</v>
      </c>
    </row>
    <row r="298" spans="1:7" x14ac:dyDescent="0.3">
      <c r="A298" s="2" t="str">
        <f>_xlfn.CONCAT(fiche_version[[#This Row],[code]],"v",RIGHT(fiche_version[[#This Row],[version]],4))</f>
        <v>BAT-TH-156v31-1</v>
      </c>
      <c r="B298" s="2" t="s">
        <v>231</v>
      </c>
      <c r="C298" s="2" t="s">
        <v>414</v>
      </c>
      <c r="D298" s="2" t="s">
        <v>651</v>
      </c>
      <c r="E298" s="4">
        <v>43709</v>
      </c>
      <c r="F298" s="4" t="s">
        <v>492</v>
      </c>
      <c r="G298" s="2">
        <v>1</v>
      </c>
    </row>
    <row r="299" spans="1:7" x14ac:dyDescent="0.3">
      <c r="A299" s="2" t="str">
        <f>_xlfn.CONCAT(fiche_version[[#This Row],[code]],"v",RIGHT(fiche_version[[#This Row],[version]],4))</f>
        <v>BAT-TH-157v34-1</v>
      </c>
      <c r="B299" s="2" t="s">
        <v>232</v>
      </c>
      <c r="C299" s="2" t="s">
        <v>415</v>
      </c>
      <c r="D299" s="2" t="s">
        <v>654</v>
      </c>
      <c r="E299" s="4">
        <v>43971</v>
      </c>
      <c r="F299" s="4">
        <v>45016</v>
      </c>
      <c r="G299" s="2">
        <v>1</v>
      </c>
    </row>
    <row r="300" spans="1:7" x14ac:dyDescent="0.3">
      <c r="A300" s="2" t="str">
        <f>_xlfn.CONCAT(fiche_version[[#This Row],[code]],"v",RIGHT(fiche_version[[#This Row],[version]],4))</f>
        <v>BAT-TH-157v50-2</v>
      </c>
      <c r="B300" s="2" t="s">
        <v>232</v>
      </c>
      <c r="C300" s="2" t="s">
        <v>461</v>
      </c>
      <c r="D300" s="2" t="s">
        <v>669</v>
      </c>
      <c r="E300" s="4">
        <v>45017</v>
      </c>
      <c r="F300" s="4" t="s">
        <v>492</v>
      </c>
      <c r="G300" s="2">
        <v>2</v>
      </c>
    </row>
    <row r="301" spans="1:7" x14ac:dyDescent="0.3">
      <c r="A301" s="2" t="str">
        <f>_xlfn.CONCAT(fiche_version[[#This Row],[code]],"v",RIGHT(fiche_version[[#This Row],[version]],4))</f>
        <v>BAT-TH-158v40-1</v>
      </c>
      <c r="B301" s="2" t="s">
        <v>233</v>
      </c>
      <c r="C301" s="2" t="s">
        <v>455</v>
      </c>
      <c r="D301" s="2" t="s">
        <v>660</v>
      </c>
      <c r="E301" s="4">
        <v>44559</v>
      </c>
      <c r="F301" s="4">
        <v>44591</v>
      </c>
      <c r="G301" s="2">
        <v>1</v>
      </c>
    </row>
    <row r="302" spans="1:7" x14ac:dyDescent="0.3">
      <c r="A302" s="2" t="str">
        <f>_xlfn.CONCAT(fiche_version[[#This Row],[code]],"v",RIGHT(fiche_version[[#This Row],[version]],4))</f>
        <v>BAT-TH-158v42-2</v>
      </c>
      <c r="B302" s="2" t="s">
        <v>233</v>
      </c>
      <c r="C302" s="2" t="s">
        <v>462</v>
      </c>
      <c r="D302" s="2" t="s">
        <v>661</v>
      </c>
      <c r="E302" s="4">
        <v>44592</v>
      </c>
      <c r="F302" s="4" t="s">
        <v>492</v>
      </c>
      <c r="G302" s="2">
        <v>2</v>
      </c>
    </row>
    <row r="303" spans="1:7" x14ac:dyDescent="0.3">
      <c r="A303" s="2" t="str">
        <f>_xlfn.CONCAT(fiche_version[[#This Row],[code]],"v",RIGHT(fiche_version[[#This Row],[version]],4))</f>
        <v>BAT-TH-159v40-1</v>
      </c>
      <c r="B303" s="2" t="s">
        <v>234</v>
      </c>
      <c r="C303" s="2" t="s">
        <v>455</v>
      </c>
      <c r="D303" s="2" t="s">
        <v>660</v>
      </c>
      <c r="E303" s="4">
        <v>44559</v>
      </c>
      <c r="F303" s="4" t="s">
        <v>492</v>
      </c>
      <c r="G303" s="2">
        <v>1</v>
      </c>
    </row>
    <row r="304" spans="1:7" x14ac:dyDescent="0.3">
      <c r="A304" s="2" t="str">
        <f>_xlfn.CONCAT(fiche_version[[#This Row],[code]],"v",RIGHT(fiche_version[[#This Row],[version]],4))</f>
        <v>BAT-TH-160v54-1</v>
      </c>
      <c r="B304" s="2" t="s">
        <v>681</v>
      </c>
      <c r="C304" s="2" t="s">
        <v>686</v>
      </c>
      <c r="D304" s="2" t="s">
        <v>697</v>
      </c>
      <c r="E304" s="4">
        <v>45199</v>
      </c>
      <c r="F304" s="4">
        <v>46934</v>
      </c>
      <c r="G304" s="2">
        <v>1</v>
      </c>
    </row>
    <row r="305" spans="1:7" x14ac:dyDescent="0.3">
      <c r="A305" s="2" t="str">
        <f>_xlfn.CONCAT(fiche_version[[#This Row],[code]],"v",RIGHT(fiche_version[[#This Row],[version]],4))</f>
        <v>IND-BA-110v14-1</v>
      </c>
      <c r="B305" s="2" t="s">
        <v>236</v>
      </c>
      <c r="C305" s="2" t="s">
        <v>383</v>
      </c>
      <c r="D305" s="2" t="s">
        <v>671</v>
      </c>
      <c r="E305" s="4">
        <v>42005</v>
      </c>
      <c r="F305" s="4">
        <v>42441</v>
      </c>
      <c r="G305" s="2">
        <v>1</v>
      </c>
    </row>
    <row r="306" spans="1:7" x14ac:dyDescent="0.3">
      <c r="A306" s="2" t="str">
        <f>_xlfn.CONCAT(fiche_version[[#This Row],[code]],"v",RIGHT(fiche_version[[#This Row],[version]],4))</f>
        <v>IND-BA-110v20-2</v>
      </c>
      <c r="B306" s="2" t="s">
        <v>236</v>
      </c>
      <c r="C306" s="2" t="s">
        <v>407</v>
      </c>
      <c r="D306" s="2" t="s">
        <v>640</v>
      </c>
      <c r="E306" s="4">
        <v>42442</v>
      </c>
      <c r="F306" s="4" t="s">
        <v>492</v>
      </c>
      <c r="G306" s="2">
        <v>2</v>
      </c>
    </row>
    <row r="307" spans="1:7" x14ac:dyDescent="0.3">
      <c r="A307" s="2" t="str">
        <f>_xlfn.CONCAT(fiche_version[[#This Row],[code]],"v",RIGHT(fiche_version[[#This Row],[version]],4))</f>
        <v>IND-BA-112v14-1</v>
      </c>
      <c r="B307" s="2" t="s">
        <v>237</v>
      </c>
      <c r="C307" s="2" t="s">
        <v>383</v>
      </c>
      <c r="D307" s="2" t="s">
        <v>671</v>
      </c>
      <c r="E307" s="4">
        <v>42005</v>
      </c>
      <c r="F307" s="4">
        <v>42277</v>
      </c>
      <c r="G307" s="2">
        <v>1</v>
      </c>
    </row>
    <row r="308" spans="1:7" x14ac:dyDescent="0.3">
      <c r="A308" s="2" t="str">
        <f>_xlfn.CONCAT(fiche_version[[#This Row],[code]],"v",RIGHT(fiche_version[[#This Row],[version]],4))</f>
        <v>IND-BA-112v17-2</v>
      </c>
      <c r="B308" s="2" t="s">
        <v>237</v>
      </c>
      <c r="C308" s="2" t="s">
        <v>409</v>
      </c>
      <c r="D308" s="2" t="s">
        <v>637</v>
      </c>
      <c r="E308" s="4">
        <v>42278</v>
      </c>
      <c r="F308" s="4" t="s">
        <v>492</v>
      </c>
      <c r="G308" s="2">
        <v>2</v>
      </c>
    </row>
    <row r="309" spans="1:7" x14ac:dyDescent="0.3">
      <c r="A309" s="2" t="str">
        <f>_xlfn.CONCAT(fiche_version[[#This Row],[code]],"v",RIGHT(fiche_version[[#This Row],[version]],4))</f>
        <v>IND-BA-113v26-1</v>
      </c>
      <c r="B309" s="2" t="s">
        <v>238</v>
      </c>
      <c r="C309" s="2" t="s">
        <v>411</v>
      </c>
      <c r="D309" s="2" t="s">
        <v>646</v>
      </c>
      <c r="E309" s="4">
        <v>42005</v>
      </c>
      <c r="F309" s="4" t="s">
        <v>492</v>
      </c>
      <c r="G309" s="2">
        <v>1</v>
      </c>
    </row>
    <row r="310" spans="1:7" x14ac:dyDescent="0.3">
      <c r="A310" s="2" t="str">
        <f>_xlfn.CONCAT(fiche_version[[#This Row],[code]],"v",RIGHT(fiche_version[[#This Row],[version]],4))</f>
        <v>IND-BA-114v15-1</v>
      </c>
      <c r="B310" s="2" t="s">
        <v>239</v>
      </c>
      <c r="C310" s="2" t="s">
        <v>387</v>
      </c>
      <c r="D310" s="2" t="s">
        <v>635</v>
      </c>
      <c r="E310" s="4">
        <v>42005</v>
      </c>
      <c r="F310" s="4" t="s">
        <v>492</v>
      </c>
      <c r="G310" s="2">
        <v>1</v>
      </c>
    </row>
    <row r="311" spans="1:7" x14ac:dyDescent="0.3">
      <c r="A311" s="2" t="str">
        <f>_xlfn.CONCAT(fiche_version[[#This Row],[code]],"v",RIGHT(fiche_version[[#This Row],[version]],4))</f>
        <v>IND-BA-115v16-1</v>
      </c>
      <c r="B311" s="2" t="s">
        <v>240</v>
      </c>
      <c r="C311" s="2" t="s">
        <v>388</v>
      </c>
      <c r="D311" s="2" t="s">
        <v>636</v>
      </c>
      <c r="E311" s="4">
        <v>42005</v>
      </c>
      <c r="F311" s="4">
        <v>42369</v>
      </c>
      <c r="G311" s="2">
        <v>1</v>
      </c>
    </row>
    <row r="312" spans="1:7" x14ac:dyDescent="0.3">
      <c r="A312" s="2" t="str">
        <f>_xlfn.CONCAT(fiche_version[[#This Row],[code]],"v",RIGHT(fiche_version[[#This Row],[version]],4))</f>
        <v>IND-BA-115v19-2</v>
      </c>
      <c r="B312" s="2" t="s">
        <v>240</v>
      </c>
      <c r="C312" s="2" t="s">
        <v>420</v>
      </c>
      <c r="D312" s="2" t="s">
        <v>704</v>
      </c>
      <c r="E312" s="4">
        <v>42370</v>
      </c>
      <c r="F312" s="4">
        <v>43555</v>
      </c>
      <c r="G312" s="2">
        <v>2</v>
      </c>
    </row>
    <row r="313" spans="1:7" s="1" customFormat="1" x14ac:dyDescent="0.3">
      <c r="A313" s="2" t="str">
        <f>_xlfn.CONCAT(fiche_version[[#This Row],[code]],"v",RIGHT(fiche_version[[#This Row],[version]],4))</f>
        <v>IND-BA-116v27-1</v>
      </c>
      <c r="B313" s="2" t="s">
        <v>242</v>
      </c>
      <c r="C313" s="2" t="s">
        <v>423</v>
      </c>
      <c r="D313" s="2" t="s">
        <v>647</v>
      </c>
      <c r="E313" s="4">
        <v>43111</v>
      </c>
      <c r="F313" s="4">
        <v>44651</v>
      </c>
      <c r="G313" s="2">
        <v>1</v>
      </c>
    </row>
    <row r="314" spans="1:7" x14ac:dyDescent="0.3">
      <c r="A314" s="2" t="str">
        <f>_xlfn.CONCAT(fiche_version[[#This Row],[code]],"v",RIGHT(fiche_version[[#This Row],[version]],4))</f>
        <v>IND-BA-116v40-2</v>
      </c>
      <c r="B314" s="2" t="s">
        <v>242</v>
      </c>
      <c r="C314" s="2" t="s">
        <v>433</v>
      </c>
      <c r="D314" s="2" t="s">
        <v>660</v>
      </c>
      <c r="E314" s="4">
        <v>44652</v>
      </c>
      <c r="F314" s="4" t="s">
        <v>492</v>
      </c>
      <c r="G314" s="2">
        <v>2</v>
      </c>
    </row>
    <row r="315" spans="1:7" s="1" customFormat="1" x14ac:dyDescent="0.3">
      <c r="A315" s="2" t="str">
        <f>_xlfn.CONCAT(fiche_version[[#This Row],[code]],"v",RIGHT(fiche_version[[#This Row],[version]],4))</f>
        <v>IND-BA-117v27-1</v>
      </c>
      <c r="B315" s="2" t="s">
        <v>244</v>
      </c>
      <c r="C315" s="2" t="s">
        <v>423</v>
      </c>
      <c r="D315" s="2" t="s">
        <v>647</v>
      </c>
      <c r="E315" s="4">
        <v>43111</v>
      </c>
      <c r="F315" s="4" t="s">
        <v>492</v>
      </c>
      <c r="G315" s="2">
        <v>1</v>
      </c>
    </row>
    <row r="316" spans="1:7" x14ac:dyDescent="0.3">
      <c r="A316" s="2" t="str">
        <f>_xlfn.CONCAT(fiche_version[[#This Row],[code]],"v",RIGHT(fiche_version[[#This Row],[version]],4))</f>
        <v>IND-EN-101v23-1</v>
      </c>
      <c r="B316" s="2" t="s">
        <v>245</v>
      </c>
      <c r="C316" s="2" t="s">
        <v>395</v>
      </c>
      <c r="D316" s="2" t="s">
        <v>643</v>
      </c>
      <c r="E316" s="4">
        <v>42005</v>
      </c>
      <c r="F316" s="4" t="s">
        <v>492</v>
      </c>
      <c r="G316" s="2">
        <v>1</v>
      </c>
    </row>
    <row r="317" spans="1:7" x14ac:dyDescent="0.3">
      <c r="A317" s="2" t="str">
        <f>_xlfn.CONCAT(fiche_version[[#This Row],[code]],"v",RIGHT(fiche_version[[#This Row],[version]],4))</f>
        <v>IND-EN-102v19-1</v>
      </c>
      <c r="B317" s="2" t="s">
        <v>246</v>
      </c>
      <c r="C317" s="2" t="s">
        <v>386</v>
      </c>
      <c r="D317" s="2" t="s">
        <v>639</v>
      </c>
      <c r="E317" s="4">
        <v>42373</v>
      </c>
      <c r="F317" s="4">
        <v>44074</v>
      </c>
      <c r="G317" s="2">
        <v>1</v>
      </c>
    </row>
    <row r="318" spans="1:7" x14ac:dyDescent="0.3">
      <c r="A318" s="2" t="str">
        <f>_xlfn.CONCAT(fiche_version[[#This Row],[code]],"v",RIGHT(fiche_version[[#This Row],[version]],4))</f>
        <v>IND-EN-102v33-2</v>
      </c>
      <c r="B318" s="2" t="s">
        <v>246</v>
      </c>
      <c r="C318" s="2" t="s">
        <v>457</v>
      </c>
      <c r="D318" s="2" t="s">
        <v>653</v>
      </c>
      <c r="E318" s="4">
        <v>44075</v>
      </c>
      <c r="F318" s="4" t="s">
        <v>492</v>
      </c>
      <c r="G318" s="2">
        <v>2</v>
      </c>
    </row>
    <row r="319" spans="1:7" x14ac:dyDescent="0.3">
      <c r="A319" s="2" t="str">
        <f>_xlfn.CONCAT(fiche_version[[#This Row],[code]],"v",RIGHT(fiche_version[[#This Row],[version]],4))</f>
        <v>IND-UT-102v14-1</v>
      </c>
      <c r="B319" s="2" t="s">
        <v>247</v>
      </c>
      <c r="C319" s="2" t="s">
        <v>383</v>
      </c>
      <c r="D319" s="2" t="s">
        <v>671</v>
      </c>
      <c r="E319" s="4">
        <v>42005</v>
      </c>
      <c r="F319" s="4">
        <v>42369</v>
      </c>
      <c r="G319" s="2">
        <v>1</v>
      </c>
    </row>
    <row r="320" spans="1:7" x14ac:dyDescent="0.3">
      <c r="A320" s="2" t="str">
        <f>_xlfn.CONCAT(fiche_version[[#This Row],[code]],"v",RIGHT(fiche_version[[#This Row],[version]],4))</f>
        <v>IND-UT-102v19-2</v>
      </c>
      <c r="B320" s="2" t="s">
        <v>247</v>
      </c>
      <c r="C320" s="2" t="s">
        <v>420</v>
      </c>
      <c r="D320" s="2" t="s">
        <v>704</v>
      </c>
      <c r="E320" s="4">
        <v>42370</v>
      </c>
      <c r="F320" s="4" t="s">
        <v>492</v>
      </c>
      <c r="G320" s="2">
        <v>2</v>
      </c>
    </row>
    <row r="321" spans="1:7" x14ac:dyDescent="0.3">
      <c r="A321" s="2" t="str">
        <f>_xlfn.CONCAT(fiche_version[[#This Row],[code]],"v",RIGHT(fiche_version[[#This Row],[version]],4))</f>
        <v>IND-UT-103v14-1</v>
      </c>
      <c r="B321" s="2" t="s">
        <v>248</v>
      </c>
      <c r="C321" s="2" t="s">
        <v>383</v>
      </c>
      <c r="D321" s="2" t="s">
        <v>671</v>
      </c>
      <c r="E321" s="4">
        <v>42005</v>
      </c>
      <c r="F321" s="4">
        <v>42277</v>
      </c>
      <c r="G321" s="2">
        <v>1</v>
      </c>
    </row>
    <row r="322" spans="1:7" x14ac:dyDescent="0.3">
      <c r="A322" s="2" t="str">
        <f>_xlfn.CONCAT(fiche_version[[#This Row],[code]],"v",RIGHT(fiche_version[[#This Row],[version]],4))</f>
        <v>IND-UT-103v17-2</v>
      </c>
      <c r="B322" s="2" t="s">
        <v>248</v>
      </c>
      <c r="C322" s="2" t="s">
        <v>409</v>
      </c>
      <c r="D322" s="2" t="s">
        <v>637</v>
      </c>
      <c r="E322" s="4">
        <v>42278</v>
      </c>
      <c r="F322" s="4" t="s">
        <v>492</v>
      </c>
      <c r="G322" s="2">
        <v>2</v>
      </c>
    </row>
    <row r="323" spans="1:7" x14ac:dyDescent="0.3">
      <c r="A323" s="2" t="str">
        <f>_xlfn.CONCAT(fiche_version[[#This Row],[code]],"v",RIGHT(fiche_version[[#This Row],[version]],4))</f>
        <v>IND-UT-104v14-1</v>
      </c>
      <c r="B323" s="2" t="s">
        <v>249</v>
      </c>
      <c r="C323" s="2" t="s">
        <v>383</v>
      </c>
      <c r="D323" s="2" t="s">
        <v>671</v>
      </c>
      <c r="E323" s="4">
        <v>42005</v>
      </c>
      <c r="F323" s="4" t="s">
        <v>492</v>
      </c>
      <c r="G323" s="2">
        <v>1</v>
      </c>
    </row>
    <row r="324" spans="1:7" x14ac:dyDescent="0.3">
      <c r="A324" s="2" t="str">
        <f>_xlfn.CONCAT(fiche_version[[#This Row],[code]],"v",RIGHT(fiche_version[[#This Row],[version]],4))</f>
        <v>IND-UT-105v14-1</v>
      </c>
      <c r="B324" s="2" t="s">
        <v>250</v>
      </c>
      <c r="C324" s="2" t="s">
        <v>383</v>
      </c>
      <c r="D324" s="2" t="s">
        <v>671</v>
      </c>
      <c r="E324" s="4">
        <v>42005</v>
      </c>
      <c r="F324" s="4" t="s">
        <v>492</v>
      </c>
      <c r="G324" s="2">
        <v>1</v>
      </c>
    </row>
    <row r="325" spans="1:7" x14ac:dyDescent="0.3">
      <c r="A325" s="2" t="str">
        <f>_xlfn.CONCAT(fiche_version[[#This Row],[code]],"v",RIGHT(fiche_version[[#This Row],[version]],4))</f>
        <v>IND-UT-112v14-1</v>
      </c>
      <c r="B325" s="2" t="s">
        <v>252</v>
      </c>
      <c r="C325" s="2" t="s">
        <v>383</v>
      </c>
      <c r="D325" s="2" t="s">
        <v>671</v>
      </c>
      <c r="E325" s="4">
        <v>42005</v>
      </c>
      <c r="F325" s="4">
        <v>44651</v>
      </c>
      <c r="G325" s="2">
        <v>1</v>
      </c>
    </row>
    <row r="326" spans="1:7" x14ac:dyDescent="0.3">
      <c r="A326" s="2" t="str">
        <f>_xlfn.CONCAT(fiche_version[[#This Row],[code]],"v",RIGHT(fiche_version[[#This Row],[version]],4))</f>
        <v>IND-UT-113v14-1</v>
      </c>
      <c r="B326" s="2" t="s">
        <v>253</v>
      </c>
      <c r="C326" s="2" t="s">
        <v>383</v>
      </c>
      <c r="D326" s="2" t="s">
        <v>671</v>
      </c>
      <c r="E326" s="4">
        <v>42005</v>
      </c>
      <c r="F326" s="4" t="s">
        <v>492</v>
      </c>
      <c r="G326" s="2">
        <v>1</v>
      </c>
    </row>
    <row r="327" spans="1:7" x14ac:dyDescent="0.3">
      <c r="A327" s="2" t="str">
        <f>_xlfn.CONCAT(fiche_version[[#This Row],[code]],"v",RIGHT(fiche_version[[#This Row],[version]],4))</f>
        <v>IND-UT-114v14-1</v>
      </c>
      <c r="B327" s="2" t="s">
        <v>254</v>
      </c>
      <c r="C327" s="2" t="s">
        <v>383</v>
      </c>
      <c r="D327" s="2" t="s">
        <v>671</v>
      </c>
      <c r="E327" s="4">
        <v>42005</v>
      </c>
      <c r="F327" s="4">
        <v>42726</v>
      </c>
      <c r="G327" s="2">
        <v>1</v>
      </c>
    </row>
    <row r="328" spans="1:7" x14ac:dyDescent="0.3">
      <c r="A328" s="2" t="str">
        <f>_xlfn.CONCAT(fiche_version[[#This Row],[code]],"v",RIGHT(fiche_version[[#This Row],[version]],4))</f>
        <v>IND-UT-114v24-2</v>
      </c>
      <c r="B328" s="2" t="s">
        <v>254</v>
      </c>
      <c r="C328" s="2" t="s">
        <v>393</v>
      </c>
      <c r="D328" s="2" t="s">
        <v>644</v>
      </c>
      <c r="E328" s="4">
        <v>42727</v>
      </c>
      <c r="F328" s="4" t="s">
        <v>492</v>
      </c>
      <c r="G328" s="2">
        <v>2</v>
      </c>
    </row>
    <row r="329" spans="1:7" s="1" customFormat="1" x14ac:dyDescent="0.3">
      <c r="A329" s="2" t="str">
        <f>_xlfn.CONCAT(fiche_version[[#This Row],[code]],"v",RIGHT(fiche_version[[#This Row],[version]],4))</f>
        <v>IND-UT-115v15-1</v>
      </c>
      <c r="B329" s="2" t="s">
        <v>256</v>
      </c>
      <c r="C329" s="2" t="s">
        <v>387</v>
      </c>
      <c r="D329" s="2" t="s">
        <v>635</v>
      </c>
      <c r="E329" s="4">
        <v>42005</v>
      </c>
      <c r="F329" s="4" t="s">
        <v>492</v>
      </c>
      <c r="G329" s="2">
        <v>1</v>
      </c>
    </row>
    <row r="330" spans="1:7" x14ac:dyDescent="0.3">
      <c r="A330" s="2" t="str">
        <f>_xlfn.CONCAT(fiche_version[[#This Row],[code]],"v",RIGHT(fiche_version[[#This Row],[version]],4))</f>
        <v>IND-UT-116v14-1</v>
      </c>
      <c r="B330" s="2" t="s">
        <v>257</v>
      </c>
      <c r="C330" s="2" t="s">
        <v>383</v>
      </c>
      <c r="D330" s="2" t="s">
        <v>671</v>
      </c>
      <c r="E330" s="4">
        <v>42005</v>
      </c>
      <c r="F330" s="4" t="s">
        <v>492</v>
      </c>
      <c r="G330" s="2">
        <v>1</v>
      </c>
    </row>
    <row r="331" spans="1:7" s="1" customFormat="1" x14ac:dyDescent="0.3">
      <c r="A331" s="2" t="str">
        <f>_xlfn.CONCAT(fiche_version[[#This Row],[code]],"v",RIGHT(fiche_version[[#This Row],[version]],4))</f>
        <v>IND-UT-117v14-1</v>
      </c>
      <c r="B331" s="2" t="s">
        <v>258</v>
      </c>
      <c r="C331" s="2" t="s">
        <v>383</v>
      </c>
      <c r="D331" s="2" t="s">
        <v>671</v>
      </c>
      <c r="E331" s="4">
        <v>42005</v>
      </c>
      <c r="F331" s="4">
        <v>42277</v>
      </c>
      <c r="G331" s="2">
        <v>1</v>
      </c>
    </row>
    <row r="332" spans="1:7" x14ac:dyDescent="0.3">
      <c r="A332" s="2" t="str">
        <f>_xlfn.CONCAT(fiche_version[[#This Row],[code]],"v",RIGHT(fiche_version[[#This Row],[version]],4))</f>
        <v>IND-UT-117v17-2</v>
      </c>
      <c r="B332" s="2" t="s">
        <v>258</v>
      </c>
      <c r="C332" s="2" t="s">
        <v>409</v>
      </c>
      <c r="D332" s="2" t="s">
        <v>637</v>
      </c>
      <c r="E332" s="4">
        <v>42278</v>
      </c>
      <c r="F332" s="4">
        <v>43190</v>
      </c>
      <c r="G332" s="2">
        <v>2</v>
      </c>
    </row>
    <row r="333" spans="1:7" x14ac:dyDescent="0.3">
      <c r="A333" s="2" t="str">
        <f>_xlfn.CONCAT(fiche_version[[#This Row],[code]],"v",RIGHT(fiche_version[[#This Row],[version]],4))</f>
        <v>IND-UT-117v27-3</v>
      </c>
      <c r="B333" s="2" t="s">
        <v>258</v>
      </c>
      <c r="C333" s="2" t="s">
        <v>410</v>
      </c>
      <c r="D333" s="2" t="s">
        <v>647</v>
      </c>
      <c r="E333" s="4">
        <v>43191</v>
      </c>
      <c r="F333" s="4">
        <v>44104</v>
      </c>
      <c r="G333" s="2">
        <v>3</v>
      </c>
    </row>
    <row r="334" spans="1:7" x14ac:dyDescent="0.3">
      <c r="A334" s="2" t="str">
        <f>_xlfn.CONCAT(fiche_version[[#This Row],[code]],"v",RIGHT(fiche_version[[#This Row],[version]],4))</f>
        <v>IND-UT-117v35-4</v>
      </c>
      <c r="B334" s="2" t="s">
        <v>258</v>
      </c>
      <c r="C334" s="2" t="s">
        <v>424</v>
      </c>
      <c r="D334" s="2" t="s">
        <v>655</v>
      </c>
      <c r="E334" s="4">
        <v>44105</v>
      </c>
      <c r="F334" s="4" t="s">
        <v>492</v>
      </c>
      <c r="G334" s="2">
        <v>4</v>
      </c>
    </row>
    <row r="335" spans="1:7" x14ac:dyDescent="0.3">
      <c r="A335" s="2" t="str">
        <f>_xlfn.CONCAT(fiche_version[[#This Row],[code]],"v",RIGHT(fiche_version[[#This Row],[version]],4))</f>
        <v>IND-UT-118v14-1</v>
      </c>
      <c r="B335" s="2" t="s">
        <v>259</v>
      </c>
      <c r="C335" s="2" t="s">
        <v>383</v>
      </c>
      <c r="D335" s="2" t="s">
        <v>671</v>
      </c>
      <c r="E335" s="4">
        <v>42005</v>
      </c>
      <c r="F335" s="4" t="s">
        <v>492</v>
      </c>
      <c r="G335" s="2">
        <v>1</v>
      </c>
    </row>
    <row r="336" spans="1:7" x14ac:dyDescent="0.3">
      <c r="A336" s="2" t="str">
        <f>_xlfn.CONCAT(fiche_version[[#This Row],[code]],"v",RIGHT(fiche_version[[#This Row],[version]],4))</f>
        <v>IND-UT-120v14-1</v>
      </c>
      <c r="B336" s="2" t="s">
        <v>260</v>
      </c>
      <c r="C336" s="2" t="s">
        <v>383</v>
      </c>
      <c r="D336" s="2" t="s">
        <v>671</v>
      </c>
      <c r="E336" s="4">
        <v>42005</v>
      </c>
      <c r="F336" s="4" t="s">
        <v>492</v>
      </c>
      <c r="G336" s="2">
        <v>1</v>
      </c>
    </row>
    <row r="337" spans="1:7" x14ac:dyDescent="0.3">
      <c r="A337" s="2" t="str">
        <f>_xlfn.CONCAT(fiche_version[[#This Row],[code]],"v",RIGHT(fiche_version[[#This Row],[version]],4))</f>
        <v>IND-UT-121v14-1</v>
      </c>
      <c r="B337" s="2" t="s">
        <v>262</v>
      </c>
      <c r="C337" s="2" t="s">
        <v>383</v>
      </c>
      <c r="D337" s="2" t="s">
        <v>671</v>
      </c>
      <c r="E337" s="4">
        <v>42005</v>
      </c>
      <c r="F337" s="4">
        <v>43465</v>
      </c>
      <c r="G337" s="2">
        <v>1</v>
      </c>
    </row>
    <row r="338" spans="1:7" x14ac:dyDescent="0.3">
      <c r="A338" s="2" t="str">
        <f>_xlfn.CONCAT(fiche_version[[#This Row],[code]],"v",RIGHT(fiche_version[[#This Row],[version]],4))</f>
        <v>IND-UT-121v28-2</v>
      </c>
      <c r="B338" s="2" t="s">
        <v>262</v>
      </c>
      <c r="C338" s="2" t="s">
        <v>419</v>
      </c>
      <c r="D338" s="2" t="s">
        <v>648</v>
      </c>
      <c r="E338" s="4">
        <v>43466</v>
      </c>
      <c r="F338" s="4">
        <v>44651</v>
      </c>
      <c r="G338" s="2">
        <v>2</v>
      </c>
    </row>
    <row r="339" spans="1:7" x14ac:dyDescent="0.3">
      <c r="A339" s="2" t="str">
        <f>_xlfn.CONCAT(fiche_version[[#This Row],[code]],"v",RIGHT(fiche_version[[#This Row],[version]],4))</f>
        <v>IND-UT-121v40-3</v>
      </c>
      <c r="B339" s="2" t="s">
        <v>262</v>
      </c>
      <c r="C339" s="2" t="s">
        <v>463</v>
      </c>
      <c r="D339" s="2" t="s">
        <v>660</v>
      </c>
      <c r="E339" s="4">
        <v>44652</v>
      </c>
      <c r="F339" s="4">
        <v>45199</v>
      </c>
      <c r="G339" s="2">
        <v>3</v>
      </c>
    </row>
    <row r="340" spans="1:7" x14ac:dyDescent="0.3">
      <c r="A340" s="2" t="str">
        <f>_xlfn.CONCAT(fiche_version[[#This Row],[code]],"v",RIGHT(fiche_version[[#This Row],[version]],4))</f>
        <v>IND-UT-121v54-4</v>
      </c>
      <c r="B340" s="2" t="s">
        <v>262</v>
      </c>
      <c r="C340" s="2" t="s">
        <v>687</v>
      </c>
      <c r="D340" s="2" t="s">
        <v>697</v>
      </c>
      <c r="E340" s="4">
        <v>45200</v>
      </c>
      <c r="F340" s="4"/>
      <c r="G340" s="2">
        <v>4</v>
      </c>
    </row>
    <row r="341" spans="1:7" x14ac:dyDescent="0.3">
      <c r="A341" s="2" t="str">
        <f>_xlfn.CONCAT(fiche_version[[#This Row],[code]],"v",RIGHT(fiche_version[[#This Row],[version]],4))</f>
        <v>IND-UT-122v14-1</v>
      </c>
      <c r="B341" s="2" t="s">
        <v>264</v>
      </c>
      <c r="C341" s="2" t="s">
        <v>383</v>
      </c>
      <c r="D341" s="2" t="s">
        <v>671</v>
      </c>
      <c r="E341" s="4">
        <v>42005</v>
      </c>
      <c r="F341" s="4" t="s">
        <v>492</v>
      </c>
      <c r="G341" s="2">
        <v>1</v>
      </c>
    </row>
    <row r="342" spans="1:7" x14ac:dyDescent="0.3">
      <c r="A342" s="2" t="str">
        <f>_xlfn.CONCAT(fiche_version[[#This Row],[code]],"v",RIGHT(fiche_version[[#This Row],[version]],4))</f>
        <v>IND-UT-123v14-1</v>
      </c>
      <c r="B342" s="2" t="s">
        <v>266</v>
      </c>
      <c r="C342" s="2" t="s">
        <v>383</v>
      </c>
      <c r="D342" s="2" t="s">
        <v>671</v>
      </c>
      <c r="E342" s="4">
        <v>42005</v>
      </c>
      <c r="F342" s="4">
        <v>44804</v>
      </c>
      <c r="G342" s="2">
        <v>1</v>
      </c>
    </row>
    <row r="343" spans="1:7" x14ac:dyDescent="0.3">
      <c r="A343" s="2" t="str">
        <f>_xlfn.CONCAT(fiche_version[[#This Row],[code]],"v",RIGHT(fiche_version[[#This Row],[version]],4))</f>
        <v>IND-UT-124v14-1</v>
      </c>
      <c r="B343" s="2" t="s">
        <v>267</v>
      </c>
      <c r="C343" s="2" t="s">
        <v>383</v>
      </c>
      <c r="D343" s="2" t="s">
        <v>671</v>
      </c>
      <c r="E343" s="4">
        <v>42005</v>
      </c>
      <c r="F343" s="4" t="s">
        <v>492</v>
      </c>
      <c r="G343" s="2">
        <v>1</v>
      </c>
    </row>
    <row r="344" spans="1:7" x14ac:dyDescent="0.3">
      <c r="A344" s="2" t="str">
        <f>_xlfn.CONCAT(fiche_version[[#This Row],[code]],"v",RIGHT(fiche_version[[#This Row],[version]],4))</f>
        <v>IND-UT-125v14-1</v>
      </c>
      <c r="B344" s="2" t="s">
        <v>268</v>
      </c>
      <c r="C344" s="2" t="s">
        <v>383</v>
      </c>
      <c r="D344" s="2" t="s">
        <v>671</v>
      </c>
      <c r="E344" s="4">
        <v>42005</v>
      </c>
      <c r="F344" s="4" t="s">
        <v>492</v>
      </c>
      <c r="G344" s="2">
        <v>1</v>
      </c>
    </row>
    <row r="345" spans="1:7" x14ac:dyDescent="0.3">
      <c r="A345" s="2" t="str">
        <f>_xlfn.CONCAT(fiche_version[[#This Row],[code]],"v",RIGHT(fiche_version[[#This Row],[version]],4))</f>
        <v>IND-UT-127v14-1</v>
      </c>
      <c r="B345" s="2" t="s">
        <v>270</v>
      </c>
      <c r="C345" s="2" t="s">
        <v>383</v>
      </c>
      <c r="D345" s="2" t="s">
        <v>671</v>
      </c>
      <c r="E345" s="4">
        <v>42005</v>
      </c>
      <c r="F345" s="4">
        <v>42004</v>
      </c>
      <c r="G345" s="2">
        <v>1</v>
      </c>
    </row>
    <row r="346" spans="1:7" x14ac:dyDescent="0.3">
      <c r="A346" s="2" t="str">
        <f>_xlfn.CONCAT(fiche_version[[#This Row],[code]],"v",RIGHT(fiche_version[[#This Row],[version]],4))</f>
        <v>IND-UT-127v25-2</v>
      </c>
      <c r="B346" s="2" t="s">
        <v>270</v>
      </c>
      <c r="C346" s="2" t="s">
        <v>418</v>
      </c>
      <c r="D346" s="2" t="s">
        <v>645</v>
      </c>
      <c r="E346" s="4">
        <v>42005</v>
      </c>
      <c r="F346" s="4" t="s">
        <v>492</v>
      </c>
      <c r="G346" s="2">
        <v>2</v>
      </c>
    </row>
    <row r="347" spans="1:7" x14ac:dyDescent="0.3">
      <c r="A347" s="2" t="str">
        <f>_xlfn.CONCAT(fiche_version[[#This Row],[code]],"v",RIGHT(fiche_version[[#This Row],[version]],4))</f>
        <v>IND-UT-129v14-1</v>
      </c>
      <c r="B347" s="2" t="s">
        <v>272</v>
      </c>
      <c r="C347" s="2" t="s">
        <v>383</v>
      </c>
      <c r="D347" s="2" t="s">
        <v>671</v>
      </c>
      <c r="E347" s="4">
        <v>42005</v>
      </c>
      <c r="F347" s="4">
        <v>43465</v>
      </c>
      <c r="G347" s="2">
        <v>1</v>
      </c>
    </row>
    <row r="348" spans="1:7" x14ac:dyDescent="0.3">
      <c r="A348" s="2" t="str">
        <f>_xlfn.CONCAT(fiche_version[[#This Row],[code]],"v",RIGHT(fiche_version[[#This Row],[version]],4))</f>
        <v>IND-UT-129v28-2</v>
      </c>
      <c r="B348" s="2" t="s">
        <v>272</v>
      </c>
      <c r="C348" s="2" t="s">
        <v>419</v>
      </c>
      <c r="D348" s="2" t="s">
        <v>648</v>
      </c>
      <c r="E348" s="4">
        <v>43466</v>
      </c>
      <c r="F348" s="4">
        <v>43921</v>
      </c>
      <c r="G348" s="2">
        <v>2</v>
      </c>
    </row>
    <row r="349" spans="1:7" x14ac:dyDescent="0.3">
      <c r="A349" s="9" t="str">
        <f>_xlfn.CONCAT(fiche_version[[#This Row],[code]],"v",RIGHT(fiche_version[[#This Row],[version]],4))</f>
        <v>IND-UT-129v32-3</v>
      </c>
      <c r="B349" s="2" t="s">
        <v>272</v>
      </c>
      <c r="C349" s="2" t="s">
        <v>425</v>
      </c>
      <c r="D349" s="2" t="s">
        <v>652</v>
      </c>
      <c r="E349" s="4">
        <v>43922</v>
      </c>
      <c r="F349" s="4"/>
      <c r="G349" s="2">
        <v>3</v>
      </c>
    </row>
    <row r="350" spans="1:7" x14ac:dyDescent="0.3">
      <c r="A350" s="2" t="str">
        <f>_xlfn.CONCAT(fiche_version[[#This Row],[code]],"v",RIGHT(fiche_version[[#This Row],[version]],4))</f>
        <v>IND-UT-130v19-1</v>
      </c>
      <c r="B350" s="2" t="s">
        <v>273</v>
      </c>
      <c r="C350" s="2" t="s">
        <v>386</v>
      </c>
      <c r="D350" s="2" t="s">
        <v>639</v>
      </c>
      <c r="E350" s="4">
        <v>42373</v>
      </c>
      <c r="F350" s="4" t="s">
        <v>492</v>
      </c>
      <c r="G350" s="2">
        <v>1</v>
      </c>
    </row>
    <row r="351" spans="1:7" x14ac:dyDescent="0.3">
      <c r="A351" s="2" t="str">
        <f>_xlfn.CONCAT(fiche_version[[#This Row],[code]],"v",RIGHT(fiche_version[[#This Row],[version]],4))</f>
        <v>IND-UT-131v24-1</v>
      </c>
      <c r="B351" s="2" t="s">
        <v>274</v>
      </c>
      <c r="C351" s="2" t="s">
        <v>399</v>
      </c>
      <c r="D351" s="2" t="s">
        <v>644</v>
      </c>
      <c r="E351" s="4">
        <v>42727</v>
      </c>
      <c r="F351" s="4">
        <v>43921</v>
      </c>
      <c r="G351" s="2">
        <v>1</v>
      </c>
    </row>
    <row r="352" spans="1:7" x14ac:dyDescent="0.3">
      <c r="A352" s="2" t="str">
        <f>_xlfn.CONCAT(fiche_version[[#This Row],[code]],"v",RIGHT(fiche_version[[#This Row],[version]],4))</f>
        <v>IND-UT-131v37-2</v>
      </c>
      <c r="B352" s="2" t="s">
        <v>274</v>
      </c>
      <c r="C352" s="2" t="s">
        <v>439</v>
      </c>
      <c r="D352" s="2" t="s">
        <v>657</v>
      </c>
      <c r="E352" s="4">
        <v>43922</v>
      </c>
      <c r="F352" s="4" t="s">
        <v>492</v>
      </c>
      <c r="G352" s="2">
        <v>2</v>
      </c>
    </row>
    <row r="353" spans="1:7" x14ac:dyDescent="0.3">
      <c r="A353" s="2" t="str">
        <f>_xlfn.CONCAT(fiche_version[[#This Row],[code]],"v",RIGHT(fiche_version[[#This Row],[version]],4))</f>
        <v>IND-UT-132v26-1</v>
      </c>
      <c r="B353" s="2" t="s">
        <v>276</v>
      </c>
      <c r="C353" s="2" t="s">
        <v>411</v>
      </c>
      <c r="D353" s="2" t="s">
        <v>646</v>
      </c>
      <c r="E353" s="4">
        <v>42956</v>
      </c>
      <c r="F353" s="4" t="s">
        <v>492</v>
      </c>
      <c r="G353" s="2">
        <v>1</v>
      </c>
    </row>
    <row r="354" spans="1:7" x14ac:dyDescent="0.3">
      <c r="A354" s="2" t="str">
        <f>_xlfn.CONCAT(fiche_version[[#This Row],[code]],"v",RIGHT(fiche_version[[#This Row],[version]],4))</f>
        <v>IND-UT-133v28-1</v>
      </c>
      <c r="B354" s="2" t="s">
        <v>277</v>
      </c>
      <c r="C354" s="2" t="s">
        <v>384</v>
      </c>
      <c r="D354" s="2" t="s">
        <v>648</v>
      </c>
      <c r="E354" s="4">
        <v>43453</v>
      </c>
      <c r="F354" s="4" t="s">
        <v>492</v>
      </c>
      <c r="G354" s="2">
        <v>1</v>
      </c>
    </row>
    <row r="355" spans="1:7" x14ac:dyDescent="0.3">
      <c r="A355" s="2" t="str">
        <f>_xlfn.CONCAT(fiche_version[[#This Row],[code]],"v",RIGHT(fiche_version[[#This Row],[version]],4))</f>
        <v>IND-UT-134v28-1</v>
      </c>
      <c r="B355" s="2" t="s">
        <v>278</v>
      </c>
      <c r="C355" s="2" t="s">
        <v>384</v>
      </c>
      <c r="D355" s="2" t="s">
        <v>648</v>
      </c>
      <c r="E355" s="4">
        <v>43453</v>
      </c>
      <c r="F355" s="4">
        <v>44104</v>
      </c>
      <c r="G355" s="2">
        <v>1</v>
      </c>
    </row>
    <row r="356" spans="1:7" s="1" customFormat="1" x14ac:dyDescent="0.3">
      <c r="A356" s="2" t="str">
        <f>_xlfn.CONCAT(fiche_version[[#This Row],[code]],"v",RIGHT(fiche_version[[#This Row],[version]],4))</f>
        <v>IND-UT-134v35-2</v>
      </c>
      <c r="B356" s="2" t="s">
        <v>278</v>
      </c>
      <c r="C356" s="2" t="s">
        <v>391</v>
      </c>
      <c r="D356" s="2" t="s">
        <v>655</v>
      </c>
      <c r="E356" s="4">
        <v>44105</v>
      </c>
      <c r="F356" s="4" t="s">
        <v>492</v>
      </c>
      <c r="G356" s="2">
        <v>2</v>
      </c>
    </row>
    <row r="357" spans="1:7" x14ac:dyDescent="0.3">
      <c r="A357" s="2" t="str">
        <f>_xlfn.CONCAT(fiche_version[[#This Row],[code]],"v",RIGHT(fiche_version[[#This Row],[version]],4))</f>
        <v>IND-UT-135v31-1</v>
      </c>
      <c r="B357" s="2" t="s">
        <v>279</v>
      </c>
      <c r="C357" s="2" t="s">
        <v>414</v>
      </c>
      <c r="D357" s="2" t="s">
        <v>651</v>
      </c>
      <c r="E357" s="4">
        <v>43709</v>
      </c>
      <c r="F357" s="4" t="s">
        <v>492</v>
      </c>
      <c r="G357" s="2">
        <v>1</v>
      </c>
    </row>
    <row r="358" spans="1:7" x14ac:dyDescent="0.3">
      <c r="A358" s="2" t="str">
        <f>_xlfn.CONCAT(fiche_version[[#This Row],[code]],"v",RIGHT(fiche_version[[#This Row],[version]],4))</f>
        <v>IND-UT-136v31-1</v>
      </c>
      <c r="B358" s="2" t="s">
        <v>281</v>
      </c>
      <c r="C358" s="2" t="s">
        <v>414</v>
      </c>
      <c r="D358" s="2" t="s">
        <v>651</v>
      </c>
      <c r="E358" s="4">
        <v>43709</v>
      </c>
      <c r="F358" s="4" t="s">
        <v>492</v>
      </c>
      <c r="G358" s="2">
        <v>1</v>
      </c>
    </row>
    <row r="359" spans="1:7" x14ac:dyDescent="0.3">
      <c r="A359" s="2" t="str">
        <f>_xlfn.CONCAT(fiche_version[[#This Row],[code]],"v",RIGHT(fiche_version[[#This Row],[version]],4))</f>
        <v>RES-CH-101v16-1</v>
      </c>
      <c r="B359" s="2" t="s">
        <v>282</v>
      </c>
      <c r="C359" s="2" t="s">
        <v>388</v>
      </c>
      <c r="D359" s="2" t="s">
        <v>636</v>
      </c>
      <c r="E359" s="4">
        <v>42005</v>
      </c>
      <c r="F359" s="4" t="s">
        <v>492</v>
      </c>
      <c r="G359" s="2">
        <v>1</v>
      </c>
    </row>
    <row r="360" spans="1:7" x14ac:dyDescent="0.3">
      <c r="A360" s="2" t="str">
        <f>_xlfn.CONCAT(fiche_version[[#This Row],[code]],"v",RIGHT(fiche_version[[#This Row],[version]],4))</f>
        <v>RES-CH-103v16-1</v>
      </c>
      <c r="B360" s="2" t="s">
        <v>284</v>
      </c>
      <c r="C360" s="2" t="s">
        <v>388</v>
      </c>
      <c r="D360" s="2" t="s">
        <v>636</v>
      </c>
      <c r="E360" s="4">
        <v>42005</v>
      </c>
      <c r="F360" s="4">
        <v>44104</v>
      </c>
      <c r="G360" s="2">
        <v>1</v>
      </c>
    </row>
    <row r="361" spans="1:7" x14ac:dyDescent="0.3">
      <c r="A361" s="2" t="str">
        <f>_xlfn.CONCAT(fiche_version[[#This Row],[code]],"v",RIGHT(fiche_version[[#This Row],[version]],4))</f>
        <v>RES-CH-103v35-2</v>
      </c>
      <c r="B361" s="2" t="s">
        <v>284</v>
      </c>
      <c r="C361" s="2" t="s">
        <v>391</v>
      </c>
      <c r="D361" s="2" t="s">
        <v>655</v>
      </c>
      <c r="E361" s="4">
        <v>44105</v>
      </c>
      <c r="F361" s="4">
        <v>44115</v>
      </c>
      <c r="G361" s="2">
        <v>2</v>
      </c>
    </row>
    <row r="362" spans="1:7" x14ac:dyDescent="0.3">
      <c r="A362" s="2" t="str">
        <f>_xlfn.CONCAT(fiche_version[[#This Row],[code]],"v",RIGHT(fiche_version[[#This Row],[version]],4))</f>
        <v>RES-CH-103v36-3</v>
      </c>
      <c r="B362" s="2" t="s">
        <v>284</v>
      </c>
      <c r="C362" s="2" t="s">
        <v>445</v>
      </c>
      <c r="D362" s="2" t="s">
        <v>656</v>
      </c>
      <c r="E362" s="4">
        <v>44116</v>
      </c>
      <c r="F362" s="4" t="s">
        <v>492</v>
      </c>
      <c r="G362" s="2">
        <v>3</v>
      </c>
    </row>
    <row r="363" spans="1:7" x14ac:dyDescent="0.3">
      <c r="A363" s="2" t="str">
        <f>_xlfn.CONCAT(fiche_version[[#This Row],[code]],"v",RIGHT(fiche_version[[#This Row],[version]],4))</f>
        <v>RES-CH-104v16-1</v>
      </c>
      <c r="B363" s="2" t="s">
        <v>286</v>
      </c>
      <c r="C363" s="2" t="s">
        <v>388</v>
      </c>
      <c r="D363" s="2" t="s">
        <v>636</v>
      </c>
      <c r="E363" s="4">
        <v>42005</v>
      </c>
      <c r="F363" s="4">
        <v>44104</v>
      </c>
      <c r="G363" s="2">
        <v>1</v>
      </c>
    </row>
    <row r="364" spans="1:7" x14ac:dyDescent="0.3">
      <c r="A364" s="2" t="str">
        <f>_xlfn.CONCAT(fiche_version[[#This Row],[code]],"v",RIGHT(fiche_version[[#This Row],[version]],4))</f>
        <v>RES-CH-104v35-2</v>
      </c>
      <c r="B364" s="2" t="s">
        <v>286</v>
      </c>
      <c r="C364" s="2" t="s">
        <v>391</v>
      </c>
      <c r="D364" s="2" t="s">
        <v>655</v>
      </c>
      <c r="E364" s="4">
        <v>44105</v>
      </c>
      <c r="F364" s="4">
        <v>44115</v>
      </c>
      <c r="G364" s="2">
        <v>2</v>
      </c>
    </row>
    <row r="365" spans="1:7" x14ac:dyDescent="0.3">
      <c r="A365" s="2" t="str">
        <f>_xlfn.CONCAT(fiche_version[[#This Row],[code]],"v",RIGHT(fiche_version[[#This Row],[version]],4))</f>
        <v>RES-CH-104v36-3</v>
      </c>
      <c r="B365" s="2" t="s">
        <v>286</v>
      </c>
      <c r="C365" s="2" t="s">
        <v>445</v>
      </c>
      <c r="D365" s="2" t="s">
        <v>656</v>
      </c>
      <c r="E365" s="4">
        <v>44116</v>
      </c>
      <c r="F365" s="4" t="s">
        <v>492</v>
      </c>
      <c r="G365" s="2">
        <v>3</v>
      </c>
    </row>
    <row r="366" spans="1:7" x14ac:dyDescent="0.3">
      <c r="A366" s="2" t="str">
        <f>_xlfn.CONCAT(fiche_version[[#This Row],[code]],"v",RIGHT(fiche_version[[#This Row],[version]],4))</f>
        <v>RES-CH-105v24-1</v>
      </c>
      <c r="B366" s="2" t="s">
        <v>287</v>
      </c>
      <c r="C366" s="2" t="s">
        <v>399</v>
      </c>
      <c r="D366" s="2" t="s">
        <v>644</v>
      </c>
      <c r="E366" s="4">
        <v>42727</v>
      </c>
      <c r="F366" s="4">
        <v>44104</v>
      </c>
      <c r="G366" s="2">
        <v>1</v>
      </c>
    </row>
    <row r="367" spans="1:7" x14ac:dyDescent="0.3">
      <c r="A367" s="2" t="str">
        <f>_xlfn.CONCAT(fiche_version[[#This Row],[code]],"v",RIGHT(fiche_version[[#This Row],[version]],4))</f>
        <v>RES-CH-105v35-2</v>
      </c>
      <c r="B367" s="2" t="s">
        <v>287</v>
      </c>
      <c r="C367" s="2" t="s">
        <v>391</v>
      </c>
      <c r="D367" s="2" t="s">
        <v>655</v>
      </c>
      <c r="E367" s="4">
        <v>44105</v>
      </c>
      <c r="F367" s="4">
        <v>44115</v>
      </c>
      <c r="G367" s="2">
        <v>2</v>
      </c>
    </row>
    <row r="368" spans="1:7" x14ac:dyDescent="0.3">
      <c r="A368" s="2" t="str">
        <f>_xlfn.CONCAT(fiche_version[[#This Row],[code]],"v",RIGHT(fiche_version[[#This Row],[version]],4))</f>
        <v>RES-CH-105v36-3</v>
      </c>
      <c r="B368" s="2" t="s">
        <v>287</v>
      </c>
      <c r="C368" s="2" t="s">
        <v>445</v>
      </c>
      <c r="D368" s="2" t="s">
        <v>656</v>
      </c>
      <c r="E368" s="4">
        <v>44116</v>
      </c>
      <c r="F368" s="4" t="s">
        <v>492</v>
      </c>
      <c r="G368" s="2">
        <v>3</v>
      </c>
    </row>
    <row r="369" spans="1:7" x14ac:dyDescent="0.3">
      <c r="A369" s="2" t="str">
        <f>_xlfn.CONCAT(fiche_version[[#This Row],[code]],"v",RIGHT(fiche_version[[#This Row],[version]],4))</f>
        <v>RES-CH-106v25-1</v>
      </c>
      <c r="B369" s="2" t="s">
        <v>288</v>
      </c>
      <c r="C369" s="2" t="s">
        <v>412</v>
      </c>
      <c r="D369" s="2" t="s">
        <v>645</v>
      </c>
      <c r="E369" s="4">
        <v>42005</v>
      </c>
      <c r="F369" s="4">
        <v>44500</v>
      </c>
      <c r="G369" s="2">
        <v>1</v>
      </c>
    </row>
    <row r="370" spans="1:7" x14ac:dyDescent="0.3">
      <c r="A370" s="2" t="str">
        <f>_xlfn.CONCAT(fiche_version[[#This Row],[code]],"v",RIGHT(fiche_version[[#This Row],[version]],4))</f>
        <v>RES-CH-106v38-2</v>
      </c>
      <c r="B370" s="2" t="s">
        <v>288</v>
      </c>
      <c r="C370" s="2" t="s">
        <v>453</v>
      </c>
      <c r="D370" s="2" t="s">
        <v>658</v>
      </c>
      <c r="E370" s="4">
        <v>44501</v>
      </c>
      <c r="F370" s="4">
        <v>45016</v>
      </c>
      <c r="G370" s="2">
        <v>2</v>
      </c>
    </row>
    <row r="371" spans="1:7" x14ac:dyDescent="0.3">
      <c r="A371" s="2" t="str">
        <f>_xlfn.CONCAT(fiche_version[[#This Row],[code]],"v",RIGHT(fiche_version[[#This Row],[version]],4))</f>
        <v>RES-CH-106v50-3</v>
      </c>
      <c r="B371" s="2" t="s">
        <v>288</v>
      </c>
      <c r="C371" s="2" t="s">
        <v>452</v>
      </c>
      <c r="D371" s="2" t="s">
        <v>669</v>
      </c>
      <c r="E371" s="4">
        <v>45017</v>
      </c>
      <c r="F371" s="4" t="s">
        <v>894</v>
      </c>
      <c r="G371" s="2">
        <v>3</v>
      </c>
    </row>
    <row r="372" spans="1:7" x14ac:dyDescent="0.3">
      <c r="A372" s="9" t="str">
        <f>_xlfn.CONCAT(fiche_version[[#This Row],[code]],"v",RIGHT(fiche_version[[#This Row],[version]],4))</f>
        <v>RES-CH-106v60-4</v>
      </c>
      <c r="B372" s="2" t="s">
        <v>288</v>
      </c>
      <c r="C372" s="2" t="s">
        <v>737</v>
      </c>
      <c r="D372" s="2" t="s">
        <v>736</v>
      </c>
      <c r="E372" s="4">
        <v>45352</v>
      </c>
      <c r="F372" s="4"/>
      <c r="G372" s="2">
        <v>4</v>
      </c>
    </row>
    <row r="373" spans="1:7" s="1" customFormat="1" x14ac:dyDescent="0.3">
      <c r="A373" s="2" t="str">
        <f>_xlfn.CONCAT(fiche_version[[#This Row],[code]],"v",RIGHT(fiche_version[[#This Row],[version]],4))</f>
        <v>RES-CH-107v24-1</v>
      </c>
      <c r="B373" s="2" t="s">
        <v>289</v>
      </c>
      <c r="C373" s="2" t="s">
        <v>399</v>
      </c>
      <c r="D373" s="2" t="s">
        <v>644</v>
      </c>
      <c r="E373" s="4">
        <v>42727</v>
      </c>
      <c r="F373" s="4">
        <v>44104</v>
      </c>
      <c r="G373" s="2">
        <v>1</v>
      </c>
    </row>
    <row r="374" spans="1:7" ht="13.8" customHeight="1" x14ac:dyDescent="0.3">
      <c r="A374" s="2" t="str">
        <f>_xlfn.CONCAT(fiche_version[[#This Row],[code]],"v",RIGHT(fiche_version[[#This Row],[version]],4))</f>
        <v>RES-CH-107v35-2</v>
      </c>
      <c r="B374" s="2" t="s">
        <v>289</v>
      </c>
      <c r="C374" s="2" t="s">
        <v>391</v>
      </c>
      <c r="D374" s="2" t="s">
        <v>655</v>
      </c>
      <c r="E374" s="4">
        <v>44105</v>
      </c>
      <c r="F374" s="4">
        <v>44115</v>
      </c>
      <c r="G374" s="2">
        <v>2</v>
      </c>
    </row>
    <row r="375" spans="1:7" x14ac:dyDescent="0.3">
      <c r="A375" s="2" t="str">
        <f>_xlfn.CONCAT(fiche_version[[#This Row],[code]],"v",RIGHT(fiche_version[[#This Row],[version]],4))</f>
        <v>RES-CH-107v36-3</v>
      </c>
      <c r="B375" s="2" t="s">
        <v>289</v>
      </c>
      <c r="C375" s="2" t="s">
        <v>445</v>
      </c>
      <c r="D375" s="2" t="s">
        <v>656</v>
      </c>
      <c r="E375" s="4">
        <v>44116</v>
      </c>
      <c r="F375" s="4" t="s">
        <v>894</v>
      </c>
      <c r="G375" s="2">
        <v>3</v>
      </c>
    </row>
    <row r="376" spans="1:7" x14ac:dyDescent="0.3">
      <c r="A376" s="9" t="str">
        <f>_xlfn.CONCAT(fiche_version[[#This Row],[code]],"v",RIGHT(fiche_version[[#This Row],[version]],4))</f>
        <v>RES-CH-107v60-4</v>
      </c>
      <c r="B376" s="2" t="s">
        <v>289</v>
      </c>
      <c r="C376" s="2" t="s">
        <v>737</v>
      </c>
      <c r="D376" s="2" t="s">
        <v>736</v>
      </c>
      <c r="E376" s="4">
        <v>45352</v>
      </c>
      <c r="F376" s="4"/>
      <c r="G376" s="2">
        <v>4</v>
      </c>
    </row>
    <row r="377" spans="1:7" x14ac:dyDescent="0.3">
      <c r="A377" s="2" t="str">
        <f>_xlfn.CONCAT(fiche_version[[#This Row],[code]],"v",RIGHT(fiche_version[[#This Row],[version]],4))</f>
        <v>RES-CH-108v32-1</v>
      </c>
      <c r="B377" s="2" t="s">
        <v>290</v>
      </c>
      <c r="C377" s="2" t="s">
        <v>385</v>
      </c>
      <c r="D377" s="2" t="s">
        <v>652</v>
      </c>
      <c r="E377" s="4">
        <v>43922</v>
      </c>
      <c r="F377" s="4">
        <v>43970</v>
      </c>
      <c r="G377" s="2">
        <v>1</v>
      </c>
    </row>
    <row r="378" spans="1:7" x14ac:dyDescent="0.3">
      <c r="A378" s="2" t="str">
        <f>_xlfn.CONCAT(fiche_version[[#This Row],[code]],"v",RIGHT(fiche_version[[#This Row],[version]],4))</f>
        <v>RES-CH-108v34-2</v>
      </c>
      <c r="B378" s="2" t="s">
        <v>290</v>
      </c>
      <c r="C378" s="2" t="s">
        <v>426</v>
      </c>
      <c r="D378" s="2" t="s">
        <v>654</v>
      </c>
      <c r="E378" s="4">
        <v>43971</v>
      </c>
      <c r="F378" s="4">
        <v>44286</v>
      </c>
      <c r="G378" s="2">
        <v>2</v>
      </c>
    </row>
    <row r="379" spans="1:7" x14ac:dyDescent="0.3">
      <c r="A379" s="2" t="str">
        <f>_xlfn.CONCAT(fiche_version[[#This Row],[code]],"v",RIGHT(fiche_version[[#This Row],[version]],4))</f>
        <v>RES-CH-108v37-3</v>
      </c>
      <c r="B379" s="2" t="s">
        <v>290</v>
      </c>
      <c r="C379" s="2" t="s">
        <v>464</v>
      </c>
      <c r="D379" s="2" t="s">
        <v>657</v>
      </c>
      <c r="E379" s="4">
        <v>44287</v>
      </c>
      <c r="F379" s="4">
        <v>45199</v>
      </c>
      <c r="G379" s="2">
        <v>3</v>
      </c>
    </row>
    <row r="380" spans="1:7" x14ac:dyDescent="0.3">
      <c r="A380" s="9" t="str">
        <f>_xlfn.CONCAT(fiche_version[[#This Row],[code]],"v",RIGHT(fiche_version[[#This Row],[version]],4))</f>
        <v>RES-CH-108v53-4</v>
      </c>
      <c r="B380" s="2" t="s">
        <v>290</v>
      </c>
      <c r="C380" s="14" t="s">
        <v>893</v>
      </c>
      <c r="D380" s="2" t="s">
        <v>898</v>
      </c>
      <c r="E380" s="4">
        <v>45200</v>
      </c>
      <c r="F380" s="4">
        <v>47026</v>
      </c>
      <c r="G380" s="2">
        <v>4</v>
      </c>
    </row>
    <row r="381" spans="1:7" x14ac:dyDescent="0.3">
      <c r="A381" s="2" t="str">
        <f>_xlfn.CONCAT(fiche_version[[#This Row],[code]],"v",RIGHT(fiche_version[[#This Row],[version]],4))</f>
        <v>RES-EC-101v14-1</v>
      </c>
      <c r="B381" s="2" t="s">
        <v>291</v>
      </c>
      <c r="C381" s="2" t="s">
        <v>383</v>
      </c>
      <c r="D381" s="2" t="s">
        <v>671</v>
      </c>
      <c r="E381" s="4">
        <v>42005</v>
      </c>
      <c r="F381" s="4">
        <v>44651</v>
      </c>
      <c r="G381" s="2">
        <v>1</v>
      </c>
    </row>
    <row r="382" spans="1:7" x14ac:dyDescent="0.3">
      <c r="A382" s="2" t="str">
        <f>_xlfn.CONCAT(fiche_version[[#This Row],[code]],"v",RIGHT(fiche_version[[#This Row],[version]],4))</f>
        <v>RES-EC-102v14-1</v>
      </c>
      <c r="B382" s="2" t="s">
        <v>292</v>
      </c>
      <c r="C382" s="2" t="s">
        <v>383</v>
      </c>
      <c r="D382" s="2" t="s">
        <v>671</v>
      </c>
      <c r="E382" s="4">
        <v>42005</v>
      </c>
      <c r="F382" s="4">
        <v>44651</v>
      </c>
      <c r="G382" s="2">
        <v>1</v>
      </c>
    </row>
    <row r="383" spans="1:7" x14ac:dyDescent="0.3">
      <c r="A383" s="2" t="str">
        <f>_xlfn.CONCAT(fiche_version[[#This Row],[code]],"v",RIGHT(fiche_version[[#This Row],[version]],4))</f>
        <v>RES-EC-103v14-1</v>
      </c>
      <c r="B383" s="2" t="s">
        <v>293</v>
      </c>
      <c r="C383" s="2" t="s">
        <v>383</v>
      </c>
      <c r="D383" s="2" t="s">
        <v>671</v>
      </c>
      <c r="E383" s="4">
        <v>42005</v>
      </c>
      <c r="F383" s="4" t="s">
        <v>492</v>
      </c>
      <c r="G383" s="2">
        <v>1</v>
      </c>
    </row>
    <row r="384" spans="1:7" x14ac:dyDescent="0.3">
      <c r="A384" s="2" t="str">
        <f>_xlfn.CONCAT(fiche_version[[#This Row],[code]],"v",RIGHT(fiche_version[[#This Row],[version]],4))</f>
        <v>RES-EC-104v14-1</v>
      </c>
      <c r="B384" s="2" t="s">
        <v>295</v>
      </c>
      <c r="C384" s="2" t="s">
        <v>383</v>
      </c>
      <c r="D384" s="2" t="s">
        <v>671</v>
      </c>
      <c r="E384" s="4">
        <v>42005</v>
      </c>
      <c r="F384" s="4" t="s">
        <v>492</v>
      </c>
      <c r="G384" s="2">
        <v>1</v>
      </c>
    </row>
    <row r="385" spans="1:7" x14ac:dyDescent="0.3">
      <c r="A385" s="2" t="str">
        <f>_xlfn.CONCAT(fiche_version[[#This Row],[code]],"v",RIGHT(fiche_version[[#This Row],[version]],4))</f>
        <v>RES-EC-107v14-1</v>
      </c>
      <c r="B385" s="2" t="s">
        <v>296</v>
      </c>
      <c r="C385" s="2" t="s">
        <v>383</v>
      </c>
      <c r="D385" s="2" t="s">
        <v>671</v>
      </c>
      <c r="E385" s="4">
        <v>42005</v>
      </c>
      <c r="F385" s="4">
        <v>44651</v>
      </c>
      <c r="G385" s="2">
        <v>1</v>
      </c>
    </row>
    <row r="386" spans="1:7" x14ac:dyDescent="0.3">
      <c r="A386" s="2" t="str">
        <f>_xlfn.CONCAT(fiche_version[[#This Row],[code]],"v",RIGHT(fiche_version[[#This Row],[version]],4))</f>
        <v>TRA-EQ-101v14-1</v>
      </c>
      <c r="B386" s="2" t="s">
        <v>297</v>
      </c>
      <c r="C386" s="2" t="s">
        <v>383</v>
      </c>
      <c r="D386" s="2" t="s">
        <v>671</v>
      </c>
      <c r="E386" s="4">
        <v>42005</v>
      </c>
      <c r="F386" s="4" t="s">
        <v>492</v>
      </c>
      <c r="G386" s="2">
        <v>1</v>
      </c>
    </row>
    <row r="387" spans="1:7" s="1" customFormat="1" x14ac:dyDescent="0.3">
      <c r="A387" s="2" t="str">
        <f>_xlfn.CONCAT(fiche_version[[#This Row],[code]],"v",RIGHT(fiche_version[[#This Row],[version]],4))</f>
        <v>TRA-EQ-103v14-1</v>
      </c>
      <c r="B387" s="2" t="s">
        <v>298</v>
      </c>
      <c r="C387" s="2" t="s">
        <v>383</v>
      </c>
      <c r="D387" s="2" t="s">
        <v>671</v>
      </c>
      <c r="E387" s="4">
        <v>42005</v>
      </c>
      <c r="F387" s="4" t="s">
        <v>492</v>
      </c>
      <c r="G387" s="2">
        <v>1</v>
      </c>
    </row>
    <row r="388" spans="1:7" x14ac:dyDescent="0.3">
      <c r="A388" s="2" t="str">
        <f>_xlfn.CONCAT(fiche_version[[#This Row],[code]],"v",RIGHT(fiche_version[[#This Row],[version]],4))</f>
        <v>TRA-EQ-104v14-1</v>
      </c>
      <c r="B388" s="2" t="s">
        <v>299</v>
      </c>
      <c r="C388" s="2" t="s">
        <v>383</v>
      </c>
      <c r="D388" s="2" t="s">
        <v>671</v>
      </c>
      <c r="E388" s="4">
        <v>42005</v>
      </c>
      <c r="F388" s="4" t="s">
        <v>492</v>
      </c>
      <c r="G388" s="2">
        <v>1</v>
      </c>
    </row>
    <row r="389" spans="1:7" x14ac:dyDescent="0.3">
      <c r="A389" s="2" t="str">
        <f>_xlfn.CONCAT(fiche_version[[#This Row],[code]],"v",RIGHT(fiche_version[[#This Row],[version]],4))</f>
        <v>TRA-EQ-106v14-1</v>
      </c>
      <c r="B389" s="2" t="s">
        <v>300</v>
      </c>
      <c r="C389" s="2" t="s">
        <v>383</v>
      </c>
      <c r="D389" s="2" t="s">
        <v>671</v>
      </c>
      <c r="E389" s="4">
        <v>42005</v>
      </c>
      <c r="F389" s="4" t="s">
        <v>492</v>
      </c>
      <c r="G389" s="2">
        <v>1</v>
      </c>
    </row>
    <row r="390" spans="1:7" x14ac:dyDescent="0.3">
      <c r="A390" s="2" t="str">
        <f>_xlfn.CONCAT(fiche_version[[#This Row],[code]],"v",RIGHT(fiche_version[[#This Row],[version]],4))</f>
        <v>TRA-EQ-107v17-1</v>
      </c>
      <c r="B390" s="2" t="s">
        <v>301</v>
      </c>
      <c r="C390" s="2" t="s">
        <v>392</v>
      </c>
      <c r="D390" s="2" t="s">
        <v>637</v>
      </c>
      <c r="E390" s="4">
        <v>42005</v>
      </c>
      <c r="F390" s="4" t="s">
        <v>492</v>
      </c>
      <c r="G390" s="2">
        <v>1</v>
      </c>
    </row>
    <row r="391" spans="1:7" x14ac:dyDescent="0.3">
      <c r="A391" s="2" t="str">
        <f>_xlfn.CONCAT(fiche_version[[#This Row],[code]],"v",RIGHT(fiche_version[[#This Row],[version]],4))</f>
        <v>TRA-EQ-108v19-1</v>
      </c>
      <c r="B391" s="2" t="s">
        <v>303</v>
      </c>
      <c r="C391" s="2" t="s">
        <v>386</v>
      </c>
      <c r="D391" s="2" t="s">
        <v>639</v>
      </c>
      <c r="E391" s="4">
        <v>42005</v>
      </c>
      <c r="F391" s="4">
        <v>42652</v>
      </c>
      <c r="G391" s="2">
        <v>1</v>
      </c>
    </row>
    <row r="392" spans="1:7" x14ac:dyDescent="0.3">
      <c r="A392" s="2" t="str">
        <f>_xlfn.CONCAT(fiche_version[[#This Row],[code]],"v",RIGHT(fiche_version[[#This Row],[version]],4))</f>
        <v>TRA-EQ-108v23-2</v>
      </c>
      <c r="B392" s="2" t="s">
        <v>303</v>
      </c>
      <c r="C392" s="2" t="s">
        <v>406</v>
      </c>
      <c r="D392" s="2" t="s">
        <v>705</v>
      </c>
      <c r="E392" s="4">
        <v>42653</v>
      </c>
      <c r="F392" s="4">
        <v>42955</v>
      </c>
      <c r="G392" s="2">
        <v>2</v>
      </c>
    </row>
    <row r="393" spans="1:7" x14ac:dyDescent="0.3">
      <c r="A393" s="2" t="str">
        <f>_xlfn.CONCAT(fiche_version[[#This Row],[code]],"v",RIGHT(fiche_version[[#This Row],[version]],4))</f>
        <v>TRA-EQ-108v26-3</v>
      </c>
      <c r="B393" s="2" t="s">
        <v>303</v>
      </c>
      <c r="C393" s="2" t="s">
        <v>402</v>
      </c>
      <c r="D393" s="2" t="s">
        <v>646</v>
      </c>
      <c r="E393" s="4">
        <v>42956</v>
      </c>
      <c r="F393" s="4">
        <v>43452</v>
      </c>
      <c r="G393" s="2">
        <v>3</v>
      </c>
    </row>
    <row r="394" spans="1:7" x14ac:dyDescent="0.3">
      <c r="A394" s="2" t="str">
        <f>_xlfn.CONCAT(fiche_version[[#This Row],[code]],"v",RIGHT(fiche_version[[#This Row],[version]],4))</f>
        <v>TRA-EQ-108v28-4</v>
      </c>
      <c r="B394" s="2" t="s">
        <v>303</v>
      </c>
      <c r="C394" s="2" t="s">
        <v>427</v>
      </c>
      <c r="D394" s="2" t="s">
        <v>648</v>
      </c>
      <c r="E394" s="4">
        <v>43453</v>
      </c>
      <c r="F394" s="4">
        <v>43860</v>
      </c>
      <c r="G394" s="2">
        <v>4</v>
      </c>
    </row>
    <row r="395" spans="1:7" x14ac:dyDescent="0.3">
      <c r="A395" s="2" t="str">
        <f>_xlfn.CONCAT(fiche_version[[#This Row],[code]],"v",RIGHT(fiche_version[[#This Row],[version]],4))</f>
        <v>TRA-EQ-108v32-5</v>
      </c>
      <c r="B395" s="2" t="s">
        <v>303</v>
      </c>
      <c r="C395" s="2" t="s">
        <v>428</v>
      </c>
      <c r="D395" s="2" t="s">
        <v>652</v>
      </c>
      <c r="E395" s="4">
        <v>43861</v>
      </c>
      <c r="F395" s="4">
        <v>43921</v>
      </c>
      <c r="G395" s="2">
        <v>5</v>
      </c>
    </row>
    <row r="396" spans="1:7" x14ac:dyDescent="0.3">
      <c r="A396" s="2" t="str">
        <f>_xlfn.CONCAT(fiche_version[[#This Row],[code]],"v",RIGHT(fiche_version[[#This Row],[version]],4))</f>
        <v>TRA-EQ-108v37-6</v>
      </c>
      <c r="B396" s="2" t="s">
        <v>303</v>
      </c>
      <c r="C396" s="2" t="s">
        <v>465</v>
      </c>
      <c r="D396" s="2" t="s">
        <v>657</v>
      </c>
      <c r="E396" s="4">
        <v>43922</v>
      </c>
      <c r="F396" s="4" t="s">
        <v>492</v>
      </c>
      <c r="G396" s="2">
        <v>6</v>
      </c>
    </row>
    <row r="397" spans="1:7" x14ac:dyDescent="0.3">
      <c r="A397" s="2" t="str">
        <f>_xlfn.CONCAT(fiche_version[[#This Row],[code]],"v",RIGHT(fiche_version[[#This Row],[version]],4))</f>
        <v>TRA-EQ-109v17-1</v>
      </c>
      <c r="B397" s="2" t="s">
        <v>305</v>
      </c>
      <c r="C397" s="2" t="s">
        <v>392</v>
      </c>
      <c r="D397" s="2" t="s">
        <v>637</v>
      </c>
      <c r="E397" s="4">
        <v>42005</v>
      </c>
      <c r="F397" s="4" t="s">
        <v>492</v>
      </c>
      <c r="G397" s="2">
        <v>1</v>
      </c>
    </row>
    <row r="398" spans="1:7" ht="13.8" customHeight="1" x14ac:dyDescent="0.3">
      <c r="A398" s="2" t="str">
        <f>_xlfn.CONCAT(fiche_version[[#This Row],[code]],"v",RIGHT(fiche_version[[#This Row],[version]],4))</f>
        <v>TRA-EQ-110v19-1</v>
      </c>
      <c r="B398" s="2" t="s">
        <v>307</v>
      </c>
      <c r="C398" s="2" t="s">
        <v>386</v>
      </c>
      <c r="D398" s="2" t="s">
        <v>639</v>
      </c>
      <c r="E398" s="4">
        <v>42005</v>
      </c>
      <c r="F398" s="4" t="s">
        <v>492</v>
      </c>
      <c r="G398" s="2">
        <v>1</v>
      </c>
    </row>
    <row r="399" spans="1:7" x14ac:dyDescent="0.3">
      <c r="A399" s="2" t="str">
        <f>_xlfn.CONCAT(fiche_version[[#This Row],[code]],"v",RIGHT(fiche_version[[#This Row],[version]],4))</f>
        <v>TRA-EQ-111v24-1</v>
      </c>
      <c r="B399" s="2" t="s">
        <v>308</v>
      </c>
      <c r="C399" s="2" t="s">
        <v>399</v>
      </c>
      <c r="D399" s="2" t="s">
        <v>644</v>
      </c>
      <c r="E399" s="4">
        <v>42727</v>
      </c>
      <c r="F399" s="4" t="s">
        <v>492</v>
      </c>
      <c r="G399" s="2">
        <v>1</v>
      </c>
    </row>
    <row r="400" spans="1:7" x14ac:dyDescent="0.3">
      <c r="A400" s="2" t="str">
        <f>_xlfn.CONCAT(fiche_version[[#This Row],[code]],"v",RIGHT(fiche_version[[#This Row],[version]],4))</f>
        <v>TRA-EQ-113v14-1</v>
      </c>
      <c r="B400" s="2" t="s">
        <v>309</v>
      </c>
      <c r="C400" s="2" t="s">
        <v>383</v>
      </c>
      <c r="D400" s="2" t="s">
        <v>671</v>
      </c>
      <c r="E400" s="4">
        <v>42005</v>
      </c>
      <c r="F400" s="4" t="s">
        <v>492</v>
      </c>
      <c r="G400" s="2">
        <v>1</v>
      </c>
    </row>
    <row r="401" spans="1:7" x14ac:dyDescent="0.3">
      <c r="A401" s="2" t="str">
        <f>_xlfn.CONCAT(fiche_version[[#This Row],[code]],"v",RIGHT(fiche_version[[#This Row],[version]],4))</f>
        <v>TRA-EQ-114v16-1</v>
      </c>
      <c r="B401" s="2" t="s">
        <v>310</v>
      </c>
      <c r="C401" s="2" t="s">
        <v>388</v>
      </c>
      <c r="D401" s="2" t="s">
        <v>636</v>
      </c>
      <c r="E401" s="4">
        <v>42005</v>
      </c>
      <c r="F401" s="4" t="s">
        <v>492</v>
      </c>
      <c r="G401" s="2">
        <v>1</v>
      </c>
    </row>
    <row r="402" spans="1:7" x14ac:dyDescent="0.3">
      <c r="A402" s="2" t="str">
        <f>_xlfn.CONCAT(fiche_version[[#This Row],[code]],"v",RIGHT(fiche_version[[#This Row],[version]],4))</f>
        <v>TRA-EQ-115v14-1</v>
      </c>
      <c r="B402" s="2" t="s">
        <v>312</v>
      </c>
      <c r="C402" s="2" t="s">
        <v>383</v>
      </c>
      <c r="D402" s="2" t="s">
        <v>671</v>
      </c>
      <c r="E402" s="4">
        <v>42005</v>
      </c>
      <c r="F402" s="4" t="s">
        <v>492</v>
      </c>
      <c r="G402" s="2">
        <v>1</v>
      </c>
    </row>
    <row r="403" spans="1:7" x14ac:dyDescent="0.3">
      <c r="A403" s="2" t="str">
        <f>_xlfn.CONCAT(fiche_version[[#This Row],[code]],"v",RIGHT(fiche_version[[#This Row],[version]],4))</f>
        <v>TRA-EQ-117v16-1</v>
      </c>
      <c r="B403" s="2" t="s">
        <v>313</v>
      </c>
      <c r="C403" s="2" t="s">
        <v>388</v>
      </c>
      <c r="D403" s="2" t="s">
        <v>636</v>
      </c>
      <c r="E403" s="4">
        <v>42005</v>
      </c>
      <c r="F403" s="4" t="s">
        <v>492</v>
      </c>
      <c r="G403" s="2">
        <v>1</v>
      </c>
    </row>
    <row r="404" spans="1:7" x14ac:dyDescent="0.3">
      <c r="A404" s="2" t="str">
        <f>_xlfn.CONCAT(fiche_version[[#This Row],[code]],"v",RIGHT(fiche_version[[#This Row],[version]],4))</f>
        <v>TRA-EQ-118v15-1</v>
      </c>
      <c r="B404" s="2" t="s">
        <v>314</v>
      </c>
      <c r="C404" s="2" t="s">
        <v>387</v>
      </c>
      <c r="D404" s="2" t="s">
        <v>635</v>
      </c>
      <c r="E404" s="4">
        <v>42005</v>
      </c>
      <c r="F404" s="4" t="s">
        <v>492</v>
      </c>
      <c r="G404" s="2">
        <v>1</v>
      </c>
    </row>
    <row r="405" spans="1:7" x14ac:dyDescent="0.3">
      <c r="A405" s="2" t="str">
        <f>_xlfn.CONCAT(fiche_version[[#This Row],[code]],"v",RIGHT(fiche_version[[#This Row],[version]],4))</f>
        <v>TRA-EQ-119v14-1</v>
      </c>
      <c r="B405" s="2" t="s">
        <v>315</v>
      </c>
      <c r="C405" s="2" t="s">
        <v>383</v>
      </c>
      <c r="D405" s="2" t="s">
        <v>671</v>
      </c>
      <c r="E405" s="4">
        <v>42005</v>
      </c>
      <c r="F405" s="4">
        <v>42277</v>
      </c>
      <c r="G405" s="2">
        <v>1</v>
      </c>
    </row>
    <row r="406" spans="1:7" x14ac:dyDescent="0.3">
      <c r="A406" s="2" t="str">
        <f>_xlfn.CONCAT(fiche_version[[#This Row],[code]],"v",RIGHT(fiche_version[[#This Row],[version]],4))</f>
        <v>TRA-EQ-119v17-2</v>
      </c>
      <c r="B406" s="2" t="s">
        <v>315</v>
      </c>
      <c r="C406" s="2" t="s">
        <v>409</v>
      </c>
      <c r="D406" s="2" t="s">
        <v>637</v>
      </c>
      <c r="E406" s="4">
        <v>42278</v>
      </c>
      <c r="F406" s="4" t="s">
        <v>492</v>
      </c>
      <c r="G406" s="2">
        <v>2</v>
      </c>
    </row>
    <row r="407" spans="1:7" x14ac:dyDescent="0.3">
      <c r="A407" s="2" t="str">
        <f>_xlfn.CONCAT(fiche_version[[#This Row],[code]],"v",RIGHT(fiche_version[[#This Row],[version]],4))</f>
        <v>TRA-EQ-120v27-1</v>
      </c>
      <c r="B407" s="2" t="s">
        <v>316</v>
      </c>
      <c r="C407" s="2" t="s">
        <v>423</v>
      </c>
      <c r="D407" s="2" t="s">
        <v>647</v>
      </c>
      <c r="E407" s="4">
        <v>43111</v>
      </c>
      <c r="F407" s="4" t="s">
        <v>492</v>
      </c>
      <c r="G407" s="2">
        <v>1</v>
      </c>
    </row>
    <row r="408" spans="1:7" x14ac:dyDescent="0.3">
      <c r="A408" s="2" t="str">
        <f>_xlfn.CONCAT(fiche_version[[#This Row],[code]],"v",RIGHT(fiche_version[[#This Row],[version]],4))</f>
        <v>TRA-EQ-121v28-1</v>
      </c>
      <c r="B408" s="2" t="s">
        <v>318</v>
      </c>
      <c r="C408" s="2" t="s">
        <v>384</v>
      </c>
      <c r="D408" s="2" t="s">
        <v>648</v>
      </c>
      <c r="E408" s="4">
        <v>43453</v>
      </c>
      <c r="F408" s="4">
        <v>45291</v>
      </c>
      <c r="G408" s="2">
        <v>1</v>
      </c>
    </row>
    <row r="409" spans="1:7" x14ac:dyDescent="0.3">
      <c r="A409" s="2" t="str">
        <f>_xlfn.CONCAT(fiche_version[[#This Row],[code]],"v",RIGHT(fiche_version[[#This Row],[version]],4))</f>
        <v>TRA-EQ-121v54-2</v>
      </c>
      <c r="B409" s="2" t="s">
        <v>318</v>
      </c>
      <c r="C409" s="2" t="s">
        <v>683</v>
      </c>
      <c r="D409" s="2" t="s">
        <v>697</v>
      </c>
      <c r="E409" s="4">
        <v>45292</v>
      </c>
      <c r="F409" s="4">
        <v>46934</v>
      </c>
      <c r="G409" s="2">
        <v>2</v>
      </c>
    </row>
    <row r="410" spans="1:7" s="1" customFormat="1" x14ac:dyDescent="0.3">
      <c r="A410" s="9" t="str">
        <f>_xlfn.CONCAT(fiche_version[[#This Row],[code]],"v",RIGHT(fiche_version[[#This Row],[version]],4))</f>
        <v>TRA-EQ-122v32-1</v>
      </c>
      <c r="B410" s="2" t="s">
        <v>857</v>
      </c>
      <c r="C410" s="2" t="s">
        <v>385</v>
      </c>
      <c r="D410" s="2" t="s">
        <v>652</v>
      </c>
      <c r="E410" s="4">
        <v>43861</v>
      </c>
      <c r="F410" s="4"/>
      <c r="G410" s="2">
        <v>1</v>
      </c>
    </row>
    <row r="411" spans="1:7" x14ac:dyDescent="0.3">
      <c r="A411" s="2" t="str">
        <f>_xlfn.CONCAT(fiche_version[[#This Row],[code]],"v",RIGHT(fiche_version[[#This Row],[version]],4))</f>
        <v>TRA-EQ-123v32-1</v>
      </c>
      <c r="B411" s="2" t="s">
        <v>320</v>
      </c>
      <c r="C411" s="2" t="s">
        <v>385</v>
      </c>
      <c r="D411" s="2" t="s">
        <v>652</v>
      </c>
      <c r="E411" s="4">
        <v>43861</v>
      </c>
      <c r="F411" s="4">
        <v>44500</v>
      </c>
      <c r="G411" s="2">
        <v>1</v>
      </c>
    </row>
    <row r="412" spans="1:7" x14ac:dyDescent="0.3">
      <c r="A412" s="2" t="str">
        <f>_xlfn.CONCAT(fiche_version[[#This Row],[code]],"v",RIGHT(fiche_version[[#This Row],[version]],4))</f>
        <v>TRA-EQ-123v38-2</v>
      </c>
      <c r="B412" s="2" t="s">
        <v>320</v>
      </c>
      <c r="C412" s="2" t="s">
        <v>453</v>
      </c>
      <c r="D412" s="2" t="s">
        <v>658</v>
      </c>
      <c r="E412" s="4">
        <v>44501</v>
      </c>
      <c r="F412" s="4" t="s">
        <v>492</v>
      </c>
      <c r="G412" s="2">
        <v>2</v>
      </c>
    </row>
    <row r="413" spans="1:7" x14ac:dyDescent="0.3">
      <c r="A413" s="2" t="str">
        <f>_xlfn.CONCAT(fiche_version[[#This Row],[code]],"v",RIGHT(fiche_version[[#This Row],[version]],4))</f>
        <v>TRA-EQ-124v35-1</v>
      </c>
      <c r="B413" s="2" t="s">
        <v>321</v>
      </c>
      <c r="C413" s="2" t="s">
        <v>400</v>
      </c>
      <c r="D413" s="2" t="s">
        <v>655</v>
      </c>
      <c r="E413" s="4">
        <v>44046</v>
      </c>
      <c r="F413" s="4" t="s">
        <v>492</v>
      </c>
      <c r="G413" s="2">
        <v>1</v>
      </c>
    </row>
    <row r="414" spans="1:7" x14ac:dyDescent="0.3">
      <c r="A414" s="2" t="str">
        <f>_xlfn.CONCAT(fiche_version[[#This Row],[code]],"v",RIGHT(fiche_version[[#This Row],[version]],4))</f>
        <v>TRA-EQ-125v38-1</v>
      </c>
      <c r="B414" s="2" t="s">
        <v>323</v>
      </c>
      <c r="C414" s="2" t="s">
        <v>432</v>
      </c>
      <c r="D414" s="2" t="s">
        <v>658</v>
      </c>
      <c r="E414" s="4">
        <v>44408</v>
      </c>
      <c r="F414" s="4">
        <v>44651</v>
      </c>
      <c r="G414" s="2">
        <v>1</v>
      </c>
    </row>
    <row r="415" spans="1:7" x14ac:dyDescent="0.3">
      <c r="A415" s="2" t="str">
        <f>_xlfn.CONCAT(fiche_version[[#This Row],[code]],"v",RIGHT(fiche_version[[#This Row],[version]],4))</f>
        <v>TRA-EQ-125v40-2</v>
      </c>
      <c r="B415" s="2" t="s">
        <v>323</v>
      </c>
      <c r="C415" s="2" t="s">
        <v>433</v>
      </c>
      <c r="D415" s="2" t="s">
        <v>660</v>
      </c>
      <c r="E415" s="4">
        <v>44652</v>
      </c>
      <c r="F415" s="4" t="s">
        <v>492</v>
      </c>
      <c r="G415" s="2">
        <v>2</v>
      </c>
    </row>
    <row r="416" spans="1:7" x14ac:dyDescent="0.3">
      <c r="A416" s="2" t="str">
        <f>_xlfn.CONCAT(fiche_version[[#This Row],[code]],"v",RIGHT(fiche_version[[#This Row],[version]],4))</f>
        <v>TRA-EQ-126v43-1</v>
      </c>
      <c r="B416" s="2" t="s">
        <v>324</v>
      </c>
      <c r="C416" s="2" t="s">
        <v>466</v>
      </c>
      <c r="D416" s="2" t="s">
        <v>662</v>
      </c>
      <c r="E416" s="4">
        <v>44615</v>
      </c>
      <c r="F416" s="4" t="s">
        <v>492</v>
      </c>
      <c r="G416" s="2">
        <v>1</v>
      </c>
    </row>
    <row r="417" spans="1:7" x14ac:dyDescent="0.3">
      <c r="A417" s="2" t="str">
        <f>_xlfn.CONCAT(fiche_version[[#This Row],[code]],"v",RIGHT(fiche_version[[#This Row],[version]],4))</f>
        <v>TRA-EQ-127v54-1</v>
      </c>
      <c r="B417" s="2" t="s">
        <v>682</v>
      </c>
      <c r="C417" s="2" t="s">
        <v>686</v>
      </c>
      <c r="D417" s="2" t="s">
        <v>697</v>
      </c>
      <c r="E417" s="4">
        <v>45199</v>
      </c>
      <c r="F417" s="4">
        <v>46934</v>
      </c>
      <c r="G417" s="2">
        <v>1</v>
      </c>
    </row>
    <row r="418" spans="1:7" s="1" customFormat="1" x14ac:dyDescent="0.3">
      <c r="A418" s="9" t="str">
        <f>_xlfn.CONCAT(fiche_version[[#This Row],[code]],"v",RIGHT(fiche_version[[#This Row],[version]],4))</f>
        <v>TRA-EQ-128v58-1</v>
      </c>
      <c r="B418" s="2" t="s">
        <v>714</v>
      </c>
      <c r="C418" s="2" t="s">
        <v>709</v>
      </c>
      <c r="D418" s="2" t="s">
        <v>713</v>
      </c>
      <c r="E418" s="4">
        <v>45289</v>
      </c>
      <c r="F418" s="4">
        <v>47118</v>
      </c>
      <c r="G418" s="2">
        <v>1</v>
      </c>
    </row>
    <row r="419" spans="1:7" x14ac:dyDescent="0.3">
      <c r="A419" s="2" t="str">
        <f>_xlfn.CONCAT(fiche_version[[#This Row],[code]],"v",RIGHT(fiche_version[[#This Row],[version]],4))</f>
        <v>TRA-SE-101v14-1</v>
      </c>
      <c r="B419" s="2" t="s">
        <v>325</v>
      </c>
      <c r="C419" s="2" t="s">
        <v>383</v>
      </c>
      <c r="D419" s="2" t="s">
        <v>671</v>
      </c>
      <c r="E419" s="4">
        <v>42005</v>
      </c>
      <c r="F419" s="4" t="s">
        <v>492</v>
      </c>
      <c r="G419" s="2">
        <v>1</v>
      </c>
    </row>
    <row r="420" spans="1:7" x14ac:dyDescent="0.3">
      <c r="A420" s="2" t="str">
        <f>_xlfn.CONCAT(fiche_version[[#This Row],[code]],"v",RIGHT(fiche_version[[#This Row],[version]],4))</f>
        <v>TRA-SE-102v14-1</v>
      </c>
      <c r="B420" s="2" t="s">
        <v>326</v>
      </c>
      <c r="C420" s="2" t="s">
        <v>383</v>
      </c>
      <c r="D420" s="2" t="s">
        <v>671</v>
      </c>
      <c r="E420" s="4">
        <v>42005</v>
      </c>
      <c r="F420" s="4" t="s">
        <v>492</v>
      </c>
      <c r="G420" s="2">
        <v>1</v>
      </c>
    </row>
    <row r="421" spans="1:7" x14ac:dyDescent="0.3">
      <c r="A421" s="2" t="str">
        <f>_xlfn.CONCAT(fiche_version[[#This Row],[code]],"v",RIGHT(fiche_version[[#This Row],[version]],4))</f>
        <v>TRA-SE-104v14-1</v>
      </c>
      <c r="B421" s="2" t="s">
        <v>328</v>
      </c>
      <c r="C421" s="2" t="s">
        <v>383</v>
      </c>
      <c r="D421" s="2" t="s">
        <v>671</v>
      </c>
      <c r="E421" s="4">
        <v>42005</v>
      </c>
      <c r="F421" s="4" t="s">
        <v>492</v>
      </c>
      <c r="G421" s="2">
        <v>1</v>
      </c>
    </row>
    <row r="422" spans="1:7" x14ac:dyDescent="0.3">
      <c r="A422" s="2" t="str">
        <f>_xlfn.CONCAT(fiche_version[[#This Row],[code]],"v",RIGHT(fiche_version[[#This Row],[version]],4))</f>
        <v>TRA-SE-105v14-1</v>
      </c>
      <c r="B422" s="2" t="s">
        <v>330</v>
      </c>
      <c r="C422" s="2" t="s">
        <v>383</v>
      </c>
      <c r="D422" s="2" t="s">
        <v>671</v>
      </c>
      <c r="E422" s="4">
        <v>42005</v>
      </c>
      <c r="F422" s="4" t="s">
        <v>492</v>
      </c>
      <c r="G422" s="2">
        <v>1</v>
      </c>
    </row>
    <row r="423" spans="1:7" x14ac:dyDescent="0.3">
      <c r="A423" s="2" t="str">
        <f>_xlfn.CONCAT(fiche_version[[#This Row],[code]],"v",RIGHT(fiche_version[[#This Row],[version]],4))</f>
        <v>TRA-SE-106v17-1</v>
      </c>
      <c r="B423" s="2" t="s">
        <v>331</v>
      </c>
      <c r="C423" s="2" t="s">
        <v>392</v>
      </c>
      <c r="D423" s="2" t="s">
        <v>637</v>
      </c>
      <c r="E423" s="4">
        <v>42005</v>
      </c>
      <c r="F423" s="4">
        <v>42004</v>
      </c>
      <c r="G423" s="2">
        <v>1</v>
      </c>
    </row>
    <row r="424" spans="1:7" x14ac:dyDescent="0.3">
      <c r="A424" s="2" t="str">
        <f>_xlfn.CONCAT(fiche_version[[#This Row],[code]],"v",RIGHT(fiche_version[[#This Row],[version]],4))</f>
        <v>TRA-SE-106v19-2</v>
      </c>
      <c r="B424" s="2" t="s">
        <v>331</v>
      </c>
      <c r="C424" s="2" t="s">
        <v>420</v>
      </c>
      <c r="D424" s="2" t="s">
        <v>704</v>
      </c>
      <c r="E424" s="4">
        <v>42005</v>
      </c>
      <c r="F424" s="4" t="s">
        <v>492</v>
      </c>
      <c r="G424" s="2">
        <v>2</v>
      </c>
    </row>
    <row r="425" spans="1:7" x14ac:dyDescent="0.3">
      <c r="A425" s="2" t="str">
        <f>_xlfn.CONCAT(fiche_version[[#This Row],[code]],"v",RIGHT(fiche_version[[#This Row],[version]],4))</f>
        <v>TRA-SE-107v19-1</v>
      </c>
      <c r="B425" s="2" t="s">
        <v>333</v>
      </c>
      <c r="C425" s="2" t="s">
        <v>386</v>
      </c>
      <c r="D425" s="2" t="s">
        <v>639</v>
      </c>
      <c r="E425" s="4">
        <v>42005</v>
      </c>
      <c r="F425" s="4" t="s">
        <v>492</v>
      </c>
      <c r="G425" s="2">
        <v>1</v>
      </c>
    </row>
    <row r="426" spans="1:7" x14ac:dyDescent="0.3">
      <c r="A426" s="2" t="str">
        <f>_xlfn.CONCAT(fiche_version[[#This Row],[code]],"v",RIGHT(fiche_version[[#This Row],[version]],4))</f>
        <v>TRA-SE-108v14-1</v>
      </c>
      <c r="B426" s="2" t="s">
        <v>334</v>
      </c>
      <c r="C426" s="2" t="s">
        <v>383</v>
      </c>
      <c r="D426" s="2" t="s">
        <v>671</v>
      </c>
      <c r="E426" s="4">
        <v>42005</v>
      </c>
      <c r="F426" s="4" t="s">
        <v>492</v>
      </c>
      <c r="G426" s="2">
        <v>1</v>
      </c>
    </row>
    <row r="427" spans="1:7" x14ac:dyDescent="0.3">
      <c r="A427" s="2" t="str">
        <f>_xlfn.CONCAT(fiche_version[[#This Row],[code]],"v",RIGHT(fiche_version[[#This Row],[version]],4))</f>
        <v>TRA-SE-109v14-1</v>
      </c>
      <c r="B427" s="2" t="s">
        <v>335</v>
      </c>
      <c r="C427" s="2" t="s">
        <v>383</v>
      </c>
      <c r="D427" s="2" t="s">
        <v>671</v>
      </c>
      <c r="E427" s="4">
        <v>42005</v>
      </c>
      <c r="F427" s="4" t="s">
        <v>492</v>
      </c>
      <c r="G427" s="2">
        <v>1</v>
      </c>
    </row>
    <row r="428" spans="1:7" x14ac:dyDescent="0.3">
      <c r="A428" s="2" t="str">
        <f>_xlfn.CONCAT(fiche_version[[#This Row],[code]],"v",RIGHT(fiche_version[[#This Row],[version]],4))</f>
        <v>TRA-SE-110v14-1</v>
      </c>
      <c r="B428" s="2" t="s">
        <v>336</v>
      </c>
      <c r="C428" s="2" t="s">
        <v>383</v>
      </c>
      <c r="D428" s="2" t="s">
        <v>671</v>
      </c>
      <c r="E428" s="4">
        <v>42005</v>
      </c>
      <c r="F428" s="4" t="s">
        <v>492</v>
      </c>
      <c r="G428" s="2">
        <v>1</v>
      </c>
    </row>
    <row r="429" spans="1:7" x14ac:dyDescent="0.3">
      <c r="A429" s="2" t="str">
        <f>_xlfn.CONCAT(fiche_version[[#This Row],[code]],"v",RIGHT(fiche_version[[#This Row],[version]],4))</f>
        <v>TRA-SE-111v14-1</v>
      </c>
      <c r="B429" s="2" t="s">
        <v>337</v>
      </c>
      <c r="C429" s="2" t="s">
        <v>383</v>
      </c>
      <c r="D429" s="2" t="s">
        <v>671</v>
      </c>
      <c r="E429" s="4">
        <v>42005</v>
      </c>
      <c r="F429" s="4" t="s">
        <v>492</v>
      </c>
      <c r="G429" s="2">
        <v>1</v>
      </c>
    </row>
    <row r="430" spans="1:7" x14ac:dyDescent="0.3">
      <c r="A430" s="2" t="str">
        <f>_xlfn.CONCAT(fiche_version[[#This Row],[code]],"v",RIGHT(fiche_version[[#This Row],[version]],4))</f>
        <v>TRA-SE-112v15-1</v>
      </c>
      <c r="B430" s="2" t="s">
        <v>339</v>
      </c>
      <c r="C430" s="2" t="s">
        <v>387</v>
      </c>
      <c r="D430" s="2" t="s">
        <v>635</v>
      </c>
      <c r="E430" s="4">
        <v>42005</v>
      </c>
      <c r="F430" s="4" t="s">
        <v>492</v>
      </c>
      <c r="G430" s="2">
        <v>1</v>
      </c>
    </row>
    <row r="431" spans="1:7" x14ac:dyDescent="0.3">
      <c r="A431" s="2" t="str">
        <f>_xlfn.CONCAT(fiche_version[[#This Row],[code]],"v",RIGHT(fiche_version[[#This Row],[version]],4))</f>
        <v>TRA-SE-113v14-1</v>
      </c>
      <c r="B431" s="2" t="s">
        <v>340</v>
      </c>
      <c r="C431" s="2" t="s">
        <v>383</v>
      </c>
      <c r="D431" s="2" t="s">
        <v>671</v>
      </c>
      <c r="E431" s="4">
        <v>42005</v>
      </c>
      <c r="F431" s="4" t="s">
        <v>492</v>
      </c>
      <c r="G431" s="2">
        <v>1</v>
      </c>
    </row>
    <row r="432" spans="1:7" x14ac:dyDescent="0.3">
      <c r="A432" s="2" t="str">
        <f>_xlfn.CONCAT(fiche_version[[#This Row],[code]],"v",RIGHT(fiche_version[[#This Row],[version]],4))</f>
        <v>TRA-SE-114v47-1</v>
      </c>
      <c r="B432" s="2" t="s">
        <v>429</v>
      </c>
      <c r="C432" s="2" t="s">
        <v>467</v>
      </c>
      <c r="D432" s="2" t="s">
        <v>666</v>
      </c>
      <c r="E432" s="4">
        <v>44927</v>
      </c>
      <c r="F432" s="4" t="s">
        <v>492</v>
      </c>
      <c r="G432" s="2">
        <v>1</v>
      </c>
    </row>
    <row r="433" spans="1:7" x14ac:dyDescent="0.3">
      <c r="A433" s="2" t="str">
        <f>_xlfn.CONCAT(fiche_version[[#This Row],[code]],"v",RIGHT(fiche_version[[#This Row],[version]],4))</f>
        <v>TRA-SE-115v47-1</v>
      </c>
      <c r="B433" s="2" t="s">
        <v>430</v>
      </c>
      <c r="C433" s="2" t="s">
        <v>467</v>
      </c>
      <c r="D433" s="2" t="s">
        <v>666</v>
      </c>
      <c r="E433" s="4">
        <v>44927</v>
      </c>
      <c r="F433" s="4" t="s">
        <v>492</v>
      </c>
      <c r="G433" s="2">
        <v>1</v>
      </c>
    </row>
    <row r="434" spans="1:7" x14ac:dyDescent="0.3">
      <c r="A434" s="2" t="str">
        <f>_xlfn.CONCAT(fiche_version[[#This Row],[code]],"v",RIGHT(fiche_version[[#This Row],[version]],4))</f>
        <v>TRA-SE-116v49-1</v>
      </c>
      <c r="B434" s="2" t="s">
        <v>431</v>
      </c>
      <c r="C434" s="2" t="s">
        <v>468</v>
      </c>
      <c r="D434" s="2" t="s">
        <v>668</v>
      </c>
      <c r="E434" s="4">
        <v>44863</v>
      </c>
      <c r="F434" s="4">
        <v>45291</v>
      </c>
      <c r="G434" s="2">
        <v>1</v>
      </c>
    </row>
    <row r="435" spans="1:7" x14ac:dyDescent="0.3">
      <c r="A435" s="2" t="str">
        <f>_xlfn.CONCAT(fiche_version[[#This Row],[code]],"v",RIGHT(fiche_version[[#This Row],[version]],4))</f>
        <v>TRA-SE-116v54-2</v>
      </c>
      <c r="B435" s="2" t="s">
        <v>431</v>
      </c>
      <c r="C435" s="2" t="s">
        <v>683</v>
      </c>
      <c r="D435" s="2" t="s">
        <v>697</v>
      </c>
      <c r="E435" s="4">
        <v>45292</v>
      </c>
      <c r="F435" s="4">
        <v>46934</v>
      </c>
      <c r="G435" s="2">
        <v>2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10DFE-F0A0-4F33-8D81-BE828A2C6157}">
  <dimension ref="A1:AV21"/>
  <sheetViews>
    <sheetView tabSelected="1" zoomScale="85" zoomScaleNormal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18" sqref="C18"/>
    </sheetView>
  </sheetViews>
  <sheetFormatPr baseColWidth="10" defaultRowHeight="14.4" x14ac:dyDescent="0.3"/>
  <cols>
    <col min="1" max="1" width="18.5546875" style="34" customWidth="1"/>
    <col min="2" max="2" width="12.109375" style="34" bestFit="1" customWidth="1"/>
    <col min="3" max="3" width="52.33203125" style="35" customWidth="1"/>
    <col min="4" max="4" width="13.44140625" style="36" bestFit="1" customWidth="1"/>
    <col min="5" max="47" width="16.77734375" style="41" customWidth="1"/>
    <col min="48" max="48" width="16.77734375" style="40" customWidth="1"/>
    <col min="49" max="16384" width="11.5546875" style="40"/>
  </cols>
  <sheetData>
    <row r="1" spans="1:48" s="42" customFormat="1" ht="28.8" x14ac:dyDescent="0.3">
      <c r="A1" s="32" t="s">
        <v>0</v>
      </c>
      <c r="B1" s="32" t="s">
        <v>706</v>
      </c>
      <c r="C1" s="33" t="s">
        <v>1</v>
      </c>
      <c r="D1" s="32" t="s">
        <v>476</v>
      </c>
      <c r="E1" s="30" t="s">
        <v>589</v>
      </c>
      <c r="F1" s="30" t="s">
        <v>590</v>
      </c>
      <c r="G1" s="30" t="s">
        <v>591</v>
      </c>
      <c r="H1" s="30" t="s">
        <v>592</v>
      </c>
      <c r="I1" s="30" t="s">
        <v>593</v>
      </c>
      <c r="J1" s="30" t="s">
        <v>594</v>
      </c>
      <c r="K1" s="30" t="s">
        <v>595</v>
      </c>
      <c r="L1" s="30" t="s">
        <v>596</v>
      </c>
      <c r="M1" s="30" t="s">
        <v>597</v>
      </c>
      <c r="N1" s="30" t="s">
        <v>598</v>
      </c>
      <c r="O1" s="30" t="s">
        <v>599</v>
      </c>
      <c r="P1" s="30" t="s">
        <v>600</v>
      </c>
      <c r="Q1" s="30" t="s">
        <v>601</v>
      </c>
      <c r="R1" s="30" t="s">
        <v>602</v>
      </c>
      <c r="S1" s="30" t="s">
        <v>603</v>
      </c>
      <c r="T1" s="30" t="s">
        <v>604</v>
      </c>
      <c r="U1" s="30" t="s">
        <v>605</v>
      </c>
      <c r="V1" s="30" t="s">
        <v>606</v>
      </c>
      <c r="W1" s="30" t="s">
        <v>607</v>
      </c>
      <c r="X1" s="30" t="s">
        <v>608</v>
      </c>
      <c r="Y1" s="30" t="s">
        <v>609</v>
      </c>
      <c r="Z1" s="30" t="s">
        <v>610</v>
      </c>
      <c r="AA1" s="30" t="s">
        <v>611</v>
      </c>
      <c r="AB1" s="30" t="s">
        <v>612</v>
      </c>
      <c r="AC1" s="30" t="s">
        <v>613</v>
      </c>
      <c r="AD1" s="30" t="s">
        <v>614</v>
      </c>
      <c r="AE1" s="30" t="s">
        <v>615</v>
      </c>
      <c r="AF1" s="30" t="s">
        <v>616</v>
      </c>
      <c r="AG1" s="30" t="s">
        <v>617</v>
      </c>
      <c r="AH1" s="30" t="s">
        <v>618</v>
      </c>
      <c r="AI1" s="30" t="s">
        <v>619</v>
      </c>
      <c r="AJ1" s="30" t="s">
        <v>621</v>
      </c>
      <c r="AK1" s="30" t="s">
        <v>620</v>
      </c>
      <c r="AL1" s="30" t="s">
        <v>622</v>
      </c>
      <c r="AM1" s="30" t="s">
        <v>623</v>
      </c>
      <c r="AN1" s="30" t="s">
        <v>624</v>
      </c>
      <c r="AO1" s="30" t="s">
        <v>625</v>
      </c>
      <c r="AP1" s="30" t="s">
        <v>626</v>
      </c>
      <c r="AQ1" s="30" t="s">
        <v>699</v>
      </c>
      <c r="AR1" s="30" t="s">
        <v>710</v>
      </c>
      <c r="AS1" s="30" t="s">
        <v>711</v>
      </c>
      <c r="AT1" s="30" t="s">
        <v>712</v>
      </c>
      <c r="AU1" s="30" t="s">
        <v>713</v>
      </c>
      <c r="AV1" s="32" t="s">
        <v>885</v>
      </c>
    </row>
    <row r="2" spans="1:48" x14ac:dyDescent="0.3">
      <c r="A2" s="34" t="s">
        <v>17</v>
      </c>
      <c r="B2" s="34" t="s">
        <v>17</v>
      </c>
      <c r="C2" s="35" t="s">
        <v>18</v>
      </c>
      <c r="E2" s="37" t="s">
        <v>383</v>
      </c>
      <c r="R2" s="12" t="s">
        <v>423</v>
      </c>
      <c r="AD2" s="37" t="s">
        <v>630</v>
      </c>
      <c r="AV2" s="34" t="str">
        <f>LOOKUP("zz",bonification[[#This Row],[Arrêté du 29 décembre 2014]:[Arrêté du 22 décembre 2023]])</f>
        <v>A39-1</v>
      </c>
    </row>
    <row r="3" spans="1:48" x14ac:dyDescent="0.3">
      <c r="A3" s="34" t="s">
        <v>578</v>
      </c>
      <c r="B3" s="34" t="s">
        <v>578</v>
      </c>
      <c r="C3" s="35" t="s">
        <v>582</v>
      </c>
      <c r="E3" s="37" t="s">
        <v>383</v>
      </c>
      <c r="N3" s="37" t="s">
        <v>395</v>
      </c>
      <c r="AD3" s="37" t="s">
        <v>630</v>
      </c>
      <c r="AV3" s="34" t="str">
        <f>LOOKUP("zz",bonification[[#This Row],[Arrêté du 29 décembre 2014]:[Arrêté du 22 décembre 2023]])</f>
        <v>A39-1</v>
      </c>
    </row>
    <row r="4" spans="1:48" ht="43.2" x14ac:dyDescent="0.3">
      <c r="A4" s="34" t="s">
        <v>672</v>
      </c>
      <c r="B4" s="34" t="s">
        <v>577</v>
      </c>
      <c r="C4" s="35" t="s">
        <v>581</v>
      </c>
      <c r="E4" s="37" t="s">
        <v>383</v>
      </c>
      <c r="F4" s="38" t="s">
        <v>387</v>
      </c>
      <c r="Z4" s="37" t="s">
        <v>400</v>
      </c>
      <c r="AV4" s="34" t="str">
        <f>LOOKUP("zz",bonification[[#This Row],[Arrêté du 29 décembre 2014]:[Arrêté du 22 décembre 2023]])</f>
        <v>A35-1</v>
      </c>
    </row>
    <row r="5" spans="1:48" ht="28.8" x14ac:dyDescent="0.3">
      <c r="A5" s="34" t="s">
        <v>16</v>
      </c>
      <c r="B5" s="34" t="s">
        <v>16</v>
      </c>
      <c r="C5" s="35" t="s">
        <v>580</v>
      </c>
      <c r="E5" s="37" t="s">
        <v>383</v>
      </c>
      <c r="F5" s="38" t="s">
        <v>387</v>
      </c>
      <c r="Z5" s="37" t="s">
        <v>400</v>
      </c>
      <c r="AV5" s="34" t="str">
        <f>LOOKUP("zz",bonification[[#This Row],[Arrêté du 29 décembre 2014]:[Arrêté du 22 décembre 2023]])</f>
        <v>A35-1</v>
      </c>
    </row>
    <row r="6" spans="1:48" x14ac:dyDescent="0.3">
      <c r="A6" s="34" t="s">
        <v>583</v>
      </c>
      <c r="B6" s="34" t="s">
        <v>583</v>
      </c>
      <c r="C6" s="35" t="s">
        <v>584</v>
      </c>
      <c r="E6" s="39"/>
      <c r="F6" s="38" t="s">
        <v>387</v>
      </c>
      <c r="Z6" s="37" t="s">
        <v>400</v>
      </c>
      <c r="AG6" s="37" t="s">
        <v>631</v>
      </c>
      <c r="AV6" s="34" t="str">
        <f>LOOKUP("zz",bonification[[#This Row],[Arrêté du 29 décembre 2014]:[Arrêté du 22 décembre 2023]])</f>
        <v>A42-1</v>
      </c>
    </row>
    <row r="7" spans="1:48" ht="28.8" x14ac:dyDescent="0.3">
      <c r="A7" s="34" t="s">
        <v>19</v>
      </c>
      <c r="B7" s="34" t="s">
        <v>19</v>
      </c>
      <c r="C7" s="35" t="s">
        <v>477</v>
      </c>
      <c r="E7" s="39"/>
      <c r="F7" s="39"/>
      <c r="G7" s="39"/>
      <c r="H7" s="37" t="s">
        <v>392</v>
      </c>
      <c r="L7" s="37" t="s">
        <v>910</v>
      </c>
      <c r="R7" s="37" t="s">
        <v>423</v>
      </c>
      <c r="Z7" s="37" t="s">
        <v>400</v>
      </c>
      <c r="AI7" s="37" t="s">
        <v>632</v>
      </c>
      <c r="AK7" s="37" t="s">
        <v>456</v>
      </c>
      <c r="AO7" s="19" t="s">
        <v>461</v>
      </c>
      <c r="AV7" s="34" t="str">
        <f>LOOKUP("zz",bonification[[#This Row],[Arrêté du 29 décembre 2014]:[Arrêté du 22 décembre 2023]])</f>
        <v>A50-2</v>
      </c>
    </row>
    <row r="8" spans="1:48" ht="28.8" x14ac:dyDescent="0.3">
      <c r="A8" s="34" t="s">
        <v>20</v>
      </c>
      <c r="B8" s="34" t="s">
        <v>20</v>
      </c>
      <c r="C8" s="35" t="s">
        <v>478</v>
      </c>
      <c r="E8" s="39"/>
      <c r="F8" s="39"/>
      <c r="G8" s="39"/>
      <c r="H8" s="39"/>
      <c r="I8" s="39"/>
      <c r="J8" s="37" t="s">
        <v>386</v>
      </c>
      <c r="K8" s="37" t="s">
        <v>627</v>
      </c>
      <c r="L8" s="37" t="s">
        <v>910</v>
      </c>
      <c r="Q8" s="37" t="s">
        <v>411</v>
      </c>
      <c r="V8" s="37" t="s">
        <v>414</v>
      </c>
      <c r="X8" s="37" t="s">
        <v>457</v>
      </c>
      <c r="Z8" s="37" t="s">
        <v>400</v>
      </c>
      <c r="AE8" s="37" t="s">
        <v>455</v>
      </c>
      <c r="AK8" s="37" t="s">
        <v>456</v>
      </c>
      <c r="AP8" s="37" t="s">
        <v>634</v>
      </c>
      <c r="AV8" s="34" t="str">
        <f>LOOKUP("zz",bonification[[#This Row],[Arrêté du 29 décembre 2014]:[Arrêté du 22 décembre 2023]])</f>
        <v>A51-1</v>
      </c>
    </row>
    <row r="9" spans="1:48" x14ac:dyDescent="0.3">
      <c r="A9" s="43" t="s">
        <v>900</v>
      </c>
      <c r="B9" s="34" t="s">
        <v>22</v>
      </c>
      <c r="C9" s="35" t="s">
        <v>588</v>
      </c>
      <c r="E9" s="39"/>
      <c r="F9" s="39"/>
      <c r="G9" s="39"/>
      <c r="H9" s="39"/>
      <c r="I9" s="39"/>
      <c r="J9" s="39"/>
      <c r="K9" s="37" t="s">
        <v>627</v>
      </c>
      <c r="L9" s="38"/>
      <c r="M9" s="38"/>
      <c r="N9" s="38"/>
      <c r="O9" s="38"/>
      <c r="P9" s="38"/>
      <c r="Q9" s="37" t="s">
        <v>411</v>
      </c>
      <c r="R9" s="38"/>
      <c r="S9" s="38"/>
      <c r="T9" s="38"/>
      <c r="U9" s="37" t="s">
        <v>908</v>
      </c>
      <c r="V9" s="38"/>
      <c r="W9" s="38"/>
      <c r="X9" s="37" t="s">
        <v>629</v>
      </c>
      <c r="Y9" s="38"/>
      <c r="Z9" s="37" t="s">
        <v>400</v>
      </c>
      <c r="AA9" s="38"/>
      <c r="AB9" s="37" t="s">
        <v>404</v>
      </c>
      <c r="AC9" s="38"/>
      <c r="AD9" s="38"/>
      <c r="AE9" s="38"/>
      <c r="AF9" s="38"/>
      <c r="AV9" s="34" t="str">
        <f>LOOKUP("zz",bonification[[#This Row],[Arrêté du 29 décembre 2014]:[Arrêté du 22 décembre 2023]])</f>
        <v>A37-1</v>
      </c>
    </row>
    <row r="10" spans="1:48" x14ac:dyDescent="0.3">
      <c r="A10" s="43" t="s">
        <v>901</v>
      </c>
      <c r="B10" s="34" t="s">
        <v>22</v>
      </c>
      <c r="C10" s="35" t="s">
        <v>480</v>
      </c>
      <c r="E10" s="39"/>
      <c r="F10" s="39"/>
      <c r="G10" s="39"/>
      <c r="H10" s="39"/>
      <c r="I10" s="39"/>
      <c r="J10" s="39"/>
      <c r="K10" s="37" t="s">
        <v>627</v>
      </c>
      <c r="L10" s="38"/>
      <c r="M10" s="37" t="s">
        <v>417</v>
      </c>
      <c r="N10" s="38"/>
      <c r="O10" s="38"/>
      <c r="P10" s="38"/>
      <c r="Q10" s="37" t="s">
        <v>411</v>
      </c>
      <c r="R10" s="38"/>
      <c r="S10" s="38"/>
      <c r="T10" s="38"/>
      <c r="U10" s="38"/>
      <c r="V10" s="38"/>
      <c r="W10" s="38"/>
      <c r="X10" s="37" t="s">
        <v>629</v>
      </c>
      <c r="Y10" s="38"/>
      <c r="Z10" s="37" t="s">
        <v>400</v>
      </c>
      <c r="AA10" s="38"/>
      <c r="AB10" s="37" t="s">
        <v>404</v>
      </c>
      <c r="AC10" s="37" t="s">
        <v>432</v>
      </c>
      <c r="AD10" s="38"/>
      <c r="AE10" s="37" t="s">
        <v>433</v>
      </c>
      <c r="AF10" s="38"/>
      <c r="AG10" s="38"/>
      <c r="AH10" s="37" t="s">
        <v>466</v>
      </c>
      <c r="AI10" s="37" t="s">
        <v>632</v>
      </c>
      <c r="AJ10" s="38"/>
      <c r="AK10" s="37" t="s">
        <v>456</v>
      </c>
      <c r="AL10" s="38"/>
      <c r="AM10" s="38"/>
      <c r="AN10" s="38"/>
      <c r="AO10" s="37" t="s">
        <v>461</v>
      </c>
      <c r="AP10" s="38"/>
      <c r="AQ10" s="37" t="s">
        <v>673</v>
      </c>
      <c r="AV10" s="34" t="str">
        <f>LOOKUP("zz",bonification[[#This Row],[Arrêté du 29 décembre 2014]:[Arrêté du 22 décembre 2023]])</f>
        <v>A52-1</v>
      </c>
    </row>
    <row r="11" spans="1:48" x14ac:dyDescent="0.3">
      <c r="A11" s="34" t="s">
        <v>579</v>
      </c>
      <c r="B11" s="34" t="s">
        <v>579</v>
      </c>
      <c r="C11" s="35" t="s">
        <v>585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7" t="s">
        <v>628</v>
      </c>
      <c r="Z11" s="37" t="s">
        <v>400</v>
      </c>
      <c r="AV11" s="34" t="str">
        <f>LOOKUP("zz",bonification[[#This Row],[Arrêté du 29 décembre 2014]:[Arrêté du 22 décembre 2023]])</f>
        <v>A35-1</v>
      </c>
    </row>
    <row r="12" spans="1:48" ht="28.8" x14ac:dyDescent="0.3">
      <c r="A12" s="34" t="s">
        <v>21</v>
      </c>
      <c r="B12" s="34" t="s">
        <v>21</v>
      </c>
      <c r="C12" s="35" t="s">
        <v>479</v>
      </c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7" t="s">
        <v>414</v>
      </c>
      <c r="W12" s="38" t="s">
        <v>492</v>
      </c>
      <c r="X12" s="37" t="s">
        <v>457</v>
      </c>
      <c r="Z12" s="37" t="s">
        <v>400</v>
      </c>
      <c r="AE12" s="37" t="s">
        <v>455</v>
      </c>
      <c r="AP12" s="37" t="s">
        <v>634</v>
      </c>
      <c r="AS12" s="37" t="s">
        <v>683</v>
      </c>
      <c r="AV12" s="34" t="str">
        <f>LOOKUP("zz",bonification[[#This Row],[Arrêté du 29 décembre 2014]:[Arrêté du 22 décembre 2023]])</f>
        <v>A54-2</v>
      </c>
    </row>
    <row r="13" spans="1:48" x14ac:dyDescent="0.3">
      <c r="A13" s="43" t="s">
        <v>431</v>
      </c>
      <c r="B13" s="43" t="s">
        <v>431</v>
      </c>
      <c r="C13" s="35" t="s">
        <v>742</v>
      </c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7" t="s">
        <v>907</v>
      </c>
      <c r="AV13" s="34" t="str">
        <f>LOOKUP("zz",bonification[[#This Row],[Arrêté du 29 décembre 2014]:[Arrêté du 22 décembre 2023]])</f>
        <v>A45-1</v>
      </c>
    </row>
    <row r="14" spans="1:48" ht="43.2" x14ac:dyDescent="0.3">
      <c r="A14" s="43" t="s">
        <v>906</v>
      </c>
      <c r="B14" s="43" t="s">
        <v>906</v>
      </c>
      <c r="C14" s="35" t="s">
        <v>745</v>
      </c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12" t="s">
        <v>456</v>
      </c>
      <c r="AU14" s="37" t="s">
        <v>707</v>
      </c>
      <c r="AV14" s="34" t="str">
        <f>LOOKUP("zz",bonification[[#This Row],[Arrêté du 29 décembre 2014]:[Arrêté du 22 décembre 2023]])</f>
        <v>A56-1</v>
      </c>
    </row>
    <row r="15" spans="1:48" x14ac:dyDescent="0.3">
      <c r="A15" s="43" t="s">
        <v>430</v>
      </c>
      <c r="B15" s="43" t="s">
        <v>430</v>
      </c>
      <c r="C15" s="35" t="s">
        <v>586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7" t="s">
        <v>468</v>
      </c>
      <c r="AO15" s="38"/>
      <c r="AT15" s="37" t="s">
        <v>698</v>
      </c>
      <c r="AV15" s="34" t="str">
        <f>LOOKUP("zz",bonification[[#This Row],[Arrêté du 29 décembre 2014]:[Arrêté du 22 décembre 2023]])</f>
        <v>A55-1</v>
      </c>
    </row>
    <row r="16" spans="1:48" x14ac:dyDescent="0.3">
      <c r="A16" s="43" t="s">
        <v>429</v>
      </c>
      <c r="B16" s="43" t="s">
        <v>429</v>
      </c>
      <c r="C16" s="35" t="s">
        <v>587</v>
      </c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7" t="s">
        <v>468</v>
      </c>
      <c r="AV16" s="34" t="str">
        <f>LOOKUP("zz",bonification[[#This Row],[Arrêté du 29 décembre 2014]:[Arrêté du 22 décembre 2023]])</f>
        <v>A49-1</v>
      </c>
    </row>
    <row r="17" spans="1:48" ht="28.8" x14ac:dyDescent="0.3">
      <c r="A17" s="43" t="s">
        <v>905</v>
      </c>
      <c r="B17" s="43" t="s">
        <v>22</v>
      </c>
      <c r="C17" s="35" t="s">
        <v>743</v>
      </c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7" t="s">
        <v>909</v>
      </c>
      <c r="AV17" s="34" t="str">
        <f>LOOKUP("zz",bonification[[#This Row],[Arrêté du 29 décembre 2014]:[Arrêté du 22 décembre 2023]])</f>
        <v>A53-1</v>
      </c>
    </row>
    <row r="18" spans="1:48" ht="28.8" x14ac:dyDescent="0.3">
      <c r="A18" s="43" t="s">
        <v>904</v>
      </c>
      <c r="B18" s="43" t="s">
        <v>902</v>
      </c>
      <c r="C18" s="35" t="s">
        <v>744</v>
      </c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7" t="s">
        <v>686</v>
      </c>
      <c r="AV18" s="34" t="str">
        <f>LOOKUP("zz",bonification[[#This Row],[Arrêté du 29 décembre 2014]:[Arrêté du 22 décembre 2023]])</f>
        <v>A54-1</v>
      </c>
    </row>
    <row r="21" spans="1:48" x14ac:dyDescent="0.3">
      <c r="A21" s="44" t="s">
        <v>903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14B28-D14B-4951-8401-78D61CDF6812}">
  <dimension ref="A1:F68"/>
  <sheetViews>
    <sheetView zoomScale="70" zoomScaleNormal="70" workbookViewId="0">
      <selection activeCell="K16" sqref="K16"/>
    </sheetView>
  </sheetViews>
  <sheetFormatPr baseColWidth="10" defaultRowHeight="14.4" x14ac:dyDescent="0.3"/>
  <cols>
    <col min="1" max="1" width="16.44140625" style="31" bestFit="1" customWidth="1"/>
    <col min="2" max="2" width="10.77734375" style="31" bestFit="1" customWidth="1"/>
    <col min="3" max="3" width="14.109375" style="12" bestFit="1" customWidth="1"/>
    <col min="4" max="4" width="26.44140625" style="12" customWidth="1"/>
    <col min="5" max="5" width="17.5546875" style="6" bestFit="1" customWidth="1"/>
    <col min="6" max="6" width="16.109375" style="1" customWidth="1"/>
    <col min="7" max="16384" width="11.5546875" style="1"/>
  </cols>
  <sheetData>
    <row r="1" spans="1:6" x14ac:dyDescent="0.3">
      <c r="A1" s="30" t="s">
        <v>469</v>
      </c>
      <c r="B1" s="30" t="s">
        <v>0</v>
      </c>
      <c r="C1" s="10" t="s">
        <v>491</v>
      </c>
      <c r="D1" s="10" t="s">
        <v>911</v>
      </c>
      <c r="E1" s="11" t="s">
        <v>14</v>
      </c>
      <c r="F1" s="10" t="s">
        <v>15</v>
      </c>
    </row>
    <row r="2" spans="1:6" x14ac:dyDescent="0.3">
      <c r="A2" s="31" t="str">
        <f>_xlfn.CONCAT(bonification_version[[#This Row],[code]],"v",RIGHT(bonification_version[[#This Row],[version]],4))</f>
        <v>TRA-SE-116v45-1</v>
      </c>
      <c r="B2" s="43" t="s">
        <v>431</v>
      </c>
      <c r="C2" s="12" t="s">
        <v>907</v>
      </c>
      <c r="D2" s="12" t="s">
        <v>621</v>
      </c>
      <c r="E2" s="13">
        <f>VLOOKUP(bonification_version[[#This Row],[version]],versions[[Version]:[Date d''entrée en vigueur]],5,FALSE)</f>
        <v>44863</v>
      </c>
      <c r="F2" s="13" t="s">
        <v>492</v>
      </c>
    </row>
    <row r="3" spans="1:6" x14ac:dyDescent="0.3">
      <c r="A3" s="31" t="str">
        <f>_xlfn.CONCAT(bonification_version[[#This Row],[code]],"v",RIGHT(bonification_version[[#This Row],[version]],4))</f>
        <v>GPEv15-1</v>
      </c>
      <c r="B3" s="31" t="s">
        <v>583</v>
      </c>
      <c r="C3" s="12" t="s">
        <v>387</v>
      </c>
      <c r="D3" s="12" t="s">
        <v>590</v>
      </c>
      <c r="E3" s="13">
        <f>VLOOKUP(bonification_version[[#This Row],[version]],versions[[Version]:[Date d''entrée en vigueur]],5,FALSE)</f>
        <v>42370</v>
      </c>
      <c r="F3" s="13">
        <v>44302</v>
      </c>
    </row>
    <row r="4" spans="1:6" x14ac:dyDescent="0.3">
      <c r="A4" s="31" t="str">
        <f>_xlfn.CONCAT(bonification_version[[#This Row],[code]],"v",RIGHT(bonification_version[[#This Row],[version]],4))</f>
        <v>GPEv35-1</v>
      </c>
      <c r="B4" s="31" t="s">
        <v>583</v>
      </c>
      <c r="C4" s="12" t="s">
        <v>400</v>
      </c>
      <c r="D4" s="12" t="s">
        <v>610</v>
      </c>
      <c r="E4" s="13">
        <f>VLOOKUP(bonification_version[[#This Row],[version]],versions[[Version]:[Date d''entrée en vigueur]],5,FALSE)</f>
        <v>44303</v>
      </c>
      <c r="F4" s="13">
        <v>44695</v>
      </c>
    </row>
    <row r="5" spans="1:6" x14ac:dyDescent="0.3">
      <c r="A5" s="31" t="str">
        <f>_xlfn.CONCAT(bonification_version[[#This Row],[code]],"v",RIGHT(bonification_version[[#This Row],[version]],4))</f>
        <v>GPEv42-1</v>
      </c>
      <c r="B5" s="31" t="s">
        <v>583</v>
      </c>
      <c r="C5" s="12" t="s">
        <v>631</v>
      </c>
      <c r="D5" s="12" t="s">
        <v>617</v>
      </c>
      <c r="E5" s="13">
        <f>VLOOKUP(bonification_version[[#This Row],[version]],versions[[Version]:[Date d''entrée en vigueur]],5,FALSE)</f>
        <v>44696</v>
      </c>
      <c r="F5" s="13" t="s">
        <v>492</v>
      </c>
    </row>
    <row r="6" spans="1:6" x14ac:dyDescent="0.3">
      <c r="A6" s="31" t="str">
        <f>_xlfn.CONCAT(bonification_version[[#This Row],[code]],"v",RIGHT(bonification_version[[#This Row],[version]],4))</f>
        <v>CPEv14-1</v>
      </c>
      <c r="B6" s="31" t="s">
        <v>17</v>
      </c>
      <c r="C6" s="12" t="s">
        <v>383</v>
      </c>
      <c r="D6" s="12" t="s">
        <v>589</v>
      </c>
      <c r="E6" s="13">
        <f>VLOOKUP(bonification_version[[#This Row],[version]],versions[[Version]:[Date d''entrée en vigueur]],5,FALSE)</f>
        <v>42005</v>
      </c>
      <c r="F6" s="13">
        <v>43970</v>
      </c>
    </row>
    <row r="7" spans="1:6" x14ac:dyDescent="0.3">
      <c r="A7" s="31" t="str">
        <f>_xlfn.CONCAT(bonification_version[[#This Row],[code]],"v",RIGHT(bonification_version[[#This Row],[version]],4))</f>
        <v>CPEv27-1</v>
      </c>
      <c r="B7" s="31" t="s">
        <v>17</v>
      </c>
      <c r="C7" s="12" t="s">
        <v>423</v>
      </c>
      <c r="D7" s="12" t="s">
        <v>602</v>
      </c>
      <c r="E7" s="13">
        <f>VLOOKUP(bonification_version[[#This Row],[version]],versions[[Version]:[Date d''entrée en vigueur]],5,FALSE)</f>
        <v>43971</v>
      </c>
      <c r="F7" s="13">
        <v>44553</v>
      </c>
    </row>
    <row r="8" spans="1:6" x14ac:dyDescent="0.3">
      <c r="A8" s="31" t="str">
        <f>_xlfn.CONCAT(bonification_version[[#This Row],[code]],"v",RIGHT(bonification_version[[#This Row],[version]],4))</f>
        <v>CPEv39-1</v>
      </c>
      <c r="B8" s="31" t="s">
        <v>17</v>
      </c>
      <c r="C8" s="12" t="s">
        <v>630</v>
      </c>
      <c r="D8" s="12" t="s">
        <v>614</v>
      </c>
      <c r="E8" s="13">
        <f>VLOOKUP(bonification_version[[#This Row],[version]],versions[[Version]:[Date d''entrée en vigueur]],5,FALSE)</f>
        <v>44554</v>
      </c>
      <c r="F8" s="13" t="s">
        <v>492</v>
      </c>
    </row>
    <row r="9" spans="1:6" x14ac:dyDescent="0.3">
      <c r="A9" s="31" t="str">
        <f>_xlfn.CONCAT(bonification_version[[#This Row],[code]],"v",RIGHT(bonification_version[[#This Row],[version]],4))</f>
        <v>ETSv14-1</v>
      </c>
      <c r="B9" s="31" t="s">
        <v>578</v>
      </c>
      <c r="C9" s="12" t="s">
        <v>383</v>
      </c>
      <c r="D9" s="12" t="s">
        <v>589</v>
      </c>
      <c r="E9" s="13">
        <f>VLOOKUP(bonification_version[[#This Row],[version]],versions[[Version]:[Date d''entrée en vigueur]],5,FALSE)</f>
        <v>42005</v>
      </c>
      <c r="F9" s="13">
        <v>43730</v>
      </c>
    </row>
    <row r="10" spans="1:6" x14ac:dyDescent="0.3">
      <c r="A10" s="31" t="str">
        <f>_xlfn.CONCAT(bonification_version[[#This Row],[code]],"v",RIGHT(bonification_version[[#This Row],[version]],4))</f>
        <v>ETSv23-1</v>
      </c>
      <c r="B10" s="31" t="s">
        <v>578</v>
      </c>
      <c r="C10" s="12" t="s">
        <v>395</v>
      </c>
      <c r="D10" s="12" t="s">
        <v>598</v>
      </c>
      <c r="E10" s="13">
        <f>VLOOKUP(bonification_version[[#This Row],[version]],versions[[Version]:[Date d''entrée en vigueur]],5,FALSE)</f>
        <v>43731</v>
      </c>
      <c r="F10" s="13">
        <v>44553</v>
      </c>
    </row>
    <row r="11" spans="1:6" x14ac:dyDescent="0.3">
      <c r="A11" s="31" t="str">
        <f>_xlfn.CONCAT(bonification_version[[#This Row],[code]],"v",RIGHT(bonification_version[[#This Row],[version]],4))</f>
        <v>ETSv39-1</v>
      </c>
      <c r="B11" s="31" t="s">
        <v>578</v>
      </c>
      <c r="C11" s="12" t="s">
        <v>630</v>
      </c>
      <c r="D11" s="12" t="s">
        <v>614</v>
      </c>
      <c r="E11" s="13">
        <f>VLOOKUP(bonification_version[[#This Row],[version]],versions[[Version]:[Date d''entrée en vigueur]],5,FALSE)</f>
        <v>44554</v>
      </c>
      <c r="F11" s="13" t="s">
        <v>492</v>
      </c>
    </row>
    <row r="12" spans="1:6" x14ac:dyDescent="0.3">
      <c r="A12" s="31" t="str">
        <f>_xlfn.CONCAT(bonification_version[[#This Row],[code]],"v",RIGHT(bonification_version[[#This Row],[version]],4))</f>
        <v>ZNI-GPEv14-1</v>
      </c>
      <c r="B12" s="31" t="s">
        <v>916</v>
      </c>
      <c r="C12" s="12" t="s">
        <v>383</v>
      </c>
      <c r="D12" s="12" t="s">
        <v>589</v>
      </c>
      <c r="E12" s="13">
        <f>VLOOKUP(bonification_version[[#This Row],[version]],versions[[Version]:[Date d''entrée en vigueur]],5,FALSE)</f>
        <v>42005</v>
      </c>
      <c r="F12" s="13">
        <v>42369</v>
      </c>
    </row>
    <row r="13" spans="1:6" x14ac:dyDescent="0.3">
      <c r="A13" s="31" t="str">
        <f>_xlfn.CONCAT(bonification_version[[#This Row],[code]],"v",RIGHT(bonification_version[[#This Row],[version]],4))</f>
        <v>ZNI-GPEv15-1</v>
      </c>
      <c r="B13" s="31" t="s">
        <v>916</v>
      </c>
      <c r="C13" s="12" t="s">
        <v>387</v>
      </c>
      <c r="D13" s="12" t="s">
        <v>590</v>
      </c>
      <c r="E13" s="13">
        <f>VLOOKUP(bonification_version[[#This Row],[version]],versions[[Version]:[Date d''entrée en vigueur]],5,FALSE)</f>
        <v>42370</v>
      </c>
      <c r="F13" s="13">
        <v>44302</v>
      </c>
    </row>
    <row r="14" spans="1:6" x14ac:dyDescent="0.3">
      <c r="A14" s="31" t="str">
        <f>_xlfn.CONCAT(bonification_version[[#This Row],[code]],"v",RIGHT(bonification_version[[#This Row],[version]],4))</f>
        <v>ZNI-GPEv35-1</v>
      </c>
      <c r="B14" s="31" t="s">
        <v>916</v>
      </c>
      <c r="C14" s="12" t="s">
        <v>400</v>
      </c>
      <c r="D14" s="12" t="s">
        <v>610</v>
      </c>
      <c r="E14" s="13">
        <f>VLOOKUP(bonification_version[[#This Row],[version]],versions[[Version]:[Date d''entrée en vigueur]],5,FALSE)</f>
        <v>44303</v>
      </c>
      <c r="F14" s="13" t="s">
        <v>492</v>
      </c>
    </row>
    <row r="15" spans="1:6" x14ac:dyDescent="0.3">
      <c r="A15" s="31" t="str">
        <f>_xlfn.CONCAT(bonification_version[[#This Row],[code]],"v",RIGHT(bonification_version[[#This Row],[version]],4))</f>
        <v>ZNIv14-1</v>
      </c>
      <c r="B15" s="31" t="s">
        <v>16</v>
      </c>
      <c r="C15" s="12" t="s">
        <v>383</v>
      </c>
      <c r="D15" s="12" t="s">
        <v>589</v>
      </c>
      <c r="E15" s="13">
        <f>VLOOKUP(bonification_version[[#This Row],[version]],versions[[Version]:[Date d''entrée en vigueur]],5,FALSE)</f>
        <v>42005</v>
      </c>
      <c r="F15" s="13">
        <v>42369</v>
      </c>
    </row>
    <row r="16" spans="1:6" x14ac:dyDescent="0.3">
      <c r="A16" s="31" t="str">
        <f>_xlfn.CONCAT(bonification_version[[#This Row],[code]],"v",RIGHT(bonification_version[[#This Row],[version]],4))</f>
        <v>ZNIv15-1</v>
      </c>
      <c r="B16" s="31" t="s">
        <v>16</v>
      </c>
      <c r="C16" s="12" t="s">
        <v>387</v>
      </c>
      <c r="D16" s="12" t="s">
        <v>590</v>
      </c>
      <c r="E16" s="13">
        <f>VLOOKUP(bonification_version[[#This Row],[version]],versions[[Version]:[Date d''entrée en vigueur]],5,FALSE)</f>
        <v>42370</v>
      </c>
      <c r="F16" s="13">
        <v>44302</v>
      </c>
    </row>
    <row r="17" spans="1:6" x14ac:dyDescent="0.3">
      <c r="A17" s="31" t="str">
        <f>_xlfn.CONCAT(bonification_version[[#This Row],[code]],"v",RIGHT(bonification_version[[#This Row],[version]],4))</f>
        <v>ZNIv35-1</v>
      </c>
      <c r="B17" s="31" t="s">
        <v>16</v>
      </c>
      <c r="C17" s="12" t="s">
        <v>400</v>
      </c>
      <c r="D17" s="12" t="s">
        <v>610</v>
      </c>
      <c r="E17" s="13">
        <f>VLOOKUP(bonification_version[[#This Row],[version]],versions[[Version]:[Date d''entrée en vigueur]],5,FALSE)</f>
        <v>44303</v>
      </c>
      <c r="F17" s="13" t="s">
        <v>492</v>
      </c>
    </row>
    <row r="18" spans="1:6" x14ac:dyDescent="0.3">
      <c r="A18" s="31" t="str">
        <f>_xlfn.CONCAT(bonification_version[[#This Row],[code]],"v",RIGHT(bonification_version[[#This Row],[version]],4))</f>
        <v>TRA-SE-115v49-1</v>
      </c>
      <c r="B18" s="43" t="s">
        <v>430</v>
      </c>
      <c r="C18" s="12" t="s">
        <v>468</v>
      </c>
      <c r="D18" s="12" t="s">
        <v>624</v>
      </c>
      <c r="E18" s="13">
        <f>VLOOKUP(bonification_version[[#This Row],[version]],versions[[Version]:[Date d''entrée en vigueur]],5,FALSE)</f>
        <v>44927</v>
      </c>
      <c r="F18" s="13">
        <v>45288</v>
      </c>
    </row>
    <row r="19" spans="1:6" x14ac:dyDescent="0.3">
      <c r="A19" s="31" t="str">
        <f>_xlfn.CONCAT(bonification_version[[#This Row],[code]],"v",RIGHT(bonification_version[[#This Row],[version]],4))</f>
        <v>TRA-SE-115v55-1</v>
      </c>
      <c r="B19" s="43" t="s">
        <v>430</v>
      </c>
      <c r="C19" s="12" t="s">
        <v>698</v>
      </c>
      <c r="D19" s="12" t="s">
        <v>712</v>
      </c>
      <c r="E19" s="13">
        <f>VLOOKUP(bonification_version[[#This Row],[version]],versions[[Version]:[Date d''entrée en vigueur]],5,FALSE)</f>
        <v>45289</v>
      </c>
      <c r="F19" s="13" t="s">
        <v>492</v>
      </c>
    </row>
    <row r="20" spans="1:6" x14ac:dyDescent="0.3">
      <c r="A20" s="31" t="str">
        <f>_xlfn.CONCAT(bonification_version[[#This Row],[code]],"v",RIGHT(bonification_version[[#This Row],[version]],4))</f>
        <v>TRA-SE-114v49-1</v>
      </c>
      <c r="B20" s="43" t="s">
        <v>429</v>
      </c>
      <c r="C20" s="12" t="s">
        <v>468</v>
      </c>
      <c r="D20" s="12" t="s">
        <v>624</v>
      </c>
      <c r="E20" s="13">
        <f>VLOOKUP(bonification_version[[#This Row],[version]],versions[[Version]:[Date d''entrée en vigueur]],5,FALSE)</f>
        <v>44927</v>
      </c>
      <c r="F20" s="13" t="s">
        <v>492</v>
      </c>
    </row>
    <row r="21" spans="1:6" x14ac:dyDescent="0.3">
      <c r="A21" s="31" t="str">
        <f>_xlfn.CONCAT(bonification_version[[#This Row],[code]],"v",RIGHT(bonification_version[[#This Row],[version]],4))</f>
        <v>CDP-ISOv20-1</v>
      </c>
      <c r="B21" s="43" t="s">
        <v>900</v>
      </c>
      <c r="C21" s="12" t="s">
        <v>627</v>
      </c>
      <c r="D21" s="12" t="s">
        <v>595</v>
      </c>
      <c r="E21" s="13">
        <f>VLOOKUP(bonification_version[[#This Row],[version]],versions[[Version]:[Date d''entrée en vigueur]],5,FALSE)</f>
        <v>43476</v>
      </c>
      <c r="F21" s="13">
        <v>43922</v>
      </c>
    </row>
    <row r="22" spans="1:6" x14ac:dyDescent="0.3">
      <c r="A22" s="31" t="str">
        <f>_xlfn.CONCAT(bonification_version[[#This Row],[code]],"v",RIGHT(bonification_version[[#This Row],[version]],4))</f>
        <v>CDP-ISOv26-1</v>
      </c>
      <c r="B22" s="43" t="s">
        <v>900</v>
      </c>
      <c r="C22" s="12" t="s">
        <v>411</v>
      </c>
      <c r="D22" s="12" t="s">
        <v>601</v>
      </c>
      <c r="E22" s="13">
        <f>VLOOKUP(bonification_version[[#This Row],[version]],versions[[Version]:[Date d''entrée en vigueur]],5,FALSE)</f>
        <v>43923</v>
      </c>
      <c r="F22" s="13">
        <v>44117</v>
      </c>
    </row>
    <row r="23" spans="1:6" x14ac:dyDescent="0.3">
      <c r="A23" s="31" t="str">
        <f>_xlfn.CONCAT(bonification_version[[#This Row],[code]],"v",RIGHT(bonification_version[[#This Row],[version]],4))</f>
        <v>CDP-ISOv30-2</v>
      </c>
      <c r="B23" s="43" t="s">
        <v>900</v>
      </c>
      <c r="C23" s="12" t="s">
        <v>908</v>
      </c>
      <c r="D23" s="12" t="s">
        <v>605</v>
      </c>
      <c r="E23" s="13">
        <f>VLOOKUP(bonification_version[[#This Row],[version]],versions[[Version]:[Date d''entrée en vigueur]],5,FALSE)</f>
        <v>44118</v>
      </c>
      <c r="F23" s="13">
        <v>44268</v>
      </c>
    </row>
    <row r="24" spans="1:6" x14ac:dyDescent="0.3">
      <c r="A24" s="31" t="str">
        <f>_xlfn.CONCAT(bonification_version[[#This Row],[code]],"v",RIGHT(bonification_version[[#This Row],[version]],4))</f>
        <v>CDP-ISOv33-1</v>
      </c>
      <c r="B24" s="43" t="s">
        <v>900</v>
      </c>
      <c r="C24" s="12" t="s">
        <v>629</v>
      </c>
      <c r="D24" s="12" t="s">
        <v>608</v>
      </c>
      <c r="E24" s="13">
        <f>VLOOKUP(bonification_version[[#This Row],[version]],versions[[Version]:[Date d''entrée en vigueur]],5,FALSE)</f>
        <v>44269</v>
      </c>
      <c r="F24" s="13">
        <v>44302</v>
      </c>
    </row>
    <row r="25" spans="1:6" x14ac:dyDescent="0.3">
      <c r="A25" s="31" t="str">
        <f>_xlfn.CONCAT(bonification_version[[#This Row],[code]],"v",RIGHT(bonification_version[[#This Row],[version]],4))</f>
        <v>CDP-ISOv35-1</v>
      </c>
      <c r="B25" s="43" t="s">
        <v>900</v>
      </c>
      <c r="C25" s="12" t="s">
        <v>400</v>
      </c>
      <c r="D25" s="12" t="s">
        <v>610</v>
      </c>
      <c r="E25" s="13">
        <f>VLOOKUP(bonification_version[[#This Row],[version]],versions[[Version]:[Date d''entrée en vigueur]],5,FALSE)</f>
        <v>44303</v>
      </c>
      <c r="F25" s="13">
        <v>44471</v>
      </c>
    </row>
    <row r="26" spans="1:6" x14ac:dyDescent="0.3">
      <c r="A26" s="31" t="str">
        <f>_xlfn.CONCAT(bonification_version[[#This Row],[code]],"v",RIGHT(bonification_version[[#This Row],[version]],4))</f>
        <v>CDP-ISOv37-1</v>
      </c>
      <c r="B26" s="43" t="s">
        <v>900</v>
      </c>
      <c r="C26" s="12" t="s">
        <v>404</v>
      </c>
      <c r="D26" s="12" t="s">
        <v>612</v>
      </c>
      <c r="E26" s="13">
        <f>VLOOKUP(bonification_version[[#This Row],[version]],versions[[Version]:[Date d''entrée en vigueur]],5,FALSE)</f>
        <v>44472</v>
      </c>
      <c r="F26" s="13" t="s">
        <v>492</v>
      </c>
    </row>
    <row r="27" spans="1:6" x14ac:dyDescent="0.3">
      <c r="A27" s="31" t="str">
        <f>_xlfn.CONCAT(bonification_version[[#This Row],[code]],"v",RIGHT(bonification_version[[#This Row],[version]],4))</f>
        <v>CTHv29-1</v>
      </c>
      <c r="B27" s="34" t="s">
        <v>579</v>
      </c>
      <c r="C27" s="12" t="s">
        <v>628</v>
      </c>
      <c r="D27" s="12" t="s">
        <v>604</v>
      </c>
      <c r="E27" s="13">
        <f>VLOOKUP(bonification_version[[#This Row],[version]],versions[[Version]:[Date d''entrée en vigueur]],5,FALSE)</f>
        <v>44007</v>
      </c>
      <c r="F27" s="13">
        <v>44302</v>
      </c>
    </row>
    <row r="28" spans="1:6" x14ac:dyDescent="0.3">
      <c r="A28" s="31" t="str">
        <f>_xlfn.CONCAT(bonification_version[[#This Row],[code]],"v",RIGHT(bonification_version[[#This Row],[version]],4))</f>
        <v>CTHv35-1</v>
      </c>
      <c r="B28" s="34" t="s">
        <v>579</v>
      </c>
      <c r="C28" s="12" t="s">
        <v>400</v>
      </c>
      <c r="D28" s="12" t="s">
        <v>610</v>
      </c>
      <c r="E28" s="13">
        <f>VLOOKUP(bonification_version[[#This Row],[version]],versions[[Version]:[Date d''entrée en vigueur]],5,FALSE)</f>
        <v>44303</v>
      </c>
      <c r="F28" s="13" t="s">
        <v>492</v>
      </c>
    </row>
    <row r="29" spans="1:6" x14ac:dyDescent="0.3">
      <c r="A29" s="31" t="str">
        <f>_xlfn.CONCAT(bonification_version[[#This Row],[code]],"v",RIGHT(bonification_version[[#This Row],[version]],4))</f>
        <v>CDP-REGULv53-1</v>
      </c>
      <c r="B29" s="43" t="s">
        <v>905</v>
      </c>
      <c r="C29" s="12" t="s">
        <v>909</v>
      </c>
      <c r="D29" s="12" t="s">
        <v>710</v>
      </c>
      <c r="E29" s="13">
        <f>VLOOKUP(bonification_version[[#This Row],[version]],versions[[Version]:[Date d''entrée en vigueur]],5,FALSE)</f>
        <v>45260</v>
      </c>
      <c r="F29" s="13" t="s">
        <v>492</v>
      </c>
    </row>
    <row r="30" spans="1:6" x14ac:dyDescent="0.3">
      <c r="A30" s="31" t="str">
        <f>_xlfn.CONCAT(bonification_version[[#This Row],[code]],"v",RIGHT(bonification_version[[#This Row],[version]],4))</f>
        <v>CDP-CHv20-1</v>
      </c>
      <c r="B30" s="43" t="s">
        <v>901</v>
      </c>
      <c r="C30" s="12" t="s">
        <v>627</v>
      </c>
      <c r="D30" s="12" t="s">
        <v>595</v>
      </c>
      <c r="E30" s="13">
        <f>VLOOKUP(bonification_version[[#This Row],[version]],versions[[Version]:[Date d''entrée en vigueur]],5,FALSE)</f>
        <v>43476</v>
      </c>
      <c r="F30" s="13">
        <v>43663</v>
      </c>
    </row>
    <row r="31" spans="1:6" x14ac:dyDescent="0.3">
      <c r="A31" s="31" t="str">
        <f>_xlfn.CONCAT(bonification_version[[#This Row],[code]],"v",RIGHT(bonification_version[[#This Row],[version]],4))</f>
        <v>CDP-CHv22-1</v>
      </c>
      <c r="B31" s="43" t="s">
        <v>901</v>
      </c>
      <c r="C31" s="12" t="s">
        <v>417</v>
      </c>
      <c r="D31" s="12" t="s">
        <v>597</v>
      </c>
      <c r="E31" s="13">
        <f>VLOOKUP(bonification_version[[#This Row],[version]],versions[[Version]:[Date d''entrée en vigueur]],5,FALSE)</f>
        <v>43664</v>
      </c>
      <c r="F31" s="13">
        <v>43922</v>
      </c>
    </row>
    <row r="32" spans="1:6" x14ac:dyDescent="0.3">
      <c r="A32" s="31" t="str">
        <f>_xlfn.CONCAT(bonification_version[[#This Row],[code]],"v",RIGHT(bonification_version[[#This Row],[version]],4))</f>
        <v>CDP-CHv26-1</v>
      </c>
      <c r="B32" s="43" t="s">
        <v>901</v>
      </c>
      <c r="C32" s="12" t="s">
        <v>411</v>
      </c>
      <c r="D32" s="12" t="s">
        <v>601</v>
      </c>
      <c r="E32" s="13">
        <f>VLOOKUP(bonification_version[[#This Row],[version]],versions[[Version]:[Date d''entrée en vigueur]],5,FALSE)</f>
        <v>43923</v>
      </c>
      <c r="F32" s="13">
        <v>44268</v>
      </c>
    </row>
    <row r="33" spans="1:6" x14ac:dyDescent="0.3">
      <c r="A33" s="31" t="str">
        <f>_xlfn.CONCAT(bonification_version[[#This Row],[code]],"v",RIGHT(bonification_version[[#This Row],[version]],4))</f>
        <v>CDP-CHv33-1</v>
      </c>
      <c r="B33" s="43" t="s">
        <v>901</v>
      </c>
      <c r="C33" s="12" t="s">
        <v>629</v>
      </c>
      <c r="D33" s="12" t="s">
        <v>608</v>
      </c>
      <c r="E33" s="13">
        <f>VLOOKUP(bonification_version[[#This Row],[version]],versions[[Version]:[Date d''entrée en vigueur]],5,FALSE)</f>
        <v>44269</v>
      </c>
      <c r="F33" s="13">
        <v>44302</v>
      </c>
    </row>
    <row r="34" spans="1:6" x14ac:dyDescent="0.3">
      <c r="A34" s="31" t="str">
        <f>_xlfn.CONCAT(bonification_version[[#This Row],[code]],"v",RIGHT(bonification_version[[#This Row],[version]],4))</f>
        <v>CDP-CHv35-1</v>
      </c>
      <c r="B34" s="43" t="s">
        <v>901</v>
      </c>
      <c r="C34" s="12" t="s">
        <v>400</v>
      </c>
      <c r="D34" s="12" t="s">
        <v>610</v>
      </c>
      <c r="E34" s="13">
        <f>VLOOKUP(bonification_version[[#This Row],[version]],versions[[Version]:[Date d''entrée en vigueur]],5,FALSE)</f>
        <v>44303</v>
      </c>
      <c r="F34" s="13">
        <v>44471</v>
      </c>
    </row>
    <row r="35" spans="1:6" x14ac:dyDescent="0.3">
      <c r="A35" s="31" t="str">
        <f>_xlfn.CONCAT(bonification_version[[#This Row],[code]],"v",RIGHT(bonification_version[[#This Row],[version]],4))</f>
        <v>CDP-CHv37-1</v>
      </c>
      <c r="B35" s="43" t="s">
        <v>901</v>
      </c>
      <c r="C35" s="12" t="s">
        <v>404</v>
      </c>
      <c r="D35" s="12" t="s">
        <v>612</v>
      </c>
      <c r="E35" s="13">
        <f>VLOOKUP(bonification_version[[#This Row],[version]],versions[[Version]:[Date d''entrée en vigueur]],5,FALSE)</f>
        <v>44472</v>
      </c>
      <c r="F35" s="13">
        <v>44482</v>
      </c>
    </row>
    <row r="36" spans="1:6" x14ac:dyDescent="0.3">
      <c r="A36" s="31" t="str">
        <f>_xlfn.CONCAT(bonification_version[[#This Row],[code]],"v",RIGHT(bonification_version[[#This Row],[version]],4))</f>
        <v>CDP-CHv38-1</v>
      </c>
      <c r="B36" s="43" t="s">
        <v>901</v>
      </c>
      <c r="C36" s="12" t="s">
        <v>432</v>
      </c>
      <c r="D36" s="12" t="s">
        <v>613</v>
      </c>
      <c r="E36" s="13">
        <f>VLOOKUP(bonification_version[[#This Row],[version]],versions[[Version]:[Date d''entrée en vigueur]],5,FALSE)</f>
        <v>44483</v>
      </c>
      <c r="F36" s="13">
        <v>44651</v>
      </c>
    </row>
    <row r="37" spans="1:6" x14ac:dyDescent="0.3">
      <c r="A37" s="31" t="str">
        <f>_xlfn.CONCAT(bonification_version[[#This Row],[code]],"v",RIGHT(bonification_version[[#This Row],[version]],4))</f>
        <v>CDP-CHv40-2</v>
      </c>
      <c r="B37" s="43" t="s">
        <v>901</v>
      </c>
      <c r="C37" s="12" t="s">
        <v>433</v>
      </c>
      <c r="D37" s="12" t="s">
        <v>615</v>
      </c>
      <c r="E37" s="13">
        <f>VLOOKUP(bonification_version[[#This Row],[version]],versions[[Version]:[Date d''entrée en vigueur]],5,FALSE)</f>
        <v>44652</v>
      </c>
      <c r="F37" s="13">
        <v>44777</v>
      </c>
    </row>
    <row r="38" spans="1:6" x14ac:dyDescent="0.3">
      <c r="A38" s="31" t="str">
        <f>_xlfn.CONCAT(bonification_version[[#This Row],[code]],"v",RIGHT(bonification_version[[#This Row],[version]],4))</f>
        <v>CDP-CHv43-1</v>
      </c>
      <c r="B38" s="43" t="s">
        <v>901</v>
      </c>
      <c r="C38" s="12" t="s">
        <v>466</v>
      </c>
      <c r="D38" s="12" t="s">
        <v>618</v>
      </c>
      <c r="E38" s="13">
        <f>VLOOKUP(bonification_version[[#This Row],[version]],versions[[Version]:[Date d''entrée en vigueur]],5,FALSE)</f>
        <v>44778</v>
      </c>
      <c r="F38" s="13">
        <v>44804</v>
      </c>
    </row>
    <row r="39" spans="1:6" x14ac:dyDescent="0.3">
      <c r="A39" s="31" t="str">
        <f>_xlfn.CONCAT(bonification_version[[#This Row],[code]],"v",RIGHT(bonification_version[[#This Row],[version]],4))</f>
        <v>CDP-CHv44-1</v>
      </c>
      <c r="B39" s="43" t="s">
        <v>901</v>
      </c>
      <c r="C39" s="12" t="s">
        <v>632</v>
      </c>
      <c r="D39" s="12" t="s">
        <v>619</v>
      </c>
      <c r="E39" s="13">
        <f>VLOOKUP(bonification_version[[#This Row],[version]],versions[[Version]:[Date d''entrée en vigueur]],5,FALSE)</f>
        <v>44805</v>
      </c>
      <c r="F39" s="13">
        <v>44862</v>
      </c>
    </row>
    <row r="40" spans="1:6" x14ac:dyDescent="0.3">
      <c r="A40" s="31" t="str">
        <f>_xlfn.CONCAT(bonification_version[[#This Row],[code]],"v",RIGHT(bonification_version[[#This Row],[version]],4))</f>
        <v>CDP-CHv46-1</v>
      </c>
      <c r="B40" s="43" t="s">
        <v>901</v>
      </c>
      <c r="C40" s="12" t="s">
        <v>456</v>
      </c>
      <c r="D40" s="12" t="s">
        <v>620</v>
      </c>
      <c r="E40" s="13">
        <f>VLOOKUP(bonification_version[[#This Row],[version]],versions[[Version]:[Date d''entrée en vigueur]],5,FALSE)</f>
        <v>44863</v>
      </c>
      <c r="F40" s="13">
        <v>44985</v>
      </c>
    </row>
    <row r="41" spans="1:6" x14ac:dyDescent="0.3">
      <c r="A41" s="31" t="str">
        <f>_xlfn.CONCAT(bonification_version[[#This Row],[code]],"v",RIGHT(bonification_version[[#This Row],[version]],4))</f>
        <v>CDP-CHv50-2</v>
      </c>
      <c r="B41" s="43" t="s">
        <v>901</v>
      </c>
      <c r="C41" s="12" t="s">
        <v>461</v>
      </c>
      <c r="D41" s="12" t="s">
        <v>625</v>
      </c>
      <c r="E41" s="13">
        <f>VLOOKUP(bonification_version[[#This Row],[version]],versions[[Version]:[Date d''entrée en vigueur]],5,FALSE)</f>
        <v>44986</v>
      </c>
      <c r="F41" s="13">
        <v>45205</v>
      </c>
    </row>
    <row r="42" spans="1:6" x14ac:dyDescent="0.3">
      <c r="A42" s="31" t="str">
        <f>_xlfn.CONCAT(bonification_version[[#This Row],[code]],"v",RIGHT(bonification_version[[#This Row],[version]],4))</f>
        <v>CDP-CHv52-1</v>
      </c>
      <c r="B42" s="43" t="s">
        <v>901</v>
      </c>
      <c r="C42" s="12" t="s">
        <v>673</v>
      </c>
      <c r="D42" s="12" t="s">
        <v>699</v>
      </c>
      <c r="E42" s="13">
        <f>VLOOKUP(bonification_version[[#This Row],[version]],versions[[Version]:[Date d''entrée en vigueur]],5,FALSE)</f>
        <v>45206</v>
      </c>
      <c r="F42" s="13" t="s">
        <v>492</v>
      </c>
    </row>
    <row r="43" spans="1:6" x14ac:dyDescent="0.3">
      <c r="A43" s="31" t="str">
        <f>_xlfn.CONCAT(bonification_version[[#This Row],[code]],"v",RIGHT(bonification_version[[#This Row],[version]],4))</f>
        <v>CDP-RENOv54-1</v>
      </c>
      <c r="B43" s="43" t="s">
        <v>904</v>
      </c>
      <c r="C43" s="12" t="s">
        <v>686</v>
      </c>
      <c r="D43" s="12" t="s">
        <v>711</v>
      </c>
      <c r="E43" s="13">
        <f>VLOOKUP(bonification_version[[#This Row],[version]],versions[[Version]:[Date d''entrée en vigueur]],5,FALSE)</f>
        <v>45289</v>
      </c>
      <c r="F43" s="13" t="s">
        <v>492</v>
      </c>
    </row>
    <row r="44" spans="1:6" x14ac:dyDescent="0.3">
      <c r="A44" s="31" t="str">
        <f>_xlfn.CONCAT(bonification_version[[#This Row],[code]],"v",RIGHT(bonification_version[[#This Row],[version]],4))</f>
        <v>CRMv31-1</v>
      </c>
      <c r="B44" s="31" t="s">
        <v>21</v>
      </c>
      <c r="C44" s="12" t="s">
        <v>414</v>
      </c>
      <c r="D44" s="12" t="s">
        <v>606</v>
      </c>
      <c r="E44" s="13">
        <f>VLOOKUP(bonification_version[[#This Row],[version]],versions[[Version]:[Date d''entrée en vigueur]],5,FALSE)</f>
        <v>44116</v>
      </c>
      <c r="F44" s="13">
        <v>44286</v>
      </c>
    </row>
    <row r="45" spans="1:6" x14ac:dyDescent="0.3">
      <c r="A45" s="31" t="str">
        <f>_xlfn.CONCAT(bonification_version[[#This Row],[code]],"v",RIGHT(bonification_version[[#This Row],[version]],4))</f>
        <v>CRMv33-2</v>
      </c>
      <c r="B45" s="31" t="s">
        <v>21</v>
      </c>
      <c r="C45" s="12" t="s">
        <v>457</v>
      </c>
      <c r="D45" s="12" t="s">
        <v>608</v>
      </c>
      <c r="E45" s="13">
        <f>VLOOKUP(bonification_version[[#This Row],[version]],versions[[Version]:[Date d''entrée en vigueur]],5,FALSE)</f>
        <v>44287</v>
      </c>
      <c r="F45" s="13">
        <v>44302</v>
      </c>
    </row>
    <row r="46" spans="1:6" x14ac:dyDescent="0.3">
      <c r="A46" s="31" t="str">
        <f>_xlfn.CONCAT(bonification_version[[#This Row],[code]],"v",RIGHT(bonification_version[[#This Row],[version]],4))</f>
        <v>CRMv35-1</v>
      </c>
      <c r="B46" s="31" t="s">
        <v>21</v>
      </c>
      <c r="C46" s="12" t="s">
        <v>400</v>
      </c>
      <c r="D46" s="12" t="s">
        <v>610</v>
      </c>
      <c r="E46" s="13">
        <f>VLOOKUP(bonification_version[[#This Row],[version]],versions[[Version]:[Date d''entrée en vigueur]],5,FALSE)</f>
        <v>44303</v>
      </c>
      <c r="F46" s="13">
        <v>44561</v>
      </c>
    </row>
    <row r="47" spans="1:6" x14ac:dyDescent="0.3">
      <c r="A47" s="31" t="str">
        <f>_xlfn.CONCAT(bonification_version[[#This Row],[code]],"v",RIGHT(bonification_version[[#This Row],[version]],4))</f>
        <v>CRMv40-1</v>
      </c>
      <c r="B47" s="31" t="s">
        <v>21</v>
      </c>
      <c r="C47" s="12" t="s">
        <v>455</v>
      </c>
      <c r="D47" s="12" t="s">
        <v>615</v>
      </c>
      <c r="E47" s="13">
        <f>VLOOKUP(bonification_version[[#This Row],[version]],versions[[Version]:[Date d''entrée en vigueur]],5,FALSE)</f>
        <v>44562</v>
      </c>
      <c r="F47" s="13">
        <v>45108</v>
      </c>
    </row>
    <row r="48" spans="1:6" x14ac:dyDescent="0.3">
      <c r="A48" s="31" t="str">
        <f>_xlfn.CONCAT(bonification_version[[#This Row],[code]],"v",RIGHT(bonification_version[[#This Row],[version]],4))</f>
        <v>CRMv51-1</v>
      </c>
      <c r="B48" s="31" t="s">
        <v>21</v>
      </c>
      <c r="C48" s="12" t="s">
        <v>634</v>
      </c>
      <c r="D48" s="12" t="s">
        <v>626</v>
      </c>
      <c r="E48" s="13">
        <f>VLOOKUP(bonification_version[[#This Row],[version]],versions[[Version]:[Date d''entrée en vigueur]],5,FALSE)</f>
        <v>45109</v>
      </c>
      <c r="F48" s="13">
        <v>46022</v>
      </c>
    </row>
    <row r="49" spans="1:6" x14ac:dyDescent="0.3">
      <c r="A49" s="31" t="str">
        <f>_xlfn.CONCAT(bonification_version[[#This Row],[code]],"v",RIGHT(bonification_version[[#This Row],[version]],4))</f>
        <v>CRMv54-2</v>
      </c>
      <c r="B49" s="31" t="s">
        <v>21</v>
      </c>
      <c r="C49" s="12" t="s">
        <v>683</v>
      </c>
      <c r="D49" s="12" t="s">
        <v>711</v>
      </c>
      <c r="E49" s="13">
        <f>VLOOKUP(bonification_version[[#This Row],[version]],versions[[Version]:[Date d''entrée en vigueur]],5,FALSE)</f>
        <v>46023</v>
      </c>
      <c r="F49" s="13" t="s">
        <v>492</v>
      </c>
    </row>
    <row r="50" spans="1:6" x14ac:dyDescent="0.3">
      <c r="A50" s="31" t="str">
        <f>_xlfn.CONCAT(bonification_version[[#This Row],[code]],"v",RIGHT(bonification_version[[#This Row],[version]],4))</f>
        <v>BAT-TH-116 v46-1</v>
      </c>
      <c r="B50" s="43" t="s">
        <v>906</v>
      </c>
      <c r="C50" s="12" t="s">
        <v>456</v>
      </c>
      <c r="D50" s="12" t="s">
        <v>620</v>
      </c>
      <c r="E50" s="13">
        <f>VLOOKUP(bonification_version[[#This Row],[version]],versions[[Version]:[Date d''entrée en vigueur]],5,FALSE)</f>
        <v>44863</v>
      </c>
      <c r="F50" s="13">
        <v>45289</v>
      </c>
    </row>
    <row r="51" spans="1:6" x14ac:dyDescent="0.3">
      <c r="A51" s="31" t="str">
        <f>_xlfn.CONCAT(bonification_version[[#This Row],[code]],"v",RIGHT(bonification_version[[#This Row],[version]],4))</f>
        <v>BAT-TH-116 v56-1</v>
      </c>
      <c r="B51" s="43" t="s">
        <v>906</v>
      </c>
      <c r="C51" s="12" t="s">
        <v>707</v>
      </c>
      <c r="D51" s="12" t="s">
        <v>713</v>
      </c>
      <c r="E51" s="13">
        <f>VLOOKUP(bonification_version[[#This Row],[version]],versions[[Version]:[Date d''entrée en vigueur]],5,FALSE)</f>
        <v>45290</v>
      </c>
      <c r="F51" s="13" t="s">
        <v>492</v>
      </c>
    </row>
    <row r="52" spans="1:6" x14ac:dyDescent="0.3">
      <c r="A52" s="31" t="str">
        <f>_xlfn.CONCAT(bonification_version[[#This Row],[code]],"v",RIGHT(bonification_version[[#This Row],[version]],4))</f>
        <v>CFTv17-1</v>
      </c>
      <c r="B52" s="34" t="s">
        <v>19</v>
      </c>
      <c r="C52" s="12" t="s">
        <v>392</v>
      </c>
      <c r="D52" s="12" t="s">
        <v>592</v>
      </c>
      <c r="E52" s="13">
        <f>VLOOKUP(bonification_version[[#This Row],[version]],versions[[Version]:[Date d''entrée en vigueur]],5,FALSE)</f>
        <v>42795</v>
      </c>
      <c r="F52" s="13">
        <v>43545</v>
      </c>
    </row>
    <row r="53" spans="1:6" x14ac:dyDescent="0.3">
      <c r="A53" s="31" t="str">
        <f>_xlfn.CONCAT(bonification_version[[#This Row],[code]],"v",RIGHT(bonification_version[[#This Row],[version]],4))</f>
        <v>CFTv21-1</v>
      </c>
      <c r="B53" s="34" t="s">
        <v>19</v>
      </c>
      <c r="C53" s="12" t="s">
        <v>910</v>
      </c>
      <c r="D53" s="12" t="s">
        <v>596</v>
      </c>
      <c r="E53" s="13">
        <f>VLOOKUP(bonification_version[[#This Row],[version]],versions[[Version]:[Date d''entrée en vigueur]],5,FALSE)</f>
        <v>43546</v>
      </c>
      <c r="F53" s="13">
        <v>43970</v>
      </c>
    </row>
    <row r="54" spans="1:6" x14ac:dyDescent="0.3">
      <c r="A54" s="31" t="str">
        <f>_xlfn.CONCAT(bonification_version[[#This Row],[code]],"v",RIGHT(bonification_version[[#This Row],[version]],4))</f>
        <v>CFTv27-1</v>
      </c>
      <c r="B54" s="34" t="s">
        <v>19</v>
      </c>
      <c r="C54" s="12" t="s">
        <v>423</v>
      </c>
      <c r="D54" s="12" t="s">
        <v>602</v>
      </c>
      <c r="E54" s="13">
        <f>VLOOKUP(bonification_version[[#This Row],[version]],versions[[Version]:[Date d''entrée en vigueur]],5,FALSE)</f>
        <v>43971</v>
      </c>
      <c r="F54" s="13">
        <v>44302</v>
      </c>
    </row>
    <row r="55" spans="1:6" x14ac:dyDescent="0.3">
      <c r="A55" s="31" t="str">
        <f>_xlfn.CONCAT(bonification_version[[#This Row],[code]],"v",RIGHT(bonification_version[[#This Row],[version]],4))</f>
        <v>CFTv35-1</v>
      </c>
      <c r="B55" s="34" t="s">
        <v>19</v>
      </c>
      <c r="C55" s="12" t="s">
        <v>400</v>
      </c>
      <c r="D55" s="12" t="s">
        <v>610</v>
      </c>
      <c r="E55" s="13">
        <f>VLOOKUP(bonification_version[[#This Row],[version]],versions[[Version]:[Date d''entrée en vigueur]],5,FALSE)</f>
        <v>44303</v>
      </c>
      <c r="F55" s="13">
        <v>44804</v>
      </c>
    </row>
    <row r="56" spans="1:6" x14ac:dyDescent="0.3">
      <c r="A56" s="31" t="str">
        <f>_xlfn.CONCAT(bonification_version[[#This Row],[code]],"v",RIGHT(bonification_version[[#This Row],[version]],4))</f>
        <v>CFTv44-1</v>
      </c>
      <c r="B56" s="34" t="s">
        <v>19</v>
      </c>
      <c r="C56" s="12" t="s">
        <v>632</v>
      </c>
      <c r="D56" s="12" t="s">
        <v>619</v>
      </c>
      <c r="E56" s="13">
        <f>VLOOKUP(bonification_version[[#This Row],[version]],versions[[Version]:[Date d''entrée en vigueur]],5,FALSE)</f>
        <v>44805</v>
      </c>
      <c r="F56" s="13">
        <v>44862</v>
      </c>
    </row>
    <row r="57" spans="1:6" x14ac:dyDescent="0.3">
      <c r="A57" s="31" t="str">
        <f>_xlfn.CONCAT(bonification_version[[#This Row],[code]],"v",RIGHT(bonification_version[[#This Row],[version]],4))</f>
        <v>CFTv46-1</v>
      </c>
      <c r="B57" s="34" t="s">
        <v>19</v>
      </c>
      <c r="C57" s="12" t="s">
        <v>456</v>
      </c>
      <c r="D57" s="12" t="s">
        <v>620</v>
      </c>
      <c r="E57" s="13">
        <f>VLOOKUP(bonification_version[[#This Row],[version]],versions[[Version]:[Date d''entrée en vigueur]],5,FALSE)</f>
        <v>44863</v>
      </c>
      <c r="F57" s="13">
        <v>44985</v>
      </c>
    </row>
    <row r="58" spans="1:6" x14ac:dyDescent="0.3">
      <c r="A58" s="31" t="str">
        <f>_xlfn.CONCAT(bonification_version[[#This Row],[code]],"v",RIGHT(bonification_version[[#This Row],[version]],4))</f>
        <v>CFTv50-2</v>
      </c>
      <c r="B58" s="34" t="s">
        <v>19</v>
      </c>
      <c r="C58" s="12" t="s">
        <v>461</v>
      </c>
      <c r="D58" s="12" t="s">
        <v>625</v>
      </c>
      <c r="E58" s="13">
        <f>VLOOKUP(bonification_version[[#This Row],[version]],versions[[Version]:[Date d''entrée en vigueur]],5,FALSE)</f>
        <v>44986</v>
      </c>
      <c r="F58" s="13" t="s">
        <v>492</v>
      </c>
    </row>
    <row r="59" spans="1:6" x14ac:dyDescent="0.3">
      <c r="A59" s="31" t="str">
        <f>_xlfn.CONCAT(bonification_version[[#This Row],[code]],"v",RIGHT(bonification_version[[#This Row],[version]],4))</f>
        <v>CRCv19-1</v>
      </c>
      <c r="B59" s="34" t="s">
        <v>20</v>
      </c>
      <c r="C59" s="12" t="s">
        <v>386</v>
      </c>
      <c r="D59" s="12" t="s">
        <v>746</v>
      </c>
      <c r="E59" s="13">
        <f>VLOOKUP(bonification_version[[#This Row],[version]],versions[[Version]:[Date d''entrée en vigueur]],5,FALSE)</f>
        <v>43191</v>
      </c>
      <c r="F59" s="13">
        <v>43475</v>
      </c>
    </row>
    <row r="60" spans="1:6" x14ac:dyDescent="0.3">
      <c r="A60" s="31" t="str">
        <f>_xlfn.CONCAT(bonification_version[[#This Row],[code]],"v",RIGHT(bonification_version[[#This Row],[version]],4))</f>
        <v>CRCv20-1</v>
      </c>
      <c r="B60" s="34" t="s">
        <v>20</v>
      </c>
      <c r="C60" s="12" t="s">
        <v>627</v>
      </c>
      <c r="D60" s="12" t="s">
        <v>595</v>
      </c>
      <c r="E60" s="13">
        <f>VLOOKUP(bonification_version[[#This Row],[version]],versions[[Version]:[Date d''entrée en vigueur]],5,FALSE)</f>
        <v>43476</v>
      </c>
      <c r="F60" s="13">
        <v>43545</v>
      </c>
    </row>
    <row r="61" spans="1:6" x14ac:dyDescent="0.3">
      <c r="A61" s="31" t="str">
        <f>_xlfn.CONCAT(bonification_version[[#This Row],[code]],"v",RIGHT(bonification_version[[#This Row],[version]],4))</f>
        <v>CRCv21-1</v>
      </c>
      <c r="B61" s="34" t="s">
        <v>20</v>
      </c>
      <c r="C61" s="12" t="s">
        <v>910</v>
      </c>
      <c r="D61" s="12" t="s">
        <v>596</v>
      </c>
      <c r="E61" s="13">
        <f>VLOOKUP(bonification_version[[#This Row],[version]],versions[[Version]:[Date d''entrée en vigueur]],5,FALSE)</f>
        <v>43546</v>
      </c>
      <c r="F61" s="13">
        <v>43922</v>
      </c>
    </row>
    <row r="62" spans="1:6" x14ac:dyDescent="0.3">
      <c r="A62" s="31" t="str">
        <f>_xlfn.CONCAT(bonification_version[[#This Row],[code]],"v",RIGHT(bonification_version[[#This Row],[version]],4))</f>
        <v>CRCv26-1</v>
      </c>
      <c r="B62" s="34" t="s">
        <v>20</v>
      </c>
      <c r="C62" s="12" t="s">
        <v>411</v>
      </c>
      <c r="D62" s="12" t="s">
        <v>601</v>
      </c>
      <c r="E62" s="13">
        <f>VLOOKUP(bonification_version[[#This Row],[version]],versions[[Version]:[Date d''entrée en vigueur]],5,FALSE)</f>
        <v>43923</v>
      </c>
      <c r="F62" s="13">
        <v>44115</v>
      </c>
    </row>
    <row r="63" spans="1:6" x14ac:dyDescent="0.3">
      <c r="A63" s="31" t="str">
        <f>_xlfn.CONCAT(bonification_version[[#This Row],[code]],"v",RIGHT(bonification_version[[#This Row],[version]],4))</f>
        <v>CRCv31-1</v>
      </c>
      <c r="B63" s="34" t="s">
        <v>20</v>
      </c>
      <c r="C63" s="12" t="s">
        <v>414</v>
      </c>
      <c r="D63" s="12" t="s">
        <v>606</v>
      </c>
      <c r="E63" s="13">
        <f>VLOOKUP(bonification_version[[#This Row],[version]],versions[[Version]:[Date d''entrée en vigueur]],5,FALSE)</f>
        <v>44116</v>
      </c>
      <c r="F63" s="13">
        <v>44286</v>
      </c>
    </row>
    <row r="64" spans="1:6" x14ac:dyDescent="0.3">
      <c r="A64" s="31" t="str">
        <f>_xlfn.CONCAT(bonification_version[[#This Row],[code]],"v",RIGHT(bonification_version[[#This Row],[version]],4))</f>
        <v>CRCv33-2</v>
      </c>
      <c r="B64" s="34" t="s">
        <v>20</v>
      </c>
      <c r="C64" s="12" t="s">
        <v>457</v>
      </c>
      <c r="D64" s="12" t="s">
        <v>608</v>
      </c>
      <c r="E64" s="13">
        <f>VLOOKUP(bonification_version[[#This Row],[version]],versions[[Version]:[Date d''entrée en vigueur]],5,FALSE)</f>
        <v>44287</v>
      </c>
      <c r="F64" s="13">
        <v>44302</v>
      </c>
    </row>
    <row r="65" spans="1:6" x14ac:dyDescent="0.3">
      <c r="A65" s="31" t="str">
        <f>_xlfn.CONCAT(bonification_version[[#This Row],[code]],"v",RIGHT(bonification_version[[#This Row],[version]],4))</f>
        <v>CRCv35-1</v>
      </c>
      <c r="B65" s="34" t="s">
        <v>20</v>
      </c>
      <c r="C65" s="12" t="s">
        <v>400</v>
      </c>
      <c r="D65" s="12" t="s">
        <v>610</v>
      </c>
      <c r="E65" s="13">
        <f>VLOOKUP(bonification_version[[#This Row],[version]],versions[[Version]:[Date d''entrée en vigueur]],5,FALSE)</f>
        <v>44303</v>
      </c>
      <c r="F65" s="13">
        <v>44561</v>
      </c>
    </row>
    <row r="66" spans="1:6" x14ac:dyDescent="0.3">
      <c r="A66" s="31" t="str">
        <f>_xlfn.CONCAT(bonification_version[[#This Row],[code]],"v",RIGHT(bonification_version[[#This Row],[version]],4))</f>
        <v>CRCv40-1</v>
      </c>
      <c r="B66" s="34" t="s">
        <v>20</v>
      </c>
      <c r="C66" s="12" t="s">
        <v>455</v>
      </c>
      <c r="D66" s="12" t="s">
        <v>615</v>
      </c>
      <c r="E66" s="13">
        <f>VLOOKUP(bonification_version[[#This Row],[version]],versions[[Version]:[Date d''entrée en vigueur]],5,FALSE)</f>
        <v>44562</v>
      </c>
      <c r="F66" s="13">
        <v>44862</v>
      </c>
    </row>
    <row r="67" spans="1:6" x14ac:dyDescent="0.3">
      <c r="A67" s="31" t="str">
        <f>_xlfn.CONCAT(bonification_version[[#This Row],[code]],"v",RIGHT(bonification_version[[#This Row],[version]],4))</f>
        <v>CRCv46-1</v>
      </c>
      <c r="B67" s="34" t="s">
        <v>20</v>
      </c>
      <c r="C67" s="12" t="s">
        <v>456</v>
      </c>
      <c r="D67" s="12" t="s">
        <v>620</v>
      </c>
      <c r="E67" s="13">
        <f>VLOOKUP(bonification_version[[#This Row],[version]],versions[[Version]:[Date d''entrée en vigueur]],5,FALSE)</f>
        <v>44863</v>
      </c>
      <c r="F67" s="13">
        <v>45108</v>
      </c>
    </row>
    <row r="68" spans="1:6" x14ac:dyDescent="0.3">
      <c r="A68" s="31" t="str">
        <f>_xlfn.CONCAT(bonification_version[[#This Row],[code]],"v",RIGHT(bonification_version[[#This Row],[version]],4))</f>
        <v>CRCv51-1</v>
      </c>
      <c r="B68" s="34" t="s">
        <v>20</v>
      </c>
      <c r="C68" s="12" t="s">
        <v>634</v>
      </c>
      <c r="D68" s="12" t="s">
        <v>626</v>
      </c>
      <c r="E68" s="13">
        <f>VLOOKUP(bonification_version[[#This Row],[version]],versions[[Version]:[Date d''entrée en vigueur]],5,FALSE)</f>
        <v>45109</v>
      </c>
      <c r="F68" s="13" t="s">
        <v>492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540-F8AE-49A1-B2E3-F7473C66128C}">
  <dimension ref="A1:F1309"/>
  <sheetViews>
    <sheetView workbookViewId="0">
      <selection activeCell="E26" sqref="E26"/>
    </sheetView>
  </sheetViews>
  <sheetFormatPr baseColWidth="10" defaultRowHeight="14.4" x14ac:dyDescent="0.3"/>
  <cols>
    <col min="1" max="1" width="14.44140625" style="12" bestFit="1" customWidth="1"/>
    <col min="2" max="2" width="20.21875" style="12" bestFit="1" customWidth="1"/>
    <col min="3" max="3" width="15.21875" style="13" bestFit="1" customWidth="1"/>
    <col min="4" max="4" width="12.44140625" style="13" bestFit="1" customWidth="1"/>
    <col min="5" max="5" width="26.6640625" style="12" bestFit="1" customWidth="1"/>
    <col min="6" max="6" width="26.5546875" style="12" bestFit="1" customWidth="1"/>
  </cols>
  <sheetData>
    <row r="1" spans="1:6" x14ac:dyDescent="0.3">
      <c r="A1" s="10" t="s">
        <v>917</v>
      </c>
      <c r="B1" s="10" t="s">
        <v>702</v>
      </c>
      <c r="C1" s="11" t="s">
        <v>14</v>
      </c>
      <c r="D1" s="11" t="s">
        <v>15</v>
      </c>
      <c r="E1" s="10" t="s">
        <v>918</v>
      </c>
      <c r="F1" s="10" t="s">
        <v>919</v>
      </c>
    </row>
    <row r="2" spans="1:6" x14ac:dyDescent="0.3">
      <c r="A2" s="12" t="s">
        <v>906</v>
      </c>
      <c r="B2" s="43" t="s">
        <v>906</v>
      </c>
      <c r="C2" s="13">
        <v>44863</v>
      </c>
      <c r="E2" s="13">
        <v>45473</v>
      </c>
      <c r="F2" s="13"/>
    </row>
    <row r="3" spans="1:6" x14ac:dyDescent="0.3">
      <c r="A3" s="12" t="s">
        <v>100</v>
      </c>
      <c r="B3" s="43" t="s">
        <v>901</v>
      </c>
      <c r="C3" s="13">
        <v>43476</v>
      </c>
      <c r="D3" s="13">
        <v>45205</v>
      </c>
      <c r="E3" s="13">
        <v>45107</v>
      </c>
      <c r="F3" s="13">
        <v>45291</v>
      </c>
    </row>
    <row r="4" spans="1:6" x14ac:dyDescent="0.3">
      <c r="A4" s="12" t="s">
        <v>101</v>
      </c>
      <c r="B4" s="43" t="s">
        <v>901</v>
      </c>
      <c r="C4" s="13">
        <v>43476</v>
      </c>
      <c r="D4" s="13">
        <v>45205</v>
      </c>
      <c r="E4" s="13">
        <v>44377</v>
      </c>
      <c r="F4" s="13">
        <v>44561</v>
      </c>
    </row>
    <row r="5" spans="1:6" x14ac:dyDescent="0.3">
      <c r="A5" s="12" t="s">
        <v>108</v>
      </c>
      <c r="B5" s="43" t="s">
        <v>901</v>
      </c>
      <c r="C5" s="13">
        <v>43476</v>
      </c>
      <c r="D5" s="13">
        <v>44834</v>
      </c>
      <c r="E5" s="13">
        <v>46022</v>
      </c>
      <c r="F5" s="13">
        <v>46387</v>
      </c>
    </row>
    <row r="6" spans="1:6" x14ac:dyDescent="0.3">
      <c r="A6" s="12" t="s">
        <v>110</v>
      </c>
      <c r="B6" s="43" t="s">
        <v>901</v>
      </c>
      <c r="C6" s="13">
        <v>43476</v>
      </c>
      <c r="D6" s="13">
        <v>44651</v>
      </c>
      <c r="E6" s="13">
        <v>46022</v>
      </c>
      <c r="F6" s="13">
        <v>46387</v>
      </c>
    </row>
    <row r="7" spans="1:6" x14ac:dyDescent="0.3">
      <c r="A7" s="12" t="s">
        <v>130</v>
      </c>
      <c r="B7" s="43" t="s">
        <v>901</v>
      </c>
      <c r="C7" s="13">
        <v>43476</v>
      </c>
      <c r="D7" s="13">
        <v>44804</v>
      </c>
      <c r="E7" s="13">
        <v>46022</v>
      </c>
      <c r="F7" s="13">
        <v>46387</v>
      </c>
    </row>
    <row r="8" spans="1:6" x14ac:dyDescent="0.3">
      <c r="A8" s="12" t="s">
        <v>135</v>
      </c>
      <c r="B8" s="43" t="s">
        <v>901</v>
      </c>
      <c r="C8" s="13">
        <v>43476</v>
      </c>
      <c r="D8" s="13">
        <v>44985</v>
      </c>
      <c r="E8" s="13">
        <v>46022</v>
      </c>
      <c r="F8" s="13">
        <v>46387</v>
      </c>
    </row>
    <row r="9" spans="1:6" x14ac:dyDescent="0.3">
      <c r="A9" s="12" t="s">
        <v>143</v>
      </c>
      <c r="B9" s="43" t="s">
        <v>901</v>
      </c>
      <c r="C9" s="13">
        <v>43476</v>
      </c>
      <c r="D9" s="13">
        <v>44104</v>
      </c>
      <c r="E9" s="13">
        <v>44377</v>
      </c>
      <c r="F9" s="13">
        <v>44561</v>
      </c>
    </row>
    <row r="10" spans="1:6" x14ac:dyDescent="0.3">
      <c r="A10" s="12" t="s">
        <v>145</v>
      </c>
      <c r="B10" s="43" t="s">
        <v>901</v>
      </c>
      <c r="C10" s="13">
        <v>43476</v>
      </c>
      <c r="D10" s="13">
        <v>45016</v>
      </c>
      <c r="E10" s="13">
        <v>46022</v>
      </c>
      <c r="F10" s="13">
        <v>46387</v>
      </c>
    </row>
    <row r="11" spans="1:6" x14ac:dyDescent="0.3">
      <c r="A11" s="12" t="s">
        <v>150</v>
      </c>
      <c r="B11" s="43" t="s">
        <v>901</v>
      </c>
      <c r="C11" s="13">
        <v>43626</v>
      </c>
      <c r="D11" s="13">
        <v>44500</v>
      </c>
      <c r="E11" s="13">
        <v>46022</v>
      </c>
      <c r="F11" s="13">
        <v>46387</v>
      </c>
    </row>
    <row r="12" spans="1:6" x14ac:dyDescent="0.3">
      <c r="A12" s="12" t="s">
        <v>693</v>
      </c>
      <c r="B12" s="43" t="s">
        <v>901</v>
      </c>
      <c r="C12" s="13">
        <v>45292</v>
      </c>
      <c r="D12" s="13">
        <v>45205</v>
      </c>
      <c r="E12" s="13">
        <v>46022</v>
      </c>
      <c r="F12" s="13">
        <v>46387</v>
      </c>
    </row>
    <row r="13" spans="1:6" s="1" customFormat="1" x14ac:dyDescent="0.3">
      <c r="A13" s="12" t="s">
        <v>694</v>
      </c>
      <c r="B13" s="43" t="s">
        <v>901</v>
      </c>
      <c r="C13" s="13">
        <v>45292</v>
      </c>
      <c r="D13" s="13">
        <v>45205</v>
      </c>
      <c r="E13" s="13">
        <v>46022</v>
      </c>
      <c r="F13" s="13">
        <v>46387</v>
      </c>
    </row>
    <row r="14" spans="1:6" s="1" customFormat="1" x14ac:dyDescent="0.3">
      <c r="A14" s="12" t="s">
        <v>63</v>
      </c>
      <c r="B14" s="43" t="s">
        <v>900</v>
      </c>
      <c r="C14" s="13">
        <v>43476</v>
      </c>
      <c r="D14" s="13">
        <v>44471</v>
      </c>
      <c r="E14" s="13">
        <v>44074</v>
      </c>
      <c r="F14" s="13">
        <v>44834</v>
      </c>
    </row>
    <row r="15" spans="1:6" x14ac:dyDescent="0.3">
      <c r="A15" s="12" t="s">
        <v>67</v>
      </c>
      <c r="B15" s="43" t="s">
        <v>900</v>
      </c>
      <c r="C15" s="13">
        <v>43476</v>
      </c>
      <c r="D15" s="13">
        <v>44471</v>
      </c>
      <c r="E15" s="13">
        <v>44074</v>
      </c>
      <c r="F15" s="13">
        <v>44834</v>
      </c>
    </row>
    <row r="16" spans="1:6" x14ac:dyDescent="0.3">
      <c r="A16" s="12" t="s">
        <v>716</v>
      </c>
      <c r="B16" s="43" t="s">
        <v>905</v>
      </c>
      <c r="C16" s="13">
        <v>45260</v>
      </c>
      <c r="E16" s="13">
        <v>45657</v>
      </c>
      <c r="F16" s="13"/>
    </row>
    <row r="17" spans="1:6" x14ac:dyDescent="0.3">
      <c r="A17" s="12" t="s">
        <v>718</v>
      </c>
      <c r="B17" s="43" t="s">
        <v>904</v>
      </c>
      <c r="C17" s="13">
        <v>45292</v>
      </c>
      <c r="E17" s="13">
        <v>46022</v>
      </c>
      <c r="F17" s="13">
        <v>46387</v>
      </c>
    </row>
    <row r="18" spans="1:6" x14ac:dyDescent="0.3">
      <c r="A18" s="12" t="s">
        <v>719</v>
      </c>
      <c r="B18" s="43" t="s">
        <v>904</v>
      </c>
      <c r="C18" s="13">
        <v>45292</v>
      </c>
      <c r="E18" s="13">
        <v>46022</v>
      </c>
      <c r="F18" s="13">
        <v>46387</v>
      </c>
    </row>
    <row r="19" spans="1:6" x14ac:dyDescent="0.3">
      <c r="A19" s="12" t="s">
        <v>130</v>
      </c>
      <c r="B19" s="12" t="s">
        <v>19</v>
      </c>
      <c r="C19" s="13">
        <v>42795</v>
      </c>
      <c r="D19" s="13">
        <v>44804</v>
      </c>
      <c r="E19" s="13">
        <v>46022</v>
      </c>
      <c r="F19" s="13">
        <v>46387</v>
      </c>
    </row>
    <row r="20" spans="1:6" x14ac:dyDescent="0.3">
      <c r="A20" s="12" t="s">
        <v>140</v>
      </c>
      <c r="B20" s="12" t="s">
        <v>19</v>
      </c>
      <c r="C20" s="13">
        <v>42795</v>
      </c>
      <c r="E20" s="13">
        <v>46022</v>
      </c>
      <c r="F20" s="13">
        <v>46387</v>
      </c>
    </row>
    <row r="21" spans="1:6" x14ac:dyDescent="0.3">
      <c r="A21" s="12" t="s">
        <v>153</v>
      </c>
      <c r="B21" s="12" t="s">
        <v>19</v>
      </c>
      <c r="C21" s="13">
        <v>43971</v>
      </c>
      <c r="E21" s="13">
        <v>46022</v>
      </c>
      <c r="F21" s="13">
        <v>46387</v>
      </c>
    </row>
    <row r="22" spans="1:6" x14ac:dyDescent="0.3">
      <c r="A22" s="12" t="s">
        <v>154</v>
      </c>
      <c r="B22" s="12" t="s">
        <v>19</v>
      </c>
      <c r="C22" s="13">
        <v>44408</v>
      </c>
      <c r="E22" s="13">
        <v>46022</v>
      </c>
      <c r="F22" s="13">
        <v>46387</v>
      </c>
    </row>
    <row r="23" spans="1:6" x14ac:dyDescent="0.3">
      <c r="A23" s="12" t="s">
        <v>193</v>
      </c>
      <c r="B23" s="12" t="s">
        <v>19</v>
      </c>
      <c r="C23" s="13">
        <v>42795</v>
      </c>
      <c r="D23" s="13">
        <v>43465</v>
      </c>
      <c r="E23" s="13">
        <v>46022</v>
      </c>
      <c r="F23" s="13">
        <v>46387</v>
      </c>
    </row>
    <row r="24" spans="1:6" x14ac:dyDescent="0.3">
      <c r="A24" s="12" t="s">
        <v>203</v>
      </c>
      <c r="B24" s="12" t="s">
        <v>19</v>
      </c>
      <c r="C24" s="13">
        <v>42795</v>
      </c>
      <c r="D24" s="13">
        <v>44985</v>
      </c>
      <c r="E24" s="13">
        <v>46022</v>
      </c>
      <c r="F24" s="13">
        <v>46387</v>
      </c>
    </row>
    <row r="25" spans="1:6" s="1" customFormat="1" x14ac:dyDescent="0.3">
      <c r="A25" s="12" t="s">
        <v>214</v>
      </c>
      <c r="B25" s="12" t="s">
        <v>19</v>
      </c>
      <c r="C25" s="13">
        <v>42795</v>
      </c>
      <c r="D25" s="13">
        <v>44804</v>
      </c>
      <c r="E25" s="13">
        <v>46022</v>
      </c>
      <c r="F25" s="13">
        <v>46387</v>
      </c>
    </row>
    <row r="26" spans="1:6" s="1" customFormat="1" x14ac:dyDescent="0.3">
      <c r="A26" s="12" t="s">
        <v>219</v>
      </c>
      <c r="B26" s="12" t="s">
        <v>19</v>
      </c>
      <c r="C26" s="13">
        <v>42795</v>
      </c>
      <c r="D26" s="13">
        <v>43465</v>
      </c>
      <c r="E26" s="13">
        <v>46022</v>
      </c>
      <c r="F26" s="13">
        <v>46387</v>
      </c>
    </row>
    <row r="27" spans="1:6" s="1" customFormat="1" x14ac:dyDescent="0.3">
      <c r="A27" s="12" t="s">
        <v>221</v>
      </c>
      <c r="B27" s="12" t="s">
        <v>19</v>
      </c>
      <c r="C27" s="13">
        <v>42795</v>
      </c>
      <c r="D27" s="13">
        <v>43465</v>
      </c>
      <c r="E27" s="13">
        <v>46022</v>
      </c>
      <c r="F27" s="13">
        <v>46387</v>
      </c>
    </row>
    <row r="28" spans="1:6" s="1" customFormat="1" x14ac:dyDescent="0.3">
      <c r="A28" s="12" t="s">
        <v>232</v>
      </c>
      <c r="B28" s="12" t="s">
        <v>19</v>
      </c>
      <c r="C28" s="13">
        <v>43971</v>
      </c>
      <c r="D28" s="13">
        <v>44985</v>
      </c>
      <c r="E28" s="13">
        <v>46022</v>
      </c>
      <c r="F28" s="13">
        <v>46387</v>
      </c>
    </row>
    <row r="29" spans="1:6" s="1" customFormat="1" x14ac:dyDescent="0.3">
      <c r="A29" s="12" t="s">
        <v>23</v>
      </c>
      <c r="B29" s="12" t="s">
        <v>17</v>
      </c>
      <c r="C29" s="13">
        <v>42005</v>
      </c>
      <c r="D29" s="13"/>
      <c r="E29" s="13">
        <v>44561</v>
      </c>
      <c r="F29" s="12"/>
    </row>
    <row r="30" spans="1:6" s="1" customFormat="1" x14ac:dyDescent="0.3">
      <c r="A30" s="12" t="s">
        <v>25</v>
      </c>
      <c r="B30" s="12" t="s">
        <v>17</v>
      </c>
      <c r="C30" s="13">
        <v>42005</v>
      </c>
      <c r="D30" s="13"/>
      <c r="E30" s="13">
        <v>44561</v>
      </c>
      <c r="F30" s="12"/>
    </row>
    <row r="31" spans="1:6" s="1" customFormat="1" x14ac:dyDescent="0.3">
      <c r="A31" s="12" t="s">
        <v>27</v>
      </c>
      <c r="B31" s="12" t="s">
        <v>17</v>
      </c>
      <c r="C31" s="13">
        <v>42005</v>
      </c>
      <c r="D31" s="13"/>
      <c r="E31" s="13">
        <v>44561</v>
      </c>
      <c r="F31" s="12"/>
    </row>
    <row r="32" spans="1:6" s="1" customFormat="1" x14ac:dyDescent="0.3">
      <c r="A32" s="12" t="s">
        <v>28</v>
      </c>
      <c r="B32" s="12" t="s">
        <v>17</v>
      </c>
      <c r="C32" s="13">
        <v>43453</v>
      </c>
      <c r="D32" s="13"/>
      <c r="E32" s="13">
        <v>44561</v>
      </c>
      <c r="F32" s="12"/>
    </row>
    <row r="33" spans="1:6" s="1" customFormat="1" x14ac:dyDescent="0.3">
      <c r="A33" s="12" t="s">
        <v>769</v>
      </c>
      <c r="B33" s="12" t="s">
        <v>17</v>
      </c>
      <c r="C33" s="13">
        <v>43861</v>
      </c>
      <c r="D33" s="13"/>
      <c r="E33" s="13">
        <v>44561</v>
      </c>
      <c r="F33" s="12"/>
    </row>
    <row r="34" spans="1:6" s="1" customFormat="1" x14ac:dyDescent="0.3">
      <c r="A34" s="12" t="s">
        <v>30</v>
      </c>
      <c r="B34" s="12" t="s">
        <v>17</v>
      </c>
      <c r="C34" s="13">
        <v>44408</v>
      </c>
      <c r="D34" s="13"/>
      <c r="E34" s="13">
        <v>44561</v>
      </c>
      <c r="F34" s="12"/>
    </row>
    <row r="35" spans="1:6" x14ac:dyDescent="0.3">
      <c r="A35" s="12" t="s">
        <v>32</v>
      </c>
      <c r="B35" s="12" t="s">
        <v>17</v>
      </c>
      <c r="C35" s="13">
        <v>44408</v>
      </c>
      <c r="D35" s="13">
        <v>44553</v>
      </c>
      <c r="E35" s="13">
        <v>44561</v>
      </c>
    </row>
    <row r="36" spans="1:6" x14ac:dyDescent="0.3">
      <c r="A36" s="12" t="s">
        <v>34</v>
      </c>
      <c r="B36" s="12" t="s">
        <v>17</v>
      </c>
      <c r="C36" s="13">
        <v>44408</v>
      </c>
      <c r="D36" s="13">
        <v>44553</v>
      </c>
      <c r="E36" s="13">
        <v>44561</v>
      </c>
    </row>
    <row r="37" spans="1:6" x14ac:dyDescent="0.3">
      <c r="A37" s="12" t="s">
        <v>35</v>
      </c>
      <c r="B37" s="12" t="s">
        <v>17</v>
      </c>
      <c r="C37" s="13">
        <v>44408</v>
      </c>
      <c r="E37" s="13">
        <v>44561</v>
      </c>
    </row>
    <row r="38" spans="1:6" x14ac:dyDescent="0.3">
      <c r="A38" s="12" t="s">
        <v>36</v>
      </c>
      <c r="B38" s="12" t="s">
        <v>17</v>
      </c>
      <c r="C38" s="13">
        <v>42373</v>
      </c>
      <c r="D38" s="13">
        <v>44553</v>
      </c>
      <c r="E38" s="13">
        <v>44561</v>
      </c>
    </row>
    <row r="39" spans="1:6" x14ac:dyDescent="0.3">
      <c r="A39" s="12" t="s">
        <v>37</v>
      </c>
      <c r="B39" s="12" t="s">
        <v>17</v>
      </c>
      <c r="C39" s="13">
        <v>42005</v>
      </c>
      <c r="E39" s="13">
        <v>44561</v>
      </c>
    </row>
    <row r="40" spans="1:6" x14ac:dyDescent="0.3">
      <c r="A40" s="12" t="s">
        <v>39</v>
      </c>
      <c r="B40" s="12" t="s">
        <v>17</v>
      </c>
      <c r="C40" s="13">
        <v>42005</v>
      </c>
      <c r="E40" s="13">
        <v>44561</v>
      </c>
    </row>
    <row r="41" spans="1:6" x14ac:dyDescent="0.3">
      <c r="A41" s="12" t="s">
        <v>41</v>
      </c>
      <c r="B41" s="12" t="s">
        <v>17</v>
      </c>
      <c r="C41" s="13">
        <v>42005</v>
      </c>
      <c r="E41" s="13">
        <v>44561</v>
      </c>
    </row>
    <row r="42" spans="1:6" x14ac:dyDescent="0.3">
      <c r="A42" s="12" t="s">
        <v>42</v>
      </c>
      <c r="B42" s="12" t="s">
        <v>17</v>
      </c>
      <c r="C42" s="13">
        <v>42005</v>
      </c>
      <c r="D42" s="13">
        <v>44104</v>
      </c>
      <c r="E42" s="13">
        <v>44561</v>
      </c>
    </row>
    <row r="43" spans="1:6" x14ac:dyDescent="0.3">
      <c r="A43" s="12" t="s">
        <v>44</v>
      </c>
      <c r="B43" s="12" t="s">
        <v>17</v>
      </c>
      <c r="C43" s="13">
        <v>42005</v>
      </c>
      <c r="E43" s="13">
        <v>44561</v>
      </c>
    </row>
    <row r="44" spans="1:6" x14ac:dyDescent="0.3">
      <c r="A44" s="12" t="s">
        <v>46</v>
      </c>
      <c r="B44" s="12" t="s">
        <v>17</v>
      </c>
      <c r="C44" s="13">
        <v>42005</v>
      </c>
      <c r="D44" s="13">
        <v>44104</v>
      </c>
      <c r="E44" s="13">
        <v>44561</v>
      </c>
    </row>
    <row r="45" spans="1:6" x14ac:dyDescent="0.3">
      <c r="A45" s="12" t="s">
        <v>47</v>
      </c>
      <c r="B45" s="12" t="s">
        <v>17</v>
      </c>
      <c r="C45" s="13">
        <v>42005</v>
      </c>
      <c r="D45" s="13">
        <v>44553</v>
      </c>
      <c r="E45" s="13">
        <v>44561</v>
      </c>
    </row>
    <row r="46" spans="1:6" x14ac:dyDescent="0.3">
      <c r="A46" s="12" t="s">
        <v>49</v>
      </c>
      <c r="B46" s="12" t="s">
        <v>17</v>
      </c>
      <c r="C46" s="13">
        <v>42005</v>
      </c>
      <c r="D46" s="13">
        <v>44553</v>
      </c>
      <c r="E46" s="13">
        <v>44561</v>
      </c>
    </row>
    <row r="47" spans="1:6" x14ac:dyDescent="0.3">
      <c r="A47" s="12" t="s">
        <v>50</v>
      </c>
      <c r="B47" s="12" t="s">
        <v>17</v>
      </c>
      <c r="C47" s="13">
        <v>42005</v>
      </c>
      <c r="E47" s="13">
        <v>44561</v>
      </c>
    </row>
    <row r="48" spans="1:6" x14ac:dyDescent="0.3">
      <c r="A48" s="12" t="s">
        <v>51</v>
      </c>
      <c r="B48" s="12" t="s">
        <v>17</v>
      </c>
      <c r="C48" s="13">
        <v>42005</v>
      </c>
      <c r="D48" s="13">
        <v>43921</v>
      </c>
      <c r="E48" s="13">
        <v>44561</v>
      </c>
    </row>
    <row r="49" spans="1:5" x14ac:dyDescent="0.3">
      <c r="A49" s="12" t="s">
        <v>53</v>
      </c>
      <c r="B49" s="12" t="s">
        <v>17</v>
      </c>
      <c r="C49" s="13">
        <v>42005</v>
      </c>
      <c r="E49" s="13">
        <v>44561</v>
      </c>
    </row>
    <row r="50" spans="1:5" x14ac:dyDescent="0.3">
      <c r="A50" s="12" t="s">
        <v>55</v>
      </c>
      <c r="B50" s="12" t="s">
        <v>17</v>
      </c>
      <c r="C50" s="13">
        <v>42005</v>
      </c>
      <c r="E50" s="13">
        <v>44561</v>
      </c>
    </row>
    <row r="51" spans="1:5" x14ac:dyDescent="0.3">
      <c r="A51" s="12" t="s">
        <v>57</v>
      </c>
      <c r="B51" s="12" t="s">
        <v>17</v>
      </c>
      <c r="C51" s="13">
        <v>43453</v>
      </c>
      <c r="E51" s="13">
        <v>44561</v>
      </c>
    </row>
    <row r="52" spans="1:5" x14ac:dyDescent="0.3">
      <c r="A52" s="12" t="s">
        <v>58</v>
      </c>
      <c r="B52" s="12" t="s">
        <v>17</v>
      </c>
      <c r="C52" s="13">
        <v>42005</v>
      </c>
      <c r="D52" s="13">
        <v>42726</v>
      </c>
      <c r="E52" s="13">
        <v>44561</v>
      </c>
    </row>
    <row r="53" spans="1:5" x14ac:dyDescent="0.3">
      <c r="A53" s="12" t="s">
        <v>59</v>
      </c>
      <c r="B53" s="12" t="s">
        <v>17</v>
      </c>
      <c r="C53" s="13">
        <v>42005</v>
      </c>
      <c r="D53" s="13">
        <v>42521</v>
      </c>
      <c r="E53" s="13">
        <v>44561</v>
      </c>
    </row>
    <row r="54" spans="1:5" x14ac:dyDescent="0.3">
      <c r="A54" s="12" t="s">
        <v>60</v>
      </c>
      <c r="B54" s="12" t="s">
        <v>17</v>
      </c>
      <c r="C54" s="13">
        <v>42373</v>
      </c>
      <c r="E54" s="13">
        <v>44561</v>
      </c>
    </row>
    <row r="55" spans="1:5" x14ac:dyDescent="0.3">
      <c r="A55" s="12" t="s">
        <v>61</v>
      </c>
      <c r="B55" s="12" t="s">
        <v>17</v>
      </c>
      <c r="C55" s="13">
        <v>42005</v>
      </c>
      <c r="E55" s="13">
        <v>44561</v>
      </c>
    </row>
    <row r="56" spans="1:5" x14ac:dyDescent="0.3">
      <c r="A56" s="12" t="s">
        <v>63</v>
      </c>
      <c r="B56" s="12" t="s">
        <v>17</v>
      </c>
      <c r="C56" s="13">
        <v>42005</v>
      </c>
      <c r="D56" s="13">
        <v>44553</v>
      </c>
    </row>
    <row r="57" spans="1:5" x14ac:dyDescent="0.3">
      <c r="A57" s="12" t="s">
        <v>65</v>
      </c>
      <c r="B57" s="12" t="s">
        <v>17</v>
      </c>
      <c r="C57" s="13">
        <v>42005</v>
      </c>
      <c r="D57" s="13">
        <v>44553</v>
      </c>
    </row>
    <row r="58" spans="1:5" x14ac:dyDescent="0.3">
      <c r="A58" s="12" t="s">
        <v>67</v>
      </c>
      <c r="B58" s="12" t="s">
        <v>17</v>
      </c>
      <c r="C58" s="13">
        <v>42005</v>
      </c>
      <c r="D58" s="13">
        <v>44553</v>
      </c>
    </row>
    <row r="59" spans="1:5" x14ac:dyDescent="0.3">
      <c r="A59" s="12" t="s">
        <v>68</v>
      </c>
      <c r="B59" s="12" t="s">
        <v>17</v>
      </c>
      <c r="C59" s="13">
        <v>42005</v>
      </c>
      <c r="D59" s="13">
        <v>44553</v>
      </c>
    </row>
    <row r="60" spans="1:5" x14ac:dyDescent="0.3">
      <c r="A60" s="12" t="s">
        <v>70</v>
      </c>
      <c r="B60" s="12" t="s">
        <v>17</v>
      </c>
      <c r="C60" s="13">
        <v>42005</v>
      </c>
      <c r="D60" s="13">
        <v>44553</v>
      </c>
    </row>
    <row r="61" spans="1:5" x14ac:dyDescent="0.3">
      <c r="A61" s="12" t="s">
        <v>71</v>
      </c>
      <c r="B61" s="12" t="s">
        <v>17</v>
      </c>
      <c r="C61" s="13">
        <v>42005</v>
      </c>
      <c r="D61" s="13">
        <v>44074</v>
      </c>
    </row>
    <row r="62" spans="1:5" x14ac:dyDescent="0.3">
      <c r="A62" s="12" t="s">
        <v>73</v>
      </c>
      <c r="B62" s="12" t="s">
        <v>17</v>
      </c>
      <c r="C62" s="13">
        <v>42005</v>
      </c>
      <c r="D62" s="13">
        <v>42441</v>
      </c>
    </row>
    <row r="63" spans="1:5" x14ac:dyDescent="0.3">
      <c r="A63" s="12" t="s">
        <v>75</v>
      </c>
      <c r="B63" s="12" t="s">
        <v>17</v>
      </c>
      <c r="C63" s="13">
        <v>42005</v>
      </c>
      <c r="D63" s="13">
        <v>44553</v>
      </c>
    </row>
    <row r="64" spans="1:5" x14ac:dyDescent="0.3">
      <c r="A64" s="12" t="s">
        <v>76</v>
      </c>
      <c r="B64" s="12" t="s">
        <v>17</v>
      </c>
      <c r="C64" s="13">
        <v>42727</v>
      </c>
    </row>
    <row r="65" spans="1:4" x14ac:dyDescent="0.3">
      <c r="A65" s="12" t="s">
        <v>77</v>
      </c>
      <c r="B65" s="12" t="s">
        <v>17</v>
      </c>
      <c r="C65" s="13">
        <v>44046</v>
      </c>
    </row>
    <row r="66" spans="1:4" x14ac:dyDescent="0.3">
      <c r="A66" s="12" t="s">
        <v>79</v>
      </c>
      <c r="B66" s="12" t="s">
        <v>17</v>
      </c>
      <c r="C66" s="13">
        <v>42005</v>
      </c>
      <c r="D66" s="13">
        <v>43008</v>
      </c>
    </row>
    <row r="67" spans="1:4" x14ac:dyDescent="0.3">
      <c r="A67" s="12" t="s">
        <v>81</v>
      </c>
      <c r="B67" s="12" t="s">
        <v>17</v>
      </c>
      <c r="C67" s="13">
        <v>42005</v>
      </c>
      <c r="D67" s="13">
        <v>44553</v>
      </c>
    </row>
    <row r="68" spans="1:4" x14ac:dyDescent="0.3">
      <c r="A68" s="12" t="s">
        <v>83</v>
      </c>
      <c r="B68" s="12" t="s">
        <v>17</v>
      </c>
      <c r="C68" s="13">
        <v>42005</v>
      </c>
      <c r="D68" s="13">
        <v>44553</v>
      </c>
    </row>
    <row r="69" spans="1:4" x14ac:dyDescent="0.3">
      <c r="A69" s="12" t="s">
        <v>85</v>
      </c>
      <c r="B69" s="12" t="s">
        <v>17</v>
      </c>
      <c r="C69" s="13">
        <v>42005</v>
      </c>
    </row>
    <row r="70" spans="1:4" x14ac:dyDescent="0.3">
      <c r="A70" s="12" t="s">
        <v>86</v>
      </c>
      <c r="B70" s="12" t="s">
        <v>17</v>
      </c>
      <c r="C70" s="13">
        <v>42005</v>
      </c>
      <c r="D70" s="13">
        <v>44553</v>
      </c>
    </row>
    <row r="71" spans="1:4" x14ac:dyDescent="0.3">
      <c r="A71" s="12" t="s">
        <v>88</v>
      </c>
      <c r="B71" s="12" t="s">
        <v>17</v>
      </c>
      <c r="C71" s="13">
        <v>42005</v>
      </c>
      <c r="D71" s="13">
        <v>42490</v>
      </c>
    </row>
    <row r="72" spans="1:4" x14ac:dyDescent="0.3">
      <c r="A72" s="12" t="s">
        <v>90</v>
      </c>
      <c r="B72" s="12" t="s">
        <v>17</v>
      </c>
      <c r="C72" s="13">
        <v>42005</v>
      </c>
      <c r="D72" s="13">
        <v>43465</v>
      </c>
    </row>
    <row r="73" spans="1:4" x14ac:dyDescent="0.3">
      <c r="A73" s="12" t="s">
        <v>92</v>
      </c>
      <c r="B73" s="12" t="s">
        <v>17</v>
      </c>
      <c r="C73" s="13">
        <v>42005</v>
      </c>
      <c r="D73" s="13">
        <v>43465</v>
      </c>
    </row>
    <row r="74" spans="1:4" x14ac:dyDescent="0.3">
      <c r="A74" s="12" t="s">
        <v>93</v>
      </c>
      <c r="B74" s="12" t="s">
        <v>17</v>
      </c>
      <c r="C74" s="13">
        <v>43466</v>
      </c>
    </row>
    <row r="75" spans="1:4" x14ac:dyDescent="0.3">
      <c r="A75" s="12" t="s">
        <v>95</v>
      </c>
      <c r="B75" s="12" t="s">
        <v>17</v>
      </c>
      <c r="C75" s="13">
        <v>42373</v>
      </c>
    </row>
    <row r="76" spans="1:4" x14ac:dyDescent="0.3">
      <c r="A76" s="12" t="s">
        <v>96</v>
      </c>
      <c r="B76" s="12" t="s">
        <v>17</v>
      </c>
      <c r="C76" s="13">
        <v>43453</v>
      </c>
    </row>
    <row r="77" spans="1:4" x14ac:dyDescent="0.3">
      <c r="A77" s="12" t="s">
        <v>700</v>
      </c>
      <c r="B77" s="12" t="s">
        <v>17</v>
      </c>
      <c r="C77" s="13">
        <v>43922</v>
      </c>
    </row>
    <row r="78" spans="1:4" x14ac:dyDescent="0.3">
      <c r="A78" s="12" t="s">
        <v>97</v>
      </c>
      <c r="B78" s="12" t="s">
        <v>17</v>
      </c>
      <c r="C78" s="13">
        <v>44196</v>
      </c>
    </row>
    <row r="79" spans="1:4" x14ac:dyDescent="0.3">
      <c r="A79" s="12" t="s">
        <v>405</v>
      </c>
      <c r="B79" s="12" t="s">
        <v>17</v>
      </c>
      <c r="C79" s="13">
        <v>44848</v>
      </c>
    </row>
    <row r="80" spans="1:4" x14ac:dyDescent="0.3">
      <c r="A80" s="12" t="s">
        <v>678</v>
      </c>
      <c r="B80" s="12" t="s">
        <v>17</v>
      </c>
      <c r="C80" s="13">
        <v>45199</v>
      </c>
    </row>
    <row r="81" spans="1:4" x14ac:dyDescent="0.3">
      <c r="A81" s="12" t="s">
        <v>98</v>
      </c>
      <c r="B81" s="12" t="s">
        <v>17</v>
      </c>
      <c r="C81" s="13">
        <v>42005</v>
      </c>
    </row>
    <row r="82" spans="1:4" x14ac:dyDescent="0.3">
      <c r="A82" s="12" t="s">
        <v>99</v>
      </c>
      <c r="B82" s="12" t="s">
        <v>17</v>
      </c>
      <c r="C82" s="13">
        <v>42005</v>
      </c>
    </row>
    <row r="83" spans="1:4" x14ac:dyDescent="0.3">
      <c r="A83" s="12" t="s">
        <v>100</v>
      </c>
      <c r="B83" s="12" t="s">
        <v>17</v>
      </c>
      <c r="C83" s="13">
        <v>42005</v>
      </c>
      <c r="D83" s="13">
        <v>44553</v>
      </c>
    </row>
    <row r="84" spans="1:4" x14ac:dyDescent="0.3">
      <c r="A84" s="12" t="s">
        <v>101</v>
      </c>
      <c r="B84" s="12" t="s">
        <v>17</v>
      </c>
      <c r="C84" s="13">
        <v>42005</v>
      </c>
      <c r="D84" s="13">
        <v>44553</v>
      </c>
    </row>
    <row r="85" spans="1:4" x14ac:dyDescent="0.3">
      <c r="A85" s="12" t="s">
        <v>102</v>
      </c>
      <c r="B85" s="12" t="s">
        <v>17</v>
      </c>
      <c r="C85" s="13">
        <v>42005</v>
      </c>
    </row>
    <row r="86" spans="1:4" x14ac:dyDescent="0.3">
      <c r="A86" s="12" t="s">
        <v>103</v>
      </c>
      <c r="B86" s="12" t="s">
        <v>17</v>
      </c>
      <c r="C86" s="13">
        <v>42005</v>
      </c>
    </row>
    <row r="87" spans="1:4" x14ac:dyDescent="0.3">
      <c r="A87" s="12" t="s">
        <v>104</v>
      </c>
      <c r="B87" s="12" t="s">
        <v>17</v>
      </c>
      <c r="C87" s="13">
        <v>42005</v>
      </c>
    </row>
    <row r="88" spans="1:4" x14ac:dyDescent="0.3">
      <c r="A88" s="12" t="s">
        <v>106</v>
      </c>
      <c r="B88" s="12" t="s">
        <v>17</v>
      </c>
      <c r="C88" s="13">
        <v>42005</v>
      </c>
    </row>
    <row r="89" spans="1:4" x14ac:dyDescent="0.3">
      <c r="A89" s="12" t="s">
        <v>108</v>
      </c>
      <c r="B89" s="12" t="s">
        <v>17</v>
      </c>
      <c r="C89" s="13">
        <v>42005</v>
      </c>
      <c r="D89" s="13">
        <v>44553</v>
      </c>
    </row>
    <row r="90" spans="1:4" x14ac:dyDescent="0.3">
      <c r="A90" s="12" t="s">
        <v>110</v>
      </c>
      <c r="B90" s="12" t="s">
        <v>17</v>
      </c>
      <c r="C90" s="13">
        <v>42005</v>
      </c>
      <c r="D90" s="13">
        <v>44553</v>
      </c>
    </row>
    <row r="91" spans="1:4" x14ac:dyDescent="0.3">
      <c r="A91" s="12" t="s">
        <v>111</v>
      </c>
      <c r="B91" s="12" t="s">
        <v>17</v>
      </c>
      <c r="C91" s="13">
        <v>42005</v>
      </c>
      <c r="D91" s="13">
        <v>43190</v>
      </c>
    </row>
    <row r="92" spans="1:4" x14ac:dyDescent="0.3">
      <c r="A92" s="12" t="s">
        <v>112</v>
      </c>
      <c r="B92" s="12" t="s">
        <v>17</v>
      </c>
      <c r="C92" s="13">
        <v>42005</v>
      </c>
    </row>
    <row r="93" spans="1:4" x14ac:dyDescent="0.3">
      <c r="A93" s="12" t="s">
        <v>114</v>
      </c>
      <c r="B93" s="12" t="s">
        <v>17</v>
      </c>
      <c r="C93" s="13">
        <v>42005</v>
      </c>
    </row>
    <row r="94" spans="1:4" x14ac:dyDescent="0.3">
      <c r="A94" s="12" t="s">
        <v>115</v>
      </c>
      <c r="B94" s="12" t="s">
        <v>17</v>
      </c>
      <c r="C94" s="13">
        <v>42005</v>
      </c>
      <c r="D94" s="13">
        <v>44553</v>
      </c>
    </row>
    <row r="95" spans="1:4" x14ac:dyDescent="0.3">
      <c r="A95" s="12" t="s">
        <v>116</v>
      </c>
      <c r="B95" s="12" t="s">
        <v>17</v>
      </c>
      <c r="C95" s="13">
        <v>42005</v>
      </c>
      <c r="D95" s="13">
        <v>44104</v>
      </c>
    </row>
    <row r="96" spans="1:4" x14ac:dyDescent="0.3">
      <c r="A96" s="12" t="s">
        <v>118</v>
      </c>
      <c r="B96" s="12" t="s">
        <v>17</v>
      </c>
      <c r="C96" s="13">
        <v>42005</v>
      </c>
    </row>
    <row r="97" spans="1:4" x14ac:dyDescent="0.3">
      <c r="A97" s="12" t="s">
        <v>120</v>
      </c>
      <c r="B97" s="12" t="s">
        <v>17</v>
      </c>
      <c r="C97" s="13">
        <v>42005</v>
      </c>
      <c r="D97" s="13">
        <v>44553</v>
      </c>
    </row>
    <row r="98" spans="1:4" x14ac:dyDescent="0.3">
      <c r="A98" s="12" t="s">
        <v>121</v>
      </c>
      <c r="B98" s="12" t="s">
        <v>17</v>
      </c>
      <c r="C98" s="13">
        <v>42005</v>
      </c>
      <c r="D98" s="13">
        <v>44104</v>
      </c>
    </row>
    <row r="99" spans="1:4" x14ac:dyDescent="0.3">
      <c r="A99" s="12" t="s">
        <v>122</v>
      </c>
      <c r="B99" s="12" t="s">
        <v>17</v>
      </c>
      <c r="C99" s="13">
        <v>42005</v>
      </c>
      <c r="D99" s="13">
        <v>44553</v>
      </c>
    </row>
    <row r="100" spans="1:4" x14ac:dyDescent="0.3">
      <c r="A100" s="12" t="s">
        <v>124</v>
      </c>
      <c r="B100" s="12" t="s">
        <v>17</v>
      </c>
      <c r="C100" s="13">
        <v>42005</v>
      </c>
      <c r="D100" s="13">
        <v>44553</v>
      </c>
    </row>
    <row r="101" spans="1:4" x14ac:dyDescent="0.3">
      <c r="A101" s="12" t="s">
        <v>126</v>
      </c>
      <c r="B101" s="12" t="s">
        <v>17</v>
      </c>
      <c r="C101" s="13">
        <v>42005</v>
      </c>
      <c r="D101" s="13">
        <v>43190</v>
      </c>
    </row>
    <row r="102" spans="1:4" x14ac:dyDescent="0.3">
      <c r="A102" s="12" t="s">
        <v>127</v>
      </c>
      <c r="B102" s="12" t="s">
        <v>17</v>
      </c>
      <c r="C102" s="13">
        <v>42005</v>
      </c>
      <c r="D102" s="13">
        <v>44553</v>
      </c>
    </row>
    <row r="103" spans="1:4" x14ac:dyDescent="0.3">
      <c r="A103" s="12" t="s">
        <v>128</v>
      </c>
      <c r="B103" s="12" t="s">
        <v>17</v>
      </c>
      <c r="C103" s="13">
        <v>42005</v>
      </c>
      <c r="D103" s="13">
        <v>43190</v>
      </c>
    </row>
    <row r="104" spans="1:4" x14ac:dyDescent="0.3">
      <c r="A104" s="12" t="s">
        <v>129</v>
      </c>
      <c r="B104" s="12" t="s">
        <v>17</v>
      </c>
      <c r="C104" s="13">
        <v>42005</v>
      </c>
      <c r="D104" s="13">
        <v>44104</v>
      </c>
    </row>
    <row r="105" spans="1:4" x14ac:dyDescent="0.3">
      <c r="A105" s="12" t="s">
        <v>130</v>
      </c>
      <c r="B105" s="12" t="s">
        <v>17</v>
      </c>
      <c r="C105" s="13">
        <v>42005</v>
      </c>
      <c r="D105" s="13">
        <v>44553</v>
      </c>
    </row>
    <row r="106" spans="1:4" x14ac:dyDescent="0.3">
      <c r="A106" s="12" t="s">
        <v>132</v>
      </c>
      <c r="B106" s="12" t="s">
        <v>17</v>
      </c>
      <c r="C106" s="13">
        <v>42005</v>
      </c>
      <c r="D106" s="13">
        <v>42766</v>
      </c>
    </row>
    <row r="107" spans="1:4" x14ac:dyDescent="0.3">
      <c r="A107" s="12" t="s">
        <v>134</v>
      </c>
      <c r="B107" s="12" t="s">
        <v>17</v>
      </c>
      <c r="C107" s="13">
        <v>42005</v>
      </c>
    </row>
    <row r="108" spans="1:4" x14ac:dyDescent="0.3">
      <c r="A108" s="12" t="s">
        <v>135</v>
      </c>
      <c r="B108" s="12" t="s">
        <v>17</v>
      </c>
      <c r="C108" s="13">
        <v>42005</v>
      </c>
      <c r="D108" s="13">
        <v>44553</v>
      </c>
    </row>
    <row r="109" spans="1:4" x14ac:dyDescent="0.3">
      <c r="A109" s="12" t="s">
        <v>136</v>
      </c>
      <c r="B109" s="12" t="s">
        <v>17</v>
      </c>
      <c r="C109" s="13">
        <v>42005</v>
      </c>
      <c r="D109" s="13">
        <v>44553</v>
      </c>
    </row>
    <row r="110" spans="1:4" x14ac:dyDescent="0.3">
      <c r="A110" s="12" t="s">
        <v>138</v>
      </c>
      <c r="B110" s="12" t="s">
        <v>17</v>
      </c>
      <c r="C110" s="13">
        <v>42005</v>
      </c>
      <c r="D110" s="13">
        <v>42004</v>
      </c>
    </row>
    <row r="111" spans="1:4" x14ac:dyDescent="0.3">
      <c r="A111" s="12" t="s">
        <v>140</v>
      </c>
      <c r="B111" s="12" t="s">
        <v>17</v>
      </c>
      <c r="C111" s="13">
        <v>42005</v>
      </c>
    </row>
    <row r="112" spans="1:4" x14ac:dyDescent="0.3">
      <c r="A112" s="12" t="s">
        <v>142</v>
      </c>
      <c r="B112" s="12" t="s">
        <v>17</v>
      </c>
      <c r="C112" s="13">
        <v>42005</v>
      </c>
      <c r="D112" s="13">
        <v>44553</v>
      </c>
    </row>
    <row r="113" spans="1:4" x14ac:dyDescent="0.3">
      <c r="A113" s="12" t="s">
        <v>143</v>
      </c>
      <c r="B113" s="12" t="s">
        <v>17</v>
      </c>
      <c r="C113" s="13">
        <v>42005</v>
      </c>
      <c r="D113" s="13">
        <v>44104</v>
      </c>
    </row>
    <row r="114" spans="1:4" x14ac:dyDescent="0.3">
      <c r="A114" s="12" t="s">
        <v>145</v>
      </c>
      <c r="B114" s="12" t="s">
        <v>17</v>
      </c>
      <c r="C114" s="13">
        <v>42956</v>
      </c>
      <c r="D114" s="13">
        <v>44553</v>
      </c>
    </row>
    <row r="115" spans="1:4" x14ac:dyDescent="0.3">
      <c r="A115" s="12" t="s">
        <v>146</v>
      </c>
      <c r="B115" s="12" t="s">
        <v>17</v>
      </c>
      <c r="C115" s="13">
        <v>43191</v>
      </c>
      <c r="D115" s="13">
        <v>44553</v>
      </c>
    </row>
    <row r="116" spans="1:4" x14ac:dyDescent="0.3">
      <c r="A116" s="12" t="s">
        <v>148</v>
      </c>
      <c r="B116" s="12" t="s">
        <v>17</v>
      </c>
      <c r="C116" s="13">
        <v>43453</v>
      </c>
      <c r="D116" s="13">
        <v>44553</v>
      </c>
    </row>
    <row r="117" spans="1:4" x14ac:dyDescent="0.3">
      <c r="A117" s="12" t="s">
        <v>149</v>
      </c>
      <c r="B117" s="12" t="s">
        <v>17</v>
      </c>
      <c r="C117" s="13">
        <v>43453</v>
      </c>
    </row>
    <row r="118" spans="1:4" x14ac:dyDescent="0.3">
      <c r="A118" s="12" t="s">
        <v>150</v>
      </c>
      <c r="B118" s="12" t="s">
        <v>17</v>
      </c>
      <c r="C118" s="13">
        <v>43626</v>
      </c>
      <c r="D118" s="13">
        <v>44500</v>
      </c>
    </row>
    <row r="119" spans="1:4" x14ac:dyDescent="0.3">
      <c r="A119" s="12" t="s">
        <v>151</v>
      </c>
      <c r="B119" s="12" t="s">
        <v>17</v>
      </c>
      <c r="C119" s="13">
        <v>43709</v>
      </c>
      <c r="D119" s="13">
        <v>44553</v>
      </c>
    </row>
    <row r="120" spans="1:4" x14ac:dyDescent="0.3">
      <c r="A120" s="12" t="s">
        <v>153</v>
      </c>
      <c r="B120" s="12" t="s">
        <v>17</v>
      </c>
      <c r="C120" s="13">
        <v>43971</v>
      </c>
    </row>
    <row r="121" spans="1:4" x14ac:dyDescent="0.3">
      <c r="A121" s="12" t="s">
        <v>154</v>
      </c>
      <c r="B121" s="12" t="s">
        <v>17</v>
      </c>
      <c r="C121" s="13">
        <v>44408</v>
      </c>
    </row>
    <row r="122" spans="1:4" x14ac:dyDescent="0.3">
      <c r="A122" s="12" t="s">
        <v>155</v>
      </c>
      <c r="B122" s="12" t="s">
        <v>17</v>
      </c>
      <c r="C122" s="13">
        <v>44408</v>
      </c>
    </row>
    <row r="123" spans="1:4" x14ac:dyDescent="0.3">
      <c r="A123" s="12" t="s">
        <v>156</v>
      </c>
      <c r="B123" s="12" t="s">
        <v>17</v>
      </c>
      <c r="C123" s="13">
        <v>44559</v>
      </c>
    </row>
    <row r="124" spans="1:4" x14ac:dyDescent="0.3">
      <c r="A124" s="12" t="s">
        <v>416</v>
      </c>
      <c r="B124" s="12" t="s">
        <v>17</v>
      </c>
      <c r="C124" s="13">
        <v>44778</v>
      </c>
    </row>
    <row r="125" spans="1:4" x14ac:dyDescent="0.3">
      <c r="A125" s="12" t="s">
        <v>679</v>
      </c>
      <c r="B125" s="12" t="s">
        <v>17</v>
      </c>
      <c r="C125" s="13">
        <v>45199</v>
      </c>
      <c r="D125" s="13">
        <v>44553</v>
      </c>
    </row>
    <row r="126" spans="1:4" x14ac:dyDescent="0.3">
      <c r="A126" s="12" t="s">
        <v>693</v>
      </c>
      <c r="B126" s="12" t="s">
        <v>17</v>
      </c>
      <c r="C126" s="13">
        <v>45292</v>
      </c>
      <c r="D126" s="13">
        <v>44553</v>
      </c>
    </row>
    <row r="127" spans="1:4" x14ac:dyDescent="0.3">
      <c r="A127" s="12" t="s">
        <v>694</v>
      </c>
      <c r="B127" s="12" t="s">
        <v>17</v>
      </c>
      <c r="C127" s="13">
        <v>45292</v>
      </c>
      <c r="D127" s="13">
        <v>44553</v>
      </c>
    </row>
    <row r="128" spans="1:4" x14ac:dyDescent="0.3">
      <c r="A128" s="12" t="s">
        <v>716</v>
      </c>
      <c r="B128" s="12" t="s">
        <v>17</v>
      </c>
      <c r="C128" s="13">
        <v>45260</v>
      </c>
      <c r="D128" s="13">
        <v>44553</v>
      </c>
    </row>
    <row r="129" spans="1:4" x14ac:dyDescent="0.3">
      <c r="A129" s="12" t="s">
        <v>718</v>
      </c>
      <c r="B129" s="12" t="s">
        <v>17</v>
      </c>
      <c r="C129" s="13">
        <v>45292</v>
      </c>
      <c r="D129" s="13">
        <v>44553</v>
      </c>
    </row>
    <row r="130" spans="1:4" x14ac:dyDescent="0.3">
      <c r="A130" s="12" t="s">
        <v>719</v>
      </c>
      <c r="B130" s="12" t="s">
        <v>17</v>
      </c>
      <c r="C130" s="13">
        <v>45292</v>
      </c>
      <c r="D130" s="13">
        <v>44553</v>
      </c>
    </row>
    <row r="131" spans="1:4" x14ac:dyDescent="0.3">
      <c r="A131" s="12" t="s">
        <v>725</v>
      </c>
      <c r="B131" s="12" t="s">
        <v>17</v>
      </c>
      <c r="C131" s="13">
        <v>45289</v>
      </c>
      <c r="D131" s="13">
        <v>44553</v>
      </c>
    </row>
    <row r="132" spans="1:4" x14ac:dyDescent="0.3">
      <c r="A132" s="12" t="s">
        <v>157</v>
      </c>
      <c r="B132" s="12" t="s">
        <v>17</v>
      </c>
      <c r="C132" s="13">
        <v>42005</v>
      </c>
      <c r="D132" s="13">
        <v>44074</v>
      </c>
    </row>
    <row r="133" spans="1:4" x14ac:dyDescent="0.3">
      <c r="A133" s="12" t="s">
        <v>158</v>
      </c>
      <c r="B133" s="12" t="s">
        <v>17</v>
      </c>
      <c r="C133" s="13">
        <v>42005</v>
      </c>
      <c r="D133" s="13">
        <v>43190</v>
      </c>
    </row>
    <row r="134" spans="1:4" x14ac:dyDescent="0.3">
      <c r="A134" s="12" t="s">
        <v>159</v>
      </c>
      <c r="B134" s="12" t="s">
        <v>17</v>
      </c>
      <c r="C134" s="13">
        <v>42005</v>
      </c>
      <c r="D134" s="13">
        <v>44074</v>
      </c>
    </row>
    <row r="135" spans="1:4" x14ac:dyDescent="0.3">
      <c r="A135" s="12" t="s">
        <v>160</v>
      </c>
      <c r="B135" s="12" t="s">
        <v>17</v>
      </c>
      <c r="C135" s="13">
        <v>42005</v>
      </c>
      <c r="D135" s="13">
        <v>44553</v>
      </c>
    </row>
    <row r="136" spans="1:4" x14ac:dyDescent="0.3">
      <c r="A136" s="12" t="s">
        <v>162</v>
      </c>
      <c r="B136" s="12" t="s">
        <v>17</v>
      </c>
      <c r="C136" s="13">
        <v>42373</v>
      </c>
      <c r="D136" s="13">
        <v>44074</v>
      </c>
    </row>
    <row r="137" spans="1:4" x14ac:dyDescent="0.3">
      <c r="A137" s="12" t="s">
        <v>163</v>
      </c>
      <c r="B137" s="12" t="s">
        <v>17</v>
      </c>
      <c r="C137" s="13">
        <v>42005</v>
      </c>
      <c r="D137" s="13">
        <v>43190</v>
      </c>
    </row>
    <row r="138" spans="1:4" x14ac:dyDescent="0.3">
      <c r="A138" s="12" t="s">
        <v>164</v>
      </c>
      <c r="B138" s="12" t="s">
        <v>17</v>
      </c>
      <c r="C138" s="13">
        <v>42373</v>
      </c>
    </row>
    <row r="139" spans="1:4" x14ac:dyDescent="0.3">
      <c r="A139" s="12" t="s">
        <v>165</v>
      </c>
      <c r="B139" s="12" t="s">
        <v>17</v>
      </c>
      <c r="C139" s="13">
        <v>42727</v>
      </c>
    </row>
    <row r="140" spans="1:4" x14ac:dyDescent="0.3">
      <c r="A140" s="12" t="s">
        <v>166</v>
      </c>
      <c r="B140" s="12" t="s">
        <v>17</v>
      </c>
      <c r="C140" s="13">
        <v>42005</v>
      </c>
    </row>
    <row r="141" spans="1:4" x14ac:dyDescent="0.3">
      <c r="A141" s="12" t="s">
        <v>167</v>
      </c>
      <c r="B141" s="12" t="s">
        <v>17</v>
      </c>
      <c r="C141" s="13">
        <v>44408</v>
      </c>
    </row>
    <row r="142" spans="1:4" x14ac:dyDescent="0.3">
      <c r="A142" s="12" t="s">
        <v>169</v>
      </c>
      <c r="B142" s="12" t="s">
        <v>17</v>
      </c>
      <c r="C142" s="13">
        <v>44408</v>
      </c>
    </row>
    <row r="143" spans="1:4" x14ac:dyDescent="0.3">
      <c r="A143" s="12" t="s">
        <v>680</v>
      </c>
      <c r="B143" s="12" t="s">
        <v>17</v>
      </c>
      <c r="C143" s="13">
        <v>45199</v>
      </c>
    </row>
    <row r="144" spans="1:4" x14ac:dyDescent="0.3">
      <c r="A144" s="12" t="s">
        <v>170</v>
      </c>
      <c r="B144" s="12" t="s">
        <v>17</v>
      </c>
      <c r="C144" s="13">
        <v>42005</v>
      </c>
      <c r="D144" s="13">
        <v>43555</v>
      </c>
    </row>
    <row r="145" spans="1:4" x14ac:dyDescent="0.3">
      <c r="A145" s="12" t="s">
        <v>171</v>
      </c>
      <c r="B145" s="12" t="s">
        <v>17</v>
      </c>
      <c r="C145" s="13">
        <v>42727</v>
      </c>
      <c r="D145" s="13">
        <v>43555</v>
      </c>
    </row>
    <row r="146" spans="1:4" x14ac:dyDescent="0.3">
      <c r="A146" s="12" t="s">
        <v>172</v>
      </c>
      <c r="B146" s="12" t="s">
        <v>17</v>
      </c>
      <c r="C146" s="13">
        <v>42005</v>
      </c>
      <c r="D146" s="13">
        <v>43190</v>
      </c>
    </row>
    <row r="147" spans="1:4" x14ac:dyDescent="0.3">
      <c r="A147" s="12" t="s">
        <v>173</v>
      </c>
      <c r="B147" s="12" t="s">
        <v>17</v>
      </c>
      <c r="C147" s="13">
        <v>42727</v>
      </c>
      <c r="D147" s="13">
        <v>44553</v>
      </c>
    </row>
    <row r="148" spans="1:4" x14ac:dyDescent="0.3">
      <c r="A148" s="12" t="s">
        <v>174</v>
      </c>
      <c r="B148" s="12" t="s">
        <v>17</v>
      </c>
      <c r="C148" s="13">
        <v>42522</v>
      </c>
      <c r="D148" s="13">
        <v>42825</v>
      </c>
    </row>
    <row r="149" spans="1:4" x14ac:dyDescent="0.3">
      <c r="A149" s="12" t="s">
        <v>176</v>
      </c>
      <c r="B149" s="12" t="s">
        <v>17</v>
      </c>
      <c r="C149" s="13">
        <v>42005</v>
      </c>
    </row>
    <row r="150" spans="1:4" x14ac:dyDescent="0.3">
      <c r="A150" s="12" t="s">
        <v>178</v>
      </c>
      <c r="B150" s="12" t="s">
        <v>17</v>
      </c>
      <c r="C150" s="13">
        <v>42522</v>
      </c>
    </row>
    <row r="151" spans="1:4" x14ac:dyDescent="0.3">
      <c r="A151" s="12" t="s">
        <v>180</v>
      </c>
      <c r="B151" s="12" t="s">
        <v>17</v>
      </c>
      <c r="C151" s="13">
        <v>42005</v>
      </c>
      <c r="D151" s="13">
        <v>43190</v>
      </c>
    </row>
    <row r="152" spans="1:4" x14ac:dyDescent="0.3">
      <c r="A152" s="12" t="s">
        <v>182</v>
      </c>
      <c r="B152" s="12" t="s">
        <v>17</v>
      </c>
      <c r="C152" s="13">
        <v>42005</v>
      </c>
      <c r="D152" s="13">
        <v>44553</v>
      </c>
    </row>
    <row r="153" spans="1:4" x14ac:dyDescent="0.3">
      <c r="A153" s="12" t="s">
        <v>183</v>
      </c>
      <c r="B153" s="12" t="s">
        <v>17</v>
      </c>
      <c r="C153" s="13">
        <v>42005</v>
      </c>
    </row>
    <row r="154" spans="1:4" x14ac:dyDescent="0.3">
      <c r="A154" s="12" t="s">
        <v>184</v>
      </c>
      <c r="B154" s="12" t="s">
        <v>17</v>
      </c>
      <c r="C154" s="13">
        <v>42522</v>
      </c>
    </row>
    <row r="155" spans="1:4" x14ac:dyDescent="0.3">
      <c r="A155" s="12" t="s">
        <v>186</v>
      </c>
      <c r="B155" s="12" t="s">
        <v>17</v>
      </c>
      <c r="C155" s="13">
        <v>42005</v>
      </c>
    </row>
    <row r="156" spans="1:4" x14ac:dyDescent="0.3">
      <c r="A156" s="12" t="s">
        <v>188</v>
      </c>
      <c r="B156" s="12" t="s">
        <v>17</v>
      </c>
      <c r="C156" s="13">
        <v>42005</v>
      </c>
      <c r="D156" s="13">
        <v>43555</v>
      </c>
    </row>
    <row r="157" spans="1:4" x14ac:dyDescent="0.3">
      <c r="A157" s="12" t="s">
        <v>189</v>
      </c>
      <c r="B157" s="12" t="s">
        <v>17</v>
      </c>
      <c r="C157" s="13">
        <v>42005</v>
      </c>
    </row>
    <row r="158" spans="1:4" x14ac:dyDescent="0.3">
      <c r="A158" s="12" t="s">
        <v>190</v>
      </c>
      <c r="B158" s="12" t="s">
        <v>17</v>
      </c>
      <c r="C158" s="13">
        <v>44559</v>
      </c>
      <c r="D158" s="13">
        <v>44553</v>
      </c>
    </row>
    <row r="159" spans="1:4" x14ac:dyDescent="0.3">
      <c r="A159" s="12" t="s">
        <v>191</v>
      </c>
      <c r="B159" s="12" t="s">
        <v>17</v>
      </c>
      <c r="C159" s="13">
        <v>42373</v>
      </c>
    </row>
    <row r="160" spans="1:4" x14ac:dyDescent="0.3">
      <c r="A160" s="12" t="s">
        <v>192</v>
      </c>
      <c r="B160" s="12" t="s">
        <v>17</v>
      </c>
      <c r="C160" s="13">
        <v>43709</v>
      </c>
    </row>
    <row r="161" spans="1:4" x14ac:dyDescent="0.3">
      <c r="A161" s="12" t="s">
        <v>833</v>
      </c>
      <c r="B161" s="12" t="s">
        <v>17</v>
      </c>
      <c r="C161" s="13">
        <v>43861</v>
      </c>
    </row>
    <row r="162" spans="1:4" x14ac:dyDescent="0.3">
      <c r="A162" s="12" t="s">
        <v>193</v>
      </c>
      <c r="B162" s="12" t="s">
        <v>17</v>
      </c>
      <c r="C162" s="13">
        <v>42005</v>
      </c>
      <c r="D162" s="13">
        <v>43465</v>
      </c>
    </row>
    <row r="163" spans="1:4" x14ac:dyDescent="0.3">
      <c r="A163" s="12" t="s">
        <v>194</v>
      </c>
      <c r="B163" s="12" t="s">
        <v>17</v>
      </c>
      <c r="C163" s="13">
        <v>42005</v>
      </c>
      <c r="D163" s="13">
        <v>43738</v>
      </c>
    </row>
    <row r="164" spans="1:4" x14ac:dyDescent="0.3">
      <c r="A164" s="12" t="s">
        <v>195</v>
      </c>
      <c r="B164" s="12" t="s">
        <v>17</v>
      </c>
      <c r="C164" s="13">
        <v>42005</v>
      </c>
      <c r="D164" s="13">
        <v>43921</v>
      </c>
    </row>
    <row r="165" spans="1:4" x14ac:dyDescent="0.3">
      <c r="A165" s="12" t="s">
        <v>196</v>
      </c>
      <c r="B165" s="12" t="s">
        <v>17</v>
      </c>
      <c r="C165" s="13">
        <v>42005</v>
      </c>
      <c r="D165" s="13">
        <v>43921</v>
      </c>
    </row>
    <row r="166" spans="1:4" x14ac:dyDescent="0.3">
      <c r="A166" s="12" t="s">
        <v>197</v>
      </c>
      <c r="B166" s="12" t="s">
        <v>17</v>
      </c>
      <c r="C166" s="13">
        <v>42005</v>
      </c>
      <c r="D166" s="13">
        <v>43190</v>
      </c>
    </row>
    <row r="167" spans="1:4" x14ac:dyDescent="0.3">
      <c r="A167" s="12" t="s">
        <v>198</v>
      </c>
      <c r="B167" s="12" t="s">
        <v>17</v>
      </c>
      <c r="C167" s="13">
        <v>42522</v>
      </c>
    </row>
    <row r="168" spans="1:4" x14ac:dyDescent="0.3">
      <c r="A168" s="12" t="s">
        <v>199</v>
      </c>
      <c r="B168" s="12" t="s">
        <v>17</v>
      </c>
      <c r="C168" s="13">
        <v>42522</v>
      </c>
      <c r="D168" s="13">
        <v>44553</v>
      </c>
    </row>
    <row r="169" spans="1:4" x14ac:dyDescent="0.3">
      <c r="A169" s="12" t="s">
        <v>200</v>
      </c>
      <c r="B169" s="12" t="s">
        <v>17</v>
      </c>
      <c r="C169" s="13">
        <v>42005</v>
      </c>
    </row>
    <row r="170" spans="1:4" x14ac:dyDescent="0.3">
      <c r="A170" s="12" t="s">
        <v>201</v>
      </c>
      <c r="B170" s="12" t="s">
        <v>17</v>
      </c>
      <c r="C170" s="13">
        <v>42005</v>
      </c>
    </row>
    <row r="171" spans="1:4" x14ac:dyDescent="0.3">
      <c r="A171" s="12" t="s">
        <v>202</v>
      </c>
      <c r="B171" s="12" t="s">
        <v>17</v>
      </c>
      <c r="C171" s="13">
        <v>42005</v>
      </c>
      <c r="D171" s="13">
        <v>42521</v>
      </c>
    </row>
    <row r="172" spans="1:4" x14ac:dyDescent="0.3">
      <c r="A172" s="12" t="s">
        <v>203</v>
      </c>
      <c r="B172" s="12" t="s">
        <v>17</v>
      </c>
      <c r="C172" s="13">
        <v>42005</v>
      </c>
      <c r="D172" s="13">
        <v>44553</v>
      </c>
    </row>
    <row r="173" spans="1:4" x14ac:dyDescent="0.3">
      <c r="A173" s="12" t="s">
        <v>205</v>
      </c>
      <c r="B173" s="12" t="s">
        <v>17</v>
      </c>
      <c r="C173" s="13">
        <v>42005</v>
      </c>
      <c r="D173" s="13">
        <v>42004</v>
      </c>
    </row>
    <row r="174" spans="1:4" x14ac:dyDescent="0.3">
      <c r="A174" s="12" t="s">
        <v>206</v>
      </c>
      <c r="B174" s="12" t="s">
        <v>17</v>
      </c>
      <c r="C174" s="13">
        <v>42005</v>
      </c>
      <c r="D174" s="13">
        <v>44553</v>
      </c>
    </row>
    <row r="175" spans="1:4" x14ac:dyDescent="0.3">
      <c r="A175" s="12" t="s">
        <v>207</v>
      </c>
      <c r="B175" s="12" t="s">
        <v>17</v>
      </c>
      <c r="C175" s="13">
        <v>42005</v>
      </c>
      <c r="D175" s="13">
        <v>43190</v>
      </c>
    </row>
    <row r="176" spans="1:4" x14ac:dyDescent="0.3">
      <c r="A176" s="12" t="s">
        <v>209</v>
      </c>
      <c r="B176" s="12" t="s">
        <v>17</v>
      </c>
      <c r="C176" s="13">
        <v>42005</v>
      </c>
      <c r="D176" s="13">
        <v>44104</v>
      </c>
    </row>
    <row r="177" spans="1:4" x14ac:dyDescent="0.3">
      <c r="A177" s="12" t="s">
        <v>210</v>
      </c>
      <c r="B177" s="12" t="s">
        <v>17</v>
      </c>
      <c r="C177" s="13">
        <v>42522</v>
      </c>
    </row>
    <row r="178" spans="1:4" x14ac:dyDescent="0.3">
      <c r="A178" s="12" t="s">
        <v>211</v>
      </c>
      <c r="B178" s="12" t="s">
        <v>17</v>
      </c>
      <c r="C178" s="13">
        <v>42005</v>
      </c>
      <c r="D178" s="13">
        <v>43921</v>
      </c>
    </row>
    <row r="179" spans="1:4" x14ac:dyDescent="0.3">
      <c r="A179" s="12" t="s">
        <v>212</v>
      </c>
      <c r="B179" s="12" t="s">
        <v>17</v>
      </c>
      <c r="C179" s="13">
        <v>42005</v>
      </c>
      <c r="D179" s="13">
        <v>43921</v>
      </c>
    </row>
    <row r="180" spans="1:4" x14ac:dyDescent="0.3">
      <c r="A180" s="12" t="s">
        <v>214</v>
      </c>
      <c r="B180" s="12" t="s">
        <v>17</v>
      </c>
      <c r="C180" s="13">
        <v>42005</v>
      </c>
      <c r="D180" s="13">
        <v>44553</v>
      </c>
    </row>
    <row r="181" spans="1:4" x14ac:dyDescent="0.3">
      <c r="A181" s="12" t="s">
        <v>215</v>
      </c>
      <c r="B181" s="12" t="s">
        <v>17</v>
      </c>
      <c r="C181" s="13">
        <v>42522</v>
      </c>
    </row>
    <row r="182" spans="1:4" x14ac:dyDescent="0.3">
      <c r="A182" s="12" t="s">
        <v>216</v>
      </c>
      <c r="B182" s="12" t="s">
        <v>17</v>
      </c>
      <c r="C182" s="13">
        <v>42005</v>
      </c>
    </row>
    <row r="183" spans="1:4" x14ac:dyDescent="0.3">
      <c r="A183" s="12" t="s">
        <v>217</v>
      </c>
      <c r="B183" s="12" t="s">
        <v>17</v>
      </c>
      <c r="C183" s="13">
        <v>42005</v>
      </c>
      <c r="D183" s="13">
        <v>44104</v>
      </c>
    </row>
    <row r="184" spans="1:4" x14ac:dyDescent="0.3">
      <c r="A184" s="12" t="s">
        <v>219</v>
      </c>
      <c r="B184" s="12" t="s">
        <v>17</v>
      </c>
      <c r="C184" s="13">
        <v>42005</v>
      </c>
      <c r="D184" s="13">
        <v>43465</v>
      </c>
    </row>
    <row r="185" spans="1:4" x14ac:dyDescent="0.3">
      <c r="A185" s="12" t="s">
        <v>221</v>
      </c>
      <c r="B185" s="12" t="s">
        <v>17</v>
      </c>
      <c r="C185" s="13">
        <v>42005</v>
      </c>
      <c r="D185" s="13">
        <v>43465</v>
      </c>
    </row>
    <row r="186" spans="1:4" x14ac:dyDescent="0.3">
      <c r="A186" s="12" t="s">
        <v>223</v>
      </c>
      <c r="B186" s="12" t="s">
        <v>17</v>
      </c>
      <c r="C186" s="13">
        <v>42373</v>
      </c>
      <c r="D186" s="13">
        <v>44553</v>
      </c>
    </row>
    <row r="187" spans="1:4" x14ac:dyDescent="0.3">
      <c r="A187" s="12" t="s">
        <v>225</v>
      </c>
      <c r="B187" s="12" t="s">
        <v>17</v>
      </c>
      <c r="C187" s="13">
        <v>42005</v>
      </c>
    </row>
    <row r="188" spans="1:4" x14ac:dyDescent="0.3">
      <c r="A188" s="12" t="s">
        <v>226</v>
      </c>
      <c r="B188" s="12" t="s">
        <v>17</v>
      </c>
      <c r="C188" s="13">
        <v>42005</v>
      </c>
    </row>
    <row r="189" spans="1:4" x14ac:dyDescent="0.3">
      <c r="A189" s="12" t="s">
        <v>227</v>
      </c>
      <c r="B189" s="12" t="s">
        <v>17</v>
      </c>
      <c r="C189" s="13">
        <v>43191</v>
      </c>
      <c r="D189" s="13">
        <v>44553</v>
      </c>
    </row>
    <row r="190" spans="1:4" x14ac:dyDescent="0.3">
      <c r="A190" s="12" t="s">
        <v>228</v>
      </c>
      <c r="B190" s="12" t="s">
        <v>17</v>
      </c>
      <c r="C190" s="13">
        <v>43453</v>
      </c>
    </row>
    <row r="191" spans="1:4" x14ac:dyDescent="0.3">
      <c r="A191" s="12" t="s">
        <v>229</v>
      </c>
      <c r="B191" s="12" t="s">
        <v>17</v>
      </c>
      <c r="C191" s="13">
        <v>43453</v>
      </c>
    </row>
    <row r="192" spans="1:4" x14ac:dyDescent="0.3">
      <c r="A192" s="12" t="s">
        <v>230</v>
      </c>
      <c r="B192" s="12" t="s">
        <v>17</v>
      </c>
      <c r="C192" s="13">
        <v>43453</v>
      </c>
      <c r="D192" s="13">
        <v>44553</v>
      </c>
    </row>
    <row r="193" spans="1:5" x14ac:dyDescent="0.3">
      <c r="A193" s="12" t="s">
        <v>231</v>
      </c>
      <c r="B193" s="12" t="s">
        <v>17</v>
      </c>
      <c r="C193" s="13">
        <v>43709</v>
      </c>
    </row>
    <row r="194" spans="1:5" x14ac:dyDescent="0.3">
      <c r="A194" s="12" t="s">
        <v>232</v>
      </c>
      <c r="B194" s="12" t="s">
        <v>17</v>
      </c>
      <c r="C194" s="13">
        <v>43971</v>
      </c>
      <c r="D194" s="13">
        <v>44553</v>
      </c>
    </row>
    <row r="195" spans="1:5" x14ac:dyDescent="0.3">
      <c r="A195" s="12" t="s">
        <v>233</v>
      </c>
      <c r="B195" s="12" t="s">
        <v>17</v>
      </c>
      <c r="C195" s="13">
        <v>44559</v>
      </c>
      <c r="D195" s="13">
        <v>44553</v>
      </c>
    </row>
    <row r="196" spans="1:5" x14ac:dyDescent="0.3">
      <c r="A196" s="12" t="s">
        <v>234</v>
      </c>
      <c r="B196" s="12" t="s">
        <v>17</v>
      </c>
      <c r="C196" s="13">
        <v>44559</v>
      </c>
    </row>
    <row r="197" spans="1:5" x14ac:dyDescent="0.3">
      <c r="A197" s="12" t="s">
        <v>681</v>
      </c>
      <c r="B197" s="12" t="s">
        <v>17</v>
      </c>
      <c r="C197" s="13">
        <v>45199</v>
      </c>
      <c r="D197" s="13">
        <v>44553</v>
      </c>
    </row>
    <row r="198" spans="1:5" x14ac:dyDescent="0.3">
      <c r="A198" s="12" t="s">
        <v>236</v>
      </c>
      <c r="B198" s="12" t="s">
        <v>17</v>
      </c>
      <c r="C198" s="13">
        <v>42005</v>
      </c>
      <c r="D198" s="13">
        <v>42441</v>
      </c>
      <c r="E198" s="13">
        <v>44561</v>
      </c>
    </row>
    <row r="199" spans="1:5" x14ac:dyDescent="0.3">
      <c r="A199" s="12" t="s">
        <v>237</v>
      </c>
      <c r="B199" s="12" t="s">
        <v>17</v>
      </c>
      <c r="C199" s="13">
        <v>42005</v>
      </c>
      <c r="D199" s="13">
        <v>42277</v>
      </c>
      <c r="E199" s="13">
        <v>44561</v>
      </c>
    </row>
    <row r="200" spans="1:5" x14ac:dyDescent="0.3">
      <c r="A200" s="12" t="s">
        <v>238</v>
      </c>
      <c r="B200" s="12" t="s">
        <v>17</v>
      </c>
      <c r="C200" s="13">
        <v>42005</v>
      </c>
      <c r="E200" s="13">
        <v>44561</v>
      </c>
    </row>
    <row r="201" spans="1:5" x14ac:dyDescent="0.3">
      <c r="A201" s="12" t="s">
        <v>239</v>
      </c>
      <c r="B201" s="12" t="s">
        <v>17</v>
      </c>
      <c r="C201" s="13">
        <v>42005</v>
      </c>
      <c r="E201" s="13">
        <v>44561</v>
      </c>
    </row>
    <row r="202" spans="1:5" x14ac:dyDescent="0.3">
      <c r="A202" s="12" t="s">
        <v>240</v>
      </c>
      <c r="B202" s="12" t="s">
        <v>17</v>
      </c>
      <c r="C202" s="13">
        <v>42005</v>
      </c>
      <c r="D202" s="13">
        <v>43555</v>
      </c>
      <c r="E202" s="13">
        <v>44561</v>
      </c>
    </row>
    <row r="203" spans="1:5" x14ac:dyDescent="0.3">
      <c r="A203" s="12" t="s">
        <v>242</v>
      </c>
      <c r="B203" s="12" t="s">
        <v>17</v>
      </c>
      <c r="C203" s="13">
        <v>43111</v>
      </c>
      <c r="D203" s="13">
        <v>44553</v>
      </c>
      <c r="E203" s="13">
        <v>44561</v>
      </c>
    </row>
    <row r="204" spans="1:5" x14ac:dyDescent="0.3">
      <c r="A204" s="12" t="s">
        <v>244</v>
      </c>
      <c r="B204" s="12" t="s">
        <v>17</v>
      </c>
      <c r="C204" s="13">
        <v>43111</v>
      </c>
      <c r="E204" s="13">
        <v>44561</v>
      </c>
    </row>
    <row r="205" spans="1:5" x14ac:dyDescent="0.3">
      <c r="A205" s="12" t="s">
        <v>245</v>
      </c>
      <c r="B205" s="12" t="s">
        <v>17</v>
      </c>
      <c r="C205" s="13">
        <v>42005</v>
      </c>
      <c r="E205" s="13">
        <v>44561</v>
      </c>
    </row>
    <row r="206" spans="1:5" x14ac:dyDescent="0.3">
      <c r="A206" s="12" t="s">
        <v>246</v>
      </c>
      <c r="B206" s="12" t="s">
        <v>17</v>
      </c>
      <c r="C206" s="13">
        <v>42373</v>
      </c>
      <c r="D206" s="13">
        <v>44074</v>
      </c>
      <c r="E206" s="13">
        <v>44561</v>
      </c>
    </row>
    <row r="207" spans="1:5" x14ac:dyDescent="0.3">
      <c r="A207" s="12" t="s">
        <v>247</v>
      </c>
      <c r="B207" s="12" t="s">
        <v>17</v>
      </c>
      <c r="C207" s="13">
        <v>42005</v>
      </c>
      <c r="D207" s="13">
        <v>42369</v>
      </c>
      <c r="E207" s="13">
        <v>44561</v>
      </c>
    </row>
    <row r="208" spans="1:5" x14ac:dyDescent="0.3">
      <c r="A208" s="12" t="s">
        <v>248</v>
      </c>
      <c r="B208" s="12" t="s">
        <v>17</v>
      </c>
      <c r="C208" s="13">
        <v>42005</v>
      </c>
      <c r="D208" s="13">
        <v>42277</v>
      </c>
      <c r="E208" s="13">
        <v>44561</v>
      </c>
    </row>
    <row r="209" spans="1:5" x14ac:dyDescent="0.3">
      <c r="A209" s="12" t="s">
        <v>249</v>
      </c>
      <c r="B209" s="12" t="s">
        <v>17</v>
      </c>
      <c r="C209" s="13">
        <v>42005</v>
      </c>
      <c r="E209" s="13">
        <v>44561</v>
      </c>
    </row>
    <row r="210" spans="1:5" x14ac:dyDescent="0.3">
      <c r="A210" s="12" t="s">
        <v>250</v>
      </c>
      <c r="B210" s="12" t="s">
        <v>17</v>
      </c>
      <c r="C210" s="13">
        <v>42005</v>
      </c>
      <c r="E210" s="13">
        <v>44561</v>
      </c>
    </row>
    <row r="211" spans="1:5" x14ac:dyDescent="0.3">
      <c r="A211" s="12" t="s">
        <v>252</v>
      </c>
      <c r="B211" s="12" t="s">
        <v>17</v>
      </c>
      <c r="C211" s="13">
        <v>42005</v>
      </c>
      <c r="D211" s="13">
        <v>44553</v>
      </c>
      <c r="E211" s="13">
        <v>44561</v>
      </c>
    </row>
    <row r="212" spans="1:5" x14ac:dyDescent="0.3">
      <c r="A212" s="12" t="s">
        <v>253</v>
      </c>
      <c r="B212" s="12" t="s">
        <v>17</v>
      </c>
      <c r="C212" s="13">
        <v>42005</v>
      </c>
      <c r="E212" s="13">
        <v>44561</v>
      </c>
    </row>
    <row r="213" spans="1:5" x14ac:dyDescent="0.3">
      <c r="A213" s="12" t="s">
        <v>254</v>
      </c>
      <c r="B213" s="12" t="s">
        <v>17</v>
      </c>
      <c r="C213" s="13">
        <v>42005</v>
      </c>
      <c r="D213" s="13">
        <v>42726</v>
      </c>
      <c r="E213" s="13">
        <v>44561</v>
      </c>
    </row>
    <row r="214" spans="1:5" x14ac:dyDescent="0.3">
      <c r="A214" s="12" t="s">
        <v>256</v>
      </c>
      <c r="B214" s="12" t="s">
        <v>17</v>
      </c>
      <c r="C214" s="13">
        <v>42005</v>
      </c>
      <c r="E214" s="13">
        <v>44561</v>
      </c>
    </row>
    <row r="215" spans="1:5" x14ac:dyDescent="0.3">
      <c r="A215" s="12" t="s">
        <v>257</v>
      </c>
      <c r="B215" s="12" t="s">
        <v>17</v>
      </c>
      <c r="C215" s="13">
        <v>42005</v>
      </c>
      <c r="E215" s="13">
        <v>44561</v>
      </c>
    </row>
    <row r="216" spans="1:5" x14ac:dyDescent="0.3">
      <c r="A216" s="12" t="s">
        <v>258</v>
      </c>
      <c r="B216" s="12" t="s">
        <v>17</v>
      </c>
      <c r="C216" s="13">
        <v>42005</v>
      </c>
      <c r="D216" s="13">
        <v>44104</v>
      </c>
      <c r="E216" s="13">
        <v>44561</v>
      </c>
    </row>
    <row r="217" spans="1:5" x14ac:dyDescent="0.3">
      <c r="A217" s="12" t="s">
        <v>259</v>
      </c>
      <c r="B217" s="12" t="s">
        <v>17</v>
      </c>
      <c r="C217" s="13">
        <v>42005</v>
      </c>
      <c r="E217" s="13">
        <v>44561</v>
      </c>
    </row>
    <row r="218" spans="1:5" x14ac:dyDescent="0.3">
      <c r="A218" s="12" t="s">
        <v>260</v>
      </c>
      <c r="B218" s="12" t="s">
        <v>17</v>
      </c>
      <c r="C218" s="13">
        <v>42005</v>
      </c>
      <c r="E218" s="13">
        <v>44561</v>
      </c>
    </row>
    <row r="219" spans="1:5" x14ac:dyDescent="0.3">
      <c r="A219" s="12" t="s">
        <v>262</v>
      </c>
      <c r="B219" s="12" t="s">
        <v>17</v>
      </c>
      <c r="C219" s="13">
        <v>42005</v>
      </c>
      <c r="D219" s="13">
        <v>44553</v>
      </c>
      <c r="E219" s="13">
        <v>44561</v>
      </c>
    </row>
    <row r="220" spans="1:5" x14ac:dyDescent="0.3">
      <c r="A220" s="12" t="s">
        <v>264</v>
      </c>
      <c r="B220" s="12" t="s">
        <v>17</v>
      </c>
      <c r="C220" s="13">
        <v>42005</v>
      </c>
      <c r="E220" s="13">
        <v>44561</v>
      </c>
    </row>
    <row r="221" spans="1:5" x14ac:dyDescent="0.3">
      <c r="A221" s="12" t="s">
        <v>266</v>
      </c>
      <c r="B221" s="12" t="s">
        <v>17</v>
      </c>
      <c r="C221" s="13">
        <v>42005</v>
      </c>
      <c r="D221" s="13">
        <v>44553</v>
      </c>
      <c r="E221" s="13">
        <v>44561</v>
      </c>
    </row>
    <row r="222" spans="1:5" x14ac:dyDescent="0.3">
      <c r="A222" s="12" t="s">
        <v>267</v>
      </c>
      <c r="B222" s="12" t="s">
        <v>17</v>
      </c>
      <c r="C222" s="13">
        <v>42005</v>
      </c>
      <c r="E222" s="13">
        <v>44561</v>
      </c>
    </row>
    <row r="223" spans="1:5" x14ac:dyDescent="0.3">
      <c r="A223" s="12" t="s">
        <v>268</v>
      </c>
      <c r="B223" s="12" t="s">
        <v>17</v>
      </c>
      <c r="C223" s="13">
        <v>42005</v>
      </c>
      <c r="E223" s="13">
        <v>44561</v>
      </c>
    </row>
    <row r="224" spans="1:5" x14ac:dyDescent="0.3">
      <c r="A224" s="12" t="s">
        <v>270</v>
      </c>
      <c r="B224" s="12" t="s">
        <v>17</v>
      </c>
      <c r="C224" s="13">
        <v>42005</v>
      </c>
      <c r="D224" s="13">
        <v>42004</v>
      </c>
      <c r="E224" s="13">
        <v>44561</v>
      </c>
    </row>
    <row r="225" spans="1:5" x14ac:dyDescent="0.3">
      <c r="A225" s="12" t="s">
        <v>272</v>
      </c>
      <c r="B225" s="12" t="s">
        <v>17</v>
      </c>
      <c r="C225" s="13">
        <v>42005</v>
      </c>
      <c r="D225" s="13">
        <v>43921</v>
      </c>
      <c r="E225" s="13">
        <v>44561</v>
      </c>
    </row>
    <row r="226" spans="1:5" x14ac:dyDescent="0.3">
      <c r="A226" s="12" t="s">
        <v>273</v>
      </c>
      <c r="B226" s="12" t="s">
        <v>17</v>
      </c>
      <c r="C226" s="13">
        <v>42373</v>
      </c>
      <c r="E226" s="13">
        <v>44561</v>
      </c>
    </row>
    <row r="227" spans="1:5" x14ac:dyDescent="0.3">
      <c r="A227" s="12" t="s">
        <v>274</v>
      </c>
      <c r="B227" s="12" t="s">
        <v>17</v>
      </c>
      <c r="C227" s="13">
        <v>42727</v>
      </c>
      <c r="D227" s="13">
        <v>43921</v>
      </c>
      <c r="E227" s="13">
        <v>44561</v>
      </c>
    </row>
    <row r="228" spans="1:5" x14ac:dyDescent="0.3">
      <c r="A228" s="12" t="s">
        <v>276</v>
      </c>
      <c r="B228" s="12" t="s">
        <v>17</v>
      </c>
      <c r="C228" s="13">
        <v>42956</v>
      </c>
      <c r="E228" s="13">
        <v>44561</v>
      </c>
    </row>
    <row r="229" spans="1:5" x14ac:dyDescent="0.3">
      <c r="A229" s="12" t="s">
        <v>277</v>
      </c>
      <c r="B229" s="12" t="s">
        <v>17</v>
      </c>
      <c r="C229" s="13">
        <v>43453</v>
      </c>
      <c r="E229" s="13">
        <v>44561</v>
      </c>
    </row>
    <row r="230" spans="1:5" x14ac:dyDescent="0.3">
      <c r="A230" s="12" t="s">
        <v>278</v>
      </c>
      <c r="B230" s="12" t="s">
        <v>17</v>
      </c>
      <c r="C230" s="13">
        <v>43453</v>
      </c>
      <c r="D230" s="13">
        <v>44104</v>
      </c>
      <c r="E230" s="13">
        <v>44561</v>
      </c>
    </row>
    <row r="231" spans="1:5" x14ac:dyDescent="0.3">
      <c r="A231" s="12" t="s">
        <v>279</v>
      </c>
      <c r="B231" s="12" t="s">
        <v>17</v>
      </c>
      <c r="C231" s="13">
        <v>43709</v>
      </c>
      <c r="E231" s="13">
        <v>44561</v>
      </c>
    </row>
    <row r="232" spans="1:5" x14ac:dyDescent="0.3">
      <c r="A232" s="12" t="s">
        <v>281</v>
      </c>
      <c r="B232" s="12" t="s">
        <v>17</v>
      </c>
      <c r="C232" s="13">
        <v>43709</v>
      </c>
      <c r="E232" s="13">
        <v>44561</v>
      </c>
    </row>
    <row r="233" spans="1:5" x14ac:dyDescent="0.3">
      <c r="A233" s="12" t="s">
        <v>282</v>
      </c>
      <c r="B233" s="12" t="s">
        <v>17</v>
      </c>
      <c r="C233" s="13">
        <v>42005</v>
      </c>
      <c r="E233" s="13">
        <v>44561</v>
      </c>
    </row>
    <row r="234" spans="1:5" x14ac:dyDescent="0.3">
      <c r="A234" s="12" t="s">
        <v>284</v>
      </c>
      <c r="B234" s="12" t="s">
        <v>17</v>
      </c>
      <c r="C234" s="13">
        <v>42005</v>
      </c>
      <c r="D234" s="13">
        <v>44115</v>
      </c>
      <c r="E234" s="13">
        <v>44561</v>
      </c>
    </row>
    <row r="235" spans="1:5" x14ac:dyDescent="0.3">
      <c r="A235" s="12" t="s">
        <v>286</v>
      </c>
      <c r="B235" s="12" t="s">
        <v>17</v>
      </c>
      <c r="C235" s="13">
        <v>42005</v>
      </c>
      <c r="D235" s="13">
        <v>44115</v>
      </c>
      <c r="E235" s="13">
        <v>44561</v>
      </c>
    </row>
    <row r="236" spans="1:5" x14ac:dyDescent="0.3">
      <c r="A236" s="12" t="s">
        <v>287</v>
      </c>
      <c r="B236" s="12" t="s">
        <v>17</v>
      </c>
      <c r="C236" s="13">
        <v>42727</v>
      </c>
      <c r="D236" s="13">
        <v>44115</v>
      </c>
      <c r="E236" s="13">
        <v>44561</v>
      </c>
    </row>
    <row r="237" spans="1:5" x14ac:dyDescent="0.3">
      <c r="A237" s="12" t="s">
        <v>288</v>
      </c>
      <c r="B237" s="12" t="s">
        <v>17</v>
      </c>
      <c r="C237" s="13">
        <v>42005</v>
      </c>
      <c r="D237" s="13">
        <v>44553</v>
      </c>
      <c r="E237" s="13">
        <v>44561</v>
      </c>
    </row>
    <row r="238" spans="1:5" x14ac:dyDescent="0.3">
      <c r="A238" s="12" t="s">
        <v>289</v>
      </c>
      <c r="B238" s="12" t="s">
        <v>17</v>
      </c>
      <c r="C238" s="13">
        <v>42727</v>
      </c>
      <c r="D238" s="13">
        <v>44115</v>
      </c>
      <c r="E238" s="13">
        <v>44561</v>
      </c>
    </row>
    <row r="239" spans="1:5" x14ac:dyDescent="0.3">
      <c r="A239" s="12" t="s">
        <v>290</v>
      </c>
      <c r="B239" s="12" t="s">
        <v>17</v>
      </c>
      <c r="C239" s="13">
        <v>43922</v>
      </c>
      <c r="D239" s="13">
        <v>44553</v>
      </c>
      <c r="E239" s="13">
        <v>44561</v>
      </c>
    </row>
    <row r="240" spans="1:5" x14ac:dyDescent="0.3">
      <c r="A240" s="12" t="s">
        <v>291</v>
      </c>
      <c r="B240" s="12" t="s">
        <v>17</v>
      </c>
      <c r="C240" s="13">
        <v>42005</v>
      </c>
      <c r="D240" s="13">
        <v>44553</v>
      </c>
      <c r="E240" s="13">
        <v>44561</v>
      </c>
    </row>
    <row r="241" spans="1:5" x14ac:dyDescent="0.3">
      <c r="A241" s="12" t="s">
        <v>292</v>
      </c>
      <c r="B241" s="12" t="s">
        <v>17</v>
      </c>
      <c r="C241" s="13">
        <v>42005</v>
      </c>
      <c r="D241" s="13">
        <v>44553</v>
      </c>
      <c r="E241" s="13">
        <v>44561</v>
      </c>
    </row>
    <row r="242" spans="1:5" x14ac:dyDescent="0.3">
      <c r="A242" s="12" t="s">
        <v>293</v>
      </c>
      <c r="B242" s="12" t="s">
        <v>17</v>
      </c>
      <c r="C242" s="13">
        <v>42005</v>
      </c>
      <c r="E242" s="13">
        <v>44561</v>
      </c>
    </row>
    <row r="243" spans="1:5" x14ac:dyDescent="0.3">
      <c r="A243" s="12" t="s">
        <v>295</v>
      </c>
      <c r="B243" s="12" t="s">
        <v>17</v>
      </c>
      <c r="C243" s="13">
        <v>42005</v>
      </c>
      <c r="E243" s="13">
        <v>44561</v>
      </c>
    </row>
    <row r="244" spans="1:5" x14ac:dyDescent="0.3">
      <c r="A244" s="12" t="s">
        <v>296</v>
      </c>
      <c r="B244" s="12" t="s">
        <v>17</v>
      </c>
      <c r="C244" s="13">
        <v>42005</v>
      </c>
      <c r="D244" s="13">
        <v>44553</v>
      </c>
      <c r="E244" s="13">
        <v>44561</v>
      </c>
    </row>
    <row r="245" spans="1:5" x14ac:dyDescent="0.3">
      <c r="A245" s="12" t="s">
        <v>297</v>
      </c>
      <c r="B245" s="12" t="s">
        <v>17</v>
      </c>
      <c r="C245" s="13">
        <v>42005</v>
      </c>
      <c r="E245" s="13">
        <v>44561</v>
      </c>
    </row>
    <row r="246" spans="1:5" x14ac:dyDescent="0.3">
      <c r="A246" s="12" t="s">
        <v>298</v>
      </c>
      <c r="B246" s="12" t="s">
        <v>17</v>
      </c>
      <c r="C246" s="13">
        <v>42005</v>
      </c>
      <c r="E246" s="13">
        <v>44561</v>
      </c>
    </row>
    <row r="247" spans="1:5" x14ac:dyDescent="0.3">
      <c r="A247" s="12" t="s">
        <v>299</v>
      </c>
      <c r="B247" s="12" t="s">
        <v>17</v>
      </c>
      <c r="C247" s="13">
        <v>42005</v>
      </c>
      <c r="E247" s="13">
        <v>44561</v>
      </c>
    </row>
    <row r="248" spans="1:5" x14ac:dyDescent="0.3">
      <c r="A248" s="12" t="s">
        <v>300</v>
      </c>
      <c r="B248" s="12" t="s">
        <v>17</v>
      </c>
      <c r="C248" s="13">
        <v>42005</v>
      </c>
      <c r="E248" s="13">
        <v>44561</v>
      </c>
    </row>
    <row r="249" spans="1:5" x14ac:dyDescent="0.3">
      <c r="A249" s="12" t="s">
        <v>301</v>
      </c>
      <c r="B249" s="12" t="s">
        <v>17</v>
      </c>
      <c r="C249" s="13">
        <v>42005</v>
      </c>
      <c r="E249" s="13">
        <v>44561</v>
      </c>
    </row>
    <row r="250" spans="1:5" x14ac:dyDescent="0.3">
      <c r="A250" s="12" t="s">
        <v>303</v>
      </c>
      <c r="B250" s="12" t="s">
        <v>17</v>
      </c>
      <c r="C250" s="13">
        <v>42005</v>
      </c>
      <c r="D250" s="13">
        <v>43921</v>
      </c>
      <c r="E250" s="13">
        <v>44561</v>
      </c>
    </row>
    <row r="251" spans="1:5" x14ac:dyDescent="0.3">
      <c r="A251" s="12" t="s">
        <v>305</v>
      </c>
      <c r="B251" s="12" t="s">
        <v>17</v>
      </c>
      <c r="C251" s="13">
        <v>42005</v>
      </c>
      <c r="E251" s="13">
        <v>44561</v>
      </c>
    </row>
    <row r="252" spans="1:5" x14ac:dyDescent="0.3">
      <c r="A252" s="12" t="s">
        <v>307</v>
      </c>
      <c r="B252" s="12" t="s">
        <v>17</v>
      </c>
      <c r="C252" s="13">
        <v>42005</v>
      </c>
      <c r="E252" s="13">
        <v>44561</v>
      </c>
    </row>
    <row r="253" spans="1:5" x14ac:dyDescent="0.3">
      <c r="A253" s="12" t="s">
        <v>308</v>
      </c>
      <c r="B253" s="12" t="s">
        <v>17</v>
      </c>
      <c r="C253" s="13">
        <v>42727</v>
      </c>
      <c r="E253" s="13">
        <v>44561</v>
      </c>
    </row>
    <row r="254" spans="1:5" x14ac:dyDescent="0.3">
      <c r="A254" s="12" t="s">
        <v>309</v>
      </c>
      <c r="B254" s="12" t="s">
        <v>17</v>
      </c>
      <c r="C254" s="13">
        <v>42005</v>
      </c>
      <c r="E254" s="13">
        <v>44561</v>
      </c>
    </row>
    <row r="255" spans="1:5" x14ac:dyDescent="0.3">
      <c r="A255" s="12" t="s">
        <v>310</v>
      </c>
      <c r="B255" s="12" t="s">
        <v>17</v>
      </c>
      <c r="C255" s="13">
        <v>42005</v>
      </c>
      <c r="E255" s="13">
        <v>44561</v>
      </c>
    </row>
    <row r="256" spans="1:5" x14ac:dyDescent="0.3">
      <c r="A256" s="12" t="s">
        <v>312</v>
      </c>
      <c r="B256" s="12" t="s">
        <v>17</v>
      </c>
      <c r="C256" s="13">
        <v>42005</v>
      </c>
      <c r="E256" s="13">
        <v>44561</v>
      </c>
    </row>
    <row r="257" spans="1:5" x14ac:dyDescent="0.3">
      <c r="A257" s="12" t="s">
        <v>313</v>
      </c>
      <c r="B257" s="12" t="s">
        <v>17</v>
      </c>
      <c r="C257" s="13">
        <v>42005</v>
      </c>
      <c r="E257" s="13">
        <v>44561</v>
      </c>
    </row>
    <row r="258" spans="1:5" x14ac:dyDescent="0.3">
      <c r="A258" s="12" t="s">
        <v>314</v>
      </c>
      <c r="B258" s="12" t="s">
        <v>17</v>
      </c>
      <c r="C258" s="13">
        <v>42005</v>
      </c>
      <c r="E258" s="13">
        <v>44561</v>
      </c>
    </row>
    <row r="259" spans="1:5" x14ac:dyDescent="0.3">
      <c r="A259" s="12" t="s">
        <v>315</v>
      </c>
      <c r="B259" s="12" t="s">
        <v>17</v>
      </c>
      <c r="C259" s="13">
        <v>42005</v>
      </c>
      <c r="D259" s="13">
        <v>42277</v>
      </c>
      <c r="E259" s="13">
        <v>44561</v>
      </c>
    </row>
    <row r="260" spans="1:5" x14ac:dyDescent="0.3">
      <c r="A260" s="12" t="s">
        <v>316</v>
      </c>
      <c r="B260" s="12" t="s">
        <v>17</v>
      </c>
      <c r="C260" s="13">
        <v>43111</v>
      </c>
      <c r="E260" s="13">
        <v>44561</v>
      </c>
    </row>
    <row r="261" spans="1:5" x14ac:dyDescent="0.3">
      <c r="A261" s="12" t="s">
        <v>318</v>
      </c>
      <c r="B261" s="12" t="s">
        <v>17</v>
      </c>
      <c r="C261" s="13">
        <v>43453</v>
      </c>
      <c r="D261" s="13">
        <v>44553</v>
      </c>
      <c r="E261" s="13">
        <v>44561</v>
      </c>
    </row>
    <row r="262" spans="1:5" x14ac:dyDescent="0.3">
      <c r="A262" s="12" t="s">
        <v>857</v>
      </c>
      <c r="B262" s="12" t="s">
        <v>17</v>
      </c>
      <c r="C262" s="13">
        <v>43861</v>
      </c>
      <c r="E262" s="13">
        <v>44561</v>
      </c>
    </row>
    <row r="263" spans="1:5" x14ac:dyDescent="0.3">
      <c r="A263" s="12" t="s">
        <v>320</v>
      </c>
      <c r="B263" s="12" t="s">
        <v>17</v>
      </c>
      <c r="C263" s="13">
        <v>43861</v>
      </c>
      <c r="D263" s="13">
        <v>44500</v>
      </c>
      <c r="E263" s="13">
        <v>44561</v>
      </c>
    </row>
    <row r="264" spans="1:5" x14ac:dyDescent="0.3">
      <c r="A264" s="12" t="s">
        <v>321</v>
      </c>
      <c r="B264" s="12" t="s">
        <v>17</v>
      </c>
      <c r="C264" s="13">
        <v>44046</v>
      </c>
      <c r="E264" s="13">
        <v>44561</v>
      </c>
    </row>
    <row r="265" spans="1:5" x14ac:dyDescent="0.3">
      <c r="A265" s="12" t="s">
        <v>323</v>
      </c>
      <c r="B265" s="12" t="s">
        <v>17</v>
      </c>
      <c r="C265" s="13">
        <v>44408</v>
      </c>
      <c r="D265" s="13">
        <v>44553</v>
      </c>
      <c r="E265" s="13">
        <v>44561</v>
      </c>
    </row>
    <row r="266" spans="1:5" x14ac:dyDescent="0.3">
      <c r="A266" s="12" t="s">
        <v>324</v>
      </c>
      <c r="B266" s="12" t="s">
        <v>17</v>
      </c>
      <c r="C266" s="13">
        <v>44615</v>
      </c>
      <c r="E266" s="13">
        <v>44561</v>
      </c>
    </row>
    <row r="267" spans="1:5" x14ac:dyDescent="0.3">
      <c r="A267" s="12" t="s">
        <v>682</v>
      </c>
      <c r="B267" s="12" t="s">
        <v>17</v>
      </c>
      <c r="C267" s="13">
        <v>45199</v>
      </c>
      <c r="D267" s="13">
        <v>44553</v>
      </c>
      <c r="E267" s="13">
        <v>44561</v>
      </c>
    </row>
    <row r="268" spans="1:5" x14ac:dyDescent="0.3">
      <c r="A268" s="12" t="s">
        <v>714</v>
      </c>
      <c r="B268" s="12" t="s">
        <v>17</v>
      </c>
      <c r="C268" s="13">
        <v>45289</v>
      </c>
      <c r="D268" s="13">
        <v>44553</v>
      </c>
      <c r="E268" s="13">
        <v>44561</v>
      </c>
    </row>
    <row r="269" spans="1:5" x14ac:dyDescent="0.3">
      <c r="A269" s="12" t="s">
        <v>325</v>
      </c>
      <c r="B269" s="12" t="s">
        <v>17</v>
      </c>
      <c r="C269" s="13">
        <v>42005</v>
      </c>
      <c r="E269" s="13">
        <v>44561</v>
      </c>
    </row>
    <row r="270" spans="1:5" x14ac:dyDescent="0.3">
      <c r="A270" s="12" t="s">
        <v>326</v>
      </c>
      <c r="B270" s="12" t="s">
        <v>17</v>
      </c>
      <c r="C270" s="13">
        <v>42005</v>
      </c>
      <c r="E270" s="13">
        <v>44561</v>
      </c>
    </row>
    <row r="271" spans="1:5" x14ac:dyDescent="0.3">
      <c r="A271" s="12" t="s">
        <v>328</v>
      </c>
      <c r="B271" s="12" t="s">
        <v>17</v>
      </c>
      <c r="C271" s="13">
        <v>42005</v>
      </c>
      <c r="E271" s="13">
        <v>44561</v>
      </c>
    </row>
    <row r="272" spans="1:5" x14ac:dyDescent="0.3">
      <c r="A272" s="12" t="s">
        <v>330</v>
      </c>
      <c r="B272" s="12" t="s">
        <v>17</v>
      </c>
      <c r="C272" s="13">
        <v>42005</v>
      </c>
      <c r="E272" s="13">
        <v>44561</v>
      </c>
    </row>
    <row r="273" spans="1:6" x14ac:dyDescent="0.3">
      <c r="A273" s="12" t="s">
        <v>331</v>
      </c>
      <c r="B273" s="12" t="s">
        <v>17</v>
      </c>
      <c r="C273" s="13">
        <v>42005</v>
      </c>
      <c r="D273" s="13">
        <v>42004</v>
      </c>
      <c r="E273" s="13">
        <v>44561</v>
      </c>
    </row>
    <row r="274" spans="1:6" x14ac:dyDescent="0.3">
      <c r="A274" s="12" t="s">
        <v>333</v>
      </c>
      <c r="B274" s="12" t="s">
        <v>17</v>
      </c>
      <c r="C274" s="13">
        <v>42005</v>
      </c>
      <c r="E274" s="13">
        <v>44561</v>
      </c>
    </row>
    <row r="275" spans="1:6" x14ac:dyDescent="0.3">
      <c r="A275" s="12" t="s">
        <v>334</v>
      </c>
      <c r="B275" s="12" t="s">
        <v>17</v>
      </c>
      <c r="C275" s="13">
        <v>42005</v>
      </c>
      <c r="E275" s="13">
        <v>44561</v>
      </c>
    </row>
    <row r="276" spans="1:6" x14ac:dyDescent="0.3">
      <c r="A276" s="12" t="s">
        <v>335</v>
      </c>
      <c r="B276" s="12" t="s">
        <v>17</v>
      </c>
      <c r="C276" s="13">
        <v>42005</v>
      </c>
      <c r="E276" s="13">
        <v>44561</v>
      </c>
    </row>
    <row r="277" spans="1:6" x14ac:dyDescent="0.3">
      <c r="A277" s="12" t="s">
        <v>336</v>
      </c>
      <c r="B277" s="12" t="s">
        <v>17</v>
      </c>
      <c r="C277" s="13">
        <v>42005</v>
      </c>
      <c r="E277" s="13">
        <v>44561</v>
      </c>
    </row>
    <row r="278" spans="1:6" x14ac:dyDescent="0.3">
      <c r="A278" s="12" t="s">
        <v>337</v>
      </c>
      <c r="B278" s="12" t="s">
        <v>17</v>
      </c>
      <c r="C278" s="13">
        <v>42005</v>
      </c>
      <c r="E278" s="13">
        <v>44561</v>
      </c>
    </row>
    <row r="279" spans="1:6" x14ac:dyDescent="0.3">
      <c r="A279" s="12" t="s">
        <v>339</v>
      </c>
      <c r="B279" s="12" t="s">
        <v>17</v>
      </c>
      <c r="C279" s="13">
        <v>42005</v>
      </c>
      <c r="E279" s="13">
        <v>44561</v>
      </c>
    </row>
    <row r="280" spans="1:6" x14ac:dyDescent="0.3">
      <c r="A280" s="12" t="s">
        <v>340</v>
      </c>
      <c r="B280" s="12" t="s">
        <v>17</v>
      </c>
      <c r="C280" s="13">
        <v>42005</v>
      </c>
      <c r="E280" s="13">
        <v>44561</v>
      </c>
    </row>
    <row r="281" spans="1:6" x14ac:dyDescent="0.3">
      <c r="A281" s="12" t="s">
        <v>429</v>
      </c>
      <c r="B281" s="12" t="s">
        <v>17</v>
      </c>
      <c r="C281" s="13">
        <v>44927</v>
      </c>
      <c r="E281" s="13">
        <v>44561</v>
      </c>
    </row>
    <row r="282" spans="1:6" x14ac:dyDescent="0.3">
      <c r="A282" s="12" t="s">
        <v>430</v>
      </c>
      <c r="B282" s="12" t="s">
        <v>17</v>
      </c>
      <c r="C282" s="13">
        <v>44927</v>
      </c>
      <c r="E282" s="13">
        <v>44561</v>
      </c>
    </row>
    <row r="283" spans="1:6" x14ac:dyDescent="0.3">
      <c r="A283" s="12" t="s">
        <v>431</v>
      </c>
      <c r="B283" s="12" t="s">
        <v>17</v>
      </c>
      <c r="C283" s="13">
        <v>44863</v>
      </c>
      <c r="D283" s="13">
        <v>44553</v>
      </c>
      <c r="E283" s="13">
        <v>44561</v>
      </c>
    </row>
    <row r="284" spans="1:6" x14ac:dyDescent="0.3">
      <c r="A284" s="12" t="s">
        <v>136</v>
      </c>
      <c r="B284" s="12" t="s">
        <v>20</v>
      </c>
      <c r="C284" s="13">
        <v>43191</v>
      </c>
      <c r="D284" s="13">
        <v>45108</v>
      </c>
      <c r="E284" s="13">
        <v>46022</v>
      </c>
      <c r="F284" s="13">
        <v>46387</v>
      </c>
    </row>
    <row r="285" spans="1:6" x14ac:dyDescent="0.3">
      <c r="A285" s="12" t="s">
        <v>151</v>
      </c>
      <c r="B285" s="12" t="s">
        <v>21</v>
      </c>
      <c r="C285" s="13">
        <v>44116</v>
      </c>
      <c r="D285" s="13">
        <v>45657</v>
      </c>
      <c r="E285" s="13">
        <v>46022</v>
      </c>
      <c r="F285" s="13">
        <v>46387</v>
      </c>
    </row>
    <row r="286" spans="1:6" x14ac:dyDescent="0.3">
      <c r="A286" s="12" t="s">
        <v>115</v>
      </c>
      <c r="B286" s="12" t="s">
        <v>579</v>
      </c>
      <c r="C286" s="13">
        <v>44007</v>
      </c>
      <c r="D286" s="13">
        <v>44302</v>
      </c>
      <c r="E286" s="13">
        <v>44561</v>
      </c>
      <c r="F286" s="13">
        <v>44681</v>
      </c>
    </row>
    <row r="287" spans="1:6" x14ac:dyDescent="0.3">
      <c r="A287" s="12" t="s">
        <v>23</v>
      </c>
      <c r="B287" s="12" t="s">
        <v>578</v>
      </c>
      <c r="C287" s="13">
        <v>42005</v>
      </c>
      <c r="E287" s="13">
        <v>44561</v>
      </c>
      <c r="F287" s="13">
        <v>46022</v>
      </c>
    </row>
    <row r="288" spans="1:6" x14ac:dyDescent="0.3">
      <c r="A288" s="12" t="s">
        <v>25</v>
      </c>
      <c r="B288" s="12" t="s">
        <v>578</v>
      </c>
      <c r="C288" s="13">
        <v>42005</v>
      </c>
      <c r="E288" s="13">
        <v>44561</v>
      </c>
      <c r="F288" s="13">
        <v>46022</v>
      </c>
    </row>
    <row r="289" spans="1:6" x14ac:dyDescent="0.3">
      <c r="A289" s="12" t="s">
        <v>27</v>
      </c>
      <c r="B289" s="12" t="s">
        <v>578</v>
      </c>
      <c r="C289" s="13">
        <v>42005</v>
      </c>
      <c r="E289" s="13">
        <v>44561</v>
      </c>
      <c r="F289" s="13">
        <v>46022</v>
      </c>
    </row>
    <row r="290" spans="1:6" x14ac:dyDescent="0.3">
      <c r="A290" s="12" t="s">
        <v>28</v>
      </c>
      <c r="B290" s="12" t="s">
        <v>578</v>
      </c>
      <c r="C290" s="13">
        <v>43453</v>
      </c>
      <c r="E290" s="13">
        <v>44561</v>
      </c>
      <c r="F290" s="13">
        <v>46022</v>
      </c>
    </row>
    <row r="291" spans="1:6" x14ac:dyDescent="0.3">
      <c r="A291" s="12" t="s">
        <v>769</v>
      </c>
      <c r="B291" s="12" t="s">
        <v>578</v>
      </c>
      <c r="C291" s="13">
        <v>43861</v>
      </c>
      <c r="E291" s="13">
        <v>44561</v>
      </c>
      <c r="F291" s="13">
        <v>46022</v>
      </c>
    </row>
    <row r="292" spans="1:6" x14ac:dyDescent="0.3">
      <c r="A292" s="12" t="s">
        <v>30</v>
      </c>
      <c r="B292" s="12" t="s">
        <v>578</v>
      </c>
      <c r="C292" s="13">
        <v>44408</v>
      </c>
      <c r="E292" s="13">
        <v>44561</v>
      </c>
      <c r="F292" s="13">
        <v>46022</v>
      </c>
    </row>
    <row r="293" spans="1:6" x14ac:dyDescent="0.3">
      <c r="A293" s="12" t="s">
        <v>32</v>
      </c>
      <c r="B293" s="12" t="s">
        <v>578</v>
      </c>
      <c r="C293" s="13">
        <v>44408</v>
      </c>
      <c r="D293" s="13">
        <v>44553</v>
      </c>
      <c r="E293" s="13">
        <v>44561</v>
      </c>
      <c r="F293" s="13">
        <v>46022</v>
      </c>
    </row>
    <row r="294" spans="1:6" x14ac:dyDescent="0.3">
      <c r="A294" s="12" t="s">
        <v>34</v>
      </c>
      <c r="B294" s="12" t="s">
        <v>578</v>
      </c>
      <c r="C294" s="13">
        <v>44408</v>
      </c>
      <c r="D294" s="13">
        <v>44553</v>
      </c>
      <c r="E294" s="13">
        <v>44561</v>
      </c>
      <c r="F294" s="13">
        <v>46022</v>
      </c>
    </row>
    <row r="295" spans="1:6" x14ac:dyDescent="0.3">
      <c r="A295" s="12" t="s">
        <v>35</v>
      </c>
      <c r="B295" s="12" t="s">
        <v>578</v>
      </c>
      <c r="C295" s="13">
        <v>44408</v>
      </c>
      <c r="E295" s="13">
        <v>44561</v>
      </c>
      <c r="F295" s="13">
        <v>46022</v>
      </c>
    </row>
    <row r="296" spans="1:6" x14ac:dyDescent="0.3">
      <c r="A296" s="12" t="s">
        <v>36</v>
      </c>
      <c r="B296" s="12" t="s">
        <v>578</v>
      </c>
      <c r="C296" s="13">
        <v>42373</v>
      </c>
      <c r="D296" s="13">
        <v>44553</v>
      </c>
      <c r="E296" s="13">
        <v>44561</v>
      </c>
      <c r="F296" s="13">
        <v>46022</v>
      </c>
    </row>
    <row r="297" spans="1:6" x14ac:dyDescent="0.3">
      <c r="A297" s="12" t="s">
        <v>37</v>
      </c>
      <c r="B297" s="12" t="s">
        <v>578</v>
      </c>
      <c r="C297" s="13">
        <v>42005</v>
      </c>
      <c r="E297" s="13">
        <v>44561</v>
      </c>
      <c r="F297" s="13">
        <v>46022</v>
      </c>
    </row>
    <row r="298" spans="1:6" x14ac:dyDescent="0.3">
      <c r="A298" s="12" t="s">
        <v>39</v>
      </c>
      <c r="B298" s="12" t="s">
        <v>578</v>
      </c>
      <c r="C298" s="13">
        <v>42005</v>
      </c>
      <c r="E298" s="13">
        <v>44561</v>
      </c>
      <c r="F298" s="13">
        <v>46022</v>
      </c>
    </row>
    <row r="299" spans="1:6" x14ac:dyDescent="0.3">
      <c r="A299" s="12" t="s">
        <v>41</v>
      </c>
      <c r="B299" s="12" t="s">
        <v>578</v>
      </c>
      <c r="C299" s="13">
        <v>42005</v>
      </c>
      <c r="E299" s="13">
        <v>44561</v>
      </c>
      <c r="F299" s="13">
        <v>46022</v>
      </c>
    </row>
    <row r="300" spans="1:6" x14ac:dyDescent="0.3">
      <c r="A300" s="12" t="s">
        <v>42</v>
      </c>
      <c r="B300" s="12" t="s">
        <v>578</v>
      </c>
      <c r="C300" s="13">
        <v>42005</v>
      </c>
      <c r="D300" s="13">
        <v>44104</v>
      </c>
      <c r="E300" s="13">
        <v>44561</v>
      </c>
      <c r="F300" s="13">
        <v>46022</v>
      </c>
    </row>
    <row r="301" spans="1:6" x14ac:dyDescent="0.3">
      <c r="A301" s="12" t="s">
        <v>44</v>
      </c>
      <c r="B301" s="12" t="s">
        <v>578</v>
      </c>
      <c r="C301" s="13">
        <v>42005</v>
      </c>
      <c r="E301" s="13">
        <v>44561</v>
      </c>
      <c r="F301" s="13">
        <v>46022</v>
      </c>
    </row>
    <row r="302" spans="1:6" x14ac:dyDescent="0.3">
      <c r="A302" s="12" t="s">
        <v>46</v>
      </c>
      <c r="B302" s="12" t="s">
        <v>578</v>
      </c>
      <c r="C302" s="13">
        <v>42005</v>
      </c>
      <c r="D302" s="13">
        <v>44104</v>
      </c>
      <c r="E302" s="13">
        <v>44561</v>
      </c>
      <c r="F302" s="13">
        <v>46022</v>
      </c>
    </row>
    <row r="303" spans="1:6" x14ac:dyDescent="0.3">
      <c r="A303" s="12" t="s">
        <v>47</v>
      </c>
      <c r="B303" s="12" t="s">
        <v>578</v>
      </c>
      <c r="C303" s="13">
        <v>42005</v>
      </c>
      <c r="D303" s="13">
        <v>44553</v>
      </c>
      <c r="E303" s="13">
        <v>44561</v>
      </c>
      <c r="F303" s="13">
        <v>46022</v>
      </c>
    </row>
    <row r="304" spans="1:6" x14ac:dyDescent="0.3">
      <c r="A304" s="12" t="s">
        <v>49</v>
      </c>
      <c r="B304" s="12" t="s">
        <v>578</v>
      </c>
      <c r="C304" s="13">
        <v>42005</v>
      </c>
      <c r="D304" s="13">
        <v>44553</v>
      </c>
      <c r="E304" s="13">
        <v>44561</v>
      </c>
      <c r="F304" s="13">
        <v>46022</v>
      </c>
    </row>
    <row r="305" spans="1:6" x14ac:dyDescent="0.3">
      <c r="A305" s="12" t="s">
        <v>50</v>
      </c>
      <c r="B305" s="12" t="s">
        <v>578</v>
      </c>
      <c r="C305" s="13">
        <v>42005</v>
      </c>
      <c r="E305" s="13">
        <v>44561</v>
      </c>
      <c r="F305" s="13">
        <v>46022</v>
      </c>
    </row>
    <row r="306" spans="1:6" x14ac:dyDescent="0.3">
      <c r="A306" s="12" t="s">
        <v>51</v>
      </c>
      <c r="B306" s="12" t="s">
        <v>578</v>
      </c>
      <c r="C306" s="13">
        <v>42005</v>
      </c>
      <c r="D306" s="13">
        <v>43921</v>
      </c>
      <c r="E306" s="13">
        <v>44561</v>
      </c>
      <c r="F306" s="13">
        <v>46022</v>
      </c>
    </row>
    <row r="307" spans="1:6" x14ac:dyDescent="0.3">
      <c r="A307" s="12" t="s">
        <v>53</v>
      </c>
      <c r="B307" s="12" t="s">
        <v>578</v>
      </c>
      <c r="C307" s="13">
        <v>42005</v>
      </c>
      <c r="E307" s="13">
        <v>44561</v>
      </c>
      <c r="F307" s="13">
        <v>46022</v>
      </c>
    </row>
    <row r="308" spans="1:6" x14ac:dyDescent="0.3">
      <c r="A308" s="12" t="s">
        <v>55</v>
      </c>
      <c r="B308" s="12" t="s">
        <v>578</v>
      </c>
      <c r="C308" s="13">
        <v>42005</v>
      </c>
      <c r="E308" s="13">
        <v>44561</v>
      </c>
      <c r="F308" s="13">
        <v>46022</v>
      </c>
    </row>
    <row r="309" spans="1:6" x14ac:dyDescent="0.3">
      <c r="A309" s="12" t="s">
        <v>57</v>
      </c>
      <c r="B309" s="12" t="s">
        <v>578</v>
      </c>
      <c r="C309" s="13">
        <v>43453</v>
      </c>
      <c r="E309" s="13">
        <v>44561</v>
      </c>
      <c r="F309" s="13">
        <v>46022</v>
      </c>
    </row>
    <row r="310" spans="1:6" x14ac:dyDescent="0.3">
      <c r="A310" s="12" t="s">
        <v>58</v>
      </c>
      <c r="B310" s="12" t="s">
        <v>578</v>
      </c>
      <c r="C310" s="13">
        <v>42005</v>
      </c>
      <c r="D310" s="13">
        <v>42726</v>
      </c>
      <c r="E310" s="13">
        <v>44561</v>
      </c>
      <c r="F310" s="13">
        <v>46022</v>
      </c>
    </row>
    <row r="311" spans="1:6" x14ac:dyDescent="0.3">
      <c r="A311" s="12" t="s">
        <v>59</v>
      </c>
      <c r="B311" s="12" t="s">
        <v>578</v>
      </c>
      <c r="C311" s="13">
        <v>42005</v>
      </c>
      <c r="D311" s="13">
        <v>42521</v>
      </c>
      <c r="E311" s="13">
        <v>44561</v>
      </c>
      <c r="F311" s="13">
        <v>46022</v>
      </c>
    </row>
    <row r="312" spans="1:6" x14ac:dyDescent="0.3">
      <c r="A312" s="12" t="s">
        <v>60</v>
      </c>
      <c r="B312" s="12" t="s">
        <v>578</v>
      </c>
      <c r="C312" s="13">
        <v>42373</v>
      </c>
      <c r="E312" s="13">
        <v>44561</v>
      </c>
      <c r="F312" s="13">
        <v>46022</v>
      </c>
    </row>
    <row r="313" spans="1:6" x14ac:dyDescent="0.3">
      <c r="A313" s="12" t="s">
        <v>61</v>
      </c>
      <c r="B313" s="12" t="s">
        <v>578</v>
      </c>
      <c r="C313" s="13">
        <v>42005</v>
      </c>
      <c r="E313" s="13">
        <v>44561</v>
      </c>
      <c r="F313" s="13">
        <v>46022</v>
      </c>
    </row>
    <row r="314" spans="1:6" x14ac:dyDescent="0.3">
      <c r="A314" s="12" t="s">
        <v>63</v>
      </c>
      <c r="B314" s="12" t="s">
        <v>578</v>
      </c>
      <c r="C314" s="13">
        <v>42005</v>
      </c>
      <c r="D314" s="13">
        <v>44553</v>
      </c>
      <c r="E314" s="13">
        <v>44561</v>
      </c>
      <c r="F314" s="13">
        <v>46022</v>
      </c>
    </row>
    <row r="315" spans="1:6" x14ac:dyDescent="0.3">
      <c r="A315" s="12" t="s">
        <v>65</v>
      </c>
      <c r="B315" s="12" t="s">
        <v>578</v>
      </c>
      <c r="C315" s="13">
        <v>42005</v>
      </c>
      <c r="D315" s="13">
        <v>44553</v>
      </c>
      <c r="E315" s="13">
        <v>44561</v>
      </c>
      <c r="F315" s="13">
        <v>46022</v>
      </c>
    </row>
    <row r="316" spans="1:6" x14ac:dyDescent="0.3">
      <c r="A316" s="12" t="s">
        <v>67</v>
      </c>
      <c r="B316" s="12" t="s">
        <v>578</v>
      </c>
      <c r="C316" s="13">
        <v>42005</v>
      </c>
      <c r="D316" s="13">
        <v>44553</v>
      </c>
      <c r="E316" s="13">
        <v>44561</v>
      </c>
      <c r="F316" s="13">
        <v>46022</v>
      </c>
    </row>
    <row r="317" spans="1:6" x14ac:dyDescent="0.3">
      <c r="A317" s="12" t="s">
        <v>68</v>
      </c>
      <c r="B317" s="12" t="s">
        <v>578</v>
      </c>
      <c r="C317" s="13">
        <v>42005</v>
      </c>
      <c r="D317" s="13">
        <v>44553</v>
      </c>
      <c r="E317" s="13">
        <v>44561</v>
      </c>
      <c r="F317" s="13">
        <v>46022</v>
      </c>
    </row>
    <row r="318" spans="1:6" x14ac:dyDescent="0.3">
      <c r="A318" s="12" t="s">
        <v>70</v>
      </c>
      <c r="B318" s="12" t="s">
        <v>578</v>
      </c>
      <c r="C318" s="13">
        <v>42005</v>
      </c>
      <c r="D318" s="13">
        <v>44553</v>
      </c>
      <c r="E318" s="13">
        <v>44561</v>
      </c>
      <c r="F318" s="13">
        <v>46022</v>
      </c>
    </row>
    <row r="319" spans="1:6" x14ac:dyDescent="0.3">
      <c r="A319" s="12" t="s">
        <v>71</v>
      </c>
      <c r="B319" s="12" t="s">
        <v>578</v>
      </c>
      <c r="C319" s="13">
        <v>42005</v>
      </c>
      <c r="D319" s="13">
        <v>44074</v>
      </c>
      <c r="E319" s="13">
        <v>44561</v>
      </c>
      <c r="F319" s="13">
        <v>46022</v>
      </c>
    </row>
    <row r="320" spans="1:6" x14ac:dyDescent="0.3">
      <c r="A320" s="12" t="s">
        <v>73</v>
      </c>
      <c r="B320" s="12" t="s">
        <v>578</v>
      </c>
      <c r="C320" s="13">
        <v>42005</v>
      </c>
      <c r="D320" s="13">
        <v>42441</v>
      </c>
      <c r="E320" s="13">
        <v>44561</v>
      </c>
      <c r="F320" s="13">
        <v>46022</v>
      </c>
    </row>
    <row r="321" spans="1:6" x14ac:dyDescent="0.3">
      <c r="A321" s="12" t="s">
        <v>75</v>
      </c>
      <c r="B321" s="12" t="s">
        <v>578</v>
      </c>
      <c r="C321" s="13">
        <v>42005</v>
      </c>
      <c r="D321" s="13">
        <v>44553</v>
      </c>
      <c r="E321" s="13">
        <v>44561</v>
      </c>
      <c r="F321" s="13">
        <v>46022</v>
      </c>
    </row>
    <row r="322" spans="1:6" x14ac:dyDescent="0.3">
      <c r="A322" s="12" t="s">
        <v>76</v>
      </c>
      <c r="B322" s="12" t="s">
        <v>578</v>
      </c>
      <c r="C322" s="13">
        <v>42727</v>
      </c>
      <c r="E322" s="13">
        <v>44561</v>
      </c>
      <c r="F322" s="13">
        <v>46022</v>
      </c>
    </row>
    <row r="323" spans="1:6" x14ac:dyDescent="0.3">
      <c r="A323" s="12" t="s">
        <v>77</v>
      </c>
      <c r="B323" s="12" t="s">
        <v>578</v>
      </c>
      <c r="C323" s="13">
        <v>44046</v>
      </c>
      <c r="E323" s="13">
        <v>44561</v>
      </c>
      <c r="F323" s="13">
        <v>46022</v>
      </c>
    </row>
    <row r="324" spans="1:6" x14ac:dyDescent="0.3">
      <c r="A324" s="12" t="s">
        <v>79</v>
      </c>
      <c r="B324" s="12" t="s">
        <v>578</v>
      </c>
      <c r="C324" s="13">
        <v>42005</v>
      </c>
      <c r="D324" s="13">
        <v>43008</v>
      </c>
      <c r="E324" s="13">
        <v>44561</v>
      </c>
      <c r="F324" s="13">
        <v>46022</v>
      </c>
    </row>
    <row r="325" spans="1:6" x14ac:dyDescent="0.3">
      <c r="A325" s="12" t="s">
        <v>81</v>
      </c>
      <c r="B325" s="12" t="s">
        <v>578</v>
      </c>
      <c r="C325" s="13">
        <v>42005</v>
      </c>
      <c r="D325" s="13">
        <v>44553</v>
      </c>
      <c r="E325" s="13">
        <v>44561</v>
      </c>
      <c r="F325" s="13">
        <v>46022</v>
      </c>
    </row>
    <row r="326" spans="1:6" x14ac:dyDescent="0.3">
      <c r="A326" s="12" t="s">
        <v>83</v>
      </c>
      <c r="B326" s="12" t="s">
        <v>578</v>
      </c>
      <c r="C326" s="13">
        <v>42005</v>
      </c>
      <c r="D326" s="13">
        <v>44553</v>
      </c>
      <c r="E326" s="13">
        <v>44561</v>
      </c>
      <c r="F326" s="13">
        <v>46022</v>
      </c>
    </row>
    <row r="327" spans="1:6" x14ac:dyDescent="0.3">
      <c r="A327" s="12" t="s">
        <v>85</v>
      </c>
      <c r="B327" s="12" t="s">
        <v>578</v>
      </c>
      <c r="C327" s="13">
        <v>42005</v>
      </c>
      <c r="E327" s="13">
        <v>44561</v>
      </c>
      <c r="F327" s="13">
        <v>46022</v>
      </c>
    </row>
    <row r="328" spans="1:6" x14ac:dyDescent="0.3">
      <c r="A328" s="12" t="s">
        <v>86</v>
      </c>
      <c r="B328" s="12" t="s">
        <v>578</v>
      </c>
      <c r="C328" s="13">
        <v>42005</v>
      </c>
      <c r="D328" s="13">
        <v>44553</v>
      </c>
      <c r="E328" s="13">
        <v>44561</v>
      </c>
      <c r="F328" s="13">
        <v>46022</v>
      </c>
    </row>
    <row r="329" spans="1:6" x14ac:dyDescent="0.3">
      <c r="A329" s="12" t="s">
        <v>88</v>
      </c>
      <c r="B329" s="12" t="s">
        <v>578</v>
      </c>
      <c r="C329" s="13">
        <v>42005</v>
      </c>
      <c r="D329" s="13">
        <v>42490</v>
      </c>
      <c r="E329" s="13">
        <v>44561</v>
      </c>
      <c r="F329" s="13">
        <v>46022</v>
      </c>
    </row>
    <row r="330" spans="1:6" x14ac:dyDescent="0.3">
      <c r="A330" s="12" t="s">
        <v>90</v>
      </c>
      <c r="B330" s="12" t="s">
        <v>578</v>
      </c>
      <c r="C330" s="13">
        <v>42005</v>
      </c>
      <c r="D330" s="13">
        <v>43465</v>
      </c>
      <c r="E330" s="13">
        <v>44561</v>
      </c>
      <c r="F330" s="13">
        <v>46022</v>
      </c>
    </row>
    <row r="331" spans="1:6" x14ac:dyDescent="0.3">
      <c r="A331" s="12" t="s">
        <v>92</v>
      </c>
      <c r="B331" s="12" t="s">
        <v>578</v>
      </c>
      <c r="C331" s="13">
        <v>42005</v>
      </c>
      <c r="D331" s="13">
        <v>43465</v>
      </c>
      <c r="E331" s="13">
        <v>44561</v>
      </c>
      <c r="F331" s="13">
        <v>46022</v>
      </c>
    </row>
    <row r="332" spans="1:6" x14ac:dyDescent="0.3">
      <c r="A332" s="12" t="s">
        <v>93</v>
      </c>
      <c r="B332" s="12" t="s">
        <v>578</v>
      </c>
      <c r="C332" s="13">
        <v>43466</v>
      </c>
      <c r="E332" s="13">
        <v>44561</v>
      </c>
      <c r="F332" s="13">
        <v>46022</v>
      </c>
    </row>
    <row r="333" spans="1:6" x14ac:dyDescent="0.3">
      <c r="A333" s="12" t="s">
        <v>95</v>
      </c>
      <c r="B333" s="12" t="s">
        <v>578</v>
      </c>
      <c r="C333" s="13">
        <v>42373</v>
      </c>
      <c r="E333" s="13">
        <v>44561</v>
      </c>
      <c r="F333" s="13">
        <v>46022</v>
      </c>
    </row>
    <row r="334" spans="1:6" x14ac:dyDescent="0.3">
      <c r="A334" s="12" t="s">
        <v>96</v>
      </c>
      <c r="B334" s="12" t="s">
        <v>578</v>
      </c>
      <c r="C334" s="13">
        <v>43453</v>
      </c>
      <c r="E334" s="13">
        <v>44561</v>
      </c>
      <c r="F334" s="13">
        <v>46022</v>
      </c>
    </row>
    <row r="335" spans="1:6" x14ac:dyDescent="0.3">
      <c r="A335" s="12" t="s">
        <v>700</v>
      </c>
      <c r="B335" s="12" t="s">
        <v>578</v>
      </c>
      <c r="C335" s="13">
        <v>43922</v>
      </c>
      <c r="E335" s="13">
        <v>44561</v>
      </c>
      <c r="F335" s="13">
        <v>46022</v>
      </c>
    </row>
    <row r="336" spans="1:6" x14ac:dyDescent="0.3">
      <c r="A336" s="12" t="s">
        <v>97</v>
      </c>
      <c r="B336" s="12" t="s">
        <v>578</v>
      </c>
      <c r="C336" s="13">
        <v>44196</v>
      </c>
      <c r="E336" s="13">
        <v>44561</v>
      </c>
      <c r="F336" s="13">
        <v>46022</v>
      </c>
    </row>
    <row r="337" spans="1:6" x14ac:dyDescent="0.3">
      <c r="A337" s="12" t="s">
        <v>405</v>
      </c>
      <c r="B337" s="12" t="s">
        <v>578</v>
      </c>
      <c r="C337" s="13">
        <v>44848</v>
      </c>
      <c r="E337" s="13">
        <v>44561</v>
      </c>
      <c r="F337" s="13">
        <v>46022</v>
      </c>
    </row>
    <row r="338" spans="1:6" x14ac:dyDescent="0.3">
      <c r="A338" s="12" t="s">
        <v>678</v>
      </c>
      <c r="B338" s="12" t="s">
        <v>578</v>
      </c>
      <c r="C338" s="13">
        <v>45199</v>
      </c>
      <c r="E338" s="13">
        <v>44561</v>
      </c>
      <c r="F338" s="13">
        <v>46022</v>
      </c>
    </row>
    <row r="339" spans="1:6" x14ac:dyDescent="0.3">
      <c r="A339" s="12" t="s">
        <v>98</v>
      </c>
      <c r="B339" s="12" t="s">
        <v>578</v>
      </c>
      <c r="C339" s="13">
        <v>42005</v>
      </c>
      <c r="E339" s="13">
        <v>44561</v>
      </c>
      <c r="F339" s="13">
        <v>46022</v>
      </c>
    </row>
    <row r="340" spans="1:6" x14ac:dyDescent="0.3">
      <c r="A340" s="12" t="s">
        <v>99</v>
      </c>
      <c r="B340" s="12" t="s">
        <v>578</v>
      </c>
      <c r="C340" s="13">
        <v>42005</v>
      </c>
      <c r="E340" s="13">
        <v>44561</v>
      </c>
      <c r="F340" s="13">
        <v>46022</v>
      </c>
    </row>
    <row r="341" spans="1:6" x14ac:dyDescent="0.3">
      <c r="A341" s="12" t="s">
        <v>100</v>
      </c>
      <c r="B341" s="12" t="s">
        <v>578</v>
      </c>
      <c r="C341" s="13">
        <v>42005</v>
      </c>
      <c r="D341" s="13">
        <v>44553</v>
      </c>
      <c r="E341" s="13">
        <v>44561</v>
      </c>
      <c r="F341" s="13">
        <v>46022</v>
      </c>
    </row>
    <row r="342" spans="1:6" x14ac:dyDescent="0.3">
      <c r="A342" s="12" t="s">
        <v>101</v>
      </c>
      <c r="B342" s="12" t="s">
        <v>578</v>
      </c>
      <c r="C342" s="13">
        <v>42005</v>
      </c>
      <c r="D342" s="13">
        <v>44553</v>
      </c>
      <c r="E342" s="13">
        <v>44561</v>
      </c>
      <c r="F342" s="13">
        <v>46022</v>
      </c>
    </row>
    <row r="343" spans="1:6" x14ac:dyDescent="0.3">
      <c r="A343" s="12" t="s">
        <v>102</v>
      </c>
      <c r="B343" s="12" t="s">
        <v>578</v>
      </c>
      <c r="C343" s="13">
        <v>42005</v>
      </c>
      <c r="E343" s="13">
        <v>44561</v>
      </c>
      <c r="F343" s="13">
        <v>46022</v>
      </c>
    </row>
    <row r="344" spans="1:6" x14ac:dyDescent="0.3">
      <c r="A344" s="12" t="s">
        <v>103</v>
      </c>
      <c r="B344" s="12" t="s">
        <v>578</v>
      </c>
      <c r="C344" s="13">
        <v>42005</v>
      </c>
      <c r="E344" s="13">
        <v>44561</v>
      </c>
      <c r="F344" s="13">
        <v>46022</v>
      </c>
    </row>
    <row r="345" spans="1:6" x14ac:dyDescent="0.3">
      <c r="A345" s="12" t="s">
        <v>104</v>
      </c>
      <c r="B345" s="12" t="s">
        <v>578</v>
      </c>
      <c r="C345" s="13">
        <v>42005</v>
      </c>
      <c r="E345" s="13">
        <v>44561</v>
      </c>
      <c r="F345" s="13">
        <v>46022</v>
      </c>
    </row>
    <row r="346" spans="1:6" x14ac:dyDescent="0.3">
      <c r="A346" s="12" t="s">
        <v>106</v>
      </c>
      <c r="B346" s="12" t="s">
        <v>578</v>
      </c>
      <c r="C346" s="13">
        <v>42005</v>
      </c>
      <c r="E346" s="13">
        <v>44561</v>
      </c>
      <c r="F346" s="13">
        <v>46022</v>
      </c>
    </row>
    <row r="347" spans="1:6" x14ac:dyDescent="0.3">
      <c r="A347" s="12" t="s">
        <v>108</v>
      </c>
      <c r="B347" s="12" t="s">
        <v>578</v>
      </c>
      <c r="C347" s="13">
        <v>42005</v>
      </c>
      <c r="D347" s="13">
        <v>44553</v>
      </c>
      <c r="E347" s="13">
        <v>44561</v>
      </c>
      <c r="F347" s="13">
        <v>46022</v>
      </c>
    </row>
    <row r="348" spans="1:6" x14ac:dyDescent="0.3">
      <c r="A348" s="12" t="s">
        <v>110</v>
      </c>
      <c r="B348" s="12" t="s">
        <v>578</v>
      </c>
      <c r="C348" s="13">
        <v>42005</v>
      </c>
      <c r="D348" s="13">
        <v>44553</v>
      </c>
      <c r="E348" s="13">
        <v>44561</v>
      </c>
      <c r="F348" s="13">
        <v>46022</v>
      </c>
    </row>
    <row r="349" spans="1:6" x14ac:dyDescent="0.3">
      <c r="A349" s="12" t="s">
        <v>111</v>
      </c>
      <c r="B349" s="12" t="s">
        <v>578</v>
      </c>
      <c r="C349" s="13">
        <v>42005</v>
      </c>
      <c r="D349" s="13">
        <v>43190</v>
      </c>
      <c r="E349" s="13">
        <v>44561</v>
      </c>
      <c r="F349" s="13">
        <v>46022</v>
      </c>
    </row>
    <row r="350" spans="1:6" x14ac:dyDescent="0.3">
      <c r="A350" s="12" t="s">
        <v>112</v>
      </c>
      <c r="B350" s="12" t="s">
        <v>578</v>
      </c>
      <c r="C350" s="13">
        <v>42005</v>
      </c>
      <c r="E350" s="13">
        <v>44561</v>
      </c>
      <c r="F350" s="13">
        <v>46022</v>
      </c>
    </row>
    <row r="351" spans="1:6" x14ac:dyDescent="0.3">
      <c r="A351" s="12" t="s">
        <v>114</v>
      </c>
      <c r="B351" s="12" t="s">
        <v>578</v>
      </c>
      <c r="C351" s="13">
        <v>42005</v>
      </c>
      <c r="E351" s="13">
        <v>44561</v>
      </c>
      <c r="F351" s="13">
        <v>46022</v>
      </c>
    </row>
    <row r="352" spans="1:6" x14ac:dyDescent="0.3">
      <c r="A352" s="12" t="s">
        <v>115</v>
      </c>
      <c r="B352" s="12" t="s">
        <v>578</v>
      </c>
      <c r="C352" s="13">
        <v>42005</v>
      </c>
      <c r="D352" s="13">
        <v>44553</v>
      </c>
      <c r="E352" s="13">
        <v>44561</v>
      </c>
      <c r="F352" s="13">
        <v>46022</v>
      </c>
    </row>
    <row r="353" spans="1:6" x14ac:dyDescent="0.3">
      <c r="A353" s="12" t="s">
        <v>116</v>
      </c>
      <c r="B353" s="12" t="s">
        <v>578</v>
      </c>
      <c r="C353" s="13">
        <v>42005</v>
      </c>
      <c r="D353" s="13">
        <v>44104</v>
      </c>
      <c r="E353" s="13">
        <v>44561</v>
      </c>
      <c r="F353" s="13">
        <v>46022</v>
      </c>
    </row>
    <row r="354" spans="1:6" x14ac:dyDescent="0.3">
      <c r="A354" s="12" t="s">
        <v>118</v>
      </c>
      <c r="B354" s="12" t="s">
        <v>578</v>
      </c>
      <c r="C354" s="13">
        <v>42005</v>
      </c>
      <c r="E354" s="13">
        <v>44561</v>
      </c>
      <c r="F354" s="13">
        <v>46022</v>
      </c>
    </row>
    <row r="355" spans="1:6" x14ac:dyDescent="0.3">
      <c r="A355" s="12" t="s">
        <v>120</v>
      </c>
      <c r="B355" s="12" t="s">
        <v>578</v>
      </c>
      <c r="C355" s="13">
        <v>42005</v>
      </c>
      <c r="D355" s="13">
        <v>44553</v>
      </c>
      <c r="E355" s="13">
        <v>44561</v>
      </c>
      <c r="F355" s="13">
        <v>46022</v>
      </c>
    </row>
    <row r="356" spans="1:6" x14ac:dyDescent="0.3">
      <c r="A356" s="12" t="s">
        <v>121</v>
      </c>
      <c r="B356" s="12" t="s">
        <v>578</v>
      </c>
      <c r="C356" s="13">
        <v>42005</v>
      </c>
      <c r="D356" s="13">
        <v>44104</v>
      </c>
      <c r="E356" s="13">
        <v>44561</v>
      </c>
      <c r="F356" s="13">
        <v>46022</v>
      </c>
    </row>
    <row r="357" spans="1:6" x14ac:dyDescent="0.3">
      <c r="A357" s="12" t="s">
        <v>122</v>
      </c>
      <c r="B357" s="12" t="s">
        <v>578</v>
      </c>
      <c r="C357" s="13">
        <v>42005</v>
      </c>
      <c r="D357" s="13">
        <v>44553</v>
      </c>
      <c r="E357" s="13">
        <v>44561</v>
      </c>
      <c r="F357" s="13">
        <v>46022</v>
      </c>
    </row>
    <row r="358" spans="1:6" x14ac:dyDescent="0.3">
      <c r="A358" s="12" t="s">
        <v>124</v>
      </c>
      <c r="B358" s="12" t="s">
        <v>578</v>
      </c>
      <c r="C358" s="13">
        <v>42005</v>
      </c>
      <c r="D358" s="13">
        <v>44553</v>
      </c>
      <c r="E358" s="13">
        <v>44561</v>
      </c>
      <c r="F358" s="13">
        <v>46022</v>
      </c>
    </row>
    <row r="359" spans="1:6" x14ac:dyDescent="0.3">
      <c r="A359" s="12" t="s">
        <v>126</v>
      </c>
      <c r="B359" s="12" t="s">
        <v>578</v>
      </c>
      <c r="C359" s="13">
        <v>42005</v>
      </c>
      <c r="D359" s="13">
        <v>43190</v>
      </c>
      <c r="E359" s="13">
        <v>44561</v>
      </c>
      <c r="F359" s="13">
        <v>46022</v>
      </c>
    </row>
    <row r="360" spans="1:6" x14ac:dyDescent="0.3">
      <c r="A360" s="12" t="s">
        <v>127</v>
      </c>
      <c r="B360" s="12" t="s">
        <v>578</v>
      </c>
      <c r="C360" s="13">
        <v>42005</v>
      </c>
      <c r="D360" s="13">
        <v>44553</v>
      </c>
      <c r="E360" s="13">
        <v>44561</v>
      </c>
      <c r="F360" s="13">
        <v>46022</v>
      </c>
    </row>
    <row r="361" spans="1:6" x14ac:dyDescent="0.3">
      <c r="A361" s="12" t="s">
        <v>128</v>
      </c>
      <c r="B361" s="12" t="s">
        <v>578</v>
      </c>
      <c r="C361" s="13">
        <v>42005</v>
      </c>
      <c r="D361" s="13">
        <v>43190</v>
      </c>
      <c r="E361" s="13">
        <v>44561</v>
      </c>
      <c r="F361" s="13">
        <v>46022</v>
      </c>
    </row>
    <row r="362" spans="1:6" x14ac:dyDescent="0.3">
      <c r="A362" s="12" t="s">
        <v>129</v>
      </c>
      <c r="B362" s="12" t="s">
        <v>578</v>
      </c>
      <c r="C362" s="13">
        <v>42005</v>
      </c>
      <c r="D362" s="13">
        <v>44104</v>
      </c>
      <c r="E362" s="13">
        <v>44561</v>
      </c>
      <c r="F362" s="13">
        <v>46022</v>
      </c>
    </row>
    <row r="363" spans="1:6" x14ac:dyDescent="0.3">
      <c r="A363" s="12" t="s">
        <v>130</v>
      </c>
      <c r="B363" s="12" t="s">
        <v>578</v>
      </c>
      <c r="C363" s="13">
        <v>42005</v>
      </c>
      <c r="D363" s="13">
        <v>44553</v>
      </c>
      <c r="E363" s="13">
        <v>44561</v>
      </c>
      <c r="F363" s="13">
        <v>46022</v>
      </c>
    </row>
    <row r="364" spans="1:6" x14ac:dyDescent="0.3">
      <c r="A364" s="12" t="s">
        <v>132</v>
      </c>
      <c r="B364" s="12" t="s">
        <v>578</v>
      </c>
      <c r="C364" s="13">
        <v>42005</v>
      </c>
      <c r="D364" s="13">
        <v>42766</v>
      </c>
      <c r="E364" s="13">
        <v>44561</v>
      </c>
      <c r="F364" s="13">
        <v>46022</v>
      </c>
    </row>
    <row r="365" spans="1:6" x14ac:dyDescent="0.3">
      <c r="A365" s="12" t="s">
        <v>134</v>
      </c>
      <c r="B365" s="12" t="s">
        <v>578</v>
      </c>
      <c r="C365" s="13">
        <v>42005</v>
      </c>
      <c r="E365" s="13">
        <v>44561</v>
      </c>
      <c r="F365" s="13">
        <v>46022</v>
      </c>
    </row>
    <row r="366" spans="1:6" x14ac:dyDescent="0.3">
      <c r="A366" s="12" t="s">
        <v>135</v>
      </c>
      <c r="B366" s="12" t="s">
        <v>578</v>
      </c>
      <c r="C366" s="13">
        <v>42005</v>
      </c>
      <c r="D366" s="13">
        <v>44553</v>
      </c>
      <c r="E366" s="13">
        <v>44561</v>
      </c>
      <c r="F366" s="13">
        <v>46022</v>
      </c>
    </row>
    <row r="367" spans="1:6" x14ac:dyDescent="0.3">
      <c r="A367" s="12" t="s">
        <v>136</v>
      </c>
      <c r="B367" s="12" t="s">
        <v>578</v>
      </c>
      <c r="C367" s="13">
        <v>42005</v>
      </c>
      <c r="D367" s="13">
        <v>44553</v>
      </c>
      <c r="E367" s="13">
        <v>44561</v>
      </c>
      <c r="F367" s="13">
        <v>46022</v>
      </c>
    </row>
    <row r="368" spans="1:6" x14ac:dyDescent="0.3">
      <c r="A368" s="12" t="s">
        <v>138</v>
      </c>
      <c r="B368" s="12" t="s">
        <v>578</v>
      </c>
      <c r="C368" s="13">
        <v>42005</v>
      </c>
      <c r="D368" s="13">
        <v>42004</v>
      </c>
      <c r="E368" s="13">
        <v>44561</v>
      </c>
      <c r="F368" s="13">
        <v>46022</v>
      </c>
    </row>
    <row r="369" spans="1:6" x14ac:dyDescent="0.3">
      <c r="A369" s="12" t="s">
        <v>140</v>
      </c>
      <c r="B369" s="12" t="s">
        <v>578</v>
      </c>
      <c r="C369" s="13">
        <v>42005</v>
      </c>
      <c r="E369" s="13">
        <v>44561</v>
      </c>
      <c r="F369" s="13">
        <v>46022</v>
      </c>
    </row>
    <row r="370" spans="1:6" x14ac:dyDescent="0.3">
      <c r="A370" s="12" t="s">
        <v>142</v>
      </c>
      <c r="B370" s="12" t="s">
        <v>578</v>
      </c>
      <c r="C370" s="13">
        <v>42005</v>
      </c>
      <c r="D370" s="13">
        <v>44553</v>
      </c>
      <c r="E370" s="13">
        <v>44561</v>
      </c>
      <c r="F370" s="13">
        <v>46022</v>
      </c>
    </row>
    <row r="371" spans="1:6" x14ac:dyDescent="0.3">
      <c r="A371" s="12" t="s">
        <v>143</v>
      </c>
      <c r="B371" s="12" t="s">
        <v>578</v>
      </c>
      <c r="C371" s="13">
        <v>42005</v>
      </c>
      <c r="D371" s="13">
        <v>44104</v>
      </c>
      <c r="E371" s="13">
        <v>44561</v>
      </c>
      <c r="F371" s="13">
        <v>46022</v>
      </c>
    </row>
    <row r="372" spans="1:6" x14ac:dyDescent="0.3">
      <c r="A372" s="12" t="s">
        <v>145</v>
      </c>
      <c r="B372" s="12" t="s">
        <v>578</v>
      </c>
      <c r="C372" s="13">
        <v>42956</v>
      </c>
      <c r="D372" s="13">
        <v>44553</v>
      </c>
      <c r="E372" s="13">
        <v>44561</v>
      </c>
      <c r="F372" s="13">
        <v>46022</v>
      </c>
    </row>
    <row r="373" spans="1:6" x14ac:dyDescent="0.3">
      <c r="A373" s="12" t="s">
        <v>146</v>
      </c>
      <c r="B373" s="12" t="s">
        <v>578</v>
      </c>
      <c r="C373" s="13">
        <v>43191</v>
      </c>
      <c r="D373" s="13">
        <v>44553</v>
      </c>
      <c r="E373" s="13">
        <v>44561</v>
      </c>
      <c r="F373" s="13">
        <v>46022</v>
      </c>
    </row>
    <row r="374" spans="1:6" x14ac:dyDescent="0.3">
      <c r="A374" s="12" t="s">
        <v>148</v>
      </c>
      <c r="B374" s="12" t="s">
        <v>578</v>
      </c>
      <c r="C374" s="13">
        <v>43453</v>
      </c>
      <c r="D374" s="13">
        <v>44553</v>
      </c>
      <c r="E374" s="13">
        <v>44561</v>
      </c>
      <c r="F374" s="13">
        <v>46022</v>
      </c>
    </row>
    <row r="375" spans="1:6" x14ac:dyDescent="0.3">
      <c r="A375" s="12" t="s">
        <v>149</v>
      </c>
      <c r="B375" s="12" t="s">
        <v>578</v>
      </c>
      <c r="C375" s="13">
        <v>43453</v>
      </c>
      <c r="E375" s="13">
        <v>44561</v>
      </c>
      <c r="F375" s="13">
        <v>46022</v>
      </c>
    </row>
    <row r="376" spans="1:6" x14ac:dyDescent="0.3">
      <c r="A376" s="12" t="s">
        <v>150</v>
      </c>
      <c r="B376" s="12" t="s">
        <v>578</v>
      </c>
      <c r="C376" s="13">
        <v>43626</v>
      </c>
      <c r="D376" s="13">
        <v>44500</v>
      </c>
      <c r="E376" s="13">
        <v>44561</v>
      </c>
      <c r="F376" s="13">
        <v>46022</v>
      </c>
    </row>
    <row r="377" spans="1:6" x14ac:dyDescent="0.3">
      <c r="A377" s="12" t="s">
        <v>151</v>
      </c>
      <c r="B377" s="12" t="s">
        <v>578</v>
      </c>
      <c r="C377" s="13">
        <v>43709</v>
      </c>
      <c r="D377" s="13">
        <v>44553</v>
      </c>
      <c r="E377" s="13">
        <v>44561</v>
      </c>
      <c r="F377" s="13">
        <v>46022</v>
      </c>
    </row>
    <row r="378" spans="1:6" x14ac:dyDescent="0.3">
      <c r="A378" s="12" t="s">
        <v>153</v>
      </c>
      <c r="B378" s="12" t="s">
        <v>578</v>
      </c>
      <c r="C378" s="13">
        <v>43971</v>
      </c>
      <c r="E378" s="13">
        <v>44561</v>
      </c>
      <c r="F378" s="13">
        <v>46022</v>
      </c>
    </row>
    <row r="379" spans="1:6" x14ac:dyDescent="0.3">
      <c r="A379" s="12" t="s">
        <v>154</v>
      </c>
      <c r="B379" s="12" t="s">
        <v>578</v>
      </c>
      <c r="C379" s="13">
        <v>44408</v>
      </c>
      <c r="E379" s="13">
        <v>44561</v>
      </c>
      <c r="F379" s="13">
        <v>46022</v>
      </c>
    </row>
    <row r="380" spans="1:6" x14ac:dyDescent="0.3">
      <c r="A380" s="12" t="s">
        <v>155</v>
      </c>
      <c r="B380" s="12" t="s">
        <v>578</v>
      </c>
      <c r="C380" s="13">
        <v>44408</v>
      </c>
      <c r="E380" s="13">
        <v>44561</v>
      </c>
      <c r="F380" s="13">
        <v>46022</v>
      </c>
    </row>
    <row r="381" spans="1:6" x14ac:dyDescent="0.3">
      <c r="A381" s="12" t="s">
        <v>156</v>
      </c>
      <c r="B381" s="12" t="s">
        <v>578</v>
      </c>
      <c r="C381" s="13">
        <v>44559</v>
      </c>
      <c r="E381" s="13">
        <v>44561</v>
      </c>
      <c r="F381" s="13">
        <v>46022</v>
      </c>
    </row>
    <row r="382" spans="1:6" x14ac:dyDescent="0.3">
      <c r="A382" s="12" t="s">
        <v>416</v>
      </c>
      <c r="B382" s="12" t="s">
        <v>578</v>
      </c>
      <c r="C382" s="13">
        <v>44778</v>
      </c>
      <c r="E382" s="13">
        <v>44561</v>
      </c>
      <c r="F382" s="13">
        <v>46022</v>
      </c>
    </row>
    <row r="383" spans="1:6" x14ac:dyDescent="0.3">
      <c r="A383" s="12" t="s">
        <v>679</v>
      </c>
      <c r="B383" s="12" t="s">
        <v>578</v>
      </c>
      <c r="C383" s="13">
        <v>45199</v>
      </c>
      <c r="D383" s="13">
        <v>44553</v>
      </c>
      <c r="E383" s="13">
        <v>44561</v>
      </c>
      <c r="F383" s="13">
        <v>46022</v>
      </c>
    </row>
    <row r="384" spans="1:6" x14ac:dyDescent="0.3">
      <c r="A384" s="12" t="s">
        <v>693</v>
      </c>
      <c r="B384" s="12" t="s">
        <v>578</v>
      </c>
      <c r="C384" s="13">
        <v>45292</v>
      </c>
      <c r="D384" s="13">
        <v>44553</v>
      </c>
      <c r="E384" s="13">
        <v>44561</v>
      </c>
      <c r="F384" s="13">
        <v>46022</v>
      </c>
    </row>
    <row r="385" spans="1:6" x14ac:dyDescent="0.3">
      <c r="A385" s="12" t="s">
        <v>694</v>
      </c>
      <c r="B385" s="12" t="s">
        <v>578</v>
      </c>
      <c r="C385" s="13">
        <v>45292</v>
      </c>
      <c r="D385" s="13">
        <v>44553</v>
      </c>
      <c r="E385" s="13">
        <v>44561</v>
      </c>
      <c r="F385" s="13">
        <v>46022</v>
      </c>
    </row>
    <row r="386" spans="1:6" x14ac:dyDescent="0.3">
      <c r="A386" s="12" t="s">
        <v>716</v>
      </c>
      <c r="B386" s="12" t="s">
        <v>578</v>
      </c>
      <c r="C386" s="13">
        <v>45260</v>
      </c>
      <c r="D386" s="13">
        <v>44553</v>
      </c>
      <c r="E386" s="13">
        <v>44561</v>
      </c>
      <c r="F386" s="13">
        <v>46022</v>
      </c>
    </row>
    <row r="387" spans="1:6" x14ac:dyDescent="0.3">
      <c r="A387" s="12" t="s">
        <v>718</v>
      </c>
      <c r="B387" s="12" t="s">
        <v>578</v>
      </c>
      <c r="C387" s="13">
        <v>45292</v>
      </c>
      <c r="D387" s="13">
        <v>44553</v>
      </c>
      <c r="E387" s="13">
        <v>44561</v>
      </c>
      <c r="F387" s="13">
        <v>46022</v>
      </c>
    </row>
    <row r="388" spans="1:6" x14ac:dyDescent="0.3">
      <c r="A388" s="12" t="s">
        <v>719</v>
      </c>
      <c r="B388" s="12" t="s">
        <v>578</v>
      </c>
      <c r="C388" s="13">
        <v>45292</v>
      </c>
      <c r="D388" s="13">
        <v>44553</v>
      </c>
      <c r="E388" s="13">
        <v>44561</v>
      </c>
      <c r="F388" s="13">
        <v>46022</v>
      </c>
    </row>
    <row r="389" spans="1:6" x14ac:dyDescent="0.3">
      <c r="A389" s="12" t="s">
        <v>725</v>
      </c>
      <c r="B389" s="12" t="s">
        <v>578</v>
      </c>
      <c r="C389" s="13">
        <v>45289</v>
      </c>
      <c r="D389" s="13">
        <v>44553</v>
      </c>
      <c r="E389" s="13">
        <v>44561</v>
      </c>
      <c r="F389" s="13">
        <v>46022</v>
      </c>
    </row>
    <row r="390" spans="1:6" x14ac:dyDescent="0.3">
      <c r="A390" s="12" t="s">
        <v>157</v>
      </c>
      <c r="B390" s="12" t="s">
        <v>578</v>
      </c>
      <c r="C390" s="13">
        <v>42005</v>
      </c>
      <c r="D390" s="13">
        <v>44074</v>
      </c>
      <c r="E390" s="13">
        <v>44561</v>
      </c>
      <c r="F390" s="13">
        <v>46022</v>
      </c>
    </row>
    <row r="391" spans="1:6" x14ac:dyDescent="0.3">
      <c r="A391" s="12" t="s">
        <v>158</v>
      </c>
      <c r="B391" s="12" t="s">
        <v>578</v>
      </c>
      <c r="C391" s="13">
        <v>42005</v>
      </c>
      <c r="D391" s="13">
        <v>43190</v>
      </c>
      <c r="E391" s="13">
        <v>44561</v>
      </c>
      <c r="F391" s="13">
        <v>46022</v>
      </c>
    </row>
    <row r="392" spans="1:6" x14ac:dyDescent="0.3">
      <c r="A392" s="12" t="s">
        <v>159</v>
      </c>
      <c r="B392" s="12" t="s">
        <v>578</v>
      </c>
      <c r="C392" s="13">
        <v>42005</v>
      </c>
      <c r="D392" s="13">
        <v>44074</v>
      </c>
      <c r="E392" s="13">
        <v>44561</v>
      </c>
      <c r="F392" s="13">
        <v>46022</v>
      </c>
    </row>
    <row r="393" spans="1:6" x14ac:dyDescent="0.3">
      <c r="A393" s="12" t="s">
        <v>160</v>
      </c>
      <c r="B393" s="12" t="s">
        <v>578</v>
      </c>
      <c r="C393" s="13">
        <v>42005</v>
      </c>
      <c r="D393" s="13">
        <v>44553</v>
      </c>
      <c r="E393" s="13">
        <v>44561</v>
      </c>
      <c r="F393" s="13">
        <v>46022</v>
      </c>
    </row>
    <row r="394" spans="1:6" x14ac:dyDescent="0.3">
      <c r="A394" s="12" t="s">
        <v>162</v>
      </c>
      <c r="B394" s="12" t="s">
        <v>578</v>
      </c>
      <c r="C394" s="13">
        <v>42373</v>
      </c>
      <c r="D394" s="13">
        <v>44074</v>
      </c>
      <c r="E394" s="13">
        <v>44561</v>
      </c>
      <c r="F394" s="13">
        <v>46022</v>
      </c>
    </row>
    <row r="395" spans="1:6" x14ac:dyDescent="0.3">
      <c r="A395" s="12" t="s">
        <v>163</v>
      </c>
      <c r="B395" s="12" t="s">
        <v>578</v>
      </c>
      <c r="C395" s="13">
        <v>42005</v>
      </c>
      <c r="D395" s="13">
        <v>43190</v>
      </c>
      <c r="E395" s="13">
        <v>44561</v>
      </c>
      <c r="F395" s="13">
        <v>46022</v>
      </c>
    </row>
    <row r="396" spans="1:6" x14ac:dyDescent="0.3">
      <c r="A396" s="12" t="s">
        <v>164</v>
      </c>
      <c r="B396" s="12" t="s">
        <v>578</v>
      </c>
      <c r="C396" s="13">
        <v>42373</v>
      </c>
      <c r="E396" s="13">
        <v>44561</v>
      </c>
      <c r="F396" s="13">
        <v>46022</v>
      </c>
    </row>
    <row r="397" spans="1:6" x14ac:dyDescent="0.3">
      <c r="A397" s="12" t="s">
        <v>165</v>
      </c>
      <c r="B397" s="12" t="s">
        <v>578</v>
      </c>
      <c r="C397" s="13">
        <v>42727</v>
      </c>
      <c r="E397" s="13">
        <v>44561</v>
      </c>
      <c r="F397" s="13">
        <v>46022</v>
      </c>
    </row>
    <row r="398" spans="1:6" x14ac:dyDescent="0.3">
      <c r="A398" s="12" t="s">
        <v>166</v>
      </c>
      <c r="B398" s="12" t="s">
        <v>578</v>
      </c>
      <c r="C398" s="13">
        <v>42005</v>
      </c>
      <c r="E398" s="13">
        <v>44561</v>
      </c>
      <c r="F398" s="13">
        <v>46022</v>
      </c>
    </row>
    <row r="399" spans="1:6" x14ac:dyDescent="0.3">
      <c r="A399" s="12" t="s">
        <v>167</v>
      </c>
      <c r="B399" s="12" t="s">
        <v>578</v>
      </c>
      <c r="C399" s="13">
        <v>44408</v>
      </c>
      <c r="E399" s="13">
        <v>44561</v>
      </c>
      <c r="F399" s="13">
        <v>46022</v>
      </c>
    </row>
    <row r="400" spans="1:6" x14ac:dyDescent="0.3">
      <c r="A400" s="12" t="s">
        <v>169</v>
      </c>
      <c r="B400" s="12" t="s">
        <v>578</v>
      </c>
      <c r="C400" s="13">
        <v>44408</v>
      </c>
      <c r="E400" s="13">
        <v>44561</v>
      </c>
      <c r="F400" s="13">
        <v>46022</v>
      </c>
    </row>
    <row r="401" spans="1:6" x14ac:dyDescent="0.3">
      <c r="A401" s="12" t="s">
        <v>680</v>
      </c>
      <c r="B401" s="12" t="s">
        <v>578</v>
      </c>
      <c r="C401" s="13">
        <v>45199</v>
      </c>
      <c r="E401" s="13">
        <v>44561</v>
      </c>
      <c r="F401" s="13">
        <v>46022</v>
      </c>
    </row>
    <row r="402" spans="1:6" x14ac:dyDescent="0.3">
      <c r="A402" s="12" t="s">
        <v>170</v>
      </c>
      <c r="B402" s="12" t="s">
        <v>578</v>
      </c>
      <c r="C402" s="13">
        <v>42005</v>
      </c>
      <c r="D402" s="13">
        <v>43555</v>
      </c>
      <c r="E402" s="13">
        <v>44561</v>
      </c>
      <c r="F402" s="13">
        <v>46022</v>
      </c>
    </row>
    <row r="403" spans="1:6" x14ac:dyDescent="0.3">
      <c r="A403" s="12" t="s">
        <v>171</v>
      </c>
      <c r="B403" s="12" t="s">
        <v>578</v>
      </c>
      <c r="C403" s="13">
        <v>42727</v>
      </c>
      <c r="D403" s="13">
        <v>43555</v>
      </c>
      <c r="E403" s="13">
        <v>44561</v>
      </c>
      <c r="F403" s="13">
        <v>46022</v>
      </c>
    </row>
    <row r="404" spans="1:6" x14ac:dyDescent="0.3">
      <c r="A404" s="12" t="s">
        <v>172</v>
      </c>
      <c r="B404" s="12" t="s">
        <v>578</v>
      </c>
      <c r="C404" s="13">
        <v>42005</v>
      </c>
      <c r="D404" s="13">
        <v>43190</v>
      </c>
      <c r="E404" s="13">
        <v>44561</v>
      </c>
      <c r="F404" s="13">
        <v>46022</v>
      </c>
    </row>
    <row r="405" spans="1:6" x14ac:dyDescent="0.3">
      <c r="A405" s="12" t="s">
        <v>173</v>
      </c>
      <c r="B405" s="12" t="s">
        <v>578</v>
      </c>
      <c r="C405" s="13">
        <v>42727</v>
      </c>
      <c r="D405" s="13">
        <v>44553</v>
      </c>
      <c r="E405" s="13">
        <v>44561</v>
      </c>
      <c r="F405" s="13">
        <v>46022</v>
      </c>
    </row>
    <row r="406" spans="1:6" x14ac:dyDescent="0.3">
      <c r="A406" s="12" t="s">
        <v>174</v>
      </c>
      <c r="B406" s="12" t="s">
        <v>578</v>
      </c>
      <c r="C406" s="13">
        <v>42522</v>
      </c>
      <c r="D406" s="13">
        <v>42825</v>
      </c>
      <c r="E406" s="13">
        <v>44561</v>
      </c>
      <c r="F406" s="13">
        <v>46022</v>
      </c>
    </row>
    <row r="407" spans="1:6" x14ac:dyDescent="0.3">
      <c r="A407" s="12" t="s">
        <v>176</v>
      </c>
      <c r="B407" s="12" t="s">
        <v>578</v>
      </c>
      <c r="C407" s="13">
        <v>42005</v>
      </c>
      <c r="E407" s="13">
        <v>44561</v>
      </c>
      <c r="F407" s="13">
        <v>46022</v>
      </c>
    </row>
    <row r="408" spans="1:6" x14ac:dyDescent="0.3">
      <c r="A408" s="12" t="s">
        <v>178</v>
      </c>
      <c r="B408" s="12" t="s">
        <v>578</v>
      </c>
      <c r="C408" s="13">
        <v>42522</v>
      </c>
      <c r="E408" s="13">
        <v>44561</v>
      </c>
      <c r="F408" s="13">
        <v>46022</v>
      </c>
    </row>
    <row r="409" spans="1:6" x14ac:dyDescent="0.3">
      <c r="A409" s="12" t="s">
        <v>180</v>
      </c>
      <c r="B409" s="12" t="s">
        <v>578</v>
      </c>
      <c r="C409" s="13">
        <v>42005</v>
      </c>
      <c r="D409" s="13">
        <v>43190</v>
      </c>
      <c r="E409" s="13">
        <v>44561</v>
      </c>
      <c r="F409" s="13">
        <v>46022</v>
      </c>
    </row>
    <row r="410" spans="1:6" x14ac:dyDescent="0.3">
      <c r="A410" s="12" t="s">
        <v>182</v>
      </c>
      <c r="B410" s="12" t="s">
        <v>578</v>
      </c>
      <c r="C410" s="13">
        <v>42005</v>
      </c>
      <c r="D410" s="13">
        <v>44553</v>
      </c>
      <c r="E410" s="13">
        <v>44561</v>
      </c>
      <c r="F410" s="13">
        <v>46022</v>
      </c>
    </row>
    <row r="411" spans="1:6" x14ac:dyDescent="0.3">
      <c r="A411" s="12" t="s">
        <v>183</v>
      </c>
      <c r="B411" s="12" t="s">
        <v>578</v>
      </c>
      <c r="C411" s="13">
        <v>42005</v>
      </c>
      <c r="E411" s="13">
        <v>44561</v>
      </c>
      <c r="F411" s="13">
        <v>46022</v>
      </c>
    </row>
    <row r="412" spans="1:6" x14ac:dyDescent="0.3">
      <c r="A412" s="12" t="s">
        <v>184</v>
      </c>
      <c r="B412" s="12" t="s">
        <v>578</v>
      </c>
      <c r="C412" s="13">
        <v>42522</v>
      </c>
      <c r="E412" s="13">
        <v>44561</v>
      </c>
      <c r="F412" s="13">
        <v>46022</v>
      </c>
    </row>
    <row r="413" spans="1:6" x14ac:dyDescent="0.3">
      <c r="A413" s="12" t="s">
        <v>186</v>
      </c>
      <c r="B413" s="12" t="s">
        <v>578</v>
      </c>
      <c r="C413" s="13">
        <v>42005</v>
      </c>
      <c r="E413" s="13">
        <v>44561</v>
      </c>
      <c r="F413" s="13">
        <v>46022</v>
      </c>
    </row>
    <row r="414" spans="1:6" x14ac:dyDescent="0.3">
      <c r="A414" s="12" t="s">
        <v>188</v>
      </c>
      <c r="B414" s="12" t="s">
        <v>578</v>
      </c>
      <c r="C414" s="13">
        <v>42005</v>
      </c>
      <c r="D414" s="13">
        <v>43555</v>
      </c>
      <c r="E414" s="13">
        <v>44561</v>
      </c>
      <c r="F414" s="13">
        <v>46022</v>
      </c>
    </row>
    <row r="415" spans="1:6" x14ac:dyDescent="0.3">
      <c r="A415" s="12" t="s">
        <v>189</v>
      </c>
      <c r="B415" s="12" t="s">
        <v>578</v>
      </c>
      <c r="C415" s="13">
        <v>42005</v>
      </c>
      <c r="E415" s="13">
        <v>44561</v>
      </c>
      <c r="F415" s="13">
        <v>46022</v>
      </c>
    </row>
    <row r="416" spans="1:6" x14ac:dyDescent="0.3">
      <c r="A416" s="12" t="s">
        <v>190</v>
      </c>
      <c r="B416" s="12" t="s">
        <v>578</v>
      </c>
      <c r="C416" s="13">
        <v>44559</v>
      </c>
      <c r="D416" s="13">
        <v>44553</v>
      </c>
      <c r="E416" s="13">
        <v>44561</v>
      </c>
      <c r="F416" s="13">
        <v>46022</v>
      </c>
    </row>
    <row r="417" spans="1:6" x14ac:dyDescent="0.3">
      <c r="A417" s="12" t="s">
        <v>191</v>
      </c>
      <c r="B417" s="12" t="s">
        <v>578</v>
      </c>
      <c r="C417" s="13">
        <v>42373</v>
      </c>
      <c r="E417" s="13">
        <v>44561</v>
      </c>
      <c r="F417" s="13">
        <v>46022</v>
      </c>
    </row>
    <row r="418" spans="1:6" x14ac:dyDescent="0.3">
      <c r="A418" s="12" t="s">
        <v>192</v>
      </c>
      <c r="B418" s="12" t="s">
        <v>578</v>
      </c>
      <c r="C418" s="13">
        <v>43709</v>
      </c>
      <c r="E418" s="13">
        <v>44561</v>
      </c>
      <c r="F418" s="13">
        <v>46022</v>
      </c>
    </row>
    <row r="419" spans="1:6" x14ac:dyDescent="0.3">
      <c r="A419" s="12" t="s">
        <v>833</v>
      </c>
      <c r="B419" s="12" t="s">
        <v>578</v>
      </c>
      <c r="C419" s="13">
        <v>43861</v>
      </c>
      <c r="E419" s="13">
        <v>44561</v>
      </c>
      <c r="F419" s="13">
        <v>46022</v>
      </c>
    </row>
    <row r="420" spans="1:6" x14ac:dyDescent="0.3">
      <c r="A420" s="12" t="s">
        <v>193</v>
      </c>
      <c r="B420" s="12" t="s">
        <v>578</v>
      </c>
      <c r="C420" s="13">
        <v>42005</v>
      </c>
      <c r="D420" s="13">
        <v>43465</v>
      </c>
      <c r="E420" s="13">
        <v>44561</v>
      </c>
      <c r="F420" s="13">
        <v>46022</v>
      </c>
    </row>
    <row r="421" spans="1:6" x14ac:dyDescent="0.3">
      <c r="A421" s="12" t="s">
        <v>194</v>
      </c>
      <c r="B421" s="12" t="s">
        <v>578</v>
      </c>
      <c r="C421" s="13">
        <v>42005</v>
      </c>
      <c r="D421" s="13">
        <v>43738</v>
      </c>
      <c r="E421" s="13">
        <v>44561</v>
      </c>
      <c r="F421" s="13">
        <v>46022</v>
      </c>
    </row>
    <row r="422" spans="1:6" x14ac:dyDescent="0.3">
      <c r="A422" s="12" t="s">
        <v>195</v>
      </c>
      <c r="B422" s="12" t="s">
        <v>578</v>
      </c>
      <c r="C422" s="13">
        <v>42005</v>
      </c>
      <c r="D422" s="13">
        <v>43921</v>
      </c>
      <c r="E422" s="13">
        <v>44561</v>
      </c>
      <c r="F422" s="13">
        <v>46022</v>
      </c>
    </row>
    <row r="423" spans="1:6" x14ac:dyDescent="0.3">
      <c r="A423" s="12" t="s">
        <v>196</v>
      </c>
      <c r="B423" s="12" t="s">
        <v>578</v>
      </c>
      <c r="C423" s="13">
        <v>42005</v>
      </c>
      <c r="D423" s="13">
        <v>43921</v>
      </c>
      <c r="E423" s="13">
        <v>44561</v>
      </c>
      <c r="F423" s="13">
        <v>46022</v>
      </c>
    </row>
    <row r="424" spans="1:6" x14ac:dyDescent="0.3">
      <c r="A424" s="12" t="s">
        <v>197</v>
      </c>
      <c r="B424" s="12" t="s">
        <v>578</v>
      </c>
      <c r="C424" s="13">
        <v>42005</v>
      </c>
      <c r="D424" s="13">
        <v>43190</v>
      </c>
      <c r="E424" s="13">
        <v>44561</v>
      </c>
      <c r="F424" s="13">
        <v>46022</v>
      </c>
    </row>
    <row r="425" spans="1:6" x14ac:dyDescent="0.3">
      <c r="A425" s="12" t="s">
        <v>198</v>
      </c>
      <c r="B425" s="12" t="s">
        <v>578</v>
      </c>
      <c r="C425" s="13">
        <v>42522</v>
      </c>
      <c r="E425" s="13">
        <v>44561</v>
      </c>
      <c r="F425" s="13">
        <v>46022</v>
      </c>
    </row>
    <row r="426" spans="1:6" x14ac:dyDescent="0.3">
      <c r="A426" s="12" t="s">
        <v>199</v>
      </c>
      <c r="B426" s="12" t="s">
        <v>578</v>
      </c>
      <c r="C426" s="13">
        <v>42522</v>
      </c>
      <c r="D426" s="13">
        <v>44553</v>
      </c>
      <c r="E426" s="13">
        <v>44561</v>
      </c>
      <c r="F426" s="13">
        <v>46022</v>
      </c>
    </row>
    <row r="427" spans="1:6" x14ac:dyDescent="0.3">
      <c r="A427" s="12" t="s">
        <v>200</v>
      </c>
      <c r="B427" s="12" t="s">
        <v>578</v>
      </c>
      <c r="C427" s="13">
        <v>42005</v>
      </c>
      <c r="E427" s="13">
        <v>44561</v>
      </c>
      <c r="F427" s="13">
        <v>46022</v>
      </c>
    </row>
    <row r="428" spans="1:6" x14ac:dyDescent="0.3">
      <c r="A428" s="12" t="s">
        <v>201</v>
      </c>
      <c r="B428" s="12" t="s">
        <v>578</v>
      </c>
      <c r="C428" s="13">
        <v>42005</v>
      </c>
      <c r="E428" s="13">
        <v>44561</v>
      </c>
      <c r="F428" s="13">
        <v>46022</v>
      </c>
    </row>
    <row r="429" spans="1:6" x14ac:dyDescent="0.3">
      <c r="A429" s="12" t="s">
        <v>202</v>
      </c>
      <c r="B429" s="12" t="s">
        <v>578</v>
      </c>
      <c r="C429" s="13">
        <v>42005</v>
      </c>
      <c r="D429" s="13">
        <v>42521</v>
      </c>
      <c r="E429" s="13">
        <v>44561</v>
      </c>
      <c r="F429" s="13">
        <v>46022</v>
      </c>
    </row>
    <row r="430" spans="1:6" x14ac:dyDescent="0.3">
      <c r="A430" s="12" t="s">
        <v>203</v>
      </c>
      <c r="B430" s="12" t="s">
        <v>578</v>
      </c>
      <c r="C430" s="13">
        <v>42005</v>
      </c>
      <c r="D430" s="13">
        <v>44553</v>
      </c>
      <c r="E430" s="13">
        <v>44561</v>
      </c>
      <c r="F430" s="13">
        <v>46022</v>
      </c>
    </row>
    <row r="431" spans="1:6" x14ac:dyDescent="0.3">
      <c r="A431" s="12" t="s">
        <v>205</v>
      </c>
      <c r="B431" s="12" t="s">
        <v>578</v>
      </c>
      <c r="C431" s="13">
        <v>42005</v>
      </c>
      <c r="D431" s="13">
        <v>42004</v>
      </c>
      <c r="E431" s="13">
        <v>44561</v>
      </c>
      <c r="F431" s="13">
        <v>46022</v>
      </c>
    </row>
    <row r="432" spans="1:6" x14ac:dyDescent="0.3">
      <c r="A432" s="12" t="s">
        <v>206</v>
      </c>
      <c r="B432" s="12" t="s">
        <v>578</v>
      </c>
      <c r="C432" s="13">
        <v>42005</v>
      </c>
      <c r="D432" s="13">
        <v>44553</v>
      </c>
      <c r="E432" s="13">
        <v>44561</v>
      </c>
      <c r="F432" s="13">
        <v>46022</v>
      </c>
    </row>
    <row r="433" spans="1:6" x14ac:dyDescent="0.3">
      <c r="A433" s="12" t="s">
        <v>207</v>
      </c>
      <c r="B433" s="12" t="s">
        <v>578</v>
      </c>
      <c r="C433" s="13">
        <v>42005</v>
      </c>
      <c r="D433" s="13">
        <v>43190</v>
      </c>
      <c r="E433" s="13">
        <v>44561</v>
      </c>
      <c r="F433" s="13">
        <v>46022</v>
      </c>
    </row>
    <row r="434" spans="1:6" x14ac:dyDescent="0.3">
      <c r="A434" s="12" t="s">
        <v>209</v>
      </c>
      <c r="B434" s="12" t="s">
        <v>578</v>
      </c>
      <c r="C434" s="13">
        <v>42005</v>
      </c>
      <c r="D434" s="13">
        <v>44104</v>
      </c>
      <c r="E434" s="13">
        <v>44561</v>
      </c>
      <c r="F434" s="13">
        <v>46022</v>
      </c>
    </row>
    <row r="435" spans="1:6" x14ac:dyDescent="0.3">
      <c r="A435" s="12" t="s">
        <v>210</v>
      </c>
      <c r="B435" s="12" t="s">
        <v>578</v>
      </c>
      <c r="C435" s="13">
        <v>42522</v>
      </c>
      <c r="E435" s="13">
        <v>44561</v>
      </c>
      <c r="F435" s="13">
        <v>46022</v>
      </c>
    </row>
    <row r="436" spans="1:6" x14ac:dyDescent="0.3">
      <c r="A436" s="12" t="s">
        <v>211</v>
      </c>
      <c r="B436" s="12" t="s">
        <v>578</v>
      </c>
      <c r="C436" s="13">
        <v>42005</v>
      </c>
      <c r="D436" s="13">
        <v>43921</v>
      </c>
      <c r="E436" s="13">
        <v>44561</v>
      </c>
      <c r="F436" s="13">
        <v>46022</v>
      </c>
    </row>
    <row r="437" spans="1:6" x14ac:dyDescent="0.3">
      <c r="A437" s="12" t="s">
        <v>212</v>
      </c>
      <c r="B437" s="12" t="s">
        <v>578</v>
      </c>
      <c r="C437" s="13">
        <v>42005</v>
      </c>
      <c r="D437" s="13">
        <v>43921</v>
      </c>
      <c r="E437" s="13">
        <v>44561</v>
      </c>
      <c r="F437" s="13">
        <v>46022</v>
      </c>
    </row>
    <row r="438" spans="1:6" x14ac:dyDescent="0.3">
      <c r="A438" s="12" t="s">
        <v>214</v>
      </c>
      <c r="B438" s="12" t="s">
        <v>578</v>
      </c>
      <c r="C438" s="13">
        <v>42005</v>
      </c>
      <c r="D438" s="13">
        <v>44553</v>
      </c>
      <c r="E438" s="13">
        <v>44561</v>
      </c>
      <c r="F438" s="13">
        <v>46022</v>
      </c>
    </row>
    <row r="439" spans="1:6" x14ac:dyDescent="0.3">
      <c r="A439" s="12" t="s">
        <v>215</v>
      </c>
      <c r="B439" s="12" t="s">
        <v>578</v>
      </c>
      <c r="C439" s="13">
        <v>42522</v>
      </c>
      <c r="E439" s="13">
        <v>44561</v>
      </c>
      <c r="F439" s="13">
        <v>46022</v>
      </c>
    </row>
    <row r="440" spans="1:6" x14ac:dyDescent="0.3">
      <c r="A440" s="12" t="s">
        <v>216</v>
      </c>
      <c r="B440" s="12" t="s">
        <v>578</v>
      </c>
      <c r="C440" s="13">
        <v>42005</v>
      </c>
      <c r="E440" s="13">
        <v>44561</v>
      </c>
      <c r="F440" s="13">
        <v>46022</v>
      </c>
    </row>
    <row r="441" spans="1:6" x14ac:dyDescent="0.3">
      <c r="A441" s="12" t="s">
        <v>217</v>
      </c>
      <c r="B441" s="12" t="s">
        <v>578</v>
      </c>
      <c r="C441" s="13">
        <v>42005</v>
      </c>
      <c r="D441" s="13">
        <v>44104</v>
      </c>
      <c r="E441" s="13">
        <v>44561</v>
      </c>
      <c r="F441" s="13">
        <v>46022</v>
      </c>
    </row>
    <row r="442" spans="1:6" x14ac:dyDescent="0.3">
      <c r="A442" s="12" t="s">
        <v>219</v>
      </c>
      <c r="B442" s="12" t="s">
        <v>578</v>
      </c>
      <c r="C442" s="13">
        <v>42005</v>
      </c>
      <c r="D442" s="13">
        <v>43465</v>
      </c>
      <c r="E442" s="13">
        <v>44561</v>
      </c>
      <c r="F442" s="13">
        <v>46022</v>
      </c>
    </row>
    <row r="443" spans="1:6" x14ac:dyDescent="0.3">
      <c r="A443" s="12" t="s">
        <v>221</v>
      </c>
      <c r="B443" s="12" t="s">
        <v>578</v>
      </c>
      <c r="C443" s="13">
        <v>42005</v>
      </c>
      <c r="D443" s="13">
        <v>43465</v>
      </c>
      <c r="E443" s="13">
        <v>44561</v>
      </c>
      <c r="F443" s="13">
        <v>46022</v>
      </c>
    </row>
    <row r="444" spans="1:6" x14ac:dyDescent="0.3">
      <c r="A444" s="12" t="s">
        <v>223</v>
      </c>
      <c r="B444" s="12" t="s">
        <v>578</v>
      </c>
      <c r="C444" s="13">
        <v>42373</v>
      </c>
      <c r="D444" s="13">
        <v>44553</v>
      </c>
      <c r="E444" s="13">
        <v>44561</v>
      </c>
      <c r="F444" s="13">
        <v>46022</v>
      </c>
    </row>
    <row r="445" spans="1:6" x14ac:dyDescent="0.3">
      <c r="A445" s="12" t="s">
        <v>225</v>
      </c>
      <c r="B445" s="12" t="s">
        <v>578</v>
      </c>
      <c r="C445" s="13">
        <v>42005</v>
      </c>
      <c r="E445" s="13">
        <v>44561</v>
      </c>
      <c r="F445" s="13">
        <v>46022</v>
      </c>
    </row>
    <row r="446" spans="1:6" x14ac:dyDescent="0.3">
      <c r="A446" s="12" t="s">
        <v>226</v>
      </c>
      <c r="B446" s="12" t="s">
        <v>578</v>
      </c>
      <c r="C446" s="13">
        <v>42005</v>
      </c>
      <c r="E446" s="13">
        <v>44561</v>
      </c>
      <c r="F446" s="13">
        <v>46022</v>
      </c>
    </row>
    <row r="447" spans="1:6" x14ac:dyDescent="0.3">
      <c r="A447" s="12" t="s">
        <v>227</v>
      </c>
      <c r="B447" s="12" t="s">
        <v>578</v>
      </c>
      <c r="C447" s="13">
        <v>43191</v>
      </c>
      <c r="D447" s="13">
        <v>44553</v>
      </c>
      <c r="E447" s="13">
        <v>44561</v>
      </c>
      <c r="F447" s="13">
        <v>46022</v>
      </c>
    </row>
    <row r="448" spans="1:6" x14ac:dyDescent="0.3">
      <c r="A448" s="12" t="s">
        <v>228</v>
      </c>
      <c r="B448" s="12" t="s">
        <v>578</v>
      </c>
      <c r="C448" s="13">
        <v>43453</v>
      </c>
      <c r="E448" s="13">
        <v>44561</v>
      </c>
      <c r="F448" s="13">
        <v>46022</v>
      </c>
    </row>
    <row r="449" spans="1:6" x14ac:dyDescent="0.3">
      <c r="A449" s="12" t="s">
        <v>229</v>
      </c>
      <c r="B449" s="12" t="s">
        <v>578</v>
      </c>
      <c r="C449" s="13">
        <v>43453</v>
      </c>
      <c r="E449" s="13">
        <v>44561</v>
      </c>
      <c r="F449" s="13">
        <v>46022</v>
      </c>
    </row>
    <row r="450" spans="1:6" x14ac:dyDescent="0.3">
      <c r="A450" s="12" t="s">
        <v>230</v>
      </c>
      <c r="B450" s="12" t="s">
        <v>578</v>
      </c>
      <c r="C450" s="13">
        <v>43453</v>
      </c>
      <c r="D450" s="13">
        <v>44553</v>
      </c>
      <c r="E450" s="13">
        <v>44561</v>
      </c>
      <c r="F450" s="13">
        <v>46022</v>
      </c>
    </row>
    <row r="451" spans="1:6" x14ac:dyDescent="0.3">
      <c r="A451" s="12" t="s">
        <v>231</v>
      </c>
      <c r="B451" s="12" t="s">
        <v>578</v>
      </c>
      <c r="C451" s="13">
        <v>43709</v>
      </c>
      <c r="E451" s="13">
        <v>44561</v>
      </c>
      <c r="F451" s="13">
        <v>46022</v>
      </c>
    </row>
    <row r="452" spans="1:6" x14ac:dyDescent="0.3">
      <c r="A452" s="12" t="s">
        <v>232</v>
      </c>
      <c r="B452" s="12" t="s">
        <v>578</v>
      </c>
      <c r="C452" s="13">
        <v>43971</v>
      </c>
      <c r="D452" s="13">
        <v>44553</v>
      </c>
      <c r="E452" s="13">
        <v>44561</v>
      </c>
      <c r="F452" s="13">
        <v>46022</v>
      </c>
    </row>
    <row r="453" spans="1:6" x14ac:dyDescent="0.3">
      <c r="A453" s="12" t="s">
        <v>233</v>
      </c>
      <c r="B453" s="12" t="s">
        <v>578</v>
      </c>
      <c r="C453" s="13">
        <v>44559</v>
      </c>
      <c r="D453" s="13">
        <v>44553</v>
      </c>
      <c r="E453" s="13">
        <v>44561</v>
      </c>
      <c r="F453" s="13">
        <v>46022</v>
      </c>
    </row>
    <row r="454" spans="1:6" x14ac:dyDescent="0.3">
      <c r="A454" s="12" t="s">
        <v>234</v>
      </c>
      <c r="B454" s="12" t="s">
        <v>578</v>
      </c>
      <c r="C454" s="13">
        <v>44559</v>
      </c>
      <c r="E454" s="13">
        <v>44561</v>
      </c>
      <c r="F454" s="13">
        <v>46022</v>
      </c>
    </row>
    <row r="455" spans="1:6" x14ac:dyDescent="0.3">
      <c r="A455" s="12" t="s">
        <v>681</v>
      </c>
      <c r="B455" s="12" t="s">
        <v>578</v>
      </c>
      <c r="C455" s="13">
        <v>45199</v>
      </c>
      <c r="D455" s="13">
        <v>44553</v>
      </c>
      <c r="E455" s="13">
        <v>44561</v>
      </c>
      <c r="F455" s="13">
        <v>46022</v>
      </c>
    </row>
    <row r="456" spans="1:6" x14ac:dyDescent="0.3">
      <c r="A456" s="12" t="s">
        <v>236</v>
      </c>
      <c r="B456" s="12" t="s">
        <v>578</v>
      </c>
      <c r="C456" s="13">
        <v>42005</v>
      </c>
      <c r="D456" s="13">
        <v>42441</v>
      </c>
      <c r="E456" s="13">
        <v>44561</v>
      </c>
      <c r="F456" s="13">
        <v>46022</v>
      </c>
    </row>
    <row r="457" spans="1:6" x14ac:dyDescent="0.3">
      <c r="A457" s="12" t="s">
        <v>237</v>
      </c>
      <c r="B457" s="12" t="s">
        <v>578</v>
      </c>
      <c r="C457" s="13">
        <v>42005</v>
      </c>
      <c r="D457" s="13">
        <v>42277</v>
      </c>
      <c r="E457" s="13">
        <v>44561</v>
      </c>
      <c r="F457" s="13">
        <v>46022</v>
      </c>
    </row>
    <row r="458" spans="1:6" x14ac:dyDescent="0.3">
      <c r="A458" s="12" t="s">
        <v>238</v>
      </c>
      <c r="B458" s="12" t="s">
        <v>578</v>
      </c>
      <c r="C458" s="13">
        <v>42005</v>
      </c>
      <c r="E458" s="13">
        <v>44561</v>
      </c>
      <c r="F458" s="13">
        <v>46022</v>
      </c>
    </row>
    <row r="459" spans="1:6" x14ac:dyDescent="0.3">
      <c r="A459" s="12" t="s">
        <v>239</v>
      </c>
      <c r="B459" s="12" t="s">
        <v>578</v>
      </c>
      <c r="C459" s="13">
        <v>42005</v>
      </c>
      <c r="E459" s="13">
        <v>44561</v>
      </c>
      <c r="F459" s="13">
        <v>46022</v>
      </c>
    </row>
    <row r="460" spans="1:6" x14ac:dyDescent="0.3">
      <c r="A460" s="12" t="s">
        <v>240</v>
      </c>
      <c r="B460" s="12" t="s">
        <v>578</v>
      </c>
      <c r="C460" s="13">
        <v>42005</v>
      </c>
      <c r="D460" s="13">
        <v>43555</v>
      </c>
      <c r="E460" s="13">
        <v>44561</v>
      </c>
      <c r="F460" s="13">
        <v>46022</v>
      </c>
    </row>
    <row r="461" spans="1:6" x14ac:dyDescent="0.3">
      <c r="A461" s="12" t="s">
        <v>242</v>
      </c>
      <c r="B461" s="12" t="s">
        <v>578</v>
      </c>
      <c r="C461" s="13">
        <v>43111</v>
      </c>
      <c r="D461" s="13">
        <v>44553</v>
      </c>
      <c r="E461" s="13">
        <v>44561</v>
      </c>
      <c r="F461" s="13">
        <v>46022</v>
      </c>
    </row>
    <row r="462" spans="1:6" x14ac:dyDescent="0.3">
      <c r="A462" s="12" t="s">
        <v>244</v>
      </c>
      <c r="B462" s="12" t="s">
        <v>578</v>
      </c>
      <c r="C462" s="13">
        <v>43111</v>
      </c>
      <c r="E462" s="13">
        <v>44561</v>
      </c>
      <c r="F462" s="13">
        <v>46022</v>
      </c>
    </row>
    <row r="463" spans="1:6" x14ac:dyDescent="0.3">
      <c r="A463" s="12" t="s">
        <v>245</v>
      </c>
      <c r="B463" s="12" t="s">
        <v>578</v>
      </c>
      <c r="C463" s="13">
        <v>42005</v>
      </c>
      <c r="E463" s="13">
        <v>44561</v>
      </c>
      <c r="F463" s="13">
        <v>46022</v>
      </c>
    </row>
    <row r="464" spans="1:6" x14ac:dyDescent="0.3">
      <c r="A464" s="12" t="s">
        <v>246</v>
      </c>
      <c r="B464" s="12" t="s">
        <v>578</v>
      </c>
      <c r="C464" s="13">
        <v>42373</v>
      </c>
      <c r="D464" s="13">
        <v>44074</v>
      </c>
      <c r="E464" s="13">
        <v>44561</v>
      </c>
      <c r="F464" s="13">
        <v>46022</v>
      </c>
    </row>
    <row r="465" spans="1:6" x14ac:dyDescent="0.3">
      <c r="A465" s="12" t="s">
        <v>247</v>
      </c>
      <c r="B465" s="12" t="s">
        <v>578</v>
      </c>
      <c r="C465" s="13">
        <v>42005</v>
      </c>
      <c r="D465" s="13">
        <v>42369</v>
      </c>
      <c r="E465" s="13">
        <v>44561</v>
      </c>
      <c r="F465" s="13">
        <v>46022</v>
      </c>
    </row>
    <row r="466" spans="1:6" x14ac:dyDescent="0.3">
      <c r="A466" s="12" t="s">
        <v>248</v>
      </c>
      <c r="B466" s="12" t="s">
        <v>578</v>
      </c>
      <c r="C466" s="13">
        <v>42005</v>
      </c>
      <c r="D466" s="13">
        <v>42277</v>
      </c>
      <c r="E466" s="13">
        <v>44561</v>
      </c>
      <c r="F466" s="13">
        <v>46022</v>
      </c>
    </row>
    <row r="467" spans="1:6" x14ac:dyDescent="0.3">
      <c r="A467" s="12" t="s">
        <v>249</v>
      </c>
      <c r="B467" s="12" t="s">
        <v>578</v>
      </c>
      <c r="C467" s="13">
        <v>42005</v>
      </c>
      <c r="E467" s="13">
        <v>44561</v>
      </c>
      <c r="F467" s="13">
        <v>46022</v>
      </c>
    </row>
    <row r="468" spans="1:6" x14ac:dyDescent="0.3">
      <c r="A468" s="12" t="s">
        <v>250</v>
      </c>
      <c r="B468" s="12" t="s">
        <v>578</v>
      </c>
      <c r="C468" s="13">
        <v>42005</v>
      </c>
      <c r="E468" s="13">
        <v>44561</v>
      </c>
      <c r="F468" s="13">
        <v>46022</v>
      </c>
    </row>
    <row r="469" spans="1:6" x14ac:dyDescent="0.3">
      <c r="A469" s="12" t="s">
        <v>252</v>
      </c>
      <c r="B469" s="12" t="s">
        <v>578</v>
      </c>
      <c r="C469" s="13">
        <v>42005</v>
      </c>
      <c r="D469" s="13">
        <v>44553</v>
      </c>
      <c r="E469" s="13">
        <v>44561</v>
      </c>
      <c r="F469" s="13">
        <v>46022</v>
      </c>
    </row>
    <row r="470" spans="1:6" x14ac:dyDescent="0.3">
      <c r="A470" s="12" t="s">
        <v>253</v>
      </c>
      <c r="B470" s="12" t="s">
        <v>578</v>
      </c>
      <c r="C470" s="13">
        <v>42005</v>
      </c>
      <c r="E470" s="13">
        <v>44561</v>
      </c>
      <c r="F470" s="13">
        <v>46022</v>
      </c>
    </row>
    <row r="471" spans="1:6" x14ac:dyDescent="0.3">
      <c r="A471" s="12" t="s">
        <v>254</v>
      </c>
      <c r="B471" s="12" t="s">
        <v>578</v>
      </c>
      <c r="C471" s="13">
        <v>42005</v>
      </c>
      <c r="D471" s="13">
        <v>42726</v>
      </c>
      <c r="E471" s="13">
        <v>44561</v>
      </c>
      <c r="F471" s="13">
        <v>46022</v>
      </c>
    </row>
    <row r="472" spans="1:6" x14ac:dyDescent="0.3">
      <c r="A472" s="12" t="s">
        <v>256</v>
      </c>
      <c r="B472" s="12" t="s">
        <v>578</v>
      </c>
      <c r="C472" s="13">
        <v>42005</v>
      </c>
      <c r="E472" s="13">
        <v>44561</v>
      </c>
      <c r="F472" s="13">
        <v>46022</v>
      </c>
    </row>
    <row r="473" spans="1:6" x14ac:dyDescent="0.3">
      <c r="A473" s="12" t="s">
        <v>257</v>
      </c>
      <c r="B473" s="12" t="s">
        <v>578</v>
      </c>
      <c r="C473" s="13">
        <v>42005</v>
      </c>
      <c r="E473" s="13">
        <v>44561</v>
      </c>
      <c r="F473" s="13">
        <v>46022</v>
      </c>
    </row>
    <row r="474" spans="1:6" x14ac:dyDescent="0.3">
      <c r="A474" s="12" t="s">
        <v>258</v>
      </c>
      <c r="B474" s="12" t="s">
        <v>578</v>
      </c>
      <c r="C474" s="13">
        <v>42005</v>
      </c>
      <c r="D474" s="13">
        <v>44104</v>
      </c>
      <c r="E474" s="13">
        <v>44561</v>
      </c>
      <c r="F474" s="13">
        <v>46022</v>
      </c>
    </row>
    <row r="475" spans="1:6" x14ac:dyDescent="0.3">
      <c r="A475" s="12" t="s">
        <v>259</v>
      </c>
      <c r="B475" s="12" t="s">
        <v>578</v>
      </c>
      <c r="C475" s="13">
        <v>42005</v>
      </c>
      <c r="E475" s="13">
        <v>44561</v>
      </c>
      <c r="F475" s="13">
        <v>46022</v>
      </c>
    </row>
    <row r="476" spans="1:6" x14ac:dyDescent="0.3">
      <c r="A476" s="12" t="s">
        <v>260</v>
      </c>
      <c r="B476" s="12" t="s">
        <v>578</v>
      </c>
      <c r="C476" s="13">
        <v>42005</v>
      </c>
      <c r="E476" s="13">
        <v>44561</v>
      </c>
      <c r="F476" s="13">
        <v>46022</v>
      </c>
    </row>
    <row r="477" spans="1:6" x14ac:dyDescent="0.3">
      <c r="A477" s="12" t="s">
        <v>262</v>
      </c>
      <c r="B477" s="12" t="s">
        <v>578</v>
      </c>
      <c r="C477" s="13">
        <v>42005</v>
      </c>
      <c r="D477" s="13">
        <v>44553</v>
      </c>
      <c r="E477" s="13">
        <v>44561</v>
      </c>
      <c r="F477" s="13">
        <v>46022</v>
      </c>
    </row>
    <row r="478" spans="1:6" x14ac:dyDescent="0.3">
      <c r="A478" s="12" t="s">
        <v>264</v>
      </c>
      <c r="B478" s="12" t="s">
        <v>578</v>
      </c>
      <c r="C478" s="13">
        <v>42005</v>
      </c>
      <c r="E478" s="13">
        <v>44561</v>
      </c>
      <c r="F478" s="13">
        <v>46022</v>
      </c>
    </row>
    <row r="479" spans="1:6" x14ac:dyDescent="0.3">
      <c r="A479" s="12" t="s">
        <v>266</v>
      </c>
      <c r="B479" s="12" t="s">
        <v>578</v>
      </c>
      <c r="C479" s="13">
        <v>42005</v>
      </c>
      <c r="D479" s="13">
        <v>44553</v>
      </c>
      <c r="E479" s="13">
        <v>44561</v>
      </c>
      <c r="F479" s="13">
        <v>46022</v>
      </c>
    </row>
    <row r="480" spans="1:6" x14ac:dyDescent="0.3">
      <c r="A480" s="12" t="s">
        <v>267</v>
      </c>
      <c r="B480" s="12" t="s">
        <v>578</v>
      </c>
      <c r="C480" s="13">
        <v>42005</v>
      </c>
      <c r="E480" s="13">
        <v>44561</v>
      </c>
      <c r="F480" s="13">
        <v>46022</v>
      </c>
    </row>
    <row r="481" spans="1:6" x14ac:dyDescent="0.3">
      <c r="A481" s="12" t="s">
        <v>268</v>
      </c>
      <c r="B481" s="12" t="s">
        <v>578</v>
      </c>
      <c r="C481" s="13">
        <v>42005</v>
      </c>
      <c r="E481" s="13">
        <v>44561</v>
      </c>
      <c r="F481" s="13">
        <v>46022</v>
      </c>
    </row>
    <row r="482" spans="1:6" x14ac:dyDescent="0.3">
      <c r="A482" s="12" t="s">
        <v>270</v>
      </c>
      <c r="B482" s="12" t="s">
        <v>578</v>
      </c>
      <c r="C482" s="13">
        <v>42005</v>
      </c>
      <c r="D482" s="13">
        <v>42004</v>
      </c>
      <c r="E482" s="13">
        <v>44561</v>
      </c>
      <c r="F482" s="13">
        <v>46022</v>
      </c>
    </row>
    <row r="483" spans="1:6" x14ac:dyDescent="0.3">
      <c r="A483" s="12" t="s">
        <v>272</v>
      </c>
      <c r="B483" s="12" t="s">
        <v>578</v>
      </c>
      <c r="C483" s="13">
        <v>42005</v>
      </c>
      <c r="D483" s="13">
        <v>43921</v>
      </c>
      <c r="E483" s="13">
        <v>44561</v>
      </c>
      <c r="F483" s="13">
        <v>46022</v>
      </c>
    </row>
    <row r="484" spans="1:6" x14ac:dyDescent="0.3">
      <c r="A484" s="12" t="s">
        <v>273</v>
      </c>
      <c r="B484" s="12" t="s">
        <v>578</v>
      </c>
      <c r="C484" s="13">
        <v>42373</v>
      </c>
      <c r="E484" s="13">
        <v>44561</v>
      </c>
      <c r="F484" s="13">
        <v>46022</v>
      </c>
    </row>
    <row r="485" spans="1:6" x14ac:dyDescent="0.3">
      <c r="A485" s="12" t="s">
        <v>274</v>
      </c>
      <c r="B485" s="12" t="s">
        <v>578</v>
      </c>
      <c r="C485" s="13">
        <v>42727</v>
      </c>
      <c r="D485" s="13">
        <v>43921</v>
      </c>
      <c r="E485" s="13">
        <v>44561</v>
      </c>
      <c r="F485" s="13">
        <v>46022</v>
      </c>
    </row>
    <row r="486" spans="1:6" x14ac:dyDescent="0.3">
      <c r="A486" s="12" t="s">
        <v>276</v>
      </c>
      <c r="B486" s="12" t="s">
        <v>578</v>
      </c>
      <c r="C486" s="13">
        <v>42956</v>
      </c>
      <c r="E486" s="13">
        <v>44561</v>
      </c>
      <c r="F486" s="13">
        <v>46022</v>
      </c>
    </row>
    <row r="487" spans="1:6" x14ac:dyDescent="0.3">
      <c r="A487" s="12" t="s">
        <v>277</v>
      </c>
      <c r="B487" s="12" t="s">
        <v>578</v>
      </c>
      <c r="C487" s="13">
        <v>43453</v>
      </c>
      <c r="E487" s="13">
        <v>44561</v>
      </c>
      <c r="F487" s="13">
        <v>46022</v>
      </c>
    </row>
    <row r="488" spans="1:6" x14ac:dyDescent="0.3">
      <c r="A488" s="12" t="s">
        <v>278</v>
      </c>
      <c r="B488" s="12" t="s">
        <v>578</v>
      </c>
      <c r="C488" s="13">
        <v>43453</v>
      </c>
      <c r="D488" s="13">
        <v>44104</v>
      </c>
      <c r="E488" s="13">
        <v>44561</v>
      </c>
      <c r="F488" s="13">
        <v>46022</v>
      </c>
    </row>
    <row r="489" spans="1:6" x14ac:dyDescent="0.3">
      <c r="A489" s="12" t="s">
        <v>279</v>
      </c>
      <c r="B489" s="12" t="s">
        <v>578</v>
      </c>
      <c r="C489" s="13">
        <v>43709</v>
      </c>
      <c r="E489" s="13">
        <v>44561</v>
      </c>
      <c r="F489" s="13">
        <v>46022</v>
      </c>
    </row>
    <row r="490" spans="1:6" x14ac:dyDescent="0.3">
      <c r="A490" s="12" t="s">
        <v>281</v>
      </c>
      <c r="B490" s="12" t="s">
        <v>578</v>
      </c>
      <c r="C490" s="13">
        <v>43709</v>
      </c>
      <c r="E490" s="13">
        <v>44561</v>
      </c>
      <c r="F490" s="13">
        <v>46022</v>
      </c>
    </row>
    <row r="491" spans="1:6" x14ac:dyDescent="0.3">
      <c r="A491" s="12" t="s">
        <v>282</v>
      </c>
      <c r="B491" s="12" t="s">
        <v>578</v>
      </c>
      <c r="C491" s="13">
        <v>42005</v>
      </c>
      <c r="E491" s="13">
        <v>44561</v>
      </c>
      <c r="F491" s="13">
        <v>46022</v>
      </c>
    </row>
    <row r="492" spans="1:6" x14ac:dyDescent="0.3">
      <c r="A492" s="12" t="s">
        <v>284</v>
      </c>
      <c r="B492" s="12" t="s">
        <v>578</v>
      </c>
      <c r="C492" s="13">
        <v>42005</v>
      </c>
      <c r="D492" s="13">
        <v>44115</v>
      </c>
      <c r="E492" s="13">
        <v>44561</v>
      </c>
      <c r="F492" s="13">
        <v>46022</v>
      </c>
    </row>
    <row r="493" spans="1:6" x14ac:dyDescent="0.3">
      <c r="A493" s="12" t="s">
        <v>286</v>
      </c>
      <c r="B493" s="12" t="s">
        <v>578</v>
      </c>
      <c r="C493" s="13">
        <v>42005</v>
      </c>
      <c r="D493" s="13">
        <v>44115</v>
      </c>
      <c r="E493" s="13">
        <v>44561</v>
      </c>
      <c r="F493" s="13">
        <v>46022</v>
      </c>
    </row>
    <row r="494" spans="1:6" x14ac:dyDescent="0.3">
      <c r="A494" s="12" t="s">
        <v>287</v>
      </c>
      <c r="B494" s="12" t="s">
        <v>578</v>
      </c>
      <c r="C494" s="13">
        <v>42727</v>
      </c>
      <c r="D494" s="13">
        <v>44115</v>
      </c>
      <c r="E494" s="13">
        <v>44561</v>
      </c>
      <c r="F494" s="13">
        <v>46022</v>
      </c>
    </row>
    <row r="495" spans="1:6" x14ac:dyDescent="0.3">
      <c r="A495" s="12" t="s">
        <v>288</v>
      </c>
      <c r="B495" s="12" t="s">
        <v>578</v>
      </c>
      <c r="C495" s="13">
        <v>42005</v>
      </c>
      <c r="D495" s="13">
        <v>44553</v>
      </c>
      <c r="E495" s="13">
        <v>44561</v>
      </c>
      <c r="F495" s="13">
        <v>46022</v>
      </c>
    </row>
    <row r="496" spans="1:6" x14ac:dyDescent="0.3">
      <c r="A496" s="12" t="s">
        <v>289</v>
      </c>
      <c r="B496" s="12" t="s">
        <v>578</v>
      </c>
      <c r="C496" s="13">
        <v>42727</v>
      </c>
      <c r="D496" s="13">
        <v>44115</v>
      </c>
      <c r="E496" s="13">
        <v>44561</v>
      </c>
      <c r="F496" s="13">
        <v>46022</v>
      </c>
    </row>
    <row r="497" spans="1:6" x14ac:dyDescent="0.3">
      <c r="A497" s="12" t="s">
        <v>290</v>
      </c>
      <c r="B497" s="12" t="s">
        <v>578</v>
      </c>
      <c r="C497" s="13">
        <v>43922</v>
      </c>
      <c r="D497" s="13">
        <v>44553</v>
      </c>
      <c r="E497" s="13">
        <v>44561</v>
      </c>
      <c r="F497" s="13">
        <v>46022</v>
      </c>
    </row>
    <row r="498" spans="1:6" x14ac:dyDescent="0.3">
      <c r="A498" s="12" t="s">
        <v>291</v>
      </c>
      <c r="B498" s="12" t="s">
        <v>578</v>
      </c>
      <c r="C498" s="13">
        <v>42005</v>
      </c>
      <c r="D498" s="13">
        <v>44553</v>
      </c>
      <c r="E498" s="13">
        <v>44561</v>
      </c>
      <c r="F498" s="13">
        <v>46022</v>
      </c>
    </row>
    <row r="499" spans="1:6" x14ac:dyDescent="0.3">
      <c r="A499" s="12" t="s">
        <v>292</v>
      </c>
      <c r="B499" s="12" t="s">
        <v>578</v>
      </c>
      <c r="C499" s="13">
        <v>42005</v>
      </c>
      <c r="D499" s="13">
        <v>44553</v>
      </c>
      <c r="E499" s="13">
        <v>44561</v>
      </c>
      <c r="F499" s="13">
        <v>46022</v>
      </c>
    </row>
    <row r="500" spans="1:6" x14ac:dyDescent="0.3">
      <c r="A500" s="12" t="s">
        <v>293</v>
      </c>
      <c r="B500" s="12" t="s">
        <v>578</v>
      </c>
      <c r="C500" s="13">
        <v>42005</v>
      </c>
      <c r="E500" s="13">
        <v>44561</v>
      </c>
      <c r="F500" s="13">
        <v>46022</v>
      </c>
    </row>
    <row r="501" spans="1:6" x14ac:dyDescent="0.3">
      <c r="A501" s="12" t="s">
        <v>295</v>
      </c>
      <c r="B501" s="12" t="s">
        <v>578</v>
      </c>
      <c r="C501" s="13">
        <v>42005</v>
      </c>
      <c r="E501" s="13">
        <v>44561</v>
      </c>
      <c r="F501" s="13">
        <v>46022</v>
      </c>
    </row>
    <row r="502" spans="1:6" x14ac:dyDescent="0.3">
      <c r="A502" s="12" t="s">
        <v>296</v>
      </c>
      <c r="B502" s="12" t="s">
        <v>578</v>
      </c>
      <c r="C502" s="13">
        <v>42005</v>
      </c>
      <c r="D502" s="13">
        <v>44553</v>
      </c>
      <c r="E502" s="13">
        <v>44561</v>
      </c>
      <c r="F502" s="13">
        <v>46022</v>
      </c>
    </row>
    <row r="503" spans="1:6" x14ac:dyDescent="0.3">
      <c r="A503" s="12" t="s">
        <v>297</v>
      </c>
      <c r="B503" s="12" t="s">
        <v>578</v>
      </c>
      <c r="C503" s="13">
        <v>42005</v>
      </c>
      <c r="E503" s="13">
        <v>44561</v>
      </c>
      <c r="F503" s="13">
        <v>46022</v>
      </c>
    </row>
    <row r="504" spans="1:6" x14ac:dyDescent="0.3">
      <c r="A504" s="12" t="s">
        <v>298</v>
      </c>
      <c r="B504" s="12" t="s">
        <v>578</v>
      </c>
      <c r="C504" s="13">
        <v>42005</v>
      </c>
      <c r="E504" s="13">
        <v>44561</v>
      </c>
      <c r="F504" s="13">
        <v>46022</v>
      </c>
    </row>
    <row r="505" spans="1:6" x14ac:dyDescent="0.3">
      <c r="A505" s="12" t="s">
        <v>299</v>
      </c>
      <c r="B505" s="12" t="s">
        <v>578</v>
      </c>
      <c r="C505" s="13">
        <v>42005</v>
      </c>
      <c r="E505" s="13">
        <v>44561</v>
      </c>
      <c r="F505" s="13">
        <v>46022</v>
      </c>
    </row>
    <row r="506" spans="1:6" x14ac:dyDescent="0.3">
      <c r="A506" s="12" t="s">
        <v>300</v>
      </c>
      <c r="B506" s="12" t="s">
        <v>578</v>
      </c>
      <c r="C506" s="13">
        <v>42005</v>
      </c>
      <c r="E506" s="13">
        <v>44561</v>
      </c>
      <c r="F506" s="13">
        <v>46022</v>
      </c>
    </row>
    <row r="507" spans="1:6" x14ac:dyDescent="0.3">
      <c r="A507" s="12" t="s">
        <v>301</v>
      </c>
      <c r="B507" s="12" t="s">
        <v>578</v>
      </c>
      <c r="C507" s="13">
        <v>42005</v>
      </c>
      <c r="E507" s="13">
        <v>44561</v>
      </c>
      <c r="F507" s="13">
        <v>46022</v>
      </c>
    </row>
    <row r="508" spans="1:6" x14ac:dyDescent="0.3">
      <c r="A508" s="12" t="s">
        <v>303</v>
      </c>
      <c r="B508" s="12" t="s">
        <v>578</v>
      </c>
      <c r="C508" s="13">
        <v>42005</v>
      </c>
      <c r="D508" s="13">
        <v>43921</v>
      </c>
      <c r="E508" s="13">
        <v>44561</v>
      </c>
      <c r="F508" s="13">
        <v>46022</v>
      </c>
    </row>
    <row r="509" spans="1:6" x14ac:dyDescent="0.3">
      <c r="A509" s="12" t="s">
        <v>305</v>
      </c>
      <c r="B509" s="12" t="s">
        <v>578</v>
      </c>
      <c r="C509" s="13">
        <v>42005</v>
      </c>
      <c r="E509" s="13">
        <v>44561</v>
      </c>
      <c r="F509" s="13">
        <v>46022</v>
      </c>
    </row>
    <row r="510" spans="1:6" x14ac:dyDescent="0.3">
      <c r="A510" s="12" t="s">
        <v>307</v>
      </c>
      <c r="B510" s="12" t="s">
        <v>578</v>
      </c>
      <c r="C510" s="13">
        <v>42005</v>
      </c>
      <c r="E510" s="13">
        <v>44561</v>
      </c>
      <c r="F510" s="13">
        <v>46022</v>
      </c>
    </row>
    <row r="511" spans="1:6" x14ac:dyDescent="0.3">
      <c r="A511" s="12" t="s">
        <v>308</v>
      </c>
      <c r="B511" s="12" t="s">
        <v>578</v>
      </c>
      <c r="C511" s="13">
        <v>42727</v>
      </c>
      <c r="E511" s="13">
        <v>44561</v>
      </c>
      <c r="F511" s="13">
        <v>46022</v>
      </c>
    </row>
    <row r="512" spans="1:6" x14ac:dyDescent="0.3">
      <c r="A512" s="12" t="s">
        <v>309</v>
      </c>
      <c r="B512" s="12" t="s">
        <v>578</v>
      </c>
      <c r="C512" s="13">
        <v>42005</v>
      </c>
      <c r="E512" s="13">
        <v>44561</v>
      </c>
      <c r="F512" s="13">
        <v>46022</v>
      </c>
    </row>
    <row r="513" spans="1:6" x14ac:dyDescent="0.3">
      <c r="A513" s="12" t="s">
        <v>310</v>
      </c>
      <c r="B513" s="12" t="s">
        <v>578</v>
      </c>
      <c r="C513" s="13">
        <v>42005</v>
      </c>
      <c r="E513" s="13">
        <v>44561</v>
      </c>
      <c r="F513" s="13">
        <v>46022</v>
      </c>
    </row>
    <row r="514" spans="1:6" x14ac:dyDescent="0.3">
      <c r="A514" s="12" t="s">
        <v>312</v>
      </c>
      <c r="B514" s="12" t="s">
        <v>578</v>
      </c>
      <c r="C514" s="13">
        <v>42005</v>
      </c>
      <c r="E514" s="13">
        <v>44561</v>
      </c>
      <c r="F514" s="13">
        <v>46022</v>
      </c>
    </row>
    <row r="515" spans="1:6" x14ac:dyDescent="0.3">
      <c r="A515" s="12" t="s">
        <v>313</v>
      </c>
      <c r="B515" s="12" t="s">
        <v>578</v>
      </c>
      <c r="C515" s="13">
        <v>42005</v>
      </c>
      <c r="E515" s="13">
        <v>44561</v>
      </c>
      <c r="F515" s="13">
        <v>46022</v>
      </c>
    </row>
    <row r="516" spans="1:6" x14ac:dyDescent="0.3">
      <c r="A516" s="12" t="s">
        <v>314</v>
      </c>
      <c r="B516" s="12" t="s">
        <v>578</v>
      </c>
      <c r="C516" s="13">
        <v>42005</v>
      </c>
      <c r="E516" s="13">
        <v>44561</v>
      </c>
      <c r="F516" s="13">
        <v>46022</v>
      </c>
    </row>
    <row r="517" spans="1:6" x14ac:dyDescent="0.3">
      <c r="A517" s="12" t="s">
        <v>315</v>
      </c>
      <c r="B517" s="12" t="s">
        <v>578</v>
      </c>
      <c r="C517" s="13">
        <v>42005</v>
      </c>
      <c r="D517" s="13">
        <v>42277</v>
      </c>
      <c r="E517" s="13">
        <v>44561</v>
      </c>
      <c r="F517" s="13">
        <v>46022</v>
      </c>
    </row>
    <row r="518" spans="1:6" x14ac:dyDescent="0.3">
      <c r="A518" s="12" t="s">
        <v>316</v>
      </c>
      <c r="B518" s="12" t="s">
        <v>578</v>
      </c>
      <c r="C518" s="13">
        <v>43111</v>
      </c>
      <c r="E518" s="13">
        <v>44561</v>
      </c>
      <c r="F518" s="13">
        <v>46022</v>
      </c>
    </row>
    <row r="519" spans="1:6" x14ac:dyDescent="0.3">
      <c r="A519" s="12" t="s">
        <v>318</v>
      </c>
      <c r="B519" s="12" t="s">
        <v>578</v>
      </c>
      <c r="C519" s="13">
        <v>43453</v>
      </c>
      <c r="D519" s="13">
        <v>44553</v>
      </c>
      <c r="E519" s="13">
        <v>44561</v>
      </c>
      <c r="F519" s="13">
        <v>46022</v>
      </c>
    </row>
    <row r="520" spans="1:6" x14ac:dyDescent="0.3">
      <c r="A520" s="12" t="s">
        <v>857</v>
      </c>
      <c r="B520" s="12" t="s">
        <v>578</v>
      </c>
      <c r="C520" s="13">
        <v>43861</v>
      </c>
      <c r="E520" s="13">
        <v>44561</v>
      </c>
      <c r="F520" s="13">
        <v>46022</v>
      </c>
    </row>
    <row r="521" spans="1:6" x14ac:dyDescent="0.3">
      <c r="A521" s="12" t="s">
        <v>320</v>
      </c>
      <c r="B521" s="12" t="s">
        <v>578</v>
      </c>
      <c r="C521" s="13">
        <v>43861</v>
      </c>
      <c r="D521" s="13">
        <v>44500</v>
      </c>
      <c r="E521" s="13">
        <v>44561</v>
      </c>
      <c r="F521" s="13">
        <v>46022</v>
      </c>
    </row>
    <row r="522" spans="1:6" x14ac:dyDescent="0.3">
      <c r="A522" s="12" t="s">
        <v>321</v>
      </c>
      <c r="B522" s="12" t="s">
        <v>578</v>
      </c>
      <c r="C522" s="13">
        <v>44046</v>
      </c>
      <c r="E522" s="13">
        <v>44561</v>
      </c>
      <c r="F522" s="13">
        <v>46022</v>
      </c>
    </row>
    <row r="523" spans="1:6" x14ac:dyDescent="0.3">
      <c r="A523" s="12" t="s">
        <v>323</v>
      </c>
      <c r="B523" s="12" t="s">
        <v>578</v>
      </c>
      <c r="C523" s="13">
        <v>44408</v>
      </c>
      <c r="D523" s="13">
        <v>44553</v>
      </c>
      <c r="E523" s="13">
        <v>44561</v>
      </c>
      <c r="F523" s="13">
        <v>46022</v>
      </c>
    </row>
    <row r="524" spans="1:6" x14ac:dyDescent="0.3">
      <c r="A524" s="12" t="s">
        <v>324</v>
      </c>
      <c r="B524" s="12" t="s">
        <v>578</v>
      </c>
      <c r="C524" s="13">
        <v>44615</v>
      </c>
      <c r="E524" s="13">
        <v>44561</v>
      </c>
      <c r="F524" s="13">
        <v>46022</v>
      </c>
    </row>
    <row r="525" spans="1:6" x14ac:dyDescent="0.3">
      <c r="A525" s="12" t="s">
        <v>682</v>
      </c>
      <c r="B525" s="12" t="s">
        <v>578</v>
      </c>
      <c r="C525" s="13">
        <v>45199</v>
      </c>
      <c r="D525" s="13">
        <v>44553</v>
      </c>
      <c r="E525" s="13">
        <v>44561</v>
      </c>
      <c r="F525" s="13">
        <v>46022</v>
      </c>
    </row>
    <row r="526" spans="1:6" x14ac:dyDescent="0.3">
      <c r="A526" s="12" t="s">
        <v>714</v>
      </c>
      <c r="B526" s="12" t="s">
        <v>578</v>
      </c>
      <c r="C526" s="13">
        <v>45289</v>
      </c>
      <c r="D526" s="13">
        <v>44553</v>
      </c>
      <c r="E526" s="13">
        <v>44561</v>
      </c>
      <c r="F526" s="13">
        <v>46022</v>
      </c>
    </row>
    <row r="527" spans="1:6" x14ac:dyDescent="0.3">
      <c r="A527" s="12" t="s">
        <v>325</v>
      </c>
      <c r="B527" s="12" t="s">
        <v>578</v>
      </c>
      <c r="C527" s="13">
        <v>42005</v>
      </c>
      <c r="E527" s="13">
        <v>44561</v>
      </c>
      <c r="F527" s="13">
        <v>46022</v>
      </c>
    </row>
    <row r="528" spans="1:6" x14ac:dyDescent="0.3">
      <c r="A528" s="12" t="s">
        <v>326</v>
      </c>
      <c r="B528" s="12" t="s">
        <v>578</v>
      </c>
      <c r="C528" s="13">
        <v>42005</v>
      </c>
      <c r="E528" s="13">
        <v>44561</v>
      </c>
      <c r="F528" s="13">
        <v>46022</v>
      </c>
    </row>
    <row r="529" spans="1:6" x14ac:dyDescent="0.3">
      <c r="A529" s="12" t="s">
        <v>328</v>
      </c>
      <c r="B529" s="12" t="s">
        <v>578</v>
      </c>
      <c r="C529" s="13">
        <v>42005</v>
      </c>
      <c r="E529" s="13">
        <v>44561</v>
      </c>
      <c r="F529" s="13">
        <v>46022</v>
      </c>
    </row>
    <row r="530" spans="1:6" x14ac:dyDescent="0.3">
      <c r="A530" s="12" t="s">
        <v>330</v>
      </c>
      <c r="B530" s="12" t="s">
        <v>578</v>
      </c>
      <c r="C530" s="13">
        <v>42005</v>
      </c>
      <c r="E530" s="13">
        <v>44561</v>
      </c>
      <c r="F530" s="13">
        <v>46022</v>
      </c>
    </row>
    <row r="531" spans="1:6" x14ac:dyDescent="0.3">
      <c r="A531" s="12" t="s">
        <v>331</v>
      </c>
      <c r="B531" s="12" t="s">
        <v>578</v>
      </c>
      <c r="C531" s="13">
        <v>42005</v>
      </c>
      <c r="D531" s="13">
        <v>42004</v>
      </c>
      <c r="E531" s="13">
        <v>44561</v>
      </c>
      <c r="F531" s="13">
        <v>46022</v>
      </c>
    </row>
    <row r="532" spans="1:6" x14ac:dyDescent="0.3">
      <c r="A532" s="12" t="s">
        <v>333</v>
      </c>
      <c r="B532" s="12" t="s">
        <v>578</v>
      </c>
      <c r="C532" s="13">
        <v>42005</v>
      </c>
      <c r="E532" s="13">
        <v>44561</v>
      </c>
      <c r="F532" s="13">
        <v>46022</v>
      </c>
    </row>
    <row r="533" spans="1:6" x14ac:dyDescent="0.3">
      <c r="A533" s="12" t="s">
        <v>334</v>
      </c>
      <c r="B533" s="12" t="s">
        <v>578</v>
      </c>
      <c r="C533" s="13">
        <v>42005</v>
      </c>
      <c r="E533" s="13">
        <v>44561</v>
      </c>
      <c r="F533" s="13">
        <v>46022</v>
      </c>
    </row>
    <row r="534" spans="1:6" x14ac:dyDescent="0.3">
      <c r="A534" s="12" t="s">
        <v>335</v>
      </c>
      <c r="B534" s="12" t="s">
        <v>578</v>
      </c>
      <c r="C534" s="13">
        <v>42005</v>
      </c>
      <c r="E534" s="13">
        <v>44561</v>
      </c>
      <c r="F534" s="13">
        <v>46022</v>
      </c>
    </row>
    <row r="535" spans="1:6" x14ac:dyDescent="0.3">
      <c r="A535" s="12" t="s">
        <v>336</v>
      </c>
      <c r="B535" s="12" t="s">
        <v>578</v>
      </c>
      <c r="C535" s="13">
        <v>42005</v>
      </c>
      <c r="E535" s="13">
        <v>44561</v>
      </c>
      <c r="F535" s="13">
        <v>46022</v>
      </c>
    </row>
    <row r="536" spans="1:6" x14ac:dyDescent="0.3">
      <c r="A536" s="12" t="s">
        <v>337</v>
      </c>
      <c r="B536" s="12" t="s">
        <v>578</v>
      </c>
      <c r="C536" s="13">
        <v>42005</v>
      </c>
      <c r="E536" s="13">
        <v>44561</v>
      </c>
      <c r="F536" s="13">
        <v>46022</v>
      </c>
    </row>
    <row r="537" spans="1:6" x14ac:dyDescent="0.3">
      <c r="A537" s="12" t="s">
        <v>339</v>
      </c>
      <c r="B537" s="12" t="s">
        <v>578</v>
      </c>
      <c r="C537" s="13">
        <v>42005</v>
      </c>
      <c r="E537" s="13">
        <v>44561</v>
      </c>
      <c r="F537" s="13">
        <v>46022</v>
      </c>
    </row>
    <row r="538" spans="1:6" x14ac:dyDescent="0.3">
      <c r="A538" s="12" t="s">
        <v>340</v>
      </c>
      <c r="B538" s="12" t="s">
        <v>578</v>
      </c>
      <c r="C538" s="13">
        <v>42005</v>
      </c>
      <c r="E538" s="13">
        <v>44561</v>
      </c>
      <c r="F538" s="13">
        <v>46022</v>
      </c>
    </row>
    <row r="539" spans="1:6" x14ac:dyDescent="0.3">
      <c r="A539" s="12" t="s">
        <v>429</v>
      </c>
      <c r="B539" s="12" t="s">
        <v>578</v>
      </c>
      <c r="C539" s="13">
        <v>44927</v>
      </c>
      <c r="E539" s="13">
        <v>44561</v>
      </c>
      <c r="F539" s="13">
        <v>46022</v>
      </c>
    </row>
    <row r="540" spans="1:6" x14ac:dyDescent="0.3">
      <c r="A540" s="12" t="s">
        <v>430</v>
      </c>
      <c r="B540" s="12" t="s">
        <v>578</v>
      </c>
      <c r="C540" s="13">
        <v>44927</v>
      </c>
      <c r="E540" s="13">
        <v>44561</v>
      </c>
      <c r="F540" s="13">
        <v>46022</v>
      </c>
    </row>
    <row r="541" spans="1:6" x14ac:dyDescent="0.3">
      <c r="A541" s="12" t="s">
        <v>431</v>
      </c>
      <c r="B541" s="12" t="s">
        <v>578</v>
      </c>
      <c r="C541" s="13">
        <v>44863</v>
      </c>
      <c r="D541" s="13">
        <v>44553</v>
      </c>
      <c r="E541" s="13">
        <v>44561</v>
      </c>
      <c r="F541" s="13">
        <v>46022</v>
      </c>
    </row>
    <row r="542" spans="1:6" x14ac:dyDescent="0.3">
      <c r="A542" s="12" t="s">
        <v>23</v>
      </c>
      <c r="B542" s="12" t="s">
        <v>583</v>
      </c>
      <c r="C542" s="13">
        <v>42370</v>
      </c>
      <c r="E542" s="13">
        <v>44561</v>
      </c>
      <c r="F542" s="13">
        <v>44804</v>
      </c>
    </row>
    <row r="543" spans="1:6" x14ac:dyDescent="0.3">
      <c r="A543" s="12" t="s">
        <v>25</v>
      </c>
      <c r="B543" s="12" t="s">
        <v>583</v>
      </c>
      <c r="C543" s="13">
        <v>42370</v>
      </c>
      <c r="E543" s="13">
        <v>44561</v>
      </c>
      <c r="F543" s="13">
        <v>44804</v>
      </c>
    </row>
    <row r="544" spans="1:6" x14ac:dyDescent="0.3">
      <c r="A544" s="12" t="s">
        <v>27</v>
      </c>
      <c r="B544" s="12" t="s">
        <v>583</v>
      </c>
      <c r="C544" s="13">
        <v>42370</v>
      </c>
      <c r="E544" s="13">
        <v>44561</v>
      </c>
      <c r="F544" s="13">
        <v>44804</v>
      </c>
    </row>
    <row r="545" spans="1:6" x14ac:dyDescent="0.3">
      <c r="A545" s="12" t="s">
        <v>28</v>
      </c>
      <c r="B545" s="12" t="s">
        <v>583</v>
      </c>
      <c r="C545" s="13">
        <v>43453</v>
      </c>
      <c r="E545" s="13">
        <v>44561</v>
      </c>
      <c r="F545" s="13">
        <v>44804</v>
      </c>
    </row>
    <row r="546" spans="1:6" x14ac:dyDescent="0.3">
      <c r="A546" s="12" t="s">
        <v>769</v>
      </c>
      <c r="B546" s="12" t="s">
        <v>583</v>
      </c>
      <c r="C546" s="13">
        <v>43861</v>
      </c>
      <c r="E546" s="13">
        <v>44561</v>
      </c>
      <c r="F546" s="13">
        <v>44804</v>
      </c>
    </row>
    <row r="547" spans="1:6" x14ac:dyDescent="0.3">
      <c r="A547" s="12" t="s">
        <v>30</v>
      </c>
      <c r="B547" s="12" t="s">
        <v>583</v>
      </c>
      <c r="C547" s="13">
        <v>44408</v>
      </c>
      <c r="E547" s="13">
        <v>44561</v>
      </c>
      <c r="F547" s="13">
        <v>44804</v>
      </c>
    </row>
    <row r="548" spans="1:6" x14ac:dyDescent="0.3">
      <c r="A548" s="12" t="s">
        <v>32</v>
      </c>
      <c r="B548" s="12" t="s">
        <v>583</v>
      </c>
      <c r="C548" s="13">
        <v>44408</v>
      </c>
      <c r="D548" s="13">
        <v>44695</v>
      </c>
      <c r="E548" s="13">
        <v>44561</v>
      </c>
      <c r="F548" s="13">
        <v>44804</v>
      </c>
    </row>
    <row r="549" spans="1:6" x14ac:dyDescent="0.3">
      <c r="A549" s="12" t="s">
        <v>34</v>
      </c>
      <c r="B549" s="12" t="s">
        <v>583</v>
      </c>
      <c r="C549" s="13">
        <v>44408</v>
      </c>
      <c r="D549" s="13">
        <v>44695</v>
      </c>
      <c r="E549" s="13">
        <v>44561</v>
      </c>
      <c r="F549" s="13">
        <v>44804</v>
      </c>
    </row>
    <row r="550" spans="1:6" x14ac:dyDescent="0.3">
      <c r="A550" s="12" t="s">
        <v>35</v>
      </c>
      <c r="B550" s="12" t="s">
        <v>583</v>
      </c>
      <c r="C550" s="13">
        <v>44408</v>
      </c>
      <c r="E550" s="13">
        <v>44561</v>
      </c>
      <c r="F550" s="13">
        <v>44804</v>
      </c>
    </row>
    <row r="551" spans="1:6" x14ac:dyDescent="0.3">
      <c r="A551" s="12" t="s">
        <v>36</v>
      </c>
      <c r="B551" s="12" t="s">
        <v>583</v>
      </c>
      <c r="C551" s="13">
        <v>42373</v>
      </c>
      <c r="D551" s="13">
        <v>44651</v>
      </c>
      <c r="E551" s="13">
        <v>44561</v>
      </c>
      <c r="F551" s="13">
        <v>44804</v>
      </c>
    </row>
    <row r="552" spans="1:6" x14ac:dyDescent="0.3">
      <c r="A552" s="12" t="s">
        <v>37</v>
      </c>
      <c r="B552" s="12" t="s">
        <v>583</v>
      </c>
      <c r="C552" s="13">
        <v>42370</v>
      </c>
      <c r="E552" s="13">
        <v>44561</v>
      </c>
      <c r="F552" s="13">
        <v>44804</v>
      </c>
    </row>
    <row r="553" spans="1:6" x14ac:dyDescent="0.3">
      <c r="A553" s="12" t="s">
        <v>39</v>
      </c>
      <c r="B553" s="12" t="s">
        <v>583</v>
      </c>
      <c r="C553" s="13">
        <v>42370</v>
      </c>
      <c r="E553" s="13">
        <v>44561</v>
      </c>
      <c r="F553" s="13">
        <v>44804</v>
      </c>
    </row>
    <row r="554" spans="1:6" x14ac:dyDescent="0.3">
      <c r="A554" s="12" t="s">
        <v>41</v>
      </c>
      <c r="B554" s="12" t="s">
        <v>583</v>
      </c>
      <c r="C554" s="13">
        <v>42370</v>
      </c>
      <c r="E554" s="13">
        <v>44561</v>
      </c>
      <c r="F554" s="13">
        <v>44804</v>
      </c>
    </row>
    <row r="555" spans="1:6" x14ac:dyDescent="0.3">
      <c r="A555" s="12" t="s">
        <v>42</v>
      </c>
      <c r="B555" s="12" t="s">
        <v>583</v>
      </c>
      <c r="C555" s="13">
        <v>42370</v>
      </c>
      <c r="D555" s="13">
        <v>44104</v>
      </c>
      <c r="E555" s="13">
        <v>44561</v>
      </c>
      <c r="F555" s="13">
        <v>44804</v>
      </c>
    </row>
    <row r="556" spans="1:6" x14ac:dyDescent="0.3">
      <c r="A556" s="12" t="s">
        <v>44</v>
      </c>
      <c r="B556" s="12" t="s">
        <v>583</v>
      </c>
      <c r="C556" s="13">
        <v>42370</v>
      </c>
      <c r="E556" s="13">
        <v>44561</v>
      </c>
      <c r="F556" s="13">
        <v>44804</v>
      </c>
    </row>
    <row r="557" spans="1:6" x14ac:dyDescent="0.3">
      <c r="A557" s="12" t="s">
        <v>46</v>
      </c>
      <c r="B557" s="12" t="s">
        <v>583</v>
      </c>
      <c r="C557" s="13">
        <v>42370</v>
      </c>
      <c r="D557" s="13">
        <v>44104</v>
      </c>
      <c r="E557" s="13">
        <v>44561</v>
      </c>
      <c r="F557" s="13">
        <v>44804</v>
      </c>
    </row>
    <row r="558" spans="1:6" x14ac:dyDescent="0.3">
      <c r="A558" s="12" t="s">
        <v>47</v>
      </c>
      <c r="B558" s="12" t="s">
        <v>583</v>
      </c>
      <c r="C558" s="13">
        <v>42370</v>
      </c>
      <c r="D558" s="13">
        <v>44695</v>
      </c>
      <c r="E558" s="13">
        <v>44561</v>
      </c>
      <c r="F558" s="13">
        <v>44804</v>
      </c>
    </row>
    <row r="559" spans="1:6" x14ac:dyDescent="0.3">
      <c r="A559" s="12" t="s">
        <v>49</v>
      </c>
      <c r="B559" s="12" t="s">
        <v>583</v>
      </c>
      <c r="C559" s="13">
        <v>42370</v>
      </c>
      <c r="D559" s="13">
        <v>44695</v>
      </c>
      <c r="E559" s="13">
        <v>44561</v>
      </c>
      <c r="F559" s="13">
        <v>44804</v>
      </c>
    </row>
    <row r="560" spans="1:6" x14ac:dyDescent="0.3">
      <c r="A560" s="12" t="s">
        <v>50</v>
      </c>
      <c r="B560" s="12" t="s">
        <v>583</v>
      </c>
      <c r="C560" s="13">
        <v>42370</v>
      </c>
      <c r="E560" s="13">
        <v>44561</v>
      </c>
      <c r="F560" s="13">
        <v>44804</v>
      </c>
    </row>
    <row r="561" spans="1:6" x14ac:dyDescent="0.3">
      <c r="A561" s="12" t="s">
        <v>51</v>
      </c>
      <c r="B561" s="12" t="s">
        <v>583</v>
      </c>
      <c r="C561" s="13">
        <v>42370</v>
      </c>
      <c r="D561" s="13">
        <v>43921</v>
      </c>
      <c r="E561" s="13">
        <v>44561</v>
      </c>
      <c r="F561" s="13">
        <v>44804</v>
      </c>
    </row>
    <row r="562" spans="1:6" x14ac:dyDescent="0.3">
      <c r="A562" s="12" t="s">
        <v>53</v>
      </c>
      <c r="B562" s="12" t="s">
        <v>583</v>
      </c>
      <c r="C562" s="13">
        <v>42370</v>
      </c>
      <c r="E562" s="13">
        <v>44561</v>
      </c>
      <c r="F562" s="13">
        <v>44804</v>
      </c>
    </row>
    <row r="563" spans="1:6" x14ac:dyDescent="0.3">
      <c r="A563" s="12" t="s">
        <v>55</v>
      </c>
      <c r="B563" s="12" t="s">
        <v>583</v>
      </c>
      <c r="C563" s="13">
        <v>42370</v>
      </c>
      <c r="E563" s="13">
        <v>44561</v>
      </c>
      <c r="F563" s="13">
        <v>44804</v>
      </c>
    </row>
    <row r="564" spans="1:6" x14ac:dyDescent="0.3">
      <c r="A564" s="12" t="s">
        <v>57</v>
      </c>
      <c r="B564" s="12" t="s">
        <v>583</v>
      </c>
      <c r="C564" s="13">
        <v>43453</v>
      </c>
      <c r="E564" s="13">
        <v>44561</v>
      </c>
      <c r="F564" s="13">
        <v>44804</v>
      </c>
    </row>
    <row r="565" spans="1:6" x14ac:dyDescent="0.3">
      <c r="A565" s="12" t="s">
        <v>58</v>
      </c>
      <c r="B565" s="12" t="s">
        <v>583</v>
      </c>
      <c r="C565" s="13">
        <v>42370</v>
      </c>
      <c r="D565" s="13">
        <v>42726</v>
      </c>
      <c r="E565" s="13">
        <v>44561</v>
      </c>
      <c r="F565" s="13">
        <v>44804</v>
      </c>
    </row>
    <row r="566" spans="1:6" x14ac:dyDescent="0.3">
      <c r="A566" s="12" t="s">
        <v>59</v>
      </c>
      <c r="B566" s="12" t="s">
        <v>583</v>
      </c>
      <c r="C566" s="13">
        <v>42370</v>
      </c>
      <c r="D566" s="13">
        <v>42521</v>
      </c>
      <c r="E566" s="13">
        <v>44561</v>
      </c>
      <c r="F566" s="13">
        <v>44804</v>
      </c>
    </row>
    <row r="567" spans="1:6" x14ac:dyDescent="0.3">
      <c r="A567" s="12" t="s">
        <v>60</v>
      </c>
      <c r="B567" s="12" t="s">
        <v>583</v>
      </c>
      <c r="C567" s="13">
        <v>42373</v>
      </c>
      <c r="E567" s="13">
        <v>44561</v>
      </c>
      <c r="F567" s="13">
        <v>44804</v>
      </c>
    </row>
    <row r="568" spans="1:6" x14ac:dyDescent="0.3">
      <c r="A568" s="12" t="s">
        <v>61</v>
      </c>
      <c r="B568" s="12" t="s">
        <v>583</v>
      </c>
      <c r="C568" s="13">
        <v>42370</v>
      </c>
      <c r="E568" s="13">
        <v>44561</v>
      </c>
      <c r="F568" s="13">
        <v>44804</v>
      </c>
    </row>
    <row r="569" spans="1:6" x14ac:dyDescent="0.3">
      <c r="A569" s="12" t="s">
        <v>63</v>
      </c>
      <c r="B569" s="12" t="s">
        <v>583</v>
      </c>
      <c r="C569" s="13">
        <v>42370</v>
      </c>
      <c r="D569" s="13">
        <v>44695</v>
      </c>
      <c r="E569" s="13">
        <v>44561</v>
      </c>
      <c r="F569" s="13">
        <v>44804</v>
      </c>
    </row>
    <row r="570" spans="1:6" x14ac:dyDescent="0.3">
      <c r="A570" s="12" t="s">
        <v>65</v>
      </c>
      <c r="B570" s="12" t="s">
        <v>583</v>
      </c>
      <c r="C570" s="13">
        <v>42370</v>
      </c>
      <c r="D570" s="13">
        <v>44681</v>
      </c>
      <c r="E570" s="13">
        <v>44561</v>
      </c>
      <c r="F570" s="13">
        <v>44804</v>
      </c>
    </row>
    <row r="571" spans="1:6" x14ac:dyDescent="0.3">
      <c r="A571" s="12" t="s">
        <v>67</v>
      </c>
      <c r="B571" s="12" t="s">
        <v>583</v>
      </c>
      <c r="C571" s="13">
        <v>42370</v>
      </c>
      <c r="D571" s="13">
        <v>44681</v>
      </c>
      <c r="E571" s="13">
        <v>44561</v>
      </c>
      <c r="F571" s="13">
        <v>44804</v>
      </c>
    </row>
    <row r="572" spans="1:6" x14ac:dyDescent="0.3">
      <c r="A572" s="12" t="s">
        <v>68</v>
      </c>
      <c r="B572" s="12" t="s">
        <v>583</v>
      </c>
      <c r="C572" s="13">
        <v>42370</v>
      </c>
      <c r="D572" s="13">
        <v>44695</v>
      </c>
      <c r="E572" s="13">
        <v>44561</v>
      </c>
      <c r="F572" s="13">
        <v>44804</v>
      </c>
    </row>
    <row r="573" spans="1:6" x14ac:dyDescent="0.3">
      <c r="A573" s="12" t="s">
        <v>70</v>
      </c>
      <c r="B573" s="12" t="s">
        <v>583</v>
      </c>
      <c r="C573" s="13">
        <v>42370</v>
      </c>
      <c r="D573" s="13">
        <v>44681</v>
      </c>
      <c r="E573" s="13">
        <v>44561</v>
      </c>
      <c r="F573" s="13">
        <v>44804</v>
      </c>
    </row>
    <row r="574" spans="1:6" x14ac:dyDescent="0.3">
      <c r="A574" s="12" t="s">
        <v>71</v>
      </c>
      <c r="B574" s="12" t="s">
        <v>583</v>
      </c>
      <c r="C574" s="13">
        <v>42370</v>
      </c>
      <c r="D574" s="13">
        <v>44074</v>
      </c>
      <c r="E574" s="13">
        <v>44561</v>
      </c>
      <c r="F574" s="13">
        <v>44804</v>
      </c>
    </row>
    <row r="575" spans="1:6" x14ac:dyDescent="0.3">
      <c r="A575" s="12" t="s">
        <v>73</v>
      </c>
      <c r="B575" s="12" t="s">
        <v>583</v>
      </c>
      <c r="C575" s="13">
        <v>42370</v>
      </c>
      <c r="D575" s="13">
        <v>42441</v>
      </c>
      <c r="E575" s="13">
        <v>44561</v>
      </c>
      <c r="F575" s="13">
        <v>44804</v>
      </c>
    </row>
    <row r="576" spans="1:6" x14ac:dyDescent="0.3">
      <c r="A576" s="12" t="s">
        <v>75</v>
      </c>
      <c r="B576" s="12" t="s">
        <v>583</v>
      </c>
      <c r="C576" s="13">
        <v>42370</v>
      </c>
      <c r="D576" s="13">
        <v>44695</v>
      </c>
      <c r="E576" s="13">
        <v>44561</v>
      </c>
      <c r="F576" s="13">
        <v>44804</v>
      </c>
    </row>
    <row r="577" spans="1:6" x14ac:dyDescent="0.3">
      <c r="A577" s="12" t="s">
        <v>76</v>
      </c>
      <c r="B577" s="12" t="s">
        <v>583</v>
      </c>
      <c r="C577" s="13">
        <v>42727</v>
      </c>
      <c r="E577" s="13">
        <v>44561</v>
      </c>
      <c r="F577" s="13">
        <v>44804</v>
      </c>
    </row>
    <row r="578" spans="1:6" x14ac:dyDescent="0.3">
      <c r="A578" s="12" t="s">
        <v>77</v>
      </c>
      <c r="B578" s="12" t="s">
        <v>583</v>
      </c>
      <c r="C578" s="13">
        <v>44046</v>
      </c>
      <c r="E578" s="13">
        <v>44561</v>
      </c>
      <c r="F578" s="13">
        <v>44804</v>
      </c>
    </row>
    <row r="579" spans="1:6" x14ac:dyDescent="0.3">
      <c r="A579" s="12" t="s">
        <v>79</v>
      </c>
      <c r="B579" s="12" t="s">
        <v>583</v>
      </c>
      <c r="C579" s="13">
        <v>42370</v>
      </c>
      <c r="D579" s="13">
        <v>43008</v>
      </c>
      <c r="E579" s="13">
        <v>44561</v>
      </c>
      <c r="F579" s="13">
        <v>44804</v>
      </c>
    </row>
    <row r="580" spans="1:6" x14ac:dyDescent="0.3">
      <c r="A580" s="12" t="s">
        <v>81</v>
      </c>
      <c r="B580" s="12" t="s">
        <v>583</v>
      </c>
      <c r="C580" s="13">
        <v>42370</v>
      </c>
      <c r="D580" s="13">
        <v>44695</v>
      </c>
      <c r="E580" s="13">
        <v>44561</v>
      </c>
      <c r="F580" s="13">
        <v>44804</v>
      </c>
    </row>
    <row r="581" spans="1:6" x14ac:dyDescent="0.3">
      <c r="A581" s="12" t="s">
        <v>83</v>
      </c>
      <c r="B581" s="12" t="s">
        <v>583</v>
      </c>
      <c r="C581" s="13">
        <v>42370</v>
      </c>
      <c r="D581" s="13">
        <v>44695</v>
      </c>
      <c r="E581" s="13">
        <v>44561</v>
      </c>
      <c r="F581" s="13">
        <v>44804</v>
      </c>
    </row>
    <row r="582" spans="1:6" x14ac:dyDescent="0.3">
      <c r="A582" s="12" t="s">
        <v>85</v>
      </c>
      <c r="B582" s="12" t="s">
        <v>583</v>
      </c>
      <c r="C582" s="13">
        <v>42370</v>
      </c>
      <c r="E582" s="13">
        <v>44561</v>
      </c>
      <c r="F582" s="13">
        <v>44804</v>
      </c>
    </row>
    <row r="583" spans="1:6" x14ac:dyDescent="0.3">
      <c r="A583" s="12" t="s">
        <v>86</v>
      </c>
      <c r="B583" s="12" t="s">
        <v>583</v>
      </c>
      <c r="C583" s="13">
        <v>42370</v>
      </c>
      <c r="D583" s="13">
        <v>44651</v>
      </c>
      <c r="E583" s="13">
        <v>44561</v>
      </c>
      <c r="F583" s="13">
        <v>44804</v>
      </c>
    </row>
    <row r="584" spans="1:6" x14ac:dyDescent="0.3">
      <c r="A584" s="12" t="s">
        <v>88</v>
      </c>
      <c r="B584" s="12" t="s">
        <v>583</v>
      </c>
      <c r="C584" s="13">
        <v>42370</v>
      </c>
      <c r="D584" s="13">
        <v>42490</v>
      </c>
      <c r="E584" s="13">
        <v>44561</v>
      </c>
      <c r="F584" s="13">
        <v>44804</v>
      </c>
    </row>
    <row r="585" spans="1:6" x14ac:dyDescent="0.3">
      <c r="A585" s="12" t="s">
        <v>90</v>
      </c>
      <c r="B585" s="12" t="s">
        <v>583</v>
      </c>
      <c r="C585" s="13">
        <v>42370</v>
      </c>
      <c r="D585" s="13">
        <v>43465</v>
      </c>
      <c r="E585" s="13">
        <v>44561</v>
      </c>
      <c r="F585" s="13">
        <v>44804</v>
      </c>
    </row>
    <row r="586" spans="1:6" x14ac:dyDescent="0.3">
      <c r="A586" s="12" t="s">
        <v>92</v>
      </c>
      <c r="B586" s="12" t="s">
        <v>583</v>
      </c>
      <c r="C586" s="13">
        <v>42370</v>
      </c>
      <c r="D586" s="13">
        <v>43465</v>
      </c>
      <c r="E586" s="13">
        <v>44561</v>
      </c>
      <c r="F586" s="13">
        <v>44804</v>
      </c>
    </row>
    <row r="587" spans="1:6" x14ac:dyDescent="0.3">
      <c r="A587" s="12" t="s">
        <v>93</v>
      </c>
      <c r="B587" s="12" t="s">
        <v>583</v>
      </c>
      <c r="C587" s="13">
        <v>43466</v>
      </c>
      <c r="E587" s="13">
        <v>44561</v>
      </c>
      <c r="F587" s="13">
        <v>44804</v>
      </c>
    </row>
    <row r="588" spans="1:6" x14ac:dyDescent="0.3">
      <c r="A588" s="12" t="s">
        <v>95</v>
      </c>
      <c r="B588" s="12" t="s">
        <v>583</v>
      </c>
      <c r="C588" s="13">
        <v>42373</v>
      </c>
      <c r="E588" s="13">
        <v>44561</v>
      </c>
      <c r="F588" s="13">
        <v>44804</v>
      </c>
    </row>
    <row r="589" spans="1:6" x14ac:dyDescent="0.3">
      <c r="A589" s="12" t="s">
        <v>96</v>
      </c>
      <c r="B589" s="12" t="s">
        <v>583</v>
      </c>
      <c r="C589" s="13">
        <v>43453</v>
      </c>
      <c r="E589" s="13">
        <v>44561</v>
      </c>
      <c r="F589" s="13">
        <v>44804</v>
      </c>
    </row>
    <row r="590" spans="1:6" x14ac:dyDescent="0.3">
      <c r="A590" s="12" t="s">
        <v>700</v>
      </c>
      <c r="B590" s="12" t="s">
        <v>583</v>
      </c>
      <c r="C590" s="13">
        <v>43922</v>
      </c>
      <c r="E590" s="13">
        <v>44561</v>
      </c>
      <c r="F590" s="13">
        <v>44804</v>
      </c>
    </row>
    <row r="591" spans="1:6" x14ac:dyDescent="0.3">
      <c r="A591" s="12" t="s">
        <v>97</v>
      </c>
      <c r="B591" s="12" t="s">
        <v>583</v>
      </c>
      <c r="C591" s="13">
        <v>44196</v>
      </c>
      <c r="E591" s="13">
        <v>44561</v>
      </c>
      <c r="F591" s="13">
        <v>44804</v>
      </c>
    </row>
    <row r="592" spans="1:6" x14ac:dyDescent="0.3">
      <c r="A592" s="12" t="s">
        <v>405</v>
      </c>
      <c r="B592" s="12" t="s">
        <v>583</v>
      </c>
      <c r="C592" s="13">
        <v>44848</v>
      </c>
      <c r="E592" s="13">
        <v>44561</v>
      </c>
      <c r="F592" s="13">
        <v>44804</v>
      </c>
    </row>
    <row r="593" spans="1:6" x14ac:dyDescent="0.3">
      <c r="A593" s="12" t="s">
        <v>678</v>
      </c>
      <c r="B593" s="12" t="s">
        <v>583</v>
      </c>
      <c r="C593" s="13">
        <v>45199</v>
      </c>
      <c r="E593" s="13">
        <v>44561</v>
      </c>
      <c r="F593" s="13">
        <v>44804</v>
      </c>
    </row>
    <row r="594" spans="1:6" x14ac:dyDescent="0.3">
      <c r="A594" s="12" t="s">
        <v>98</v>
      </c>
      <c r="B594" s="12" t="s">
        <v>583</v>
      </c>
      <c r="C594" s="13">
        <v>42370</v>
      </c>
      <c r="E594" s="13">
        <v>44561</v>
      </c>
      <c r="F594" s="13">
        <v>44804</v>
      </c>
    </row>
    <row r="595" spans="1:6" x14ac:dyDescent="0.3">
      <c r="A595" s="12" t="s">
        <v>99</v>
      </c>
      <c r="B595" s="12" t="s">
        <v>583</v>
      </c>
      <c r="C595" s="13">
        <v>42370</v>
      </c>
      <c r="E595" s="13">
        <v>44561</v>
      </c>
      <c r="F595" s="13">
        <v>44804</v>
      </c>
    </row>
    <row r="596" spans="1:6" x14ac:dyDescent="0.3">
      <c r="A596" s="12" t="s">
        <v>100</v>
      </c>
      <c r="B596" s="12" t="s">
        <v>583</v>
      </c>
      <c r="C596" s="13">
        <v>42370</v>
      </c>
      <c r="D596" s="13">
        <v>44695</v>
      </c>
      <c r="E596" s="13">
        <v>44561</v>
      </c>
      <c r="F596" s="13">
        <v>44804</v>
      </c>
    </row>
    <row r="597" spans="1:6" x14ac:dyDescent="0.3">
      <c r="A597" s="12" t="s">
        <v>101</v>
      </c>
      <c r="B597" s="12" t="s">
        <v>583</v>
      </c>
      <c r="C597" s="13">
        <v>42370</v>
      </c>
      <c r="D597" s="13">
        <v>44695</v>
      </c>
      <c r="E597" s="13">
        <v>44561</v>
      </c>
      <c r="F597" s="13">
        <v>44804</v>
      </c>
    </row>
    <row r="598" spans="1:6" x14ac:dyDescent="0.3">
      <c r="A598" s="12" t="s">
        <v>102</v>
      </c>
      <c r="B598" s="12" t="s">
        <v>583</v>
      </c>
      <c r="C598" s="13">
        <v>42370</v>
      </c>
      <c r="E598" s="13">
        <v>44561</v>
      </c>
      <c r="F598" s="13">
        <v>44804</v>
      </c>
    </row>
    <row r="599" spans="1:6" x14ac:dyDescent="0.3">
      <c r="A599" s="12" t="s">
        <v>103</v>
      </c>
      <c r="B599" s="12" t="s">
        <v>583</v>
      </c>
      <c r="C599" s="13">
        <v>42370</v>
      </c>
      <c r="E599" s="13">
        <v>44561</v>
      </c>
      <c r="F599" s="13">
        <v>44804</v>
      </c>
    </row>
    <row r="600" spans="1:6" x14ac:dyDescent="0.3">
      <c r="A600" s="12" t="s">
        <v>104</v>
      </c>
      <c r="B600" s="12" t="s">
        <v>583</v>
      </c>
      <c r="C600" s="13">
        <v>42370</v>
      </c>
      <c r="E600" s="13">
        <v>44561</v>
      </c>
      <c r="F600" s="13">
        <v>44804</v>
      </c>
    </row>
    <row r="601" spans="1:6" x14ac:dyDescent="0.3">
      <c r="A601" s="12" t="s">
        <v>106</v>
      </c>
      <c r="B601" s="12" t="s">
        <v>583</v>
      </c>
      <c r="C601" s="13">
        <v>42370</v>
      </c>
      <c r="E601" s="13">
        <v>44561</v>
      </c>
      <c r="F601" s="13">
        <v>44804</v>
      </c>
    </row>
    <row r="602" spans="1:6" x14ac:dyDescent="0.3">
      <c r="A602" s="12" t="s">
        <v>108</v>
      </c>
      <c r="B602" s="12" t="s">
        <v>583</v>
      </c>
      <c r="C602" s="13">
        <v>42370</v>
      </c>
      <c r="D602" s="13">
        <v>44695</v>
      </c>
      <c r="E602" s="13">
        <v>44561</v>
      </c>
      <c r="F602" s="13">
        <v>44804</v>
      </c>
    </row>
    <row r="603" spans="1:6" x14ac:dyDescent="0.3">
      <c r="A603" s="12" t="s">
        <v>110</v>
      </c>
      <c r="B603" s="12" t="s">
        <v>583</v>
      </c>
      <c r="C603" s="13">
        <v>42370</v>
      </c>
      <c r="D603" s="13">
        <v>44651</v>
      </c>
      <c r="E603" s="13">
        <v>44561</v>
      </c>
      <c r="F603" s="13">
        <v>44804</v>
      </c>
    </row>
    <row r="604" spans="1:6" x14ac:dyDescent="0.3">
      <c r="A604" s="12" t="s">
        <v>111</v>
      </c>
      <c r="B604" s="12" t="s">
        <v>583</v>
      </c>
      <c r="C604" s="13">
        <v>42370</v>
      </c>
      <c r="D604" s="13">
        <v>43190</v>
      </c>
      <c r="E604" s="13">
        <v>44561</v>
      </c>
      <c r="F604" s="13">
        <v>44804</v>
      </c>
    </row>
    <row r="605" spans="1:6" x14ac:dyDescent="0.3">
      <c r="A605" s="12" t="s">
        <v>112</v>
      </c>
      <c r="B605" s="12" t="s">
        <v>583</v>
      </c>
      <c r="C605" s="13">
        <v>42370</v>
      </c>
      <c r="E605" s="13">
        <v>44561</v>
      </c>
      <c r="F605" s="13">
        <v>44804</v>
      </c>
    </row>
    <row r="606" spans="1:6" x14ac:dyDescent="0.3">
      <c r="A606" s="12" t="s">
        <v>114</v>
      </c>
      <c r="B606" s="12" t="s">
        <v>583</v>
      </c>
      <c r="C606" s="13">
        <v>42370</v>
      </c>
      <c r="E606" s="13">
        <v>44561</v>
      </c>
      <c r="F606" s="13">
        <v>44804</v>
      </c>
    </row>
    <row r="607" spans="1:6" x14ac:dyDescent="0.3">
      <c r="A607" s="12" t="s">
        <v>115</v>
      </c>
      <c r="B607" s="12" t="s">
        <v>583</v>
      </c>
      <c r="C607" s="13">
        <v>42370</v>
      </c>
      <c r="D607" s="13">
        <v>44695</v>
      </c>
      <c r="E607" s="13">
        <v>44561</v>
      </c>
      <c r="F607" s="13">
        <v>44804</v>
      </c>
    </row>
    <row r="608" spans="1:6" x14ac:dyDescent="0.3">
      <c r="A608" s="12" t="s">
        <v>116</v>
      </c>
      <c r="B608" s="12" t="s">
        <v>583</v>
      </c>
      <c r="C608" s="13">
        <v>42370</v>
      </c>
      <c r="D608" s="13">
        <v>44104</v>
      </c>
      <c r="E608" s="13">
        <v>44561</v>
      </c>
      <c r="F608" s="13">
        <v>44804</v>
      </c>
    </row>
    <row r="609" spans="1:6" x14ac:dyDescent="0.3">
      <c r="A609" s="12" t="s">
        <v>118</v>
      </c>
      <c r="B609" s="12" t="s">
        <v>583</v>
      </c>
      <c r="C609" s="13">
        <v>42370</v>
      </c>
      <c r="E609" s="13">
        <v>44561</v>
      </c>
      <c r="F609" s="13">
        <v>44804</v>
      </c>
    </row>
    <row r="610" spans="1:6" x14ac:dyDescent="0.3">
      <c r="A610" s="12" t="s">
        <v>120</v>
      </c>
      <c r="B610" s="12" t="s">
        <v>583</v>
      </c>
      <c r="C610" s="13">
        <v>42370</v>
      </c>
      <c r="D610" s="13">
        <v>44695</v>
      </c>
      <c r="E610" s="13">
        <v>44561</v>
      </c>
      <c r="F610" s="13">
        <v>44804</v>
      </c>
    </row>
    <row r="611" spans="1:6" x14ac:dyDescent="0.3">
      <c r="A611" s="12" t="s">
        <v>121</v>
      </c>
      <c r="B611" s="12" t="s">
        <v>583</v>
      </c>
      <c r="C611" s="13">
        <v>42370</v>
      </c>
      <c r="D611" s="13">
        <v>44104</v>
      </c>
      <c r="E611" s="13">
        <v>44561</v>
      </c>
      <c r="F611" s="13">
        <v>44804</v>
      </c>
    </row>
    <row r="612" spans="1:6" x14ac:dyDescent="0.3">
      <c r="A612" s="12" t="s">
        <v>122</v>
      </c>
      <c r="B612" s="12" t="s">
        <v>583</v>
      </c>
      <c r="C612" s="13">
        <v>42370</v>
      </c>
      <c r="D612" s="13">
        <v>44695</v>
      </c>
      <c r="E612" s="13">
        <v>44561</v>
      </c>
      <c r="F612" s="13">
        <v>44804</v>
      </c>
    </row>
    <row r="613" spans="1:6" x14ac:dyDescent="0.3">
      <c r="A613" s="12" t="s">
        <v>124</v>
      </c>
      <c r="B613" s="12" t="s">
        <v>583</v>
      </c>
      <c r="C613" s="13">
        <v>42370</v>
      </c>
      <c r="D613" s="13">
        <v>44695</v>
      </c>
      <c r="E613" s="13">
        <v>44561</v>
      </c>
      <c r="F613" s="13">
        <v>44804</v>
      </c>
    </row>
    <row r="614" spans="1:6" x14ac:dyDescent="0.3">
      <c r="A614" s="12" t="s">
        <v>126</v>
      </c>
      <c r="B614" s="12" t="s">
        <v>583</v>
      </c>
      <c r="C614" s="13">
        <v>42370</v>
      </c>
      <c r="D614" s="13">
        <v>43190</v>
      </c>
      <c r="E614" s="13">
        <v>44561</v>
      </c>
      <c r="F614" s="13">
        <v>44804</v>
      </c>
    </row>
    <row r="615" spans="1:6" x14ac:dyDescent="0.3">
      <c r="A615" s="12" t="s">
        <v>127</v>
      </c>
      <c r="B615" s="12" t="s">
        <v>583</v>
      </c>
      <c r="C615" s="13">
        <v>42370</v>
      </c>
      <c r="D615" s="13">
        <v>44695</v>
      </c>
      <c r="E615" s="13">
        <v>44561</v>
      </c>
      <c r="F615" s="13">
        <v>44804</v>
      </c>
    </row>
    <row r="616" spans="1:6" x14ac:dyDescent="0.3">
      <c r="A616" s="12" t="s">
        <v>128</v>
      </c>
      <c r="B616" s="12" t="s">
        <v>583</v>
      </c>
      <c r="C616" s="13">
        <v>42370</v>
      </c>
      <c r="D616" s="13">
        <v>43190</v>
      </c>
      <c r="E616" s="13">
        <v>44561</v>
      </c>
      <c r="F616" s="13">
        <v>44804</v>
      </c>
    </row>
    <row r="617" spans="1:6" x14ac:dyDescent="0.3">
      <c r="A617" s="12" t="s">
        <v>129</v>
      </c>
      <c r="B617" s="12" t="s">
        <v>583</v>
      </c>
      <c r="C617" s="13">
        <v>42370</v>
      </c>
      <c r="D617" s="13">
        <v>44104</v>
      </c>
      <c r="E617" s="13">
        <v>44561</v>
      </c>
      <c r="F617" s="13">
        <v>44804</v>
      </c>
    </row>
    <row r="618" spans="1:6" x14ac:dyDescent="0.3">
      <c r="A618" s="12" t="s">
        <v>130</v>
      </c>
      <c r="B618" s="12" t="s">
        <v>583</v>
      </c>
      <c r="C618" s="13">
        <v>42370</v>
      </c>
      <c r="D618" s="13">
        <v>44695</v>
      </c>
      <c r="E618" s="13">
        <v>44561</v>
      </c>
      <c r="F618" s="13">
        <v>44804</v>
      </c>
    </row>
    <row r="619" spans="1:6" x14ac:dyDescent="0.3">
      <c r="A619" s="12" t="s">
        <v>132</v>
      </c>
      <c r="B619" s="12" t="s">
        <v>583</v>
      </c>
      <c r="C619" s="13">
        <v>42370</v>
      </c>
      <c r="D619" s="13">
        <v>42766</v>
      </c>
      <c r="E619" s="13">
        <v>44561</v>
      </c>
      <c r="F619" s="13">
        <v>44804</v>
      </c>
    </row>
    <row r="620" spans="1:6" x14ac:dyDescent="0.3">
      <c r="A620" s="12" t="s">
        <v>134</v>
      </c>
      <c r="B620" s="12" t="s">
        <v>583</v>
      </c>
      <c r="C620" s="13">
        <v>42370</v>
      </c>
      <c r="E620" s="13">
        <v>44561</v>
      </c>
      <c r="F620" s="13">
        <v>44804</v>
      </c>
    </row>
    <row r="621" spans="1:6" x14ac:dyDescent="0.3">
      <c r="A621" s="12" t="s">
        <v>135</v>
      </c>
      <c r="B621" s="12" t="s">
        <v>583</v>
      </c>
      <c r="C621" s="13">
        <v>42370</v>
      </c>
      <c r="D621" s="13">
        <v>44695</v>
      </c>
      <c r="E621" s="13">
        <v>44561</v>
      </c>
      <c r="F621" s="13">
        <v>44804</v>
      </c>
    </row>
    <row r="622" spans="1:6" x14ac:dyDescent="0.3">
      <c r="A622" s="12" t="s">
        <v>136</v>
      </c>
      <c r="B622" s="12" t="s">
        <v>583</v>
      </c>
      <c r="C622" s="13">
        <v>42370</v>
      </c>
      <c r="D622" s="13">
        <v>44695</v>
      </c>
      <c r="E622" s="13">
        <v>44561</v>
      </c>
      <c r="F622" s="13">
        <v>44804</v>
      </c>
    </row>
    <row r="623" spans="1:6" x14ac:dyDescent="0.3">
      <c r="A623" s="12" t="s">
        <v>138</v>
      </c>
      <c r="B623" s="12" t="s">
        <v>583</v>
      </c>
      <c r="C623" s="13">
        <v>42370</v>
      </c>
      <c r="D623" s="13">
        <v>42004</v>
      </c>
      <c r="E623" s="13">
        <v>44561</v>
      </c>
      <c r="F623" s="13">
        <v>44804</v>
      </c>
    </row>
    <row r="624" spans="1:6" x14ac:dyDescent="0.3">
      <c r="A624" s="12" t="s">
        <v>140</v>
      </c>
      <c r="B624" s="12" t="s">
        <v>583</v>
      </c>
      <c r="C624" s="13">
        <v>42370</v>
      </c>
      <c r="E624" s="13">
        <v>44561</v>
      </c>
      <c r="F624" s="13">
        <v>44804</v>
      </c>
    </row>
    <row r="625" spans="1:6" x14ac:dyDescent="0.3">
      <c r="A625" s="12" t="s">
        <v>142</v>
      </c>
      <c r="B625" s="12" t="s">
        <v>583</v>
      </c>
      <c r="C625" s="13">
        <v>42370</v>
      </c>
      <c r="D625" s="13">
        <v>44651</v>
      </c>
      <c r="E625" s="13">
        <v>44561</v>
      </c>
      <c r="F625" s="13">
        <v>44804</v>
      </c>
    </row>
    <row r="626" spans="1:6" x14ac:dyDescent="0.3">
      <c r="A626" s="12" t="s">
        <v>143</v>
      </c>
      <c r="B626" s="12" t="s">
        <v>583</v>
      </c>
      <c r="C626" s="13">
        <v>42370</v>
      </c>
      <c r="D626" s="13">
        <v>44104</v>
      </c>
      <c r="E626" s="13">
        <v>44561</v>
      </c>
      <c r="F626" s="13">
        <v>44804</v>
      </c>
    </row>
    <row r="627" spans="1:6" x14ac:dyDescent="0.3">
      <c r="A627" s="12" t="s">
        <v>145</v>
      </c>
      <c r="B627" s="12" t="s">
        <v>583</v>
      </c>
      <c r="C627" s="13">
        <v>42956</v>
      </c>
      <c r="D627" s="13">
        <v>44695</v>
      </c>
      <c r="E627" s="13">
        <v>44561</v>
      </c>
      <c r="F627" s="13">
        <v>44804</v>
      </c>
    </row>
    <row r="628" spans="1:6" x14ac:dyDescent="0.3">
      <c r="A628" s="12" t="s">
        <v>146</v>
      </c>
      <c r="B628" s="12" t="s">
        <v>583</v>
      </c>
      <c r="C628" s="13">
        <v>43191</v>
      </c>
      <c r="D628" s="13">
        <v>44695</v>
      </c>
      <c r="E628" s="13">
        <v>44561</v>
      </c>
      <c r="F628" s="13">
        <v>44804</v>
      </c>
    </row>
    <row r="629" spans="1:6" x14ac:dyDescent="0.3">
      <c r="A629" s="12" t="s">
        <v>148</v>
      </c>
      <c r="B629" s="12" t="s">
        <v>583</v>
      </c>
      <c r="C629" s="13">
        <v>43453</v>
      </c>
      <c r="D629" s="13">
        <v>44695</v>
      </c>
      <c r="E629" s="13">
        <v>44561</v>
      </c>
      <c r="F629" s="13">
        <v>44804</v>
      </c>
    </row>
    <row r="630" spans="1:6" x14ac:dyDescent="0.3">
      <c r="A630" s="12" t="s">
        <v>149</v>
      </c>
      <c r="B630" s="12" t="s">
        <v>583</v>
      </c>
      <c r="C630" s="13">
        <v>43453</v>
      </c>
      <c r="E630" s="13">
        <v>44561</v>
      </c>
      <c r="F630" s="13">
        <v>44804</v>
      </c>
    </row>
    <row r="631" spans="1:6" x14ac:dyDescent="0.3">
      <c r="A631" s="12" t="s">
        <v>150</v>
      </c>
      <c r="B631" s="12" t="s">
        <v>583</v>
      </c>
      <c r="C631" s="13">
        <v>43626</v>
      </c>
      <c r="D631" s="13">
        <v>44500</v>
      </c>
      <c r="E631" s="13">
        <v>44561</v>
      </c>
      <c r="F631" s="13">
        <v>44804</v>
      </c>
    </row>
    <row r="632" spans="1:6" x14ac:dyDescent="0.3">
      <c r="A632" s="12" t="s">
        <v>151</v>
      </c>
      <c r="B632" s="12" t="s">
        <v>583</v>
      </c>
      <c r="C632" s="13">
        <v>43709</v>
      </c>
      <c r="D632" s="13">
        <v>44695</v>
      </c>
      <c r="E632" s="13">
        <v>44561</v>
      </c>
      <c r="F632" s="13">
        <v>44804</v>
      </c>
    </row>
    <row r="633" spans="1:6" x14ac:dyDescent="0.3">
      <c r="A633" s="12" t="s">
        <v>153</v>
      </c>
      <c r="B633" s="12" t="s">
        <v>583</v>
      </c>
      <c r="C633" s="13">
        <v>43971</v>
      </c>
      <c r="E633" s="13">
        <v>44561</v>
      </c>
      <c r="F633" s="13">
        <v>44804</v>
      </c>
    </row>
    <row r="634" spans="1:6" x14ac:dyDescent="0.3">
      <c r="A634" s="12" t="s">
        <v>154</v>
      </c>
      <c r="B634" s="12" t="s">
        <v>583</v>
      </c>
      <c r="C634" s="13">
        <v>44408</v>
      </c>
      <c r="E634" s="13">
        <v>44561</v>
      </c>
      <c r="F634" s="13">
        <v>44804</v>
      </c>
    </row>
    <row r="635" spans="1:6" x14ac:dyDescent="0.3">
      <c r="A635" s="12" t="s">
        <v>155</v>
      </c>
      <c r="B635" s="12" t="s">
        <v>583</v>
      </c>
      <c r="C635" s="13">
        <v>44408</v>
      </c>
      <c r="E635" s="13">
        <v>44561</v>
      </c>
      <c r="F635" s="13">
        <v>44804</v>
      </c>
    </row>
    <row r="636" spans="1:6" x14ac:dyDescent="0.3">
      <c r="A636" s="12" t="s">
        <v>156</v>
      </c>
      <c r="B636" s="12" t="s">
        <v>583</v>
      </c>
      <c r="C636" s="13">
        <v>44559</v>
      </c>
      <c r="E636" s="13">
        <v>44561</v>
      </c>
      <c r="F636" s="13">
        <v>44804</v>
      </c>
    </row>
    <row r="637" spans="1:6" x14ac:dyDescent="0.3">
      <c r="A637" s="12" t="s">
        <v>416</v>
      </c>
      <c r="B637" s="12" t="s">
        <v>583</v>
      </c>
      <c r="C637" s="13">
        <v>44778</v>
      </c>
      <c r="E637" s="13">
        <v>44561</v>
      </c>
      <c r="F637" s="13">
        <v>44804</v>
      </c>
    </row>
    <row r="638" spans="1:6" x14ac:dyDescent="0.3">
      <c r="A638" s="12" t="s">
        <v>679</v>
      </c>
      <c r="B638" s="12" t="s">
        <v>583</v>
      </c>
      <c r="C638" s="13">
        <v>45199</v>
      </c>
      <c r="D638" s="13">
        <v>44695</v>
      </c>
      <c r="E638" s="13">
        <v>44561</v>
      </c>
      <c r="F638" s="13">
        <v>44804</v>
      </c>
    </row>
    <row r="639" spans="1:6" x14ac:dyDescent="0.3">
      <c r="A639" s="12" t="s">
        <v>693</v>
      </c>
      <c r="B639" s="12" t="s">
        <v>583</v>
      </c>
      <c r="C639" s="13">
        <v>45292</v>
      </c>
      <c r="D639" s="13">
        <v>44695</v>
      </c>
      <c r="E639" s="13">
        <v>44561</v>
      </c>
      <c r="F639" s="13">
        <v>44804</v>
      </c>
    </row>
    <row r="640" spans="1:6" x14ac:dyDescent="0.3">
      <c r="A640" s="12" t="s">
        <v>694</v>
      </c>
      <c r="B640" s="12" t="s">
        <v>583</v>
      </c>
      <c r="C640" s="13">
        <v>45292</v>
      </c>
      <c r="D640" s="13">
        <v>44695</v>
      </c>
      <c r="E640" s="13">
        <v>44561</v>
      </c>
      <c r="F640" s="13">
        <v>44804</v>
      </c>
    </row>
    <row r="641" spans="1:6" x14ac:dyDescent="0.3">
      <c r="A641" s="12" t="s">
        <v>716</v>
      </c>
      <c r="B641" s="12" t="s">
        <v>583</v>
      </c>
      <c r="C641" s="13">
        <v>45260</v>
      </c>
      <c r="D641" s="13">
        <v>44695</v>
      </c>
      <c r="E641" s="13">
        <v>44561</v>
      </c>
      <c r="F641" s="13">
        <v>44804</v>
      </c>
    </row>
    <row r="642" spans="1:6" x14ac:dyDescent="0.3">
      <c r="A642" s="12" t="s">
        <v>718</v>
      </c>
      <c r="B642" s="12" t="s">
        <v>583</v>
      </c>
      <c r="C642" s="13">
        <v>45292</v>
      </c>
      <c r="D642" s="13">
        <v>44695</v>
      </c>
      <c r="E642" s="13">
        <v>44561</v>
      </c>
      <c r="F642" s="13">
        <v>44804</v>
      </c>
    </row>
    <row r="643" spans="1:6" x14ac:dyDescent="0.3">
      <c r="A643" s="12" t="s">
        <v>719</v>
      </c>
      <c r="B643" s="12" t="s">
        <v>583</v>
      </c>
      <c r="C643" s="13">
        <v>45292</v>
      </c>
      <c r="D643" s="13">
        <v>44695</v>
      </c>
      <c r="E643" s="13">
        <v>44561</v>
      </c>
      <c r="F643" s="13">
        <v>44804</v>
      </c>
    </row>
    <row r="644" spans="1:6" x14ac:dyDescent="0.3">
      <c r="A644" s="12" t="s">
        <v>725</v>
      </c>
      <c r="B644" s="12" t="s">
        <v>583</v>
      </c>
      <c r="C644" s="13">
        <v>45289</v>
      </c>
      <c r="D644" s="13">
        <v>44695</v>
      </c>
      <c r="E644" s="13">
        <v>44561</v>
      </c>
      <c r="F644" s="13">
        <v>44804</v>
      </c>
    </row>
    <row r="645" spans="1:6" x14ac:dyDescent="0.3">
      <c r="A645" s="12" t="s">
        <v>157</v>
      </c>
      <c r="B645" s="12" t="s">
        <v>583</v>
      </c>
      <c r="C645" s="13">
        <v>42370</v>
      </c>
      <c r="D645" s="13">
        <v>44074</v>
      </c>
      <c r="E645" s="13">
        <v>44561</v>
      </c>
      <c r="F645" s="13">
        <v>44804</v>
      </c>
    </row>
    <row r="646" spans="1:6" x14ac:dyDescent="0.3">
      <c r="A646" s="12" t="s">
        <v>158</v>
      </c>
      <c r="B646" s="12" t="s">
        <v>583</v>
      </c>
      <c r="C646" s="13">
        <v>42370</v>
      </c>
      <c r="D646" s="13">
        <v>43190</v>
      </c>
      <c r="E646" s="13">
        <v>44561</v>
      </c>
      <c r="F646" s="13">
        <v>44804</v>
      </c>
    </row>
    <row r="647" spans="1:6" x14ac:dyDescent="0.3">
      <c r="A647" s="12" t="s">
        <v>159</v>
      </c>
      <c r="B647" s="12" t="s">
        <v>583</v>
      </c>
      <c r="C647" s="13">
        <v>42370</v>
      </c>
      <c r="D647" s="13">
        <v>44074</v>
      </c>
      <c r="E647" s="13">
        <v>44561</v>
      </c>
      <c r="F647" s="13">
        <v>44804</v>
      </c>
    </row>
    <row r="648" spans="1:6" x14ac:dyDescent="0.3">
      <c r="A648" s="12" t="s">
        <v>160</v>
      </c>
      <c r="B648" s="12" t="s">
        <v>583</v>
      </c>
      <c r="C648" s="13">
        <v>42370</v>
      </c>
      <c r="D648" s="13">
        <v>44695</v>
      </c>
      <c r="E648" s="13">
        <v>44561</v>
      </c>
      <c r="F648" s="13">
        <v>44804</v>
      </c>
    </row>
    <row r="649" spans="1:6" x14ac:dyDescent="0.3">
      <c r="A649" s="12" t="s">
        <v>162</v>
      </c>
      <c r="B649" s="12" t="s">
        <v>583</v>
      </c>
      <c r="C649" s="13">
        <v>42373</v>
      </c>
      <c r="D649" s="13">
        <v>44074</v>
      </c>
      <c r="E649" s="13">
        <v>44561</v>
      </c>
      <c r="F649" s="13">
        <v>44804</v>
      </c>
    </row>
    <row r="650" spans="1:6" x14ac:dyDescent="0.3">
      <c r="A650" s="12" t="s">
        <v>163</v>
      </c>
      <c r="B650" s="12" t="s">
        <v>583</v>
      </c>
      <c r="C650" s="13">
        <v>42370</v>
      </c>
      <c r="D650" s="13">
        <v>43190</v>
      </c>
      <c r="E650" s="13">
        <v>44561</v>
      </c>
      <c r="F650" s="13">
        <v>44804</v>
      </c>
    </row>
    <row r="651" spans="1:6" x14ac:dyDescent="0.3">
      <c r="A651" s="12" t="s">
        <v>164</v>
      </c>
      <c r="B651" s="12" t="s">
        <v>583</v>
      </c>
      <c r="C651" s="13">
        <v>42373</v>
      </c>
      <c r="E651" s="13">
        <v>44561</v>
      </c>
      <c r="F651" s="13">
        <v>44804</v>
      </c>
    </row>
    <row r="652" spans="1:6" x14ac:dyDescent="0.3">
      <c r="A652" s="12" t="s">
        <v>165</v>
      </c>
      <c r="B652" s="12" t="s">
        <v>583</v>
      </c>
      <c r="C652" s="13">
        <v>42727</v>
      </c>
      <c r="E652" s="13">
        <v>44561</v>
      </c>
      <c r="F652" s="13">
        <v>44804</v>
      </c>
    </row>
    <row r="653" spans="1:6" x14ac:dyDescent="0.3">
      <c r="A653" s="12" t="s">
        <v>166</v>
      </c>
      <c r="B653" s="12" t="s">
        <v>583</v>
      </c>
      <c r="C653" s="13">
        <v>42370</v>
      </c>
      <c r="E653" s="13">
        <v>44561</v>
      </c>
      <c r="F653" s="13">
        <v>44804</v>
      </c>
    </row>
    <row r="654" spans="1:6" x14ac:dyDescent="0.3">
      <c r="A654" s="12" t="s">
        <v>167</v>
      </c>
      <c r="B654" s="12" t="s">
        <v>583</v>
      </c>
      <c r="C654" s="13">
        <v>44408</v>
      </c>
      <c r="E654" s="13">
        <v>44561</v>
      </c>
      <c r="F654" s="13">
        <v>44804</v>
      </c>
    </row>
    <row r="655" spans="1:6" x14ac:dyDescent="0.3">
      <c r="A655" s="12" t="s">
        <v>169</v>
      </c>
      <c r="B655" s="12" t="s">
        <v>583</v>
      </c>
      <c r="C655" s="13">
        <v>44408</v>
      </c>
      <c r="E655" s="13">
        <v>44561</v>
      </c>
      <c r="F655" s="13">
        <v>44804</v>
      </c>
    </row>
    <row r="656" spans="1:6" x14ac:dyDescent="0.3">
      <c r="A656" s="12" t="s">
        <v>680</v>
      </c>
      <c r="B656" s="12" t="s">
        <v>583</v>
      </c>
      <c r="C656" s="13">
        <v>45199</v>
      </c>
      <c r="E656" s="13">
        <v>44561</v>
      </c>
      <c r="F656" s="13">
        <v>44804</v>
      </c>
    </row>
    <row r="657" spans="1:6" x14ac:dyDescent="0.3">
      <c r="A657" s="12" t="s">
        <v>170</v>
      </c>
      <c r="B657" s="12" t="s">
        <v>583</v>
      </c>
      <c r="C657" s="13">
        <v>42370</v>
      </c>
      <c r="D657" s="13">
        <v>43555</v>
      </c>
      <c r="E657" s="13">
        <v>44561</v>
      </c>
      <c r="F657" s="13">
        <v>44804</v>
      </c>
    </row>
    <row r="658" spans="1:6" x14ac:dyDescent="0.3">
      <c r="A658" s="12" t="s">
        <v>171</v>
      </c>
      <c r="B658" s="12" t="s">
        <v>583</v>
      </c>
      <c r="C658" s="13">
        <v>42727</v>
      </c>
      <c r="D658" s="13">
        <v>43555</v>
      </c>
      <c r="E658" s="13">
        <v>44561</v>
      </c>
      <c r="F658" s="13">
        <v>44804</v>
      </c>
    </row>
    <row r="659" spans="1:6" x14ac:dyDescent="0.3">
      <c r="A659" s="12" t="s">
        <v>172</v>
      </c>
      <c r="B659" s="12" t="s">
        <v>583</v>
      </c>
      <c r="C659" s="13">
        <v>42370</v>
      </c>
      <c r="D659" s="13">
        <v>43190</v>
      </c>
      <c r="E659" s="13">
        <v>44561</v>
      </c>
      <c r="F659" s="13">
        <v>44804</v>
      </c>
    </row>
    <row r="660" spans="1:6" x14ac:dyDescent="0.3">
      <c r="A660" s="12" t="s">
        <v>173</v>
      </c>
      <c r="B660" s="12" t="s">
        <v>583</v>
      </c>
      <c r="C660" s="13">
        <v>42727</v>
      </c>
      <c r="D660" s="13">
        <v>44651</v>
      </c>
      <c r="E660" s="13">
        <v>44561</v>
      </c>
      <c r="F660" s="13">
        <v>44804</v>
      </c>
    </row>
    <row r="661" spans="1:6" x14ac:dyDescent="0.3">
      <c r="A661" s="12" t="s">
        <v>174</v>
      </c>
      <c r="B661" s="12" t="s">
        <v>583</v>
      </c>
      <c r="C661" s="13">
        <v>42522</v>
      </c>
      <c r="D661" s="13">
        <v>42825</v>
      </c>
      <c r="E661" s="13">
        <v>44561</v>
      </c>
      <c r="F661" s="13">
        <v>44804</v>
      </c>
    </row>
    <row r="662" spans="1:6" x14ac:dyDescent="0.3">
      <c r="A662" s="12" t="s">
        <v>176</v>
      </c>
      <c r="B662" s="12" t="s">
        <v>583</v>
      </c>
      <c r="C662" s="13">
        <v>42370</v>
      </c>
      <c r="E662" s="13">
        <v>44561</v>
      </c>
      <c r="F662" s="13">
        <v>44804</v>
      </c>
    </row>
    <row r="663" spans="1:6" x14ac:dyDescent="0.3">
      <c r="A663" s="12" t="s">
        <v>178</v>
      </c>
      <c r="B663" s="12" t="s">
        <v>583</v>
      </c>
      <c r="C663" s="13">
        <v>42522</v>
      </c>
      <c r="E663" s="13">
        <v>44561</v>
      </c>
      <c r="F663" s="13">
        <v>44804</v>
      </c>
    </row>
    <row r="664" spans="1:6" x14ac:dyDescent="0.3">
      <c r="A664" s="12" t="s">
        <v>180</v>
      </c>
      <c r="B664" s="12" t="s">
        <v>583</v>
      </c>
      <c r="C664" s="13">
        <v>42370</v>
      </c>
      <c r="D664" s="13">
        <v>43190</v>
      </c>
      <c r="E664" s="13">
        <v>44561</v>
      </c>
      <c r="F664" s="13">
        <v>44804</v>
      </c>
    </row>
    <row r="665" spans="1:6" x14ac:dyDescent="0.3">
      <c r="A665" s="12" t="s">
        <v>182</v>
      </c>
      <c r="B665" s="12" t="s">
        <v>583</v>
      </c>
      <c r="C665" s="13">
        <v>42370</v>
      </c>
      <c r="D665" s="13">
        <v>44651</v>
      </c>
      <c r="E665" s="13">
        <v>44561</v>
      </c>
      <c r="F665" s="13">
        <v>44804</v>
      </c>
    </row>
    <row r="666" spans="1:6" x14ac:dyDescent="0.3">
      <c r="A666" s="12" t="s">
        <v>183</v>
      </c>
      <c r="B666" s="12" t="s">
        <v>583</v>
      </c>
      <c r="C666" s="13">
        <v>42370</v>
      </c>
      <c r="E666" s="13">
        <v>44561</v>
      </c>
      <c r="F666" s="13">
        <v>44804</v>
      </c>
    </row>
    <row r="667" spans="1:6" x14ac:dyDescent="0.3">
      <c r="A667" s="12" t="s">
        <v>184</v>
      </c>
      <c r="B667" s="12" t="s">
        <v>583</v>
      </c>
      <c r="C667" s="13">
        <v>42522</v>
      </c>
      <c r="E667" s="13">
        <v>44561</v>
      </c>
      <c r="F667" s="13">
        <v>44804</v>
      </c>
    </row>
    <row r="668" spans="1:6" x14ac:dyDescent="0.3">
      <c r="A668" s="12" t="s">
        <v>186</v>
      </c>
      <c r="B668" s="12" t="s">
        <v>583</v>
      </c>
      <c r="C668" s="13">
        <v>42370</v>
      </c>
      <c r="E668" s="13">
        <v>44561</v>
      </c>
      <c r="F668" s="13">
        <v>44804</v>
      </c>
    </row>
    <row r="669" spans="1:6" x14ac:dyDescent="0.3">
      <c r="A669" s="12" t="s">
        <v>188</v>
      </c>
      <c r="B669" s="12" t="s">
        <v>583</v>
      </c>
      <c r="C669" s="13">
        <v>42370</v>
      </c>
      <c r="D669" s="13">
        <v>43555</v>
      </c>
      <c r="E669" s="13">
        <v>44561</v>
      </c>
      <c r="F669" s="13">
        <v>44804</v>
      </c>
    </row>
    <row r="670" spans="1:6" x14ac:dyDescent="0.3">
      <c r="A670" s="12" t="s">
        <v>189</v>
      </c>
      <c r="B670" s="12" t="s">
        <v>583</v>
      </c>
      <c r="C670" s="13">
        <v>42370</v>
      </c>
      <c r="E670" s="13">
        <v>44561</v>
      </c>
      <c r="F670" s="13">
        <v>44804</v>
      </c>
    </row>
    <row r="671" spans="1:6" x14ac:dyDescent="0.3">
      <c r="A671" s="12" t="s">
        <v>190</v>
      </c>
      <c r="B671" s="12" t="s">
        <v>583</v>
      </c>
      <c r="C671" s="13">
        <v>44559</v>
      </c>
      <c r="D671" s="13">
        <v>44695</v>
      </c>
      <c r="E671" s="13">
        <v>44561</v>
      </c>
      <c r="F671" s="13">
        <v>44804</v>
      </c>
    </row>
    <row r="672" spans="1:6" x14ac:dyDescent="0.3">
      <c r="A672" s="12" t="s">
        <v>191</v>
      </c>
      <c r="B672" s="12" t="s">
        <v>583</v>
      </c>
      <c r="C672" s="13">
        <v>42373</v>
      </c>
      <c r="E672" s="13">
        <v>44561</v>
      </c>
      <c r="F672" s="13">
        <v>44804</v>
      </c>
    </row>
    <row r="673" spans="1:6" x14ac:dyDescent="0.3">
      <c r="A673" s="12" t="s">
        <v>192</v>
      </c>
      <c r="B673" s="12" t="s">
        <v>583</v>
      </c>
      <c r="C673" s="13">
        <v>43709</v>
      </c>
      <c r="E673" s="13">
        <v>44561</v>
      </c>
      <c r="F673" s="13">
        <v>44804</v>
      </c>
    </row>
    <row r="674" spans="1:6" x14ac:dyDescent="0.3">
      <c r="A674" s="12" t="s">
        <v>833</v>
      </c>
      <c r="B674" s="12" t="s">
        <v>583</v>
      </c>
      <c r="C674" s="13">
        <v>43861</v>
      </c>
      <c r="E674" s="13">
        <v>44561</v>
      </c>
      <c r="F674" s="13">
        <v>44804</v>
      </c>
    </row>
    <row r="675" spans="1:6" x14ac:dyDescent="0.3">
      <c r="A675" s="12" t="s">
        <v>193</v>
      </c>
      <c r="B675" s="12" t="s">
        <v>583</v>
      </c>
      <c r="C675" s="13">
        <v>42370</v>
      </c>
      <c r="D675" s="13">
        <v>43465</v>
      </c>
      <c r="E675" s="13">
        <v>44561</v>
      </c>
      <c r="F675" s="13">
        <v>44804</v>
      </c>
    </row>
    <row r="676" spans="1:6" x14ac:dyDescent="0.3">
      <c r="A676" s="12" t="s">
        <v>194</v>
      </c>
      <c r="B676" s="12" t="s">
        <v>583</v>
      </c>
      <c r="C676" s="13">
        <v>42370</v>
      </c>
      <c r="D676" s="13">
        <v>43738</v>
      </c>
      <c r="E676" s="13">
        <v>44561</v>
      </c>
      <c r="F676" s="13">
        <v>44804</v>
      </c>
    </row>
    <row r="677" spans="1:6" x14ac:dyDescent="0.3">
      <c r="A677" s="12" t="s">
        <v>195</v>
      </c>
      <c r="B677" s="12" t="s">
        <v>583</v>
      </c>
      <c r="C677" s="13">
        <v>42370</v>
      </c>
      <c r="D677" s="13">
        <v>43921</v>
      </c>
      <c r="E677" s="13">
        <v>44561</v>
      </c>
      <c r="F677" s="13">
        <v>44804</v>
      </c>
    </row>
    <row r="678" spans="1:6" x14ac:dyDescent="0.3">
      <c r="A678" s="12" t="s">
        <v>196</v>
      </c>
      <c r="B678" s="12" t="s">
        <v>583</v>
      </c>
      <c r="C678" s="13">
        <v>42370</v>
      </c>
      <c r="D678" s="13">
        <v>43921</v>
      </c>
      <c r="E678" s="13">
        <v>44561</v>
      </c>
      <c r="F678" s="13">
        <v>44804</v>
      </c>
    </row>
    <row r="679" spans="1:6" x14ac:dyDescent="0.3">
      <c r="A679" s="12" t="s">
        <v>197</v>
      </c>
      <c r="B679" s="12" t="s">
        <v>583</v>
      </c>
      <c r="C679" s="13">
        <v>42370</v>
      </c>
      <c r="D679" s="13">
        <v>43190</v>
      </c>
      <c r="E679" s="13">
        <v>44561</v>
      </c>
      <c r="F679" s="13">
        <v>44804</v>
      </c>
    </row>
    <row r="680" spans="1:6" x14ac:dyDescent="0.3">
      <c r="A680" s="12" t="s">
        <v>198</v>
      </c>
      <c r="B680" s="12" t="s">
        <v>583</v>
      </c>
      <c r="C680" s="13">
        <v>42522</v>
      </c>
      <c r="E680" s="13">
        <v>44561</v>
      </c>
      <c r="F680" s="13">
        <v>44804</v>
      </c>
    </row>
    <row r="681" spans="1:6" x14ac:dyDescent="0.3">
      <c r="A681" s="12" t="s">
        <v>199</v>
      </c>
      <c r="B681" s="12" t="s">
        <v>583</v>
      </c>
      <c r="C681" s="13">
        <v>42522</v>
      </c>
      <c r="D681" s="13">
        <v>44695</v>
      </c>
      <c r="E681" s="13">
        <v>44561</v>
      </c>
      <c r="F681" s="13">
        <v>44804</v>
      </c>
    </row>
    <row r="682" spans="1:6" x14ac:dyDescent="0.3">
      <c r="A682" s="12" t="s">
        <v>200</v>
      </c>
      <c r="B682" s="12" t="s">
        <v>583</v>
      </c>
      <c r="C682" s="13">
        <v>42370</v>
      </c>
      <c r="E682" s="13">
        <v>44561</v>
      </c>
      <c r="F682" s="13">
        <v>44804</v>
      </c>
    </row>
    <row r="683" spans="1:6" x14ac:dyDescent="0.3">
      <c r="A683" s="12" t="s">
        <v>201</v>
      </c>
      <c r="B683" s="12" t="s">
        <v>583</v>
      </c>
      <c r="C683" s="13">
        <v>42370</v>
      </c>
      <c r="E683" s="13">
        <v>44561</v>
      </c>
      <c r="F683" s="13">
        <v>44804</v>
      </c>
    </row>
    <row r="684" spans="1:6" x14ac:dyDescent="0.3">
      <c r="A684" s="12" t="s">
        <v>202</v>
      </c>
      <c r="B684" s="12" t="s">
        <v>583</v>
      </c>
      <c r="C684" s="13">
        <v>42370</v>
      </c>
      <c r="D684" s="13">
        <v>42521</v>
      </c>
      <c r="E684" s="13">
        <v>44561</v>
      </c>
      <c r="F684" s="13">
        <v>44804</v>
      </c>
    </row>
    <row r="685" spans="1:6" x14ac:dyDescent="0.3">
      <c r="A685" s="12" t="s">
        <v>203</v>
      </c>
      <c r="B685" s="12" t="s">
        <v>583</v>
      </c>
      <c r="C685" s="13">
        <v>42370</v>
      </c>
      <c r="D685" s="13">
        <v>44695</v>
      </c>
      <c r="E685" s="13">
        <v>44561</v>
      </c>
      <c r="F685" s="13">
        <v>44804</v>
      </c>
    </row>
    <row r="686" spans="1:6" x14ac:dyDescent="0.3">
      <c r="A686" s="12" t="s">
        <v>205</v>
      </c>
      <c r="B686" s="12" t="s">
        <v>583</v>
      </c>
      <c r="C686" s="13">
        <v>42370</v>
      </c>
      <c r="D686" s="13">
        <v>42004</v>
      </c>
      <c r="E686" s="13">
        <v>44561</v>
      </c>
      <c r="F686" s="13">
        <v>44804</v>
      </c>
    </row>
    <row r="687" spans="1:6" x14ac:dyDescent="0.3">
      <c r="A687" s="12" t="s">
        <v>206</v>
      </c>
      <c r="B687" s="12" t="s">
        <v>583</v>
      </c>
      <c r="C687" s="13">
        <v>42370</v>
      </c>
      <c r="D687" s="13">
        <v>44695</v>
      </c>
      <c r="E687" s="13">
        <v>44561</v>
      </c>
      <c r="F687" s="13">
        <v>44804</v>
      </c>
    </row>
    <row r="688" spans="1:6" x14ac:dyDescent="0.3">
      <c r="A688" s="12" t="s">
        <v>207</v>
      </c>
      <c r="B688" s="12" t="s">
        <v>583</v>
      </c>
      <c r="C688" s="13">
        <v>42370</v>
      </c>
      <c r="D688" s="13">
        <v>43190</v>
      </c>
      <c r="E688" s="13">
        <v>44561</v>
      </c>
      <c r="F688" s="13">
        <v>44804</v>
      </c>
    </row>
    <row r="689" spans="1:6" x14ac:dyDescent="0.3">
      <c r="A689" s="12" t="s">
        <v>209</v>
      </c>
      <c r="B689" s="12" t="s">
        <v>583</v>
      </c>
      <c r="C689" s="13">
        <v>42370</v>
      </c>
      <c r="D689" s="13">
        <v>44104</v>
      </c>
      <c r="E689" s="13">
        <v>44561</v>
      </c>
      <c r="F689" s="13">
        <v>44804</v>
      </c>
    </row>
    <row r="690" spans="1:6" x14ac:dyDescent="0.3">
      <c r="A690" s="12" t="s">
        <v>210</v>
      </c>
      <c r="B690" s="12" t="s">
        <v>583</v>
      </c>
      <c r="C690" s="13">
        <v>42522</v>
      </c>
      <c r="E690" s="13">
        <v>44561</v>
      </c>
      <c r="F690" s="13">
        <v>44804</v>
      </c>
    </row>
    <row r="691" spans="1:6" x14ac:dyDescent="0.3">
      <c r="A691" s="12" t="s">
        <v>211</v>
      </c>
      <c r="B691" s="12" t="s">
        <v>583</v>
      </c>
      <c r="C691" s="13">
        <v>42370</v>
      </c>
      <c r="D691" s="13">
        <v>43921</v>
      </c>
      <c r="E691" s="13">
        <v>44561</v>
      </c>
      <c r="F691" s="13">
        <v>44804</v>
      </c>
    </row>
    <row r="692" spans="1:6" x14ac:dyDescent="0.3">
      <c r="A692" s="12" t="s">
        <v>212</v>
      </c>
      <c r="B692" s="12" t="s">
        <v>583</v>
      </c>
      <c r="C692" s="13">
        <v>42370</v>
      </c>
      <c r="D692" s="13">
        <v>43921</v>
      </c>
      <c r="E692" s="13">
        <v>44561</v>
      </c>
      <c r="F692" s="13">
        <v>44804</v>
      </c>
    </row>
    <row r="693" spans="1:6" x14ac:dyDescent="0.3">
      <c r="A693" s="12" t="s">
        <v>214</v>
      </c>
      <c r="B693" s="12" t="s">
        <v>583</v>
      </c>
      <c r="C693" s="13">
        <v>42370</v>
      </c>
      <c r="D693" s="13">
        <v>44695</v>
      </c>
      <c r="E693" s="13">
        <v>44561</v>
      </c>
      <c r="F693" s="13">
        <v>44804</v>
      </c>
    </row>
    <row r="694" spans="1:6" x14ac:dyDescent="0.3">
      <c r="A694" s="12" t="s">
        <v>215</v>
      </c>
      <c r="B694" s="12" t="s">
        <v>583</v>
      </c>
      <c r="C694" s="13">
        <v>42522</v>
      </c>
      <c r="E694" s="13">
        <v>44561</v>
      </c>
      <c r="F694" s="13">
        <v>44804</v>
      </c>
    </row>
    <row r="695" spans="1:6" x14ac:dyDescent="0.3">
      <c r="A695" s="12" t="s">
        <v>216</v>
      </c>
      <c r="B695" s="12" t="s">
        <v>583</v>
      </c>
      <c r="C695" s="13">
        <v>42370</v>
      </c>
      <c r="E695" s="13">
        <v>44561</v>
      </c>
      <c r="F695" s="13">
        <v>44804</v>
      </c>
    </row>
    <row r="696" spans="1:6" x14ac:dyDescent="0.3">
      <c r="A696" s="12" t="s">
        <v>217</v>
      </c>
      <c r="B696" s="12" t="s">
        <v>583</v>
      </c>
      <c r="C696" s="13">
        <v>42370</v>
      </c>
      <c r="D696" s="13">
        <v>44104</v>
      </c>
      <c r="E696" s="13">
        <v>44561</v>
      </c>
      <c r="F696" s="13">
        <v>44804</v>
      </c>
    </row>
    <row r="697" spans="1:6" x14ac:dyDescent="0.3">
      <c r="A697" s="12" t="s">
        <v>219</v>
      </c>
      <c r="B697" s="12" t="s">
        <v>583</v>
      </c>
      <c r="C697" s="13">
        <v>42370</v>
      </c>
      <c r="D697" s="13">
        <v>43465</v>
      </c>
      <c r="E697" s="13">
        <v>44561</v>
      </c>
      <c r="F697" s="13">
        <v>44804</v>
      </c>
    </row>
    <row r="698" spans="1:6" x14ac:dyDescent="0.3">
      <c r="A698" s="12" t="s">
        <v>221</v>
      </c>
      <c r="B698" s="12" t="s">
        <v>583</v>
      </c>
      <c r="C698" s="13">
        <v>42370</v>
      </c>
      <c r="D698" s="13">
        <v>43465</v>
      </c>
      <c r="E698" s="13">
        <v>44561</v>
      </c>
      <c r="F698" s="13">
        <v>44804</v>
      </c>
    </row>
    <row r="699" spans="1:6" x14ac:dyDescent="0.3">
      <c r="A699" s="12" t="s">
        <v>223</v>
      </c>
      <c r="B699" s="12" t="s">
        <v>583</v>
      </c>
      <c r="C699" s="13">
        <v>42373</v>
      </c>
      <c r="D699" s="13">
        <v>44695</v>
      </c>
      <c r="E699" s="13">
        <v>44561</v>
      </c>
      <c r="F699" s="13">
        <v>44804</v>
      </c>
    </row>
    <row r="700" spans="1:6" x14ac:dyDescent="0.3">
      <c r="A700" s="12" t="s">
        <v>225</v>
      </c>
      <c r="B700" s="12" t="s">
        <v>583</v>
      </c>
      <c r="C700" s="13">
        <v>42370</v>
      </c>
      <c r="E700" s="13">
        <v>44561</v>
      </c>
      <c r="F700" s="13">
        <v>44804</v>
      </c>
    </row>
    <row r="701" spans="1:6" x14ac:dyDescent="0.3">
      <c r="A701" s="12" t="s">
        <v>226</v>
      </c>
      <c r="B701" s="12" t="s">
        <v>583</v>
      </c>
      <c r="C701" s="13">
        <v>42370</v>
      </c>
      <c r="E701" s="13">
        <v>44561</v>
      </c>
      <c r="F701" s="13">
        <v>44804</v>
      </c>
    </row>
    <row r="702" spans="1:6" x14ac:dyDescent="0.3">
      <c r="A702" s="12" t="s">
        <v>227</v>
      </c>
      <c r="B702" s="12" t="s">
        <v>583</v>
      </c>
      <c r="C702" s="13">
        <v>43191</v>
      </c>
      <c r="D702" s="13">
        <v>44695</v>
      </c>
      <c r="E702" s="13">
        <v>44561</v>
      </c>
      <c r="F702" s="13">
        <v>44804</v>
      </c>
    </row>
    <row r="703" spans="1:6" x14ac:dyDescent="0.3">
      <c r="A703" s="12" t="s">
        <v>228</v>
      </c>
      <c r="B703" s="12" t="s">
        <v>583</v>
      </c>
      <c r="C703" s="13">
        <v>43453</v>
      </c>
      <c r="E703" s="13">
        <v>44561</v>
      </c>
      <c r="F703" s="13">
        <v>44804</v>
      </c>
    </row>
    <row r="704" spans="1:6" x14ac:dyDescent="0.3">
      <c r="A704" s="12" t="s">
        <v>229</v>
      </c>
      <c r="B704" s="12" t="s">
        <v>583</v>
      </c>
      <c r="C704" s="13">
        <v>43453</v>
      </c>
      <c r="E704" s="13">
        <v>44561</v>
      </c>
      <c r="F704" s="13">
        <v>44804</v>
      </c>
    </row>
    <row r="705" spans="1:6" x14ac:dyDescent="0.3">
      <c r="A705" s="12" t="s">
        <v>230</v>
      </c>
      <c r="B705" s="12" t="s">
        <v>583</v>
      </c>
      <c r="C705" s="13">
        <v>43453</v>
      </c>
      <c r="D705" s="13">
        <v>44695</v>
      </c>
      <c r="E705" s="13">
        <v>44561</v>
      </c>
      <c r="F705" s="13">
        <v>44804</v>
      </c>
    </row>
    <row r="706" spans="1:6" x14ac:dyDescent="0.3">
      <c r="A706" s="12" t="s">
        <v>231</v>
      </c>
      <c r="B706" s="12" t="s">
        <v>583</v>
      </c>
      <c r="C706" s="13">
        <v>43709</v>
      </c>
      <c r="E706" s="13">
        <v>44561</v>
      </c>
      <c r="F706" s="13">
        <v>44804</v>
      </c>
    </row>
    <row r="707" spans="1:6" x14ac:dyDescent="0.3">
      <c r="A707" s="12" t="s">
        <v>232</v>
      </c>
      <c r="B707" s="12" t="s">
        <v>583</v>
      </c>
      <c r="C707" s="13">
        <v>43971</v>
      </c>
      <c r="D707" s="13">
        <v>44695</v>
      </c>
      <c r="E707" s="13">
        <v>44561</v>
      </c>
      <c r="F707" s="13">
        <v>44804</v>
      </c>
    </row>
    <row r="708" spans="1:6" x14ac:dyDescent="0.3">
      <c r="A708" s="12" t="s">
        <v>233</v>
      </c>
      <c r="B708" s="12" t="s">
        <v>583</v>
      </c>
      <c r="C708" s="13">
        <v>44559</v>
      </c>
      <c r="D708" s="13">
        <v>44591</v>
      </c>
      <c r="E708" s="13">
        <v>44561</v>
      </c>
      <c r="F708" s="13">
        <v>44804</v>
      </c>
    </row>
    <row r="709" spans="1:6" x14ac:dyDescent="0.3">
      <c r="A709" s="12" t="s">
        <v>234</v>
      </c>
      <c r="B709" s="12" t="s">
        <v>583</v>
      </c>
      <c r="C709" s="13">
        <v>44559</v>
      </c>
      <c r="E709" s="13">
        <v>44561</v>
      </c>
      <c r="F709" s="13">
        <v>44804</v>
      </c>
    </row>
    <row r="710" spans="1:6" x14ac:dyDescent="0.3">
      <c r="A710" s="12" t="s">
        <v>681</v>
      </c>
      <c r="B710" s="12" t="s">
        <v>583</v>
      </c>
      <c r="C710" s="13">
        <v>45199</v>
      </c>
      <c r="D710" s="13">
        <v>44695</v>
      </c>
      <c r="E710" s="13">
        <v>44561</v>
      </c>
      <c r="F710" s="13">
        <v>44804</v>
      </c>
    </row>
    <row r="711" spans="1:6" x14ac:dyDescent="0.3">
      <c r="A711" s="12" t="s">
        <v>236</v>
      </c>
      <c r="B711" s="12" t="s">
        <v>583</v>
      </c>
      <c r="C711" s="13">
        <v>42370</v>
      </c>
      <c r="D711" s="13">
        <v>42441</v>
      </c>
      <c r="E711" s="13">
        <v>44561</v>
      </c>
      <c r="F711" s="13">
        <v>44804</v>
      </c>
    </row>
    <row r="712" spans="1:6" x14ac:dyDescent="0.3">
      <c r="A712" s="12" t="s">
        <v>237</v>
      </c>
      <c r="B712" s="12" t="s">
        <v>583</v>
      </c>
      <c r="C712" s="13">
        <v>42370</v>
      </c>
      <c r="D712" s="13">
        <v>42277</v>
      </c>
      <c r="E712" s="13">
        <v>44561</v>
      </c>
      <c r="F712" s="13">
        <v>44804</v>
      </c>
    </row>
    <row r="713" spans="1:6" x14ac:dyDescent="0.3">
      <c r="A713" s="12" t="s">
        <v>238</v>
      </c>
      <c r="B713" s="12" t="s">
        <v>583</v>
      </c>
      <c r="C713" s="13">
        <v>42370</v>
      </c>
      <c r="E713" s="13">
        <v>44561</v>
      </c>
      <c r="F713" s="13">
        <v>44804</v>
      </c>
    </row>
    <row r="714" spans="1:6" x14ac:dyDescent="0.3">
      <c r="A714" s="12" t="s">
        <v>239</v>
      </c>
      <c r="B714" s="12" t="s">
        <v>583</v>
      </c>
      <c r="C714" s="13">
        <v>42370</v>
      </c>
      <c r="E714" s="13">
        <v>44561</v>
      </c>
      <c r="F714" s="13">
        <v>44804</v>
      </c>
    </row>
    <row r="715" spans="1:6" x14ac:dyDescent="0.3">
      <c r="A715" s="12" t="s">
        <v>240</v>
      </c>
      <c r="B715" s="12" t="s">
        <v>583</v>
      </c>
      <c r="C715" s="13">
        <v>42370</v>
      </c>
      <c r="D715" s="13">
        <v>43555</v>
      </c>
      <c r="E715" s="13">
        <v>44561</v>
      </c>
      <c r="F715" s="13">
        <v>44804</v>
      </c>
    </row>
    <row r="716" spans="1:6" x14ac:dyDescent="0.3">
      <c r="A716" s="12" t="s">
        <v>242</v>
      </c>
      <c r="B716" s="12" t="s">
        <v>583</v>
      </c>
      <c r="C716" s="13">
        <v>43111</v>
      </c>
      <c r="D716" s="13">
        <v>44651</v>
      </c>
      <c r="E716" s="13">
        <v>44561</v>
      </c>
      <c r="F716" s="13">
        <v>44804</v>
      </c>
    </row>
    <row r="717" spans="1:6" x14ac:dyDescent="0.3">
      <c r="A717" s="12" t="s">
        <v>244</v>
      </c>
      <c r="B717" s="12" t="s">
        <v>583</v>
      </c>
      <c r="C717" s="13">
        <v>43111</v>
      </c>
      <c r="E717" s="13">
        <v>44561</v>
      </c>
      <c r="F717" s="13">
        <v>44804</v>
      </c>
    </row>
    <row r="718" spans="1:6" x14ac:dyDescent="0.3">
      <c r="A718" s="12" t="s">
        <v>245</v>
      </c>
      <c r="B718" s="12" t="s">
        <v>583</v>
      </c>
      <c r="C718" s="13">
        <v>42370</v>
      </c>
      <c r="E718" s="13">
        <v>44561</v>
      </c>
      <c r="F718" s="13">
        <v>44804</v>
      </c>
    </row>
    <row r="719" spans="1:6" x14ac:dyDescent="0.3">
      <c r="A719" s="12" t="s">
        <v>246</v>
      </c>
      <c r="B719" s="12" t="s">
        <v>583</v>
      </c>
      <c r="C719" s="13">
        <v>42373</v>
      </c>
      <c r="D719" s="13">
        <v>44074</v>
      </c>
      <c r="E719" s="13">
        <v>44561</v>
      </c>
      <c r="F719" s="13">
        <v>44804</v>
      </c>
    </row>
    <row r="720" spans="1:6" x14ac:dyDescent="0.3">
      <c r="A720" s="12" t="s">
        <v>247</v>
      </c>
      <c r="B720" s="12" t="s">
        <v>583</v>
      </c>
      <c r="C720" s="13">
        <v>42370</v>
      </c>
      <c r="D720" s="13">
        <v>42369</v>
      </c>
      <c r="E720" s="13">
        <v>44561</v>
      </c>
      <c r="F720" s="13">
        <v>44804</v>
      </c>
    </row>
    <row r="721" spans="1:6" x14ac:dyDescent="0.3">
      <c r="A721" s="12" t="s">
        <v>248</v>
      </c>
      <c r="B721" s="12" t="s">
        <v>583</v>
      </c>
      <c r="C721" s="13">
        <v>42370</v>
      </c>
      <c r="D721" s="13">
        <v>42277</v>
      </c>
      <c r="E721" s="13">
        <v>44561</v>
      </c>
      <c r="F721" s="13">
        <v>44804</v>
      </c>
    </row>
    <row r="722" spans="1:6" x14ac:dyDescent="0.3">
      <c r="A722" s="12" t="s">
        <v>249</v>
      </c>
      <c r="B722" s="12" t="s">
        <v>583</v>
      </c>
      <c r="C722" s="13">
        <v>42370</v>
      </c>
      <c r="E722" s="13">
        <v>44561</v>
      </c>
      <c r="F722" s="13">
        <v>44804</v>
      </c>
    </row>
    <row r="723" spans="1:6" x14ac:dyDescent="0.3">
      <c r="A723" s="12" t="s">
        <v>250</v>
      </c>
      <c r="B723" s="12" t="s">
        <v>583</v>
      </c>
      <c r="C723" s="13">
        <v>42370</v>
      </c>
      <c r="E723" s="13">
        <v>44561</v>
      </c>
      <c r="F723" s="13">
        <v>44804</v>
      </c>
    </row>
    <row r="724" spans="1:6" x14ac:dyDescent="0.3">
      <c r="A724" s="12" t="s">
        <v>252</v>
      </c>
      <c r="B724" s="12" t="s">
        <v>583</v>
      </c>
      <c r="C724" s="13">
        <v>42370</v>
      </c>
      <c r="D724" s="13">
        <v>44651</v>
      </c>
      <c r="E724" s="13">
        <v>44561</v>
      </c>
      <c r="F724" s="13">
        <v>44804</v>
      </c>
    </row>
    <row r="725" spans="1:6" x14ac:dyDescent="0.3">
      <c r="A725" s="12" t="s">
        <v>253</v>
      </c>
      <c r="B725" s="12" t="s">
        <v>583</v>
      </c>
      <c r="C725" s="13">
        <v>42370</v>
      </c>
      <c r="E725" s="13">
        <v>44561</v>
      </c>
      <c r="F725" s="13">
        <v>44804</v>
      </c>
    </row>
    <row r="726" spans="1:6" x14ac:dyDescent="0.3">
      <c r="A726" s="12" t="s">
        <v>254</v>
      </c>
      <c r="B726" s="12" t="s">
        <v>583</v>
      </c>
      <c r="C726" s="13">
        <v>42370</v>
      </c>
      <c r="D726" s="13">
        <v>42726</v>
      </c>
      <c r="E726" s="13">
        <v>44561</v>
      </c>
      <c r="F726" s="13">
        <v>44804</v>
      </c>
    </row>
    <row r="727" spans="1:6" x14ac:dyDescent="0.3">
      <c r="A727" s="12" t="s">
        <v>256</v>
      </c>
      <c r="B727" s="12" t="s">
        <v>583</v>
      </c>
      <c r="C727" s="13">
        <v>42370</v>
      </c>
      <c r="E727" s="13">
        <v>44561</v>
      </c>
      <c r="F727" s="13">
        <v>44804</v>
      </c>
    </row>
    <row r="728" spans="1:6" x14ac:dyDescent="0.3">
      <c r="A728" s="12" t="s">
        <v>257</v>
      </c>
      <c r="B728" s="12" t="s">
        <v>583</v>
      </c>
      <c r="C728" s="13">
        <v>42370</v>
      </c>
      <c r="E728" s="13">
        <v>44561</v>
      </c>
      <c r="F728" s="13">
        <v>44804</v>
      </c>
    </row>
    <row r="729" spans="1:6" x14ac:dyDescent="0.3">
      <c r="A729" s="12" t="s">
        <v>258</v>
      </c>
      <c r="B729" s="12" t="s">
        <v>583</v>
      </c>
      <c r="C729" s="13">
        <v>42370</v>
      </c>
      <c r="D729" s="13">
        <v>44104</v>
      </c>
      <c r="E729" s="13">
        <v>44561</v>
      </c>
      <c r="F729" s="13">
        <v>44804</v>
      </c>
    </row>
    <row r="730" spans="1:6" x14ac:dyDescent="0.3">
      <c r="A730" s="12" t="s">
        <v>259</v>
      </c>
      <c r="B730" s="12" t="s">
        <v>583</v>
      </c>
      <c r="C730" s="13">
        <v>42370</v>
      </c>
      <c r="E730" s="13">
        <v>44561</v>
      </c>
      <c r="F730" s="13">
        <v>44804</v>
      </c>
    </row>
    <row r="731" spans="1:6" x14ac:dyDescent="0.3">
      <c r="A731" s="12" t="s">
        <v>260</v>
      </c>
      <c r="B731" s="12" t="s">
        <v>583</v>
      </c>
      <c r="C731" s="13">
        <v>42370</v>
      </c>
      <c r="E731" s="13">
        <v>44561</v>
      </c>
      <c r="F731" s="13">
        <v>44804</v>
      </c>
    </row>
    <row r="732" spans="1:6" x14ac:dyDescent="0.3">
      <c r="A732" s="12" t="s">
        <v>262</v>
      </c>
      <c r="B732" s="12" t="s">
        <v>583</v>
      </c>
      <c r="C732" s="13">
        <v>42370</v>
      </c>
      <c r="D732" s="13">
        <v>44695</v>
      </c>
      <c r="E732" s="13">
        <v>44561</v>
      </c>
      <c r="F732" s="13">
        <v>44804</v>
      </c>
    </row>
    <row r="733" spans="1:6" x14ac:dyDescent="0.3">
      <c r="A733" s="12" t="s">
        <v>264</v>
      </c>
      <c r="B733" s="12" t="s">
        <v>583</v>
      </c>
      <c r="C733" s="13">
        <v>42370</v>
      </c>
      <c r="E733" s="13">
        <v>44561</v>
      </c>
      <c r="F733" s="13">
        <v>44804</v>
      </c>
    </row>
    <row r="734" spans="1:6" x14ac:dyDescent="0.3">
      <c r="A734" s="12" t="s">
        <v>266</v>
      </c>
      <c r="B734" s="12" t="s">
        <v>583</v>
      </c>
      <c r="C734" s="13">
        <v>42370</v>
      </c>
      <c r="D734" s="13">
        <v>44695</v>
      </c>
      <c r="E734" s="13">
        <v>44561</v>
      </c>
      <c r="F734" s="13">
        <v>44804</v>
      </c>
    </row>
    <row r="735" spans="1:6" x14ac:dyDescent="0.3">
      <c r="A735" s="12" t="s">
        <v>267</v>
      </c>
      <c r="B735" s="12" t="s">
        <v>583</v>
      </c>
      <c r="C735" s="13">
        <v>42370</v>
      </c>
      <c r="E735" s="13">
        <v>44561</v>
      </c>
      <c r="F735" s="13">
        <v>44804</v>
      </c>
    </row>
    <row r="736" spans="1:6" x14ac:dyDescent="0.3">
      <c r="A736" s="12" t="s">
        <v>268</v>
      </c>
      <c r="B736" s="12" t="s">
        <v>583</v>
      </c>
      <c r="C736" s="13">
        <v>42370</v>
      </c>
      <c r="E736" s="13">
        <v>44561</v>
      </c>
      <c r="F736" s="13">
        <v>44804</v>
      </c>
    </row>
    <row r="737" spans="1:6" x14ac:dyDescent="0.3">
      <c r="A737" s="12" t="s">
        <v>270</v>
      </c>
      <c r="B737" s="12" t="s">
        <v>583</v>
      </c>
      <c r="C737" s="13">
        <v>42370</v>
      </c>
      <c r="D737" s="13">
        <v>42004</v>
      </c>
      <c r="E737" s="13">
        <v>44561</v>
      </c>
      <c r="F737" s="13">
        <v>44804</v>
      </c>
    </row>
    <row r="738" spans="1:6" x14ac:dyDescent="0.3">
      <c r="A738" s="12" t="s">
        <v>272</v>
      </c>
      <c r="B738" s="12" t="s">
        <v>583</v>
      </c>
      <c r="C738" s="13">
        <v>42370</v>
      </c>
      <c r="D738" s="13">
        <v>43921</v>
      </c>
      <c r="E738" s="13">
        <v>44561</v>
      </c>
      <c r="F738" s="13">
        <v>44804</v>
      </c>
    </row>
    <row r="739" spans="1:6" x14ac:dyDescent="0.3">
      <c r="A739" s="12" t="s">
        <v>273</v>
      </c>
      <c r="B739" s="12" t="s">
        <v>583</v>
      </c>
      <c r="C739" s="13">
        <v>42373</v>
      </c>
      <c r="E739" s="13">
        <v>44561</v>
      </c>
      <c r="F739" s="13">
        <v>44804</v>
      </c>
    </row>
    <row r="740" spans="1:6" x14ac:dyDescent="0.3">
      <c r="A740" s="12" t="s">
        <v>274</v>
      </c>
      <c r="B740" s="12" t="s">
        <v>583</v>
      </c>
      <c r="C740" s="13">
        <v>42727</v>
      </c>
      <c r="D740" s="13">
        <v>43921</v>
      </c>
      <c r="E740" s="13">
        <v>44561</v>
      </c>
      <c r="F740" s="13">
        <v>44804</v>
      </c>
    </row>
    <row r="741" spans="1:6" x14ac:dyDescent="0.3">
      <c r="A741" s="12" t="s">
        <v>276</v>
      </c>
      <c r="B741" s="12" t="s">
        <v>583</v>
      </c>
      <c r="C741" s="13">
        <v>42956</v>
      </c>
      <c r="E741" s="13">
        <v>44561</v>
      </c>
      <c r="F741" s="13">
        <v>44804</v>
      </c>
    </row>
    <row r="742" spans="1:6" x14ac:dyDescent="0.3">
      <c r="A742" s="12" t="s">
        <v>277</v>
      </c>
      <c r="B742" s="12" t="s">
        <v>583</v>
      </c>
      <c r="C742" s="13">
        <v>43453</v>
      </c>
      <c r="E742" s="13">
        <v>44561</v>
      </c>
      <c r="F742" s="13">
        <v>44804</v>
      </c>
    </row>
    <row r="743" spans="1:6" x14ac:dyDescent="0.3">
      <c r="A743" s="12" t="s">
        <v>278</v>
      </c>
      <c r="B743" s="12" t="s">
        <v>583</v>
      </c>
      <c r="C743" s="13">
        <v>43453</v>
      </c>
      <c r="D743" s="13">
        <v>44104</v>
      </c>
      <c r="E743" s="13">
        <v>44561</v>
      </c>
      <c r="F743" s="13">
        <v>44804</v>
      </c>
    </row>
    <row r="744" spans="1:6" x14ac:dyDescent="0.3">
      <c r="A744" s="12" t="s">
        <v>279</v>
      </c>
      <c r="B744" s="12" t="s">
        <v>583</v>
      </c>
      <c r="C744" s="13">
        <v>43709</v>
      </c>
      <c r="E744" s="13">
        <v>44561</v>
      </c>
      <c r="F744" s="13">
        <v>44804</v>
      </c>
    </row>
    <row r="745" spans="1:6" x14ac:dyDescent="0.3">
      <c r="A745" s="12" t="s">
        <v>281</v>
      </c>
      <c r="B745" s="12" t="s">
        <v>583</v>
      </c>
      <c r="C745" s="13">
        <v>43709</v>
      </c>
      <c r="E745" s="13">
        <v>44561</v>
      </c>
      <c r="F745" s="13">
        <v>44804</v>
      </c>
    </row>
    <row r="746" spans="1:6" x14ac:dyDescent="0.3">
      <c r="A746" s="12" t="s">
        <v>282</v>
      </c>
      <c r="B746" s="12" t="s">
        <v>583</v>
      </c>
      <c r="C746" s="13">
        <v>42370</v>
      </c>
      <c r="E746" s="13">
        <v>44561</v>
      </c>
      <c r="F746" s="13">
        <v>44804</v>
      </c>
    </row>
    <row r="747" spans="1:6" x14ac:dyDescent="0.3">
      <c r="A747" s="12" t="s">
        <v>284</v>
      </c>
      <c r="B747" s="12" t="s">
        <v>583</v>
      </c>
      <c r="C747" s="13">
        <v>42370</v>
      </c>
      <c r="D747" s="13">
        <v>44115</v>
      </c>
      <c r="E747" s="13">
        <v>44561</v>
      </c>
      <c r="F747" s="13">
        <v>44804</v>
      </c>
    </row>
    <row r="748" spans="1:6" x14ac:dyDescent="0.3">
      <c r="A748" s="12" t="s">
        <v>286</v>
      </c>
      <c r="B748" s="12" t="s">
        <v>583</v>
      </c>
      <c r="C748" s="13">
        <v>42370</v>
      </c>
      <c r="D748" s="13">
        <v>44115</v>
      </c>
      <c r="E748" s="13">
        <v>44561</v>
      </c>
      <c r="F748" s="13">
        <v>44804</v>
      </c>
    </row>
    <row r="749" spans="1:6" x14ac:dyDescent="0.3">
      <c r="A749" s="12" t="s">
        <v>287</v>
      </c>
      <c r="B749" s="12" t="s">
        <v>583</v>
      </c>
      <c r="C749" s="13">
        <v>42727</v>
      </c>
      <c r="D749" s="13">
        <v>44115</v>
      </c>
      <c r="E749" s="13">
        <v>44561</v>
      </c>
      <c r="F749" s="13">
        <v>44804</v>
      </c>
    </row>
    <row r="750" spans="1:6" x14ac:dyDescent="0.3">
      <c r="A750" s="12" t="s">
        <v>288</v>
      </c>
      <c r="B750" s="12" t="s">
        <v>583</v>
      </c>
      <c r="C750" s="13">
        <v>42370</v>
      </c>
      <c r="D750" s="13">
        <v>44695</v>
      </c>
      <c r="E750" s="13">
        <v>44561</v>
      </c>
      <c r="F750" s="13">
        <v>44804</v>
      </c>
    </row>
    <row r="751" spans="1:6" x14ac:dyDescent="0.3">
      <c r="A751" s="12" t="s">
        <v>289</v>
      </c>
      <c r="B751" s="12" t="s">
        <v>583</v>
      </c>
      <c r="C751" s="13">
        <v>42727</v>
      </c>
      <c r="D751" s="13">
        <v>44115</v>
      </c>
      <c r="E751" s="13">
        <v>44561</v>
      </c>
      <c r="F751" s="13">
        <v>44804</v>
      </c>
    </row>
    <row r="752" spans="1:6" x14ac:dyDescent="0.3">
      <c r="A752" s="12" t="s">
        <v>290</v>
      </c>
      <c r="B752" s="12" t="s">
        <v>583</v>
      </c>
      <c r="C752" s="13">
        <v>43922</v>
      </c>
      <c r="D752" s="13">
        <v>44695</v>
      </c>
      <c r="E752" s="13">
        <v>44561</v>
      </c>
      <c r="F752" s="13">
        <v>44804</v>
      </c>
    </row>
    <row r="753" spans="1:6" x14ac:dyDescent="0.3">
      <c r="A753" s="12" t="s">
        <v>291</v>
      </c>
      <c r="B753" s="12" t="s">
        <v>583</v>
      </c>
      <c r="C753" s="13">
        <v>42370</v>
      </c>
      <c r="D753" s="13">
        <v>44651</v>
      </c>
      <c r="E753" s="13">
        <v>44561</v>
      </c>
      <c r="F753" s="13">
        <v>44804</v>
      </c>
    </row>
    <row r="754" spans="1:6" x14ac:dyDescent="0.3">
      <c r="A754" s="12" t="s">
        <v>292</v>
      </c>
      <c r="B754" s="12" t="s">
        <v>583</v>
      </c>
      <c r="C754" s="13">
        <v>42370</v>
      </c>
      <c r="D754" s="13">
        <v>44651</v>
      </c>
      <c r="E754" s="13">
        <v>44561</v>
      </c>
      <c r="F754" s="13">
        <v>44804</v>
      </c>
    </row>
    <row r="755" spans="1:6" x14ac:dyDescent="0.3">
      <c r="A755" s="12" t="s">
        <v>293</v>
      </c>
      <c r="B755" s="12" t="s">
        <v>583</v>
      </c>
      <c r="C755" s="13">
        <v>42370</v>
      </c>
      <c r="E755" s="13">
        <v>44561</v>
      </c>
      <c r="F755" s="13">
        <v>44804</v>
      </c>
    </row>
    <row r="756" spans="1:6" x14ac:dyDescent="0.3">
      <c r="A756" s="12" t="s">
        <v>295</v>
      </c>
      <c r="B756" s="12" t="s">
        <v>583</v>
      </c>
      <c r="C756" s="13">
        <v>42370</v>
      </c>
      <c r="E756" s="13">
        <v>44561</v>
      </c>
      <c r="F756" s="13">
        <v>44804</v>
      </c>
    </row>
    <row r="757" spans="1:6" x14ac:dyDescent="0.3">
      <c r="A757" s="12" t="s">
        <v>296</v>
      </c>
      <c r="B757" s="12" t="s">
        <v>583</v>
      </c>
      <c r="C757" s="13">
        <v>42370</v>
      </c>
      <c r="D757" s="13">
        <v>44651</v>
      </c>
      <c r="E757" s="13">
        <v>44561</v>
      </c>
      <c r="F757" s="13">
        <v>44804</v>
      </c>
    </row>
    <row r="758" spans="1:6" x14ac:dyDescent="0.3">
      <c r="A758" s="12" t="s">
        <v>297</v>
      </c>
      <c r="B758" s="12" t="s">
        <v>583</v>
      </c>
      <c r="C758" s="13">
        <v>42370</v>
      </c>
      <c r="E758" s="13">
        <v>44561</v>
      </c>
      <c r="F758" s="13">
        <v>44804</v>
      </c>
    </row>
    <row r="759" spans="1:6" x14ac:dyDescent="0.3">
      <c r="A759" s="12" t="s">
        <v>298</v>
      </c>
      <c r="B759" s="12" t="s">
        <v>583</v>
      </c>
      <c r="C759" s="13">
        <v>42370</v>
      </c>
      <c r="E759" s="13">
        <v>44561</v>
      </c>
      <c r="F759" s="13">
        <v>44804</v>
      </c>
    </row>
    <row r="760" spans="1:6" x14ac:dyDescent="0.3">
      <c r="A760" s="12" t="s">
        <v>299</v>
      </c>
      <c r="B760" s="12" t="s">
        <v>583</v>
      </c>
      <c r="C760" s="13">
        <v>42370</v>
      </c>
      <c r="E760" s="13">
        <v>44561</v>
      </c>
      <c r="F760" s="13">
        <v>44804</v>
      </c>
    </row>
    <row r="761" spans="1:6" x14ac:dyDescent="0.3">
      <c r="A761" s="12" t="s">
        <v>300</v>
      </c>
      <c r="B761" s="12" t="s">
        <v>583</v>
      </c>
      <c r="C761" s="13">
        <v>42370</v>
      </c>
      <c r="E761" s="13">
        <v>44561</v>
      </c>
      <c r="F761" s="13">
        <v>44804</v>
      </c>
    </row>
    <row r="762" spans="1:6" x14ac:dyDescent="0.3">
      <c r="A762" s="12" t="s">
        <v>301</v>
      </c>
      <c r="B762" s="12" t="s">
        <v>583</v>
      </c>
      <c r="C762" s="13">
        <v>42370</v>
      </c>
      <c r="E762" s="13">
        <v>44561</v>
      </c>
      <c r="F762" s="13">
        <v>44804</v>
      </c>
    </row>
    <row r="763" spans="1:6" x14ac:dyDescent="0.3">
      <c r="A763" s="12" t="s">
        <v>303</v>
      </c>
      <c r="B763" s="12" t="s">
        <v>583</v>
      </c>
      <c r="C763" s="13">
        <v>42370</v>
      </c>
      <c r="D763" s="13">
        <v>43921</v>
      </c>
      <c r="E763" s="13">
        <v>44561</v>
      </c>
      <c r="F763" s="13">
        <v>44804</v>
      </c>
    </row>
    <row r="764" spans="1:6" x14ac:dyDescent="0.3">
      <c r="A764" s="12" t="s">
        <v>305</v>
      </c>
      <c r="B764" s="12" t="s">
        <v>583</v>
      </c>
      <c r="C764" s="13">
        <v>42370</v>
      </c>
      <c r="E764" s="13">
        <v>44561</v>
      </c>
      <c r="F764" s="13">
        <v>44804</v>
      </c>
    </row>
    <row r="765" spans="1:6" x14ac:dyDescent="0.3">
      <c r="A765" s="12" t="s">
        <v>307</v>
      </c>
      <c r="B765" s="12" t="s">
        <v>583</v>
      </c>
      <c r="C765" s="13">
        <v>42370</v>
      </c>
      <c r="E765" s="13">
        <v>44561</v>
      </c>
      <c r="F765" s="13">
        <v>44804</v>
      </c>
    </row>
    <row r="766" spans="1:6" x14ac:dyDescent="0.3">
      <c r="A766" s="12" t="s">
        <v>308</v>
      </c>
      <c r="B766" s="12" t="s">
        <v>583</v>
      </c>
      <c r="C766" s="13">
        <v>42727</v>
      </c>
      <c r="E766" s="13">
        <v>44561</v>
      </c>
      <c r="F766" s="13">
        <v>44804</v>
      </c>
    </row>
    <row r="767" spans="1:6" x14ac:dyDescent="0.3">
      <c r="A767" s="12" t="s">
        <v>309</v>
      </c>
      <c r="B767" s="12" t="s">
        <v>583</v>
      </c>
      <c r="C767" s="13">
        <v>42370</v>
      </c>
      <c r="E767" s="13">
        <v>44561</v>
      </c>
      <c r="F767" s="13">
        <v>44804</v>
      </c>
    </row>
    <row r="768" spans="1:6" x14ac:dyDescent="0.3">
      <c r="A768" s="12" t="s">
        <v>310</v>
      </c>
      <c r="B768" s="12" t="s">
        <v>583</v>
      </c>
      <c r="C768" s="13">
        <v>42370</v>
      </c>
      <c r="E768" s="13">
        <v>44561</v>
      </c>
      <c r="F768" s="13">
        <v>44804</v>
      </c>
    </row>
    <row r="769" spans="1:6" x14ac:dyDescent="0.3">
      <c r="A769" s="12" t="s">
        <v>312</v>
      </c>
      <c r="B769" s="12" t="s">
        <v>583</v>
      </c>
      <c r="C769" s="13">
        <v>42370</v>
      </c>
      <c r="E769" s="13">
        <v>44561</v>
      </c>
      <c r="F769" s="13">
        <v>44804</v>
      </c>
    </row>
    <row r="770" spans="1:6" x14ac:dyDescent="0.3">
      <c r="A770" s="12" t="s">
        <v>313</v>
      </c>
      <c r="B770" s="12" t="s">
        <v>583</v>
      </c>
      <c r="C770" s="13">
        <v>42370</v>
      </c>
      <c r="E770" s="13">
        <v>44561</v>
      </c>
      <c r="F770" s="13">
        <v>44804</v>
      </c>
    </row>
    <row r="771" spans="1:6" x14ac:dyDescent="0.3">
      <c r="A771" s="12" t="s">
        <v>314</v>
      </c>
      <c r="B771" s="12" t="s">
        <v>583</v>
      </c>
      <c r="C771" s="13">
        <v>42370</v>
      </c>
      <c r="E771" s="13">
        <v>44561</v>
      </c>
      <c r="F771" s="13">
        <v>44804</v>
      </c>
    </row>
    <row r="772" spans="1:6" x14ac:dyDescent="0.3">
      <c r="A772" s="12" t="s">
        <v>315</v>
      </c>
      <c r="B772" s="12" t="s">
        <v>583</v>
      </c>
      <c r="C772" s="13">
        <v>42370</v>
      </c>
      <c r="D772" s="13">
        <v>42277</v>
      </c>
      <c r="E772" s="13">
        <v>44561</v>
      </c>
      <c r="F772" s="13">
        <v>44804</v>
      </c>
    </row>
    <row r="773" spans="1:6" x14ac:dyDescent="0.3">
      <c r="A773" s="12" t="s">
        <v>316</v>
      </c>
      <c r="B773" s="12" t="s">
        <v>583</v>
      </c>
      <c r="C773" s="13">
        <v>43111</v>
      </c>
      <c r="E773" s="13">
        <v>44561</v>
      </c>
      <c r="F773" s="13">
        <v>44804</v>
      </c>
    </row>
    <row r="774" spans="1:6" x14ac:dyDescent="0.3">
      <c r="A774" s="12" t="s">
        <v>318</v>
      </c>
      <c r="B774" s="12" t="s">
        <v>583</v>
      </c>
      <c r="C774" s="13">
        <v>43453</v>
      </c>
      <c r="D774" s="13">
        <v>44695</v>
      </c>
      <c r="E774" s="13">
        <v>44561</v>
      </c>
      <c r="F774" s="13">
        <v>44804</v>
      </c>
    </row>
    <row r="775" spans="1:6" x14ac:dyDescent="0.3">
      <c r="A775" s="12" t="s">
        <v>857</v>
      </c>
      <c r="B775" s="12" t="s">
        <v>583</v>
      </c>
      <c r="C775" s="13">
        <v>43861</v>
      </c>
      <c r="E775" s="13">
        <v>44561</v>
      </c>
      <c r="F775" s="13">
        <v>44804</v>
      </c>
    </row>
    <row r="776" spans="1:6" x14ac:dyDescent="0.3">
      <c r="A776" s="12" t="s">
        <v>320</v>
      </c>
      <c r="B776" s="12" t="s">
        <v>583</v>
      </c>
      <c r="C776" s="13">
        <v>43861</v>
      </c>
      <c r="D776" s="13">
        <v>44500</v>
      </c>
      <c r="E776" s="13">
        <v>44561</v>
      </c>
      <c r="F776" s="13">
        <v>44804</v>
      </c>
    </row>
    <row r="777" spans="1:6" x14ac:dyDescent="0.3">
      <c r="A777" s="12" t="s">
        <v>321</v>
      </c>
      <c r="B777" s="12" t="s">
        <v>583</v>
      </c>
      <c r="C777" s="13">
        <v>44046</v>
      </c>
      <c r="E777" s="13">
        <v>44561</v>
      </c>
      <c r="F777" s="13">
        <v>44804</v>
      </c>
    </row>
    <row r="778" spans="1:6" x14ac:dyDescent="0.3">
      <c r="A778" s="12" t="s">
        <v>323</v>
      </c>
      <c r="B778" s="12" t="s">
        <v>583</v>
      </c>
      <c r="C778" s="13">
        <v>44408</v>
      </c>
      <c r="D778" s="13">
        <v>44651</v>
      </c>
      <c r="E778" s="13">
        <v>44561</v>
      </c>
      <c r="F778" s="13">
        <v>44804</v>
      </c>
    </row>
    <row r="779" spans="1:6" x14ac:dyDescent="0.3">
      <c r="A779" s="12" t="s">
        <v>324</v>
      </c>
      <c r="B779" s="12" t="s">
        <v>583</v>
      </c>
      <c r="C779" s="13">
        <v>44615</v>
      </c>
      <c r="E779" s="13">
        <v>44561</v>
      </c>
      <c r="F779" s="13">
        <v>44804</v>
      </c>
    </row>
    <row r="780" spans="1:6" x14ac:dyDescent="0.3">
      <c r="A780" s="12" t="s">
        <v>682</v>
      </c>
      <c r="B780" s="12" t="s">
        <v>583</v>
      </c>
      <c r="C780" s="13">
        <v>45199</v>
      </c>
      <c r="D780" s="13">
        <v>44695</v>
      </c>
      <c r="E780" s="13">
        <v>44561</v>
      </c>
      <c r="F780" s="13">
        <v>44804</v>
      </c>
    </row>
    <row r="781" spans="1:6" x14ac:dyDescent="0.3">
      <c r="A781" s="12" t="s">
        <v>714</v>
      </c>
      <c r="B781" s="12" t="s">
        <v>583</v>
      </c>
      <c r="C781" s="13">
        <v>45289</v>
      </c>
      <c r="D781" s="13">
        <v>44695</v>
      </c>
      <c r="E781" s="13">
        <v>44561</v>
      </c>
      <c r="F781" s="13">
        <v>44804</v>
      </c>
    </row>
    <row r="782" spans="1:6" x14ac:dyDescent="0.3">
      <c r="A782" s="12" t="s">
        <v>325</v>
      </c>
      <c r="B782" s="12" t="s">
        <v>583</v>
      </c>
      <c r="C782" s="13">
        <v>42370</v>
      </c>
      <c r="E782" s="13">
        <v>44561</v>
      </c>
      <c r="F782" s="13">
        <v>44804</v>
      </c>
    </row>
    <row r="783" spans="1:6" x14ac:dyDescent="0.3">
      <c r="A783" s="12" t="s">
        <v>326</v>
      </c>
      <c r="B783" s="12" t="s">
        <v>583</v>
      </c>
      <c r="C783" s="13">
        <v>42370</v>
      </c>
      <c r="E783" s="13">
        <v>44561</v>
      </c>
      <c r="F783" s="13">
        <v>44804</v>
      </c>
    </row>
    <row r="784" spans="1:6" x14ac:dyDescent="0.3">
      <c r="A784" s="12" t="s">
        <v>328</v>
      </c>
      <c r="B784" s="12" t="s">
        <v>583</v>
      </c>
      <c r="C784" s="13">
        <v>42370</v>
      </c>
      <c r="E784" s="13">
        <v>44561</v>
      </c>
      <c r="F784" s="13">
        <v>44804</v>
      </c>
    </row>
    <row r="785" spans="1:6" x14ac:dyDescent="0.3">
      <c r="A785" s="12" t="s">
        <v>330</v>
      </c>
      <c r="B785" s="12" t="s">
        <v>583</v>
      </c>
      <c r="C785" s="13">
        <v>42370</v>
      </c>
      <c r="E785" s="13">
        <v>44561</v>
      </c>
      <c r="F785" s="13">
        <v>44804</v>
      </c>
    </row>
    <row r="786" spans="1:6" x14ac:dyDescent="0.3">
      <c r="A786" s="12" t="s">
        <v>331</v>
      </c>
      <c r="B786" s="12" t="s">
        <v>583</v>
      </c>
      <c r="C786" s="13">
        <v>42370</v>
      </c>
      <c r="D786" s="13">
        <v>42004</v>
      </c>
      <c r="E786" s="13">
        <v>44561</v>
      </c>
      <c r="F786" s="13">
        <v>44804</v>
      </c>
    </row>
    <row r="787" spans="1:6" x14ac:dyDescent="0.3">
      <c r="A787" s="12" t="s">
        <v>333</v>
      </c>
      <c r="B787" s="12" t="s">
        <v>583</v>
      </c>
      <c r="C787" s="13">
        <v>42370</v>
      </c>
      <c r="E787" s="13">
        <v>44561</v>
      </c>
      <c r="F787" s="13">
        <v>44804</v>
      </c>
    </row>
    <row r="788" spans="1:6" x14ac:dyDescent="0.3">
      <c r="A788" s="12" t="s">
        <v>334</v>
      </c>
      <c r="B788" s="12" t="s">
        <v>583</v>
      </c>
      <c r="C788" s="13">
        <v>42370</v>
      </c>
      <c r="E788" s="13">
        <v>44561</v>
      </c>
      <c r="F788" s="13">
        <v>44804</v>
      </c>
    </row>
    <row r="789" spans="1:6" x14ac:dyDescent="0.3">
      <c r="A789" s="12" t="s">
        <v>335</v>
      </c>
      <c r="B789" s="12" t="s">
        <v>583</v>
      </c>
      <c r="C789" s="13">
        <v>42370</v>
      </c>
      <c r="E789" s="13">
        <v>44561</v>
      </c>
      <c r="F789" s="13">
        <v>44804</v>
      </c>
    </row>
    <row r="790" spans="1:6" x14ac:dyDescent="0.3">
      <c r="A790" s="12" t="s">
        <v>336</v>
      </c>
      <c r="B790" s="12" t="s">
        <v>583</v>
      </c>
      <c r="C790" s="13">
        <v>42370</v>
      </c>
      <c r="E790" s="13">
        <v>44561</v>
      </c>
      <c r="F790" s="13">
        <v>44804</v>
      </c>
    </row>
    <row r="791" spans="1:6" x14ac:dyDescent="0.3">
      <c r="A791" s="12" t="s">
        <v>337</v>
      </c>
      <c r="B791" s="12" t="s">
        <v>583</v>
      </c>
      <c r="C791" s="13">
        <v>42370</v>
      </c>
      <c r="E791" s="13">
        <v>44561</v>
      </c>
      <c r="F791" s="13">
        <v>44804</v>
      </c>
    </row>
    <row r="792" spans="1:6" x14ac:dyDescent="0.3">
      <c r="A792" s="12" t="s">
        <v>339</v>
      </c>
      <c r="B792" s="12" t="s">
        <v>583</v>
      </c>
      <c r="C792" s="13">
        <v>42370</v>
      </c>
      <c r="E792" s="13">
        <v>44561</v>
      </c>
      <c r="F792" s="13">
        <v>44804</v>
      </c>
    </row>
    <row r="793" spans="1:6" x14ac:dyDescent="0.3">
      <c r="A793" s="12" t="s">
        <v>340</v>
      </c>
      <c r="B793" s="12" t="s">
        <v>583</v>
      </c>
      <c r="C793" s="13">
        <v>42370</v>
      </c>
      <c r="E793" s="13">
        <v>44561</v>
      </c>
      <c r="F793" s="13">
        <v>44804</v>
      </c>
    </row>
    <row r="794" spans="1:6" x14ac:dyDescent="0.3">
      <c r="A794" s="12" t="s">
        <v>429</v>
      </c>
      <c r="B794" s="12" t="s">
        <v>583</v>
      </c>
      <c r="C794" s="13">
        <v>44927</v>
      </c>
      <c r="E794" s="13">
        <v>44561</v>
      </c>
      <c r="F794" s="13">
        <v>44804</v>
      </c>
    </row>
    <row r="795" spans="1:6" x14ac:dyDescent="0.3">
      <c r="A795" s="12" t="s">
        <v>430</v>
      </c>
      <c r="B795" s="12" t="s">
        <v>583</v>
      </c>
      <c r="C795" s="13">
        <v>44927</v>
      </c>
      <c r="E795" s="13">
        <v>44561</v>
      </c>
      <c r="F795" s="13">
        <v>44804</v>
      </c>
    </row>
    <row r="796" spans="1:6" x14ac:dyDescent="0.3">
      <c r="A796" s="12" t="s">
        <v>431</v>
      </c>
      <c r="B796" s="12" t="s">
        <v>583</v>
      </c>
      <c r="C796" s="13">
        <v>44863</v>
      </c>
      <c r="D796" s="13">
        <v>44695</v>
      </c>
      <c r="E796" s="13">
        <v>44561</v>
      </c>
      <c r="F796" s="13">
        <v>44804</v>
      </c>
    </row>
    <row r="797" spans="1:6" x14ac:dyDescent="0.3">
      <c r="A797" s="12" t="s">
        <v>429</v>
      </c>
      <c r="B797" s="43" t="s">
        <v>429</v>
      </c>
      <c r="C797" s="13">
        <v>44927</v>
      </c>
      <c r="E797" s="13">
        <v>45291</v>
      </c>
      <c r="F797" s="13">
        <v>45322</v>
      </c>
    </row>
    <row r="798" spans="1:6" x14ac:dyDescent="0.3">
      <c r="A798" s="12" t="s">
        <v>430</v>
      </c>
      <c r="B798" s="43" t="s">
        <v>430</v>
      </c>
      <c r="C798" s="13">
        <v>44927</v>
      </c>
      <c r="E798" s="13">
        <v>45657</v>
      </c>
      <c r="F798" s="13">
        <v>45688</v>
      </c>
    </row>
    <row r="799" spans="1:6" x14ac:dyDescent="0.3">
      <c r="A799" s="12" t="s">
        <v>431</v>
      </c>
      <c r="B799" s="43" t="s">
        <v>431</v>
      </c>
      <c r="C799" s="13">
        <v>44863</v>
      </c>
      <c r="E799" s="13"/>
      <c r="F799" s="13"/>
    </row>
    <row r="800" spans="1:6" x14ac:dyDescent="0.3">
      <c r="A800" s="12" t="s">
        <v>23</v>
      </c>
      <c r="B800" s="12" t="s">
        <v>16</v>
      </c>
      <c r="C800" s="13">
        <v>42005</v>
      </c>
      <c r="E800" s="13"/>
      <c r="F800" s="13"/>
    </row>
    <row r="801" spans="1:6" x14ac:dyDescent="0.3">
      <c r="A801" s="12" t="s">
        <v>25</v>
      </c>
      <c r="B801" s="12" t="s">
        <v>16</v>
      </c>
      <c r="C801" s="13">
        <v>42005</v>
      </c>
      <c r="E801" s="13"/>
      <c r="F801" s="13"/>
    </row>
    <row r="802" spans="1:6" x14ac:dyDescent="0.3">
      <c r="A802" s="12" t="s">
        <v>27</v>
      </c>
      <c r="B802" s="12" t="s">
        <v>16</v>
      </c>
      <c r="C802" s="13">
        <v>42005</v>
      </c>
      <c r="E802" s="13"/>
      <c r="F802" s="13"/>
    </row>
    <row r="803" spans="1:6" x14ac:dyDescent="0.3">
      <c r="A803" s="12" t="s">
        <v>28</v>
      </c>
      <c r="B803" s="12" t="s">
        <v>16</v>
      </c>
      <c r="C803" s="13">
        <v>43453</v>
      </c>
      <c r="E803" s="13"/>
      <c r="F803" s="13"/>
    </row>
    <row r="804" spans="1:6" x14ac:dyDescent="0.3">
      <c r="A804" s="12" t="s">
        <v>769</v>
      </c>
      <c r="B804" s="12" t="s">
        <v>16</v>
      </c>
      <c r="C804" s="13">
        <v>43861</v>
      </c>
      <c r="E804" s="13"/>
      <c r="F804" s="13"/>
    </row>
    <row r="805" spans="1:6" x14ac:dyDescent="0.3">
      <c r="A805" s="12" t="s">
        <v>30</v>
      </c>
      <c r="B805" s="12" t="s">
        <v>16</v>
      </c>
      <c r="C805" s="13">
        <v>44408</v>
      </c>
      <c r="E805" s="13"/>
      <c r="F805" s="13"/>
    </row>
    <row r="806" spans="1:6" x14ac:dyDescent="0.3">
      <c r="A806" s="12" t="s">
        <v>32</v>
      </c>
      <c r="B806" s="12" t="s">
        <v>16</v>
      </c>
      <c r="C806" s="13">
        <v>44408</v>
      </c>
      <c r="D806" s="13">
        <v>44302</v>
      </c>
      <c r="E806" s="13"/>
      <c r="F806" s="13"/>
    </row>
    <row r="807" spans="1:6" x14ac:dyDescent="0.3">
      <c r="A807" s="12" t="s">
        <v>34</v>
      </c>
      <c r="B807" s="12" t="s">
        <v>16</v>
      </c>
      <c r="C807" s="13">
        <v>44408</v>
      </c>
      <c r="D807" s="13">
        <v>44302</v>
      </c>
      <c r="E807" s="13"/>
      <c r="F807" s="13"/>
    </row>
    <row r="808" spans="1:6" x14ac:dyDescent="0.3">
      <c r="A808" s="12" t="s">
        <v>35</v>
      </c>
      <c r="B808" s="12" t="s">
        <v>16</v>
      </c>
      <c r="C808" s="13">
        <v>44408</v>
      </c>
      <c r="E808" s="13"/>
      <c r="F808" s="13"/>
    </row>
    <row r="809" spans="1:6" x14ac:dyDescent="0.3">
      <c r="A809" s="12" t="s">
        <v>36</v>
      </c>
      <c r="B809" s="12" t="s">
        <v>16</v>
      </c>
      <c r="C809" s="13">
        <v>42373</v>
      </c>
      <c r="D809" s="13">
        <v>44302</v>
      </c>
      <c r="E809" s="13"/>
      <c r="F809" s="13"/>
    </row>
    <row r="810" spans="1:6" x14ac:dyDescent="0.3">
      <c r="A810" s="12" t="s">
        <v>37</v>
      </c>
      <c r="B810" s="12" t="s">
        <v>16</v>
      </c>
      <c r="C810" s="13">
        <v>42005</v>
      </c>
      <c r="E810" s="13"/>
      <c r="F810" s="13"/>
    </row>
    <row r="811" spans="1:6" x14ac:dyDescent="0.3">
      <c r="A811" s="12" t="s">
        <v>39</v>
      </c>
      <c r="B811" s="12" t="s">
        <v>16</v>
      </c>
      <c r="C811" s="13">
        <v>42005</v>
      </c>
      <c r="E811" s="13"/>
      <c r="F811" s="13"/>
    </row>
    <row r="812" spans="1:6" x14ac:dyDescent="0.3">
      <c r="A812" s="12" t="s">
        <v>41</v>
      </c>
      <c r="B812" s="12" t="s">
        <v>16</v>
      </c>
      <c r="C812" s="13">
        <v>42005</v>
      </c>
      <c r="E812" s="13"/>
      <c r="F812" s="13"/>
    </row>
    <row r="813" spans="1:6" x14ac:dyDescent="0.3">
      <c r="A813" s="12" t="s">
        <v>42</v>
      </c>
      <c r="B813" s="12" t="s">
        <v>16</v>
      </c>
      <c r="C813" s="13">
        <v>42005</v>
      </c>
      <c r="D813" s="13">
        <v>44104</v>
      </c>
      <c r="E813" s="13"/>
      <c r="F813" s="13"/>
    </row>
    <row r="814" spans="1:6" x14ac:dyDescent="0.3">
      <c r="A814" s="12" t="s">
        <v>44</v>
      </c>
      <c r="B814" s="12" t="s">
        <v>16</v>
      </c>
      <c r="C814" s="13">
        <v>42005</v>
      </c>
      <c r="E814" s="13"/>
      <c r="F814" s="13"/>
    </row>
    <row r="815" spans="1:6" x14ac:dyDescent="0.3">
      <c r="A815" s="12" t="s">
        <v>46</v>
      </c>
      <c r="B815" s="12" t="s">
        <v>16</v>
      </c>
      <c r="C815" s="13">
        <v>42005</v>
      </c>
      <c r="D815" s="13">
        <v>44104</v>
      </c>
      <c r="E815" s="13"/>
      <c r="F815" s="13"/>
    </row>
    <row r="816" spans="1:6" x14ac:dyDescent="0.3">
      <c r="A816" s="12" t="s">
        <v>47</v>
      </c>
      <c r="B816" s="12" t="s">
        <v>16</v>
      </c>
      <c r="C816" s="13">
        <v>42005</v>
      </c>
      <c r="D816" s="13">
        <v>44302</v>
      </c>
      <c r="E816" s="13"/>
      <c r="F816" s="13"/>
    </row>
    <row r="817" spans="1:6" x14ac:dyDescent="0.3">
      <c r="A817" s="12" t="s">
        <v>49</v>
      </c>
      <c r="B817" s="12" t="s">
        <v>16</v>
      </c>
      <c r="C817" s="13">
        <v>42005</v>
      </c>
      <c r="D817" s="13">
        <v>44302</v>
      </c>
      <c r="E817" s="13"/>
      <c r="F817" s="13"/>
    </row>
    <row r="818" spans="1:6" x14ac:dyDescent="0.3">
      <c r="A818" s="12" t="s">
        <v>50</v>
      </c>
      <c r="B818" s="12" t="s">
        <v>16</v>
      </c>
      <c r="C818" s="13">
        <v>42005</v>
      </c>
      <c r="E818" s="13"/>
      <c r="F818" s="13"/>
    </row>
    <row r="819" spans="1:6" x14ac:dyDescent="0.3">
      <c r="A819" s="12" t="s">
        <v>51</v>
      </c>
      <c r="B819" s="12" t="s">
        <v>16</v>
      </c>
      <c r="C819" s="13">
        <v>42005</v>
      </c>
      <c r="D819" s="13">
        <v>43921</v>
      </c>
      <c r="E819" s="13"/>
      <c r="F819" s="13"/>
    </row>
    <row r="820" spans="1:6" x14ac:dyDescent="0.3">
      <c r="A820" s="12" t="s">
        <v>53</v>
      </c>
      <c r="B820" s="12" t="s">
        <v>16</v>
      </c>
      <c r="C820" s="13">
        <v>42005</v>
      </c>
      <c r="E820" s="13"/>
      <c r="F820" s="13"/>
    </row>
    <row r="821" spans="1:6" x14ac:dyDescent="0.3">
      <c r="A821" s="12" t="s">
        <v>55</v>
      </c>
      <c r="B821" s="12" t="s">
        <v>16</v>
      </c>
      <c r="C821" s="13">
        <v>42005</v>
      </c>
      <c r="E821" s="13"/>
      <c r="F821" s="13"/>
    </row>
    <row r="822" spans="1:6" x14ac:dyDescent="0.3">
      <c r="A822" s="12" t="s">
        <v>57</v>
      </c>
      <c r="B822" s="12" t="s">
        <v>16</v>
      </c>
      <c r="C822" s="13">
        <v>43453</v>
      </c>
      <c r="E822" s="13"/>
      <c r="F822" s="13"/>
    </row>
    <row r="823" spans="1:6" x14ac:dyDescent="0.3">
      <c r="A823" s="12" t="s">
        <v>58</v>
      </c>
      <c r="B823" s="12" t="s">
        <v>16</v>
      </c>
      <c r="C823" s="13">
        <v>42005</v>
      </c>
      <c r="D823" s="13">
        <v>42726</v>
      </c>
      <c r="E823" s="13"/>
      <c r="F823" s="13"/>
    </row>
    <row r="824" spans="1:6" x14ac:dyDescent="0.3">
      <c r="A824" s="12" t="s">
        <v>59</v>
      </c>
      <c r="B824" s="12" t="s">
        <v>16</v>
      </c>
      <c r="C824" s="13">
        <v>42005</v>
      </c>
      <c r="D824" s="13">
        <v>42521</v>
      </c>
      <c r="E824" s="13"/>
      <c r="F824" s="13"/>
    </row>
    <row r="825" spans="1:6" x14ac:dyDescent="0.3">
      <c r="A825" s="12" t="s">
        <v>60</v>
      </c>
      <c r="B825" s="12" t="s">
        <v>16</v>
      </c>
      <c r="C825" s="13">
        <v>42373</v>
      </c>
      <c r="E825" s="13"/>
      <c r="F825" s="13"/>
    </row>
    <row r="826" spans="1:6" x14ac:dyDescent="0.3">
      <c r="A826" s="12" t="s">
        <v>61</v>
      </c>
      <c r="B826" s="12" t="s">
        <v>16</v>
      </c>
      <c r="C826" s="13">
        <v>42005</v>
      </c>
      <c r="E826" s="13"/>
      <c r="F826" s="13"/>
    </row>
    <row r="827" spans="1:6" x14ac:dyDescent="0.3">
      <c r="A827" s="12" t="s">
        <v>63</v>
      </c>
      <c r="B827" s="12" t="s">
        <v>16</v>
      </c>
      <c r="C827" s="13">
        <v>42005</v>
      </c>
      <c r="D827" s="13">
        <v>44302</v>
      </c>
      <c r="E827" s="13"/>
      <c r="F827" s="13"/>
    </row>
    <row r="828" spans="1:6" x14ac:dyDescent="0.3">
      <c r="A828" s="12" t="s">
        <v>65</v>
      </c>
      <c r="B828" s="12" t="s">
        <v>16</v>
      </c>
      <c r="C828" s="13">
        <v>42005</v>
      </c>
      <c r="D828" s="13">
        <v>44302</v>
      </c>
      <c r="E828" s="13"/>
      <c r="F828" s="13"/>
    </row>
    <row r="829" spans="1:6" x14ac:dyDescent="0.3">
      <c r="A829" s="12" t="s">
        <v>67</v>
      </c>
      <c r="B829" s="12" t="s">
        <v>16</v>
      </c>
      <c r="C829" s="13">
        <v>42005</v>
      </c>
      <c r="D829" s="13">
        <v>44302</v>
      </c>
      <c r="E829" s="13"/>
      <c r="F829" s="13"/>
    </row>
    <row r="830" spans="1:6" x14ac:dyDescent="0.3">
      <c r="A830" s="12" t="s">
        <v>68</v>
      </c>
      <c r="B830" s="12" t="s">
        <v>16</v>
      </c>
      <c r="C830" s="13">
        <v>42005</v>
      </c>
      <c r="D830" s="13">
        <v>44302</v>
      </c>
      <c r="E830" s="13"/>
      <c r="F830" s="13"/>
    </row>
    <row r="831" spans="1:6" x14ac:dyDescent="0.3">
      <c r="A831" s="12" t="s">
        <v>70</v>
      </c>
      <c r="B831" s="12" t="s">
        <v>16</v>
      </c>
      <c r="C831" s="13">
        <v>42005</v>
      </c>
      <c r="D831" s="13">
        <v>44302</v>
      </c>
      <c r="E831" s="13"/>
      <c r="F831" s="13"/>
    </row>
    <row r="832" spans="1:6" x14ac:dyDescent="0.3">
      <c r="A832" s="12" t="s">
        <v>71</v>
      </c>
      <c r="B832" s="12" t="s">
        <v>16</v>
      </c>
      <c r="C832" s="13">
        <v>42005</v>
      </c>
      <c r="D832" s="13">
        <v>44074</v>
      </c>
      <c r="E832" s="13"/>
      <c r="F832" s="13"/>
    </row>
    <row r="833" spans="1:6" x14ac:dyDescent="0.3">
      <c r="A833" s="12" t="s">
        <v>73</v>
      </c>
      <c r="B833" s="12" t="s">
        <v>16</v>
      </c>
      <c r="C833" s="13">
        <v>42005</v>
      </c>
      <c r="D833" s="13">
        <v>42441</v>
      </c>
      <c r="E833" s="13"/>
      <c r="F833" s="13"/>
    </row>
    <row r="834" spans="1:6" x14ac:dyDescent="0.3">
      <c r="A834" s="12" t="s">
        <v>75</v>
      </c>
      <c r="B834" s="12" t="s">
        <v>16</v>
      </c>
      <c r="C834" s="13">
        <v>42005</v>
      </c>
      <c r="D834" s="13">
        <v>44302</v>
      </c>
      <c r="E834" s="13"/>
      <c r="F834" s="13"/>
    </row>
    <row r="835" spans="1:6" x14ac:dyDescent="0.3">
      <c r="A835" s="12" t="s">
        <v>76</v>
      </c>
      <c r="B835" s="12" t="s">
        <v>16</v>
      </c>
      <c r="C835" s="13">
        <v>42727</v>
      </c>
      <c r="E835" s="13"/>
      <c r="F835" s="13"/>
    </row>
    <row r="836" spans="1:6" x14ac:dyDescent="0.3">
      <c r="A836" s="12" t="s">
        <v>77</v>
      </c>
      <c r="B836" s="12" t="s">
        <v>16</v>
      </c>
      <c r="C836" s="13">
        <v>44046</v>
      </c>
      <c r="E836" s="13"/>
      <c r="F836" s="13"/>
    </row>
    <row r="837" spans="1:6" x14ac:dyDescent="0.3">
      <c r="A837" s="12" t="s">
        <v>79</v>
      </c>
      <c r="B837" s="12" t="s">
        <v>16</v>
      </c>
      <c r="C837" s="13">
        <v>42005</v>
      </c>
      <c r="D837" s="13">
        <v>43008</v>
      </c>
      <c r="E837" s="13"/>
      <c r="F837" s="13"/>
    </row>
    <row r="838" spans="1:6" x14ac:dyDescent="0.3">
      <c r="A838" s="12" t="s">
        <v>81</v>
      </c>
      <c r="B838" s="12" t="s">
        <v>16</v>
      </c>
      <c r="C838" s="13">
        <v>42005</v>
      </c>
      <c r="D838" s="13">
        <v>44302</v>
      </c>
      <c r="E838" s="13"/>
      <c r="F838" s="13"/>
    </row>
    <row r="839" spans="1:6" x14ac:dyDescent="0.3">
      <c r="A839" s="12" t="s">
        <v>83</v>
      </c>
      <c r="B839" s="12" t="s">
        <v>16</v>
      </c>
      <c r="C839" s="13">
        <v>42005</v>
      </c>
      <c r="D839" s="13">
        <v>44302</v>
      </c>
      <c r="E839" s="13"/>
      <c r="F839" s="13"/>
    </row>
    <row r="840" spans="1:6" x14ac:dyDescent="0.3">
      <c r="A840" s="12" t="s">
        <v>85</v>
      </c>
      <c r="B840" s="12" t="s">
        <v>16</v>
      </c>
      <c r="C840" s="13">
        <v>42005</v>
      </c>
      <c r="E840" s="13"/>
      <c r="F840" s="13"/>
    </row>
    <row r="841" spans="1:6" x14ac:dyDescent="0.3">
      <c r="A841" s="12" t="s">
        <v>86</v>
      </c>
      <c r="B841" s="12" t="s">
        <v>16</v>
      </c>
      <c r="C841" s="13">
        <v>42005</v>
      </c>
      <c r="D841" s="13">
        <v>44302</v>
      </c>
      <c r="E841" s="13"/>
      <c r="F841" s="13"/>
    </row>
    <row r="842" spans="1:6" x14ac:dyDescent="0.3">
      <c r="A842" s="12" t="s">
        <v>88</v>
      </c>
      <c r="B842" s="12" t="s">
        <v>16</v>
      </c>
      <c r="C842" s="13">
        <v>42005</v>
      </c>
      <c r="D842" s="13">
        <v>42490</v>
      </c>
      <c r="E842" s="13"/>
      <c r="F842" s="13"/>
    </row>
    <row r="843" spans="1:6" x14ac:dyDescent="0.3">
      <c r="A843" s="12" t="s">
        <v>90</v>
      </c>
      <c r="B843" s="12" t="s">
        <v>16</v>
      </c>
      <c r="C843" s="13">
        <v>42005</v>
      </c>
      <c r="D843" s="13">
        <v>43465</v>
      </c>
      <c r="E843" s="13"/>
      <c r="F843" s="13"/>
    </row>
    <row r="844" spans="1:6" x14ac:dyDescent="0.3">
      <c r="A844" s="12" t="s">
        <v>92</v>
      </c>
      <c r="B844" s="12" t="s">
        <v>16</v>
      </c>
      <c r="C844" s="13">
        <v>42005</v>
      </c>
      <c r="D844" s="13">
        <v>43465</v>
      </c>
      <c r="E844" s="13"/>
      <c r="F844" s="13"/>
    </row>
    <row r="845" spans="1:6" x14ac:dyDescent="0.3">
      <c r="A845" s="12" t="s">
        <v>93</v>
      </c>
      <c r="B845" s="12" t="s">
        <v>16</v>
      </c>
      <c r="C845" s="13">
        <v>43466</v>
      </c>
      <c r="E845" s="13"/>
      <c r="F845" s="13"/>
    </row>
    <row r="846" spans="1:6" x14ac:dyDescent="0.3">
      <c r="A846" s="12" t="s">
        <v>95</v>
      </c>
      <c r="B846" s="12" t="s">
        <v>16</v>
      </c>
      <c r="C846" s="13">
        <v>42373</v>
      </c>
      <c r="E846" s="13"/>
      <c r="F846" s="13"/>
    </row>
    <row r="847" spans="1:6" x14ac:dyDescent="0.3">
      <c r="A847" s="12" t="s">
        <v>96</v>
      </c>
      <c r="B847" s="12" t="s">
        <v>16</v>
      </c>
      <c r="C847" s="13">
        <v>43453</v>
      </c>
      <c r="E847" s="13"/>
      <c r="F847" s="13"/>
    </row>
    <row r="848" spans="1:6" x14ac:dyDescent="0.3">
      <c r="A848" s="12" t="s">
        <v>700</v>
      </c>
      <c r="B848" s="12" t="s">
        <v>16</v>
      </c>
      <c r="C848" s="13">
        <v>43922</v>
      </c>
      <c r="E848" s="13"/>
      <c r="F848" s="13"/>
    </row>
    <row r="849" spans="1:6" x14ac:dyDescent="0.3">
      <c r="A849" s="12" t="s">
        <v>97</v>
      </c>
      <c r="B849" s="12" t="s">
        <v>16</v>
      </c>
      <c r="C849" s="13">
        <v>44196</v>
      </c>
      <c r="E849" s="13"/>
      <c r="F849" s="13"/>
    </row>
    <row r="850" spans="1:6" x14ac:dyDescent="0.3">
      <c r="A850" s="12" t="s">
        <v>405</v>
      </c>
      <c r="B850" s="12" t="s">
        <v>16</v>
      </c>
      <c r="C850" s="13">
        <v>44848</v>
      </c>
      <c r="E850" s="13"/>
      <c r="F850" s="13"/>
    </row>
    <row r="851" spans="1:6" x14ac:dyDescent="0.3">
      <c r="A851" s="12" t="s">
        <v>678</v>
      </c>
      <c r="B851" s="12" t="s">
        <v>16</v>
      </c>
      <c r="C851" s="13">
        <v>45199</v>
      </c>
      <c r="E851" s="13"/>
      <c r="F851" s="13"/>
    </row>
    <row r="852" spans="1:6" x14ac:dyDescent="0.3">
      <c r="A852" s="12" t="s">
        <v>98</v>
      </c>
      <c r="B852" s="12" t="s">
        <v>16</v>
      </c>
      <c r="C852" s="13">
        <v>42005</v>
      </c>
      <c r="E852" s="13"/>
      <c r="F852" s="13"/>
    </row>
    <row r="853" spans="1:6" x14ac:dyDescent="0.3">
      <c r="A853" s="12" t="s">
        <v>99</v>
      </c>
      <c r="B853" s="12" t="s">
        <v>16</v>
      </c>
      <c r="C853" s="13">
        <v>42005</v>
      </c>
      <c r="E853" s="13"/>
      <c r="F853" s="13"/>
    </row>
    <row r="854" spans="1:6" x14ac:dyDescent="0.3">
      <c r="A854" s="12" t="s">
        <v>100</v>
      </c>
      <c r="B854" s="12" t="s">
        <v>16</v>
      </c>
      <c r="C854" s="13">
        <v>42005</v>
      </c>
      <c r="D854" s="13">
        <v>44302</v>
      </c>
      <c r="E854" s="13"/>
      <c r="F854" s="13"/>
    </row>
    <row r="855" spans="1:6" x14ac:dyDescent="0.3">
      <c r="A855" s="12" t="s">
        <v>101</v>
      </c>
      <c r="B855" s="12" t="s">
        <v>16</v>
      </c>
      <c r="C855" s="13">
        <v>42005</v>
      </c>
      <c r="D855" s="13">
        <v>44302</v>
      </c>
      <c r="E855" s="13"/>
      <c r="F855" s="13"/>
    </row>
    <row r="856" spans="1:6" x14ac:dyDescent="0.3">
      <c r="A856" s="12" t="s">
        <v>102</v>
      </c>
      <c r="B856" s="12" t="s">
        <v>16</v>
      </c>
      <c r="C856" s="13">
        <v>42005</v>
      </c>
      <c r="E856" s="13"/>
      <c r="F856" s="13"/>
    </row>
    <row r="857" spans="1:6" x14ac:dyDescent="0.3">
      <c r="A857" s="12" t="s">
        <v>103</v>
      </c>
      <c r="B857" s="12" t="s">
        <v>16</v>
      </c>
      <c r="C857" s="13">
        <v>42005</v>
      </c>
      <c r="E857" s="13"/>
      <c r="F857" s="13"/>
    </row>
    <row r="858" spans="1:6" x14ac:dyDescent="0.3">
      <c r="A858" s="12" t="s">
        <v>104</v>
      </c>
      <c r="B858" s="12" t="s">
        <v>16</v>
      </c>
      <c r="C858" s="13">
        <v>42005</v>
      </c>
      <c r="E858" s="13"/>
      <c r="F858" s="13"/>
    </row>
    <row r="859" spans="1:6" x14ac:dyDescent="0.3">
      <c r="A859" s="12" t="s">
        <v>106</v>
      </c>
      <c r="B859" s="12" t="s">
        <v>16</v>
      </c>
      <c r="C859" s="13">
        <v>42005</v>
      </c>
      <c r="E859" s="13"/>
      <c r="F859" s="13"/>
    </row>
    <row r="860" spans="1:6" x14ac:dyDescent="0.3">
      <c r="A860" s="12" t="s">
        <v>108</v>
      </c>
      <c r="B860" s="12" t="s">
        <v>16</v>
      </c>
      <c r="C860" s="13">
        <v>42005</v>
      </c>
      <c r="D860" s="13">
        <v>44302</v>
      </c>
      <c r="E860" s="13"/>
      <c r="F860" s="13"/>
    </row>
    <row r="861" spans="1:6" x14ac:dyDescent="0.3">
      <c r="A861" s="12" t="s">
        <v>110</v>
      </c>
      <c r="B861" s="12" t="s">
        <v>16</v>
      </c>
      <c r="C861" s="13">
        <v>42005</v>
      </c>
      <c r="D861" s="13">
        <v>44302</v>
      </c>
      <c r="E861" s="13"/>
      <c r="F861" s="13"/>
    </row>
    <row r="862" spans="1:6" x14ac:dyDescent="0.3">
      <c r="A862" s="12" t="s">
        <v>111</v>
      </c>
      <c r="B862" s="12" t="s">
        <v>16</v>
      </c>
      <c r="C862" s="13">
        <v>42005</v>
      </c>
      <c r="D862" s="13">
        <v>43190</v>
      </c>
      <c r="E862" s="13"/>
      <c r="F862" s="13"/>
    </row>
    <row r="863" spans="1:6" x14ac:dyDescent="0.3">
      <c r="A863" s="12" t="s">
        <v>112</v>
      </c>
      <c r="B863" s="12" t="s">
        <v>16</v>
      </c>
      <c r="C863" s="13">
        <v>42005</v>
      </c>
      <c r="E863" s="13"/>
      <c r="F863" s="13"/>
    </row>
    <row r="864" spans="1:6" x14ac:dyDescent="0.3">
      <c r="A864" s="12" t="s">
        <v>114</v>
      </c>
      <c r="B864" s="12" t="s">
        <v>16</v>
      </c>
      <c r="C864" s="13">
        <v>42005</v>
      </c>
      <c r="E864" s="13"/>
      <c r="F864" s="13"/>
    </row>
    <row r="865" spans="1:6" x14ac:dyDescent="0.3">
      <c r="A865" s="12" t="s">
        <v>115</v>
      </c>
      <c r="B865" s="12" t="s">
        <v>16</v>
      </c>
      <c r="C865" s="13">
        <v>42005</v>
      </c>
      <c r="D865" s="13">
        <v>44302</v>
      </c>
      <c r="E865" s="13"/>
      <c r="F865" s="13"/>
    </row>
    <row r="866" spans="1:6" x14ac:dyDescent="0.3">
      <c r="A866" s="12" t="s">
        <v>116</v>
      </c>
      <c r="B866" s="12" t="s">
        <v>16</v>
      </c>
      <c r="C866" s="13">
        <v>42005</v>
      </c>
      <c r="D866" s="13">
        <v>44104</v>
      </c>
      <c r="E866" s="13"/>
      <c r="F866" s="13"/>
    </row>
    <row r="867" spans="1:6" x14ac:dyDescent="0.3">
      <c r="A867" s="12" t="s">
        <v>118</v>
      </c>
      <c r="B867" s="12" t="s">
        <v>16</v>
      </c>
      <c r="C867" s="13">
        <v>42005</v>
      </c>
      <c r="E867" s="13"/>
      <c r="F867" s="13"/>
    </row>
    <row r="868" spans="1:6" x14ac:dyDescent="0.3">
      <c r="A868" s="12" t="s">
        <v>120</v>
      </c>
      <c r="B868" s="12" t="s">
        <v>16</v>
      </c>
      <c r="C868" s="13">
        <v>42005</v>
      </c>
      <c r="D868" s="13">
        <v>44302</v>
      </c>
      <c r="E868" s="13"/>
      <c r="F868" s="13"/>
    </row>
    <row r="869" spans="1:6" x14ac:dyDescent="0.3">
      <c r="A869" s="12" t="s">
        <v>121</v>
      </c>
      <c r="B869" s="12" t="s">
        <v>16</v>
      </c>
      <c r="C869" s="13">
        <v>42005</v>
      </c>
      <c r="D869" s="13">
        <v>44104</v>
      </c>
      <c r="E869" s="13"/>
      <c r="F869" s="13"/>
    </row>
    <row r="870" spans="1:6" x14ac:dyDescent="0.3">
      <c r="A870" s="12" t="s">
        <v>122</v>
      </c>
      <c r="B870" s="12" t="s">
        <v>16</v>
      </c>
      <c r="C870" s="13">
        <v>42005</v>
      </c>
      <c r="D870" s="13">
        <v>44302</v>
      </c>
      <c r="E870" s="13"/>
      <c r="F870" s="13"/>
    </row>
    <row r="871" spans="1:6" x14ac:dyDescent="0.3">
      <c r="A871" s="12" t="s">
        <v>124</v>
      </c>
      <c r="B871" s="12" t="s">
        <v>16</v>
      </c>
      <c r="C871" s="13">
        <v>42005</v>
      </c>
      <c r="D871" s="13">
        <v>44302</v>
      </c>
      <c r="E871" s="13"/>
      <c r="F871" s="13"/>
    </row>
    <row r="872" spans="1:6" x14ac:dyDescent="0.3">
      <c r="A872" s="12" t="s">
        <v>126</v>
      </c>
      <c r="B872" s="12" t="s">
        <v>16</v>
      </c>
      <c r="C872" s="13">
        <v>42005</v>
      </c>
      <c r="D872" s="13">
        <v>43190</v>
      </c>
      <c r="E872" s="13"/>
      <c r="F872" s="13"/>
    </row>
    <row r="873" spans="1:6" x14ac:dyDescent="0.3">
      <c r="A873" s="12" t="s">
        <v>127</v>
      </c>
      <c r="B873" s="12" t="s">
        <v>16</v>
      </c>
      <c r="C873" s="13">
        <v>42005</v>
      </c>
      <c r="D873" s="13">
        <v>44302</v>
      </c>
      <c r="E873" s="13"/>
      <c r="F873" s="13"/>
    </row>
    <row r="874" spans="1:6" x14ac:dyDescent="0.3">
      <c r="A874" s="12" t="s">
        <v>128</v>
      </c>
      <c r="B874" s="12" t="s">
        <v>16</v>
      </c>
      <c r="C874" s="13">
        <v>42005</v>
      </c>
      <c r="D874" s="13">
        <v>43190</v>
      </c>
      <c r="E874" s="13"/>
      <c r="F874" s="13"/>
    </row>
    <row r="875" spans="1:6" x14ac:dyDescent="0.3">
      <c r="A875" s="12" t="s">
        <v>129</v>
      </c>
      <c r="B875" s="12" t="s">
        <v>16</v>
      </c>
      <c r="C875" s="13">
        <v>42005</v>
      </c>
      <c r="D875" s="13">
        <v>44104</v>
      </c>
      <c r="E875" s="13"/>
      <c r="F875" s="13"/>
    </row>
    <row r="876" spans="1:6" x14ac:dyDescent="0.3">
      <c r="A876" s="12" t="s">
        <v>130</v>
      </c>
      <c r="B876" s="12" t="s">
        <v>16</v>
      </c>
      <c r="C876" s="13">
        <v>42005</v>
      </c>
      <c r="D876" s="13">
        <v>44302</v>
      </c>
      <c r="E876" s="13"/>
      <c r="F876" s="13"/>
    </row>
    <row r="877" spans="1:6" x14ac:dyDescent="0.3">
      <c r="A877" s="12" t="s">
        <v>132</v>
      </c>
      <c r="B877" s="12" t="s">
        <v>16</v>
      </c>
      <c r="C877" s="13">
        <v>42005</v>
      </c>
      <c r="D877" s="13">
        <v>42766</v>
      </c>
      <c r="E877" s="13"/>
      <c r="F877" s="13"/>
    </row>
    <row r="878" spans="1:6" x14ac:dyDescent="0.3">
      <c r="A878" s="12" t="s">
        <v>134</v>
      </c>
      <c r="B878" s="12" t="s">
        <v>16</v>
      </c>
      <c r="C878" s="13">
        <v>42005</v>
      </c>
      <c r="E878" s="13"/>
      <c r="F878" s="13"/>
    </row>
    <row r="879" spans="1:6" x14ac:dyDescent="0.3">
      <c r="A879" s="12" t="s">
        <v>135</v>
      </c>
      <c r="B879" s="12" t="s">
        <v>16</v>
      </c>
      <c r="C879" s="13">
        <v>42005</v>
      </c>
      <c r="D879" s="13">
        <v>44302</v>
      </c>
      <c r="E879" s="13"/>
      <c r="F879" s="13"/>
    </row>
    <row r="880" spans="1:6" x14ac:dyDescent="0.3">
      <c r="A880" s="12" t="s">
        <v>136</v>
      </c>
      <c r="B880" s="12" t="s">
        <v>16</v>
      </c>
      <c r="C880" s="13">
        <v>42005</v>
      </c>
      <c r="D880" s="13">
        <v>44302</v>
      </c>
      <c r="E880" s="13"/>
      <c r="F880" s="13"/>
    </row>
    <row r="881" spans="1:6" x14ac:dyDescent="0.3">
      <c r="A881" s="12" t="s">
        <v>138</v>
      </c>
      <c r="B881" s="12" t="s">
        <v>16</v>
      </c>
      <c r="C881" s="13">
        <v>42005</v>
      </c>
      <c r="D881" s="13">
        <v>42004</v>
      </c>
      <c r="E881" s="13"/>
      <c r="F881" s="13"/>
    </row>
    <row r="882" spans="1:6" x14ac:dyDescent="0.3">
      <c r="A882" s="12" t="s">
        <v>140</v>
      </c>
      <c r="B882" s="12" t="s">
        <v>16</v>
      </c>
      <c r="C882" s="13">
        <v>42005</v>
      </c>
      <c r="E882" s="13"/>
      <c r="F882" s="13"/>
    </row>
    <row r="883" spans="1:6" x14ac:dyDescent="0.3">
      <c r="A883" s="12" t="s">
        <v>142</v>
      </c>
      <c r="B883" s="12" t="s">
        <v>16</v>
      </c>
      <c r="C883" s="13">
        <v>42005</v>
      </c>
      <c r="D883" s="13">
        <v>44302</v>
      </c>
      <c r="E883" s="13"/>
      <c r="F883" s="13"/>
    </row>
    <row r="884" spans="1:6" x14ac:dyDescent="0.3">
      <c r="A884" s="12" t="s">
        <v>143</v>
      </c>
      <c r="B884" s="12" t="s">
        <v>16</v>
      </c>
      <c r="C884" s="13">
        <v>42005</v>
      </c>
      <c r="D884" s="13">
        <v>44104</v>
      </c>
      <c r="E884" s="13"/>
      <c r="F884" s="13"/>
    </row>
    <row r="885" spans="1:6" x14ac:dyDescent="0.3">
      <c r="A885" s="12" t="s">
        <v>145</v>
      </c>
      <c r="B885" s="12" t="s">
        <v>16</v>
      </c>
      <c r="C885" s="13">
        <v>42956</v>
      </c>
      <c r="D885" s="13">
        <v>44302</v>
      </c>
      <c r="E885" s="13"/>
      <c r="F885" s="13"/>
    </row>
    <row r="886" spans="1:6" x14ac:dyDescent="0.3">
      <c r="A886" s="12" t="s">
        <v>146</v>
      </c>
      <c r="B886" s="12" t="s">
        <v>16</v>
      </c>
      <c r="C886" s="13">
        <v>43191</v>
      </c>
      <c r="D886" s="13">
        <v>44302</v>
      </c>
      <c r="E886" s="13"/>
      <c r="F886" s="13"/>
    </row>
    <row r="887" spans="1:6" x14ac:dyDescent="0.3">
      <c r="A887" s="12" t="s">
        <v>148</v>
      </c>
      <c r="B887" s="12" t="s">
        <v>16</v>
      </c>
      <c r="C887" s="13">
        <v>43453</v>
      </c>
      <c r="D887" s="13">
        <v>44302</v>
      </c>
      <c r="E887" s="13"/>
      <c r="F887" s="13"/>
    </row>
    <row r="888" spans="1:6" x14ac:dyDescent="0.3">
      <c r="A888" s="12" t="s">
        <v>149</v>
      </c>
      <c r="B888" s="12" t="s">
        <v>16</v>
      </c>
      <c r="C888" s="13">
        <v>43453</v>
      </c>
      <c r="E888" s="13"/>
      <c r="F888" s="13"/>
    </row>
    <row r="889" spans="1:6" x14ac:dyDescent="0.3">
      <c r="A889" s="12" t="s">
        <v>150</v>
      </c>
      <c r="B889" s="12" t="s">
        <v>16</v>
      </c>
      <c r="C889" s="13">
        <v>43626</v>
      </c>
      <c r="D889" s="13">
        <v>44302</v>
      </c>
      <c r="E889" s="13"/>
      <c r="F889" s="13"/>
    </row>
    <row r="890" spans="1:6" x14ac:dyDescent="0.3">
      <c r="A890" s="12" t="s">
        <v>151</v>
      </c>
      <c r="B890" s="12" t="s">
        <v>16</v>
      </c>
      <c r="C890" s="13">
        <v>43709</v>
      </c>
      <c r="D890" s="13">
        <v>44302</v>
      </c>
      <c r="E890" s="13"/>
      <c r="F890" s="13"/>
    </row>
    <row r="891" spans="1:6" x14ac:dyDescent="0.3">
      <c r="A891" s="12" t="s">
        <v>153</v>
      </c>
      <c r="B891" s="12" t="s">
        <v>16</v>
      </c>
      <c r="C891" s="13">
        <v>43971</v>
      </c>
      <c r="E891" s="13"/>
      <c r="F891" s="13"/>
    </row>
    <row r="892" spans="1:6" x14ac:dyDescent="0.3">
      <c r="A892" s="12" t="s">
        <v>154</v>
      </c>
      <c r="B892" s="12" t="s">
        <v>16</v>
      </c>
      <c r="C892" s="13">
        <v>44408</v>
      </c>
      <c r="E892" s="13"/>
      <c r="F892" s="13"/>
    </row>
    <row r="893" spans="1:6" x14ac:dyDescent="0.3">
      <c r="A893" s="12" t="s">
        <v>155</v>
      </c>
      <c r="B893" s="12" t="s">
        <v>16</v>
      </c>
      <c r="C893" s="13">
        <v>44408</v>
      </c>
      <c r="E893" s="13"/>
      <c r="F893" s="13"/>
    </row>
    <row r="894" spans="1:6" x14ac:dyDescent="0.3">
      <c r="A894" s="12" t="s">
        <v>156</v>
      </c>
      <c r="B894" s="12" t="s">
        <v>16</v>
      </c>
      <c r="C894" s="13">
        <v>44559</v>
      </c>
      <c r="E894" s="13"/>
      <c r="F894" s="13"/>
    </row>
    <row r="895" spans="1:6" x14ac:dyDescent="0.3">
      <c r="A895" s="12" t="s">
        <v>416</v>
      </c>
      <c r="B895" s="12" t="s">
        <v>16</v>
      </c>
      <c r="C895" s="13">
        <v>44778</v>
      </c>
      <c r="E895" s="13"/>
      <c r="F895" s="13"/>
    </row>
    <row r="896" spans="1:6" x14ac:dyDescent="0.3">
      <c r="A896" s="12" t="s">
        <v>679</v>
      </c>
      <c r="B896" s="12" t="s">
        <v>16</v>
      </c>
      <c r="C896" s="13">
        <v>45199</v>
      </c>
      <c r="D896" s="13">
        <v>44302</v>
      </c>
      <c r="E896" s="13"/>
      <c r="F896" s="13"/>
    </row>
    <row r="897" spans="1:6" x14ac:dyDescent="0.3">
      <c r="A897" s="12" t="s">
        <v>693</v>
      </c>
      <c r="B897" s="12" t="s">
        <v>16</v>
      </c>
      <c r="C897" s="13">
        <v>45292</v>
      </c>
      <c r="D897" s="13">
        <v>44302</v>
      </c>
      <c r="E897" s="13"/>
      <c r="F897" s="13"/>
    </row>
    <row r="898" spans="1:6" x14ac:dyDescent="0.3">
      <c r="A898" s="12" t="s">
        <v>694</v>
      </c>
      <c r="B898" s="12" t="s">
        <v>16</v>
      </c>
      <c r="C898" s="13">
        <v>45292</v>
      </c>
      <c r="D898" s="13">
        <v>44302</v>
      </c>
      <c r="E898" s="13"/>
      <c r="F898" s="13"/>
    </row>
    <row r="899" spans="1:6" x14ac:dyDescent="0.3">
      <c r="A899" s="12" t="s">
        <v>716</v>
      </c>
      <c r="B899" s="12" t="s">
        <v>16</v>
      </c>
      <c r="C899" s="13">
        <v>45260</v>
      </c>
      <c r="D899" s="13">
        <v>44302</v>
      </c>
      <c r="E899" s="13"/>
      <c r="F899" s="13"/>
    </row>
    <row r="900" spans="1:6" x14ac:dyDescent="0.3">
      <c r="A900" s="12" t="s">
        <v>718</v>
      </c>
      <c r="B900" s="12" t="s">
        <v>16</v>
      </c>
      <c r="C900" s="13">
        <v>45292</v>
      </c>
      <c r="D900" s="13">
        <v>44302</v>
      </c>
      <c r="E900" s="13"/>
      <c r="F900" s="13"/>
    </row>
    <row r="901" spans="1:6" x14ac:dyDescent="0.3">
      <c r="A901" s="12" t="s">
        <v>719</v>
      </c>
      <c r="B901" s="12" t="s">
        <v>16</v>
      </c>
      <c r="C901" s="13">
        <v>45292</v>
      </c>
      <c r="D901" s="13">
        <v>44302</v>
      </c>
      <c r="E901" s="13"/>
      <c r="F901" s="13"/>
    </row>
    <row r="902" spans="1:6" x14ac:dyDescent="0.3">
      <c r="A902" s="12" t="s">
        <v>725</v>
      </c>
      <c r="B902" s="12" t="s">
        <v>16</v>
      </c>
      <c r="C902" s="13">
        <v>45289</v>
      </c>
      <c r="D902" s="13">
        <v>44302</v>
      </c>
      <c r="E902" s="13"/>
      <c r="F902" s="13"/>
    </row>
    <row r="903" spans="1:6" x14ac:dyDescent="0.3">
      <c r="A903" s="12" t="s">
        <v>157</v>
      </c>
      <c r="B903" s="12" t="s">
        <v>16</v>
      </c>
      <c r="C903" s="13">
        <v>42005</v>
      </c>
      <c r="D903" s="13">
        <v>44074</v>
      </c>
      <c r="E903" s="13"/>
      <c r="F903" s="13"/>
    </row>
    <row r="904" spans="1:6" x14ac:dyDescent="0.3">
      <c r="A904" s="12" t="s">
        <v>158</v>
      </c>
      <c r="B904" s="12" t="s">
        <v>16</v>
      </c>
      <c r="C904" s="13">
        <v>42005</v>
      </c>
      <c r="D904" s="13">
        <v>43190</v>
      </c>
      <c r="E904" s="13"/>
      <c r="F904" s="13"/>
    </row>
    <row r="905" spans="1:6" x14ac:dyDescent="0.3">
      <c r="A905" s="12" t="s">
        <v>159</v>
      </c>
      <c r="B905" s="12" t="s">
        <v>16</v>
      </c>
      <c r="C905" s="13">
        <v>42005</v>
      </c>
      <c r="D905" s="13">
        <v>44074</v>
      </c>
      <c r="E905" s="13"/>
      <c r="F905" s="13"/>
    </row>
    <row r="906" spans="1:6" x14ac:dyDescent="0.3">
      <c r="A906" s="12" t="s">
        <v>160</v>
      </c>
      <c r="B906" s="12" t="s">
        <v>16</v>
      </c>
      <c r="C906" s="13">
        <v>42005</v>
      </c>
      <c r="D906" s="13">
        <v>44302</v>
      </c>
      <c r="E906" s="13"/>
      <c r="F906" s="13"/>
    </row>
    <row r="907" spans="1:6" x14ac:dyDescent="0.3">
      <c r="A907" s="12" t="s">
        <v>162</v>
      </c>
      <c r="B907" s="12" t="s">
        <v>16</v>
      </c>
      <c r="C907" s="13">
        <v>42373</v>
      </c>
      <c r="D907" s="13">
        <v>44074</v>
      </c>
      <c r="E907" s="13"/>
      <c r="F907" s="13"/>
    </row>
    <row r="908" spans="1:6" x14ac:dyDescent="0.3">
      <c r="A908" s="12" t="s">
        <v>163</v>
      </c>
      <c r="B908" s="12" t="s">
        <v>16</v>
      </c>
      <c r="C908" s="13">
        <v>42005</v>
      </c>
      <c r="D908" s="13">
        <v>43190</v>
      </c>
      <c r="E908" s="13"/>
      <c r="F908" s="13"/>
    </row>
    <row r="909" spans="1:6" x14ac:dyDescent="0.3">
      <c r="A909" s="12" t="s">
        <v>164</v>
      </c>
      <c r="B909" s="12" t="s">
        <v>16</v>
      </c>
      <c r="C909" s="13">
        <v>42373</v>
      </c>
      <c r="E909" s="13"/>
      <c r="F909" s="13"/>
    </row>
    <row r="910" spans="1:6" x14ac:dyDescent="0.3">
      <c r="A910" s="12" t="s">
        <v>165</v>
      </c>
      <c r="B910" s="12" t="s">
        <v>16</v>
      </c>
      <c r="C910" s="13">
        <v>42727</v>
      </c>
      <c r="E910" s="13"/>
      <c r="F910" s="13"/>
    </row>
    <row r="911" spans="1:6" x14ac:dyDescent="0.3">
      <c r="A911" s="12" t="s">
        <v>166</v>
      </c>
      <c r="B911" s="12" t="s">
        <v>16</v>
      </c>
      <c r="C911" s="13">
        <v>42005</v>
      </c>
      <c r="E911" s="13"/>
      <c r="F911" s="13"/>
    </row>
    <row r="912" spans="1:6" x14ac:dyDescent="0.3">
      <c r="A912" s="12" t="s">
        <v>167</v>
      </c>
      <c r="B912" s="12" t="s">
        <v>16</v>
      </c>
      <c r="C912" s="13">
        <v>44408</v>
      </c>
      <c r="E912" s="13"/>
      <c r="F912" s="13"/>
    </row>
    <row r="913" spans="1:6" x14ac:dyDescent="0.3">
      <c r="A913" s="12" t="s">
        <v>169</v>
      </c>
      <c r="B913" s="12" t="s">
        <v>16</v>
      </c>
      <c r="C913" s="13">
        <v>44408</v>
      </c>
      <c r="E913" s="13"/>
      <c r="F913" s="13"/>
    </row>
    <row r="914" spans="1:6" x14ac:dyDescent="0.3">
      <c r="A914" s="12" t="s">
        <v>680</v>
      </c>
      <c r="B914" s="12" t="s">
        <v>16</v>
      </c>
      <c r="C914" s="13">
        <v>45199</v>
      </c>
      <c r="E914" s="13"/>
      <c r="F914" s="13"/>
    </row>
    <row r="915" spans="1:6" x14ac:dyDescent="0.3">
      <c r="A915" s="12" t="s">
        <v>170</v>
      </c>
      <c r="B915" s="12" t="s">
        <v>16</v>
      </c>
      <c r="C915" s="13">
        <v>42005</v>
      </c>
      <c r="D915" s="13">
        <v>43555</v>
      </c>
      <c r="E915" s="13"/>
      <c r="F915" s="13"/>
    </row>
    <row r="916" spans="1:6" x14ac:dyDescent="0.3">
      <c r="A916" s="12" t="s">
        <v>171</v>
      </c>
      <c r="B916" s="12" t="s">
        <v>16</v>
      </c>
      <c r="C916" s="13">
        <v>42727</v>
      </c>
      <c r="D916" s="13">
        <v>43555</v>
      </c>
      <c r="E916" s="13"/>
      <c r="F916" s="13"/>
    </row>
    <row r="917" spans="1:6" x14ac:dyDescent="0.3">
      <c r="A917" s="12" t="s">
        <v>172</v>
      </c>
      <c r="B917" s="12" t="s">
        <v>16</v>
      </c>
      <c r="C917" s="13">
        <v>42005</v>
      </c>
      <c r="D917" s="13">
        <v>43190</v>
      </c>
      <c r="E917" s="13"/>
      <c r="F917" s="13"/>
    </row>
    <row r="918" spans="1:6" x14ac:dyDescent="0.3">
      <c r="A918" s="12" t="s">
        <v>173</v>
      </c>
      <c r="B918" s="12" t="s">
        <v>16</v>
      </c>
      <c r="C918" s="13">
        <v>42727</v>
      </c>
      <c r="D918" s="13">
        <v>44302</v>
      </c>
      <c r="E918" s="13"/>
      <c r="F918" s="13"/>
    </row>
    <row r="919" spans="1:6" x14ac:dyDescent="0.3">
      <c r="A919" s="12" t="s">
        <v>174</v>
      </c>
      <c r="B919" s="12" t="s">
        <v>16</v>
      </c>
      <c r="C919" s="13">
        <v>42522</v>
      </c>
      <c r="D919" s="13">
        <v>42825</v>
      </c>
      <c r="E919" s="13"/>
      <c r="F919" s="13"/>
    </row>
    <row r="920" spans="1:6" x14ac:dyDescent="0.3">
      <c r="A920" s="12" t="s">
        <v>176</v>
      </c>
      <c r="B920" s="12" t="s">
        <v>16</v>
      </c>
      <c r="C920" s="13">
        <v>42005</v>
      </c>
      <c r="E920" s="13"/>
      <c r="F920" s="13"/>
    </row>
    <row r="921" spans="1:6" x14ac:dyDescent="0.3">
      <c r="A921" s="12" t="s">
        <v>178</v>
      </c>
      <c r="B921" s="12" t="s">
        <v>16</v>
      </c>
      <c r="C921" s="13">
        <v>42522</v>
      </c>
      <c r="E921" s="13"/>
      <c r="F921" s="13"/>
    </row>
    <row r="922" spans="1:6" x14ac:dyDescent="0.3">
      <c r="A922" s="12" t="s">
        <v>180</v>
      </c>
      <c r="B922" s="12" t="s">
        <v>16</v>
      </c>
      <c r="C922" s="13">
        <v>42005</v>
      </c>
      <c r="D922" s="13">
        <v>43190</v>
      </c>
      <c r="E922" s="13"/>
      <c r="F922" s="13"/>
    </row>
    <row r="923" spans="1:6" x14ac:dyDescent="0.3">
      <c r="A923" s="12" t="s">
        <v>182</v>
      </c>
      <c r="B923" s="12" t="s">
        <v>16</v>
      </c>
      <c r="C923" s="13">
        <v>42005</v>
      </c>
      <c r="D923" s="13">
        <v>44302</v>
      </c>
      <c r="E923" s="13"/>
      <c r="F923" s="13"/>
    </row>
    <row r="924" spans="1:6" x14ac:dyDescent="0.3">
      <c r="A924" s="12" t="s">
        <v>183</v>
      </c>
      <c r="B924" s="12" t="s">
        <v>16</v>
      </c>
      <c r="C924" s="13">
        <v>42005</v>
      </c>
      <c r="E924" s="13"/>
      <c r="F924" s="13"/>
    </row>
    <row r="925" spans="1:6" x14ac:dyDescent="0.3">
      <c r="A925" s="12" t="s">
        <v>184</v>
      </c>
      <c r="B925" s="12" t="s">
        <v>16</v>
      </c>
      <c r="C925" s="13">
        <v>42522</v>
      </c>
      <c r="E925" s="13"/>
      <c r="F925" s="13"/>
    </row>
    <row r="926" spans="1:6" x14ac:dyDescent="0.3">
      <c r="A926" s="12" t="s">
        <v>186</v>
      </c>
      <c r="B926" s="12" t="s">
        <v>16</v>
      </c>
      <c r="C926" s="13">
        <v>42005</v>
      </c>
      <c r="E926" s="13"/>
      <c r="F926" s="13"/>
    </row>
    <row r="927" spans="1:6" x14ac:dyDescent="0.3">
      <c r="A927" s="12" t="s">
        <v>188</v>
      </c>
      <c r="B927" s="12" t="s">
        <v>16</v>
      </c>
      <c r="C927" s="13">
        <v>42005</v>
      </c>
      <c r="D927" s="13">
        <v>43555</v>
      </c>
      <c r="E927" s="13"/>
      <c r="F927" s="13"/>
    </row>
    <row r="928" spans="1:6" x14ac:dyDescent="0.3">
      <c r="A928" s="12" t="s">
        <v>189</v>
      </c>
      <c r="B928" s="12" t="s">
        <v>16</v>
      </c>
      <c r="C928" s="13">
        <v>42005</v>
      </c>
      <c r="E928" s="13"/>
      <c r="F928" s="13"/>
    </row>
    <row r="929" spans="1:6" x14ac:dyDescent="0.3">
      <c r="A929" s="12" t="s">
        <v>190</v>
      </c>
      <c r="B929" s="12" t="s">
        <v>16</v>
      </c>
      <c r="C929" s="13">
        <v>44559</v>
      </c>
      <c r="D929" s="13">
        <v>44302</v>
      </c>
      <c r="E929" s="13"/>
      <c r="F929" s="13"/>
    </row>
    <row r="930" spans="1:6" x14ac:dyDescent="0.3">
      <c r="A930" s="12" t="s">
        <v>191</v>
      </c>
      <c r="B930" s="12" t="s">
        <v>16</v>
      </c>
      <c r="C930" s="13">
        <v>42373</v>
      </c>
      <c r="E930" s="13"/>
      <c r="F930" s="13"/>
    </row>
    <row r="931" spans="1:6" x14ac:dyDescent="0.3">
      <c r="A931" s="12" t="s">
        <v>192</v>
      </c>
      <c r="B931" s="12" t="s">
        <v>16</v>
      </c>
      <c r="C931" s="13">
        <v>43709</v>
      </c>
      <c r="E931" s="13"/>
      <c r="F931" s="13"/>
    </row>
    <row r="932" spans="1:6" x14ac:dyDescent="0.3">
      <c r="A932" s="12" t="s">
        <v>833</v>
      </c>
      <c r="B932" s="12" t="s">
        <v>16</v>
      </c>
      <c r="C932" s="13">
        <v>43861</v>
      </c>
      <c r="E932" s="13"/>
      <c r="F932" s="13"/>
    </row>
    <row r="933" spans="1:6" x14ac:dyDescent="0.3">
      <c r="A933" s="12" t="s">
        <v>193</v>
      </c>
      <c r="B933" s="12" t="s">
        <v>16</v>
      </c>
      <c r="C933" s="13">
        <v>42005</v>
      </c>
      <c r="D933" s="13">
        <v>43465</v>
      </c>
      <c r="E933" s="13"/>
      <c r="F933" s="13"/>
    </row>
    <row r="934" spans="1:6" x14ac:dyDescent="0.3">
      <c r="A934" s="12" t="s">
        <v>194</v>
      </c>
      <c r="B934" s="12" t="s">
        <v>16</v>
      </c>
      <c r="C934" s="13">
        <v>42005</v>
      </c>
      <c r="D934" s="13">
        <v>43738</v>
      </c>
      <c r="E934" s="13"/>
      <c r="F934" s="13"/>
    </row>
    <row r="935" spans="1:6" x14ac:dyDescent="0.3">
      <c r="A935" s="12" t="s">
        <v>195</v>
      </c>
      <c r="B935" s="12" t="s">
        <v>16</v>
      </c>
      <c r="C935" s="13">
        <v>42005</v>
      </c>
      <c r="D935" s="13">
        <v>43921</v>
      </c>
      <c r="E935" s="13"/>
      <c r="F935" s="13"/>
    </row>
    <row r="936" spans="1:6" x14ac:dyDescent="0.3">
      <c r="A936" s="12" t="s">
        <v>196</v>
      </c>
      <c r="B936" s="12" t="s">
        <v>16</v>
      </c>
      <c r="C936" s="13">
        <v>42005</v>
      </c>
      <c r="D936" s="13">
        <v>43921</v>
      </c>
      <c r="E936" s="13"/>
      <c r="F936" s="13"/>
    </row>
    <row r="937" spans="1:6" x14ac:dyDescent="0.3">
      <c r="A937" s="12" t="s">
        <v>197</v>
      </c>
      <c r="B937" s="12" t="s">
        <v>16</v>
      </c>
      <c r="C937" s="13">
        <v>42005</v>
      </c>
      <c r="D937" s="13">
        <v>43190</v>
      </c>
      <c r="E937" s="13"/>
      <c r="F937" s="13"/>
    </row>
    <row r="938" spans="1:6" x14ac:dyDescent="0.3">
      <c r="A938" s="12" t="s">
        <v>198</v>
      </c>
      <c r="B938" s="12" t="s">
        <v>16</v>
      </c>
      <c r="C938" s="13">
        <v>42522</v>
      </c>
      <c r="E938" s="13"/>
      <c r="F938" s="13"/>
    </row>
    <row r="939" spans="1:6" x14ac:dyDescent="0.3">
      <c r="A939" s="12" t="s">
        <v>199</v>
      </c>
      <c r="B939" s="12" t="s">
        <v>16</v>
      </c>
      <c r="C939" s="13">
        <v>42522</v>
      </c>
      <c r="D939" s="13">
        <v>44302</v>
      </c>
      <c r="E939" s="13"/>
      <c r="F939" s="13"/>
    </row>
    <row r="940" spans="1:6" x14ac:dyDescent="0.3">
      <c r="A940" s="12" t="s">
        <v>200</v>
      </c>
      <c r="B940" s="12" t="s">
        <v>16</v>
      </c>
      <c r="C940" s="13">
        <v>42005</v>
      </c>
      <c r="E940" s="13"/>
      <c r="F940" s="13"/>
    </row>
    <row r="941" spans="1:6" x14ac:dyDescent="0.3">
      <c r="A941" s="12" t="s">
        <v>201</v>
      </c>
      <c r="B941" s="12" t="s">
        <v>16</v>
      </c>
      <c r="C941" s="13">
        <v>42005</v>
      </c>
      <c r="E941" s="13"/>
      <c r="F941" s="13"/>
    </row>
    <row r="942" spans="1:6" x14ac:dyDescent="0.3">
      <c r="A942" s="12" t="s">
        <v>202</v>
      </c>
      <c r="B942" s="12" t="s">
        <v>16</v>
      </c>
      <c r="C942" s="13">
        <v>42005</v>
      </c>
      <c r="D942" s="13">
        <v>42521</v>
      </c>
      <c r="E942" s="13"/>
      <c r="F942" s="13"/>
    </row>
    <row r="943" spans="1:6" x14ac:dyDescent="0.3">
      <c r="A943" s="12" t="s">
        <v>203</v>
      </c>
      <c r="B943" s="12" t="s">
        <v>16</v>
      </c>
      <c r="C943" s="13">
        <v>42005</v>
      </c>
      <c r="D943" s="13">
        <v>44302</v>
      </c>
      <c r="E943" s="13"/>
      <c r="F943" s="13"/>
    </row>
    <row r="944" spans="1:6" x14ac:dyDescent="0.3">
      <c r="A944" s="12" t="s">
        <v>205</v>
      </c>
      <c r="B944" s="12" t="s">
        <v>16</v>
      </c>
      <c r="C944" s="13">
        <v>42005</v>
      </c>
      <c r="D944" s="13">
        <v>42004</v>
      </c>
      <c r="E944" s="13"/>
      <c r="F944" s="13"/>
    </row>
    <row r="945" spans="1:6" x14ac:dyDescent="0.3">
      <c r="A945" s="12" t="s">
        <v>206</v>
      </c>
      <c r="B945" s="12" t="s">
        <v>16</v>
      </c>
      <c r="C945" s="13">
        <v>42005</v>
      </c>
      <c r="D945" s="13">
        <v>44302</v>
      </c>
      <c r="E945" s="13"/>
      <c r="F945" s="13"/>
    </row>
    <row r="946" spans="1:6" x14ac:dyDescent="0.3">
      <c r="A946" s="12" t="s">
        <v>207</v>
      </c>
      <c r="B946" s="12" t="s">
        <v>16</v>
      </c>
      <c r="C946" s="13">
        <v>42005</v>
      </c>
      <c r="D946" s="13">
        <v>43190</v>
      </c>
      <c r="E946" s="13"/>
      <c r="F946" s="13"/>
    </row>
    <row r="947" spans="1:6" x14ac:dyDescent="0.3">
      <c r="A947" s="12" t="s">
        <v>209</v>
      </c>
      <c r="B947" s="12" t="s">
        <v>16</v>
      </c>
      <c r="C947" s="13">
        <v>42005</v>
      </c>
      <c r="D947" s="13">
        <v>44104</v>
      </c>
      <c r="E947" s="13"/>
      <c r="F947" s="13"/>
    </row>
    <row r="948" spans="1:6" x14ac:dyDescent="0.3">
      <c r="A948" s="12" t="s">
        <v>210</v>
      </c>
      <c r="B948" s="12" t="s">
        <v>16</v>
      </c>
      <c r="C948" s="13">
        <v>42522</v>
      </c>
      <c r="E948" s="13"/>
      <c r="F948" s="13"/>
    </row>
    <row r="949" spans="1:6" x14ac:dyDescent="0.3">
      <c r="A949" s="12" t="s">
        <v>211</v>
      </c>
      <c r="B949" s="12" t="s">
        <v>16</v>
      </c>
      <c r="C949" s="13">
        <v>42005</v>
      </c>
      <c r="D949" s="13">
        <v>43921</v>
      </c>
      <c r="E949" s="13"/>
      <c r="F949" s="13"/>
    </row>
    <row r="950" spans="1:6" x14ac:dyDescent="0.3">
      <c r="A950" s="12" t="s">
        <v>212</v>
      </c>
      <c r="B950" s="12" t="s">
        <v>16</v>
      </c>
      <c r="C950" s="13">
        <v>42005</v>
      </c>
      <c r="D950" s="13">
        <v>43921</v>
      </c>
      <c r="E950" s="13"/>
      <c r="F950" s="13"/>
    </row>
    <row r="951" spans="1:6" x14ac:dyDescent="0.3">
      <c r="A951" s="12" t="s">
        <v>214</v>
      </c>
      <c r="B951" s="12" t="s">
        <v>16</v>
      </c>
      <c r="C951" s="13">
        <v>42005</v>
      </c>
      <c r="D951" s="13">
        <v>44302</v>
      </c>
      <c r="E951" s="13"/>
      <c r="F951" s="13"/>
    </row>
    <row r="952" spans="1:6" x14ac:dyDescent="0.3">
      <c r="A952" s="12" t="s">
        <v>215</v>
      </c>
      <c r="B952" s="12" t="s">
        <v>16</v>
      </c>
      <c r="C952" s="13">
        <v>42522</v>
      </c>
      <c r="E952" s="13"/>
      <c r="F952" s="13"/>
    </row>
    <row r="953" spans="1:6" x14ac:dyDescent="0.3">
      <c r="A953" s="12" t="s">
        <v>216</v>
      </c>
      <c r="B953" s="12" t="s">
        <v>16</v>
      </c>
      <c r="C953" s="13">
        <v>42005</v>
      </c>
      <c r="E953" s="13"/>
      <c r="F953" s="13"/>
    </row>
    <row r="954" spans="1:6" x14ac:dyDescent="0.3">
      <c r="A954" s="12" t="s">
        <v>217</v>
      </c>
      <c r="B954" s="12" t="s">
        <v>16</v>
      </c>
      <c r="C954" s="13">
        <v>42005</v>
      </c>
      <c r="D954" s="13">
        <v>44104</v>
      </c>
      <c r="E954" s="13"/>
      <c r="F954" s="13"/>
    </row>
    <row r="955" spans="1:6" x14ac:dyDescent="0.3">
      <c r="A955" s="12" t="s">
        <v>219</v>
      </c>
      <c r="B955" s="12" t="s">
        <v>16</v>
      </c>
      <c r="C955" s="13">
        <v>42005</v>
      </c>
      <c r="D955" s="13">
        <v>43465</v>
      </c>
      <c r="E955" s="13"/>
      <c r="F955" s="13"/>
    </row>
    <row r="956" spans="1:6" x14ac:dyDescent="0.3">
      <c r="A956" s="12" t="s">
        <v>221</v>
      </c>
      <c r="B956" s="12" t="s">
        <v>16</v>
      </c>
      <c r="C956" s="13">
        <v>42005</v>
      </c>
      <c r="D956" s="13">
        <v>43465</v>
      </c>
      <c r="E956" s="13"/>
      <c r="F956" s="13"/>
    </row>
    <row r="957" spans="1:6" x14ac:dyDescent="0.3">
      <c r="A957" s="12" t="s">
        <v>223</v>
      </c>
      <c r="B957" s="12" t="s">
        <v>16</v>
      </c>
      <c r="C957" s="13">
        <v>42373</v>
      </c>
      <c r="D957" s="13">
        <v>44302</v>
      </c>
      <c r="E957" s="13"/>
      <c r="F957" s="13"/>
    </row>
    <row r="958" spans="1:6" x14ac:dyDescent="0.3">
      <c r="A958" s="12" t="s">
        <v>225</v>
      </c>
      <c r="B958" s="12" t="s">
        <v>16</v>
      </c>
      <c r="C958" s="13">
        <v>42005</v>
      </c>
      <c r="E958" s="13"/>
      <c r="F958" s="13"/>
    </row>
    <row r="959" spans="1:6" x14ac:dyDescent="0.3">
      <c r="A959" s="12" t="s">
        <v>226</v>
      </c>
      <c r="B959" s="12" t="s">
        <v>16</v>
      </c>
      <c r="C959" s="13">
        <v>42005</v>
      </c>
      <c r="E959" s="13"/>
      <c r="F959" s="13"/>
    </row>
    <row r="960" spans="1:6" x14ac:dyDescent="0.3">
      <c r="A960" s="12" t="s">
        <v>227</v>
      </c>
      <c r="B960" s="12" t="s">
        <v>16</v>
      </c>
      <c r="C960" s="13">
        <v>43191</v>
      </c>
      <c r="D960" s="13">
        <v>44302</v>
      </c>
      <c r="E960" s="13"/>
      <c r="F960" s="13"/>
    </row>
    <row r="961" spans="1:6" x14ac:dyDescent="0.3">
      <c r="A961" s="12" t="s">
        <v>228</v>
      </c>
      <c r="B961" s="12" t="s">
        <v>16</v>
      </c>
      <c r="C961" s="13">
        <v>43453</v>
      </c>
      <c r="E961" s="13"/>
      <c r="F961" s="13"/>
    </row>
    <row r="962" spans="1:6" x14ac:dyDescent="0.3">
      <c r="A962" s="12" t="s">
        <v>229</v>
      </c>
      <c r="B962" s="12" t="s">
        <v>16</v>
      </c>
      <c r="C962" s="13">
        <v>43453</v>
      </c>
      <c r="E962" s="13"/>
      <c r="F962" s="13"/>
    </row>
    <row r="963" spans="1:6" x14ac:dyDescent="0.3">
      <c r="A963" s="12" t="s">
        <v>230</v>
      </c>
      <c r="B963" s="12" t="s">
        <v>16</v>
      </c>
      <c r="C963" s="13">
        <v>43453</v>
      </c>
      <c r="D963" s="13">
        <v>44302</v>
      </c>
      <c r="E963" s="13"/>
      <c r="F963" s="13"/>
    </row>
    <row r="964" spans="1:6" x14ac:dyDescent="0.3">
      <c r="A964" s="12" t="s">
        <v>231</v>
      </c>
      <c r="B964" s="12" t="s">
        <v>16</v>
      </c>
      <c r="C964" s="13">
        <v>43709</v>
      </c>
      <c r="E964" s="13"/>
      <c r="F964" s="13"/>
    </row>
    <row r="965" spans="1:6" x14ac:dyDescent="0.3">
      <c r="A965" s="12" t="s">
        <v>232</v>
      </c>
      <c r="B965" s="12" t="s">
        <v>16</v>
      </c>
      <c r="C965" s="13">
        <v>43971</v>
      </c>
      <c r="D965" s="13">
        <v>44302</v>
      </c>
      <c r="E965" s="13"/>
      <c r="F965" s="13"/>
    </row>
    <row r="966" spans="1:6" x14ac:dyDescent="0.3">
      <c r="A966" s="12" t="s">
        <v>233</v>
      </c>
      <c r="B966" s="12" t="s">
        <v>16</v>
      </c>
      <c r="C966" s="13">
        <v>44559</v>
      </c>
      <c r="D966" s="13">
        <v>44302</v>
      </c>
      <c r="E966" s="13"/>
      <c r="F966" s="13"/>
    </row>
    <row r="967" spans="1:6" x14ac:dyDescent="0.3">
      <c r="A967" s="12" t="s">
        <v>234</v>
      </c>
      <c r="B967" s="12" t="s">
        <v>16</v>
      </c>
      <c r="C967" s="13">
        <v>44559</v>
      </c>
      <c r="E967" s="13"/>
      <c r="F967" s="13"/>
    </row>
    <row r="968" spans="1:6" x14ac:dyDescent="0.3">
      <c r="A968" s="12" t="s">
        <v>681</v>
      </c>
      <c r="B968" s="12" t="s">
        <v>16</v>
      </c>
      <c r="C968" s="13">
        <v>45199</v>
      </c>
      <c r="D968" s="13">
        <v>44302</v>
      </c>
      <c r="E968" s="13"/>
      <c r="F968" s="13"/>
    </row>
    <row r="969" spans="1:6" x14ac:dyDescent="0.3">
      <c r="A969" s="12" t="s">
        <v>236</v>
      </c>
      <c r="B969" s="12" t="s">
        <v>16</v>
      </c>
      <c r="C969" s="13">
        <v>42005</v>
      </c>
      <c r="D969" s="13">
        <v>42441</v>
      </c>
      <c r="E969" s="13"/>
      <c r="F969" s="13"/>
    </row>
    <row r="970" spans="1:6" x14ac:dyDescent="0.3">
      <c r="A970" s="12" t="s">
        <v>237</v>
      </c>
      <c r="B970" s="12" t="s">
        <v>16</v>
      </c>
      <c r="C970" s="13">
        <v>42005</v>
      </c>
      <c r="D970" s="13">
        <v>42277</v>
      </c>
      <c r="E970" s="13"/>
      <c r="F970" s="13"/>
    </row>
    <row r="971" spans="1:6" x14ac:dyDescent="0.3">
      <c r="A971" s="12" t="s">
        <v>238</v>
      </c>
      <c r="B971" s="12" t="s">
        <v>16</v>
      </c>
      <c r="C971" s="13">
        <v>42005</v>
      </c>
      <c r="E971" s="13"/>
      <c r="F971" s="13"/>
    </row>
    <row r="972" spans="1:6" x14ac:dyDescent="0.3">
      <c r="A972" s="12" t="s">
        <v>239</v>
      </c>
      <c r="B972" s="12" t="s">
        <v>16</v>
      </c>
      <c r="C972" s="13">
        <v>42005</v>
      </c>
      <c r="E972" s="13"/>
      <c r="F972" s="13"/>
    </row>
    <row r="973" spans="1:6" x14ac:dyDescent="0.3">
      <c r="A973" s="12" t="s">
        <v>240</v>
      </c>
      <c r="B973" s="12" t="s">
        <v>16</v>
      </c>
      <c r="C973" s="13">
        <v>42005</v>
      </c>
      <c r="D973" s="13">
        <v>43555</v>
      </c>
      <c r="E973" s="13"/>
      <c r="F973" s="13"/>
    </row>
    <row r="974" spans="1:6" x14ac:dyDescent="0.3">
      <c r="A974" s="12" t="s">
        <v>242</v>
      </c>
      <c r="B974" s="12" t="s">
        <v>16</v>
      </c>
      <c r="C974" s="13">
        <v>43111</v>
      </c>
      <c r="D974" s="13">
        <v>44302</v>
      </c>
      <c r="E974" s="13"/>
      <c r="F974" s="13"/>
    </row>
    <row r="975" spans="1:6" x14ac:dyDescent="0.3">
      <c r="A975" s="12" t="s">
        <v>244</v>
      </c>
      <c r="B975" s="12" t="s">
        <v>16</v>
      </c>
      <c r="C975" s="13">
        <v>43111</v>
      </c>
      <c r="E975" s="13"/>
      <c r="F975" s="13"/>
    </row>
    <row r="976" spans="1:6" x14ac:dyDescent="0.3">
      <c r="A976" s="12" t="s">
        <v>245</v>
      </c>
      <c r="B976" s="12" t="s">
        <v>16</v>
      </c>
      <c r="C976" s="13">
        <v>42005</v>
      </c>
      <c r="E976" s="13"/>
      <c r="F976" s="13"/>
    </row>
    <row r="977" spans="1:6" x14ac:dyDescent="0.3">
      <c r="A977" s="12" t="s">
        <v>246</v>
      </c>
      <c r="B977" s="12" t="s">
        <v>16</v>
      </c>
      <c r="C977" s="13">
        <v>42373</v>
      </c>
      <c r="D977" s="13">
        <v>44074</v>
      </c>
      <c r="E977" s="13"/>
      <c r="F977" s="13"/>
    </row>
    <row r="978" spans="1:6" x14ac:dyDescent="0.3">
      <c r="A978" s="12" t="s">
        <v>247</v>
      </c>
      <c r="B978" s="12" t="s">
        <v>16</v>
      </c>
      <c r="C978" s="13">
        <v>42005</v>
      </c>
      <c r="D978" s="13">
        <v>42369</v>
      </c>
      <c r="E978" s="13"/>
      <c r="F978" s="13"/>
    </row>
    <row r="979" spans="1:6" x14ac:dyDescent="0.3">
      <c r="A979" s="12" t="s">
        <v>248</v>
      </c>
      <c r="B979" s="12" t="s">
        <v>16</v>
      </c>
      <c r="C979" s="13">
        <v>42005</v>
      </c>
      <c r="D979" s="13">
        <v>42277</v>
      </c>
      <c r="E979" s="13"/>
      <c r="F979" s="13"/>
    </row>
    <row r="980" spans="1:6" x14ac:dyDescent="0.3">
      <c r="A980" s="12" t="s">
        <v>249</v>
      </c>
      <c r="B980" s="12" t="s">
        <v>16</v>
      </c>
      <c r="C980" s="13">
        <v>42005</v>
      </c>
      <c r="E980" s="13"/>
      <c r="F980" s="13"/>
    </row>
    <row r="981" spans="1:6" x14ac:dyDescent="0.3">
      <c r="A981" s="12" t="s">
        <v>250</v>
      </c>
      <c r="B981" s="12" t="s">
        <v>16</v>
      </c>
      <c r="C981" s="13">
        <v>42005</v>
      </c>
      <c r="E981" s="13"/>
      <c r="F981" s="13"/>
    </row>
    <row r="982" spans="1:6" x14ac:dyDescent="0.3">
      <c r="A982" s="12" t="s">
        <v>252</v>
      </c>
      <c r="B982" s="12" t="s">
        <v>16</v>
      </c>
      <c r="C982" s="13">
        <v>42005</v>
      </c>
      <c r="D982" s="13">
        <v>44302</v>
      </c>
      <c r="E982" s="13"/>
      <c r="F982" s="13"/>
    </row>
    <row r="983" spans="1:6" x14ac:dyDescent="0.3">
      <c r="A983" s="12" t="s">
        <v>253</v>
      </c>
      <c r="B983" s="12" t="s">
        <v>16</v>
      </c>
      <c r="C983" s="13">
        <v>42005</v>
      </c>
      <c r="E983" s="13"/>
      <c r="F983" s="13"/>
    </row>
    <row r="984" spans="1:6" x14ac:dyDescent="0.3">
      <c r="A984" s="12" t="s">
        <v>254</v>
      </c>
      <c r="B984" s="12" t="s">
        <v>16</v>
      </c>
      <c r="C984" s="13">
        <v>42005</v>
      </c>
      <c r="D984" s="13">
        <v>42726</v>
      </c>
      <c r="E984" s="13"/>
      <c r="F984" s="13"/>
    </row>
    <row r="985" spans="1:6" x14ac:dyDescent="0.3">
      <c r="A985" s="12" t="s">
        <v>256</v>
      </c>
      <c r="B985" s="12" t="s">
        <v>16</v>
      </c>
      <c r="C985" s="13">
        <v>42005</v>
      </c>
      <c r="E985" s="13"/>
      <c r="F985" s="13"/>
    </row>
    <row r="986" spans="1:6" x14ac:dyDescent="0.3">
      <c r="A986" s="12" t="s">
        <v>257</v>
      </c>
      <c r="B986" s="12" t="s">
        <v>16</v>
      </c>
      <c r="C986" s="13">
        <v>42005</v>
      </c>
      <c r="E986" s="13"/>
      <c r="F986" s="13"/>
    </row>
    <row r="987" spans="1:6" x14ac:dyDescent="0.3">
      <c r="A987" s="12" t="s">
        <v>258</v>
      </c>
      <c r="B987" s="12" t="s">
        <v>16</v>
      </c>
      <c r="C987" s="13">
        <v>42005</v>
      </c>
      <c r="D987" s="13">
        <v>44104</v>
      </c>
      <c r="E987" s="13"/>
      <c r="F987" s="13"/>
    </row>
    <row r="988" spans="1:6" x14ac:dyDescent="0.3">
      <c r="A988" s="12" t="s">
        <v>259</v>
      </c>
      <c r="B988" s="12" t="s">
        <v>16</v>
      </c>
      <c r="C988" s="13">
        <v>42005</v>
      </c>
      <c r="E988" s="13"/>
      <c r="F988" s="13"/>
    </row>
    <row r="989" spans="1:6" x14ac:dyDescent="0.3">
      <c r="A989" s="12" t="s">
        <v>260</v>
      </c>
      <c r="B989" s="12" t="s">
        <v>16</v>
      </c>
      <c r="C989" s="13">
        <v>42005</v>
      </c>
      <c r="E989" s="13"/>
      <c r="F989" s="13"/>
    </row>
    <row r="990" spans="1:6" x14ac:dyDescent="0.3">
      <c r="A990" s="12" t="s">
        <v>262</v>
      </c>
      <c r="B990" s="12" t="s">
        <v>16</v>
      </c>
      <c r="C990" s="13">
        <v>42005</v>
      </c>
      <c r="D990" s="13">
        <v>44302</v>
      </c>
      <c r="E990" s="13"/>
      <c r="F990" s="13"/>
    </row>
    <row r="991" spans="1:6" x14ac:dyDescent="0.3">
      <c r="A991" s="12" t="s">
        <v>264</v>
      </c>
      <c r="B991" s="12" t="s">
        <v>16</v>
      </c>
      <c r="C991" s="13">
        <v>42005</v>
      </c>
      <c r="E991" s="13"/>
      <c r="F991" s="13"/>
    </row>
    <row r="992" spans="1:6" x14ac:dyDescent="0.3">
      <c r="A992" s="12" t="s">
        <v>266</v>
      </c>
      <c r="B992" s="12" t="s">
        <v>16</v>
      </c>
      <c r="C992" s="13">
        <v>42005</v>
      </c>
      <c r="D992" s="13">
        <v>44302</v>
      </c>
      <c r="E992" s="13"/>
      <c r="F992" s="13"/>
    </row>
    <row r="993" spans="1:6" x14ac:dyDescent="0.3">
      <c r="A993" s="12" t="s">
        <v>267</v>
      </c>
      <c r="B993" s="12" t="s">
        <v>16</v>
      </c>
      <c r="C993" s="13">
        <v>42005</v>
      </c>
      <c r="E993" s="13"/>
      <c r="F993" s="13"/>
    </row>
    <row r="994" spans="1:6" x14ac:dyDescent="0.3">
      <c r="A994" s="12" t="s">
        <v>268</v>
      </c>
      <c r="B994" s="12" t="s">
        <v>16</v>
      </c>
      <c r="C994" s="13">
        <v>42005</v>
      </c>
      <c r="E994" s="13"/>
      <c r="F994" s="13"/>
    </row>
    <row r="995" spans="1:6" x14ac:dyDescent="0.3">
      <c r="A995" s="12" t="s">
        <v>270</v>
      </c>
      <c r="B995" s="12" t="s">
        <v>16</v>
      </c>
      <c r="C995" s="13">
        <v>42005</v>
      </c>
      <c r="D995" s="13">
        <v>42004</v>
      </c>
      <c r="E995" s="13"/>
      <c r="F995" s="13"/>
    </row>
    <row r="996" spans="1:6" x14ac:dyDescent="0.3">
      <c r="A996" s="12" t="s">
        <v>272</v>
      </c>
      <c r="B996" s="12" t="s">
        <v>16</v>
      </c>
      <c r="C996" s="13">
        <v>42005</v>
      </c>
      <c r="D996" s="13">
        <v>43921</v>
      </c>
      <c r="E996" s="13"/>
      <c r="F996" s="13"/>
    </row>
    <row r="997" spans="1:6" x14ac:dyDescent="0.3">
      <c r="A997" s="12" t="s">
        <v>273</v>
      </c>
      <c r="B997" s="12" t="s">
        <v>16</v>
      </c>
      <c r="C997" s="13">
        <v>42373</v>
      </c>
      <c r="E997" s="13"/>
      <c r="F997" s="13"/>
    </row>
    <row r="998" spans="1:6" x14ac:dyDescent="0.3">
      <c r="A998" s="12" t="s">
        <v>274</v>
      </c>
      <c r="B998" s="12" t="s">
        <v>16</v>
      </c>
      <c r="C998" s="13">
        <v>42727</v>
      </c>
      <c r="D998" s="13">
        <v>43921</v>
      </c>
      <c r="E998" s="13"/>
      <c r="F998" s="13"/>
    </row>
    <row r="999" spans="1:6" x14ac:dyDescent="0.3">
      <c r="A999" s="12" t="s">
        <v>276</v>
      </c>
      <c r="B999" s="12" t="s">
        <v>16</v>
      </c>
      <c r="C999" s="13">
        <v>42956</v>
      </c>
      <c r="E999" s="13"/>
      <c r="F999" s="13"/>
    </row>
    <row r="1000" spans="1:6" x14ac:dyDescent="0.3">
      <c r="A1000" s="12" t="s">
        <v>277</v>
      </c>
      <c r="B1000" s="12" t="s">
        <v>16</v>
      </c>
      <c r="C1000" s="13">
        <v>43453</v>
      </c>
      <c r="E1000" s="13"/>
      <c r="F1000" s="13"/>
    </row>
    <row r="1001" spans="1:6" x14ac:dyDescent="0.3">
      <c r="A1001" s="12" t="s">
        <v>278</v>
      </c>
      <c r="B1001" s="12" t="s">
        <v>16</v>
      </c>
      <c r="C1001" s="13">
        <v>43453</v>
      </c>
      <c r="D1001" s="13">
        <v>44104</v>
      </c>
      <c r="E1001" s="13"/>
      <c r="F1001" s="13"/>
    </row>
    <row r="1002" spans="1:6" x14ac:dyDescent="0.3">
      <c r="A1002" s="12" t="s">
        <v>279</v>
      </c>
      <c r="B1002" s="12" t="s">
        <v>16</v>
      </c>
      <c r="C1002" s="13">
        <v>43709</v>
      </c>
      <c r="E1002" s="13"/>
      <c r="F1002" s="13"/>
    </row>
    <row r="1003" spans="1:6" x14ac:dyDescent="0.3">
      <c r="A1003" s="12" t="s">
        <v>281</v>
      </c>
      <c r="B1003" s="12" t="s">
        <v>16</v>
      </c>
      <c r="C1003" s="13">
        <v>43709</v>
      </c>
      <c r="E1003" s="13"/>
      <c r="F1003" s="13"/>
    </row>
    <row r="1004" spans="1:6" x14ac:dyDescent="0.3">
      <c r="A1004" s="12" t="s">
        <v>282</v>
      </c>
      <c r="B1004" s="12" t="s">
        <v>16</v>
      </c>
      <c r="C1004" s="13">
        <v>42005</v>
      </c>
      <c r="E1004" s="13"/>
      <c r="F1004" s="13"/>
    </row>
    <row r="1005" spans="1:6" x14ac:dyDescent="0.3">
      <c r="A1005" s="12" t="s">
        <v>284</v>
      </c>
      <c r="B1005" s="12" t="s">
        <v>16</v>
      </c>
      <c r="C1005" s="13">
        <v>42005</v>
      </c>
      <c r="D1005" s="13">
        <v>44115</v>
      </c>
      <c r="E1005" s="13"/>
      <c r="F1005" s="13"/>
    </row>
    <row r="1006" spans="1:6" x14ac:dyDescent="0.3">
      <c r="A1006" s="12" t="s">
        <v>286</v>
      </c>
      <c r="B1006" s="12" t="s">
        <v>16</v>
      </c>
      <c r="C1006" s="13">
        <v>42005</v>
      </c>
      <c r="D1006" s="13">
        <v>44115</v>
      </c>
      <c r="E1006" s="13"/>
      <c r="F1006" s="13"/>
    </row>
    <row r="1007" spans="1:6" x14ac:dyDescent="0.3">
      <c r="A1007" s="12" t="s">
        <v>287</v>
      </c>
      <c r="B1007" s="12" t="s">
        <v>16</v>
      </c>
      <c r="C1007" s="13">
        <v>42727</v>
      </c>
      <c r="D1007" s="13">
        <v>44115</v>
      </c>
      <c r="E1007" s="13"/>
      <c r="F1007" s="13"/>
    </row>
    <row r="1008" spans="1:6" x14ac:dyDescent="0.3">
      <c r="A1008" s="12" t="s">
        <v>288</v>
      </c>
      <c r="B1008" s="12" t="s">
        <v>16</v>
      </c>
      <c r="C1008" s="13">
        <v>42005</v>
      </c>
      <c r="D1008" s="13">
        <v>44302</v>
      </c>
      <c r="E1008" s="13"/>
      <c r="F1008" s="13"/>
    </row>
    <row r="1009" spans="1:6" x14ac:dyDescent="0.3">
      <c r="A1009" s="12" t="s">
        <v>289</v>
      </c>
      <c r="B1009" s="12" t="s">
        <v>16</v>
      </c>
      <c r="C1009" s="13">
        <v>42727</v>
      </c>
      <c r="D1009" s="13">
        <v>44115</v>
      </c>
      <c r="E1009" s="13"/>
      <c r="F1009" s="13"/>
    </row>
    <row r="1010" spans="1:6" x14ac:dyDescent="0.3">
      <c r="A1010" s="12" t="s">
        <v>290</v>
      </c>
      <c r="B1010" s="12" t="s">
        <v>16</v>
      </c>
      <c r="C1010" s="13">
        <v>43922</v>
      </c>
      <c r="D1010" s="13">
        <v>44302</v>
      </c>
      <c r="E1010" s="13"/>
      <c r="F1010" s="13"/>
    </row>
    <row r="1011" spans="1:6" x14ac:dyDescent="0.3">
      <c r="A1011" s="12" t="s">
        <v>291</v>
      </c>
      <c r="B1011" s="12" t="s">
        <v>16</v>
      </c>
      <c r="C1011" s="13">
        <v>42005</v>
      </c>
      <c r="D1011" s="13">
        <v>44302</v>
      </c>
      <c r="E1011" s="13"/>
      <c r="F1011" s="13"/>
    </row>
    <row r="1012" spans="1:6" x14ac:dyDescent="0.3">
      <c r="A1012" s="12" t="s">
        <v>292</v>
      </c>
      <c r="B1012" s="12" t="s">
        <v>16</v>
      </c>
      <c r="C1012" s="13">
        <v>42005</v>
      </c>
      <c r="D1012" s="13">
        <v>44302</v>
      </c>
      <c r="E1012" s="13"/>
      <c r="F1012" s="13"/>
    </row>
    <row r="1013" spans="1:6" x14ac:dyDescent="0.3">
      <c r="A1013" s="12" t="s">
        <v>293</v>
      </c>
      <c r="B1013" s="12" t="s">
        <v>16</v>
      </c>
      <c r="C1013" s="13">
        <v>42005</v>
      </c>
      <c r="E1013" s="13"/>
      <c r="F1013" s="13"/>
    </row>
    <row r="1014" spans="1:6" x14ac:dyDescent="0.3">
      <c r="A1014" s="12" t="s">
        <v>295</v>
      </c>
      <c r="B1014" s="12" t="s">
        <v>16</v>
      </c>
      <c r="C1014" s="13">
        <v>42005</v>
      </c>
      <c r="E1014" s="13"/>
      <c r="F1014" s="13"/>
    </row>
    <row r="1015" spans="1:6" x14ac:dyDescent="0.3">
      <c r="A1015" s="12" t="s">
        <v>296</v>
      </c>
      <c r="B1015" s="12" t="s">
        <v>16</v>
      </c>
      <c r="C1015" s="13">
        <v>42005</v>
      </c>
      <c r="D1015" s="13">
        <v>44302</v>
      </c>
      <c r="E1015" s="13"/>
      <c r="F1015" s="13"/>
    </row>
    <row r="1016" spans="1:6" x14ac:dyDescent="0.3">
      <c r="A1016" s="12" t="s">
        <v>297</v>
      </c>
      <c r="B1016" s="12" t="s">
        <v>16</v>
      </c>
      <c r="C1016" s="13">
        <v>42005</v>
      </c>
      <c r="E1016" s="13"/>
      <c r="F1016" s="13"/>
    </row>
    <row r="1017" spans="1:6" x14ac:dyDescent="0.3">
      <c r="A1017" s="12" t="s">
        <v>298</v>
      </c>
      <c r="B1017" s="12" t="s">
        <v>16</v>
      </c>
      <c r="C1017" s="13">
        <v>42005</v>
      </c>
      <c r="E1017" s="13"/>
      <c r="F1017" s="13"/>
    </row>
    <row r="1018" spans="1:6" x14ac:dyDescent="0.3">
      <c r="A1018" s="12" t="s">
        <v>299</v>
      </c>
      <c r="B1018" s="12" t="s">
        <v>16</v>
      </c>
      <c r="C1018" s="13">
        <v>42005</v>
      </c>
      <c r="E1018" s="13"/>
      <c r="F1018" s="13"/>
    </row>
    <row r="1019" spans="1:6" x14ac:dyDescent="0.3">
      <c r="A1019" s="12" t="s">
        <v>300</v>
      </c>
      <c r="B1019" s="12" t="s">
        <v>16</v>
      </c>
      <c r="C1019" s="13">
        <v>42005</v>
      </c>
      <c r="E1019" s="13"/>
      <c r="F1019" s="13"/>
    </row>
    <row r="1020" spans="1:6" x14ac:dyDescent="0.3">
      <c r="A1020" s="12" t="s">
        <v>301</v>
      </c>
      <c r="B1020" s="12" t="s">
        <v>16</v>
      </c>
      <c r="C1020" s="13">
        <v>42005</v>
      </c>
      <c r="E1020" s="13"/>
      <c r="F1020" s="13"/>
    </row>
    <row r="1021" spans="1:6" x14ac:dyDescent="0.3">
      <c r="A1021" s="12" t="s">
        <v>303</v>
      </c>
      <c r="B1021" s="12" t="s">
        <v>16</v>
      </c>
      <c r="C1021" s="13">
        <v>42005</v>
      </c>
      <c r="D1021" s="13">
        <v>43921</v>
      </c>
      <c r="E1021" s="13"/>
      <c r="F1021" s="13"/>
    </row>
    <row r="1022" spans="1:6" x14ac:dyDescent="0.3">
      <c r="A1022" s="12" t="s">
        <v>305</v>
      </c>
      <c r="B1022" s="12" t="s">
        <v>16</v>
      </c>
      <c r="C1022" s="13">
        <v>42005</v>
      </c>
      <c r="E1022" s="13"/>
      <c r="F1022" s="13"/>
    </row>
    <row r="1023" spans="1:6" x14ac:dyDescent="0.3">
      <c r="A1023" s="12" t="s">
        <v>307</v>
      </c>
      <c r="B1023" s="12" t="s">
        <v>16</v>
      </c>
      <c r="C1023" s="13">
        <v>42005</v>
      </c>
      <c r="E1023" s="13"/>
      <c r="F1023" s="13"/>
    </row>
    <row r="1024" spans="1:6" x14ac:dyDescent="0.3">
      <c r="A1024" s="12" t="s">
        <v>308</v>
      </c>
      <c r="B1024" s="12" t="s">
        <v>16</v>
      </c>
      <c r="C1024" s="13">
        <v>42727</v>
      </c>
      <c r="E1024" s="13"/>
      <c r="F1024" s="13"/>
    </row>
    <row r="1025" spans="1:6" x14ac:dyDescent="0.3">
      <c r="A1025" s="12" t="s">
        <v>309</v>
      </c>
      <c r="B1025" s="12" t="s">
        <v>16</v>
      </c>
      <c r="C1025" s="13">
        <v>42005</v>
      </c>
      <c r="E1025" s="13"/>
      <c r="F1025" s="13"/>
    </row>
    <row r="1026" spans="1:6" x14ac:dyDescent="0.3">
      <c r="A1026" s="12" t="s">
        <v>310</v>
      </c>
      <c r="B1026" s="12" t="s">
        <v>16</v>
      </c>
      <c r="C1026" s="13">
        <v>42005</v>
      </c>
      <c r="E1026" s="13"/>
      <c r="F1026" s="13"/>
    </row>
    <row r="1027" spans="1:6" x14ac:dyDescent="0.3">
      <c r="A1027" s="12" t="s">
        <v>312</v>
      </c>
      <c r="B1027" s="12" t="s">
        <v>16</v>
      </c>
      <c r="C1027" s="13">
        <v>42005</v>
      </c>
      <c r="E1027" s="13"/>
      <c r="F1027" s="13"/>
    </row>
    <row r="1028" spans="1:6" x14ac:dyDescent="0.3">
      <c r="A1028" s="12" t="s">
        <v>313</v>
      </c>
      <c r="B1028" s="12" t="s">
        <v>16</v>
      </c>
      <c r="C1028" s="13">
        <v>42005</v>
      </c>
      <c r="E1028" s="13"/>
      <c r="F1028" s="13"/>
    </row>
    <row r="1029" spans="1:6" x14ac:dyDescent="0.3">
      <c r="A1029" s="12" t="s">
        <v>314</v>
      </c>
      <c r="B1029" s="12" t="s">
        <v>16</v>
      </c>
      <c r="C1029" s="13">
        <v>42005</v>
      </c>
      <c r="E1029" s="13"/>
      <c r="F1029" s="13"/>
    </row>
    <row r="1030" spans="1:6" x14ac:dyDescent="0.3">
      <c r="A1030" s="12" t="s">
        <v>315</v>
      </c>
      <c r="B1030" s="12" t="s">
        <v>16</v>
      </c>
      <c r="C1030" s="13">
        <v>42005</v>
      </c>
      <c r="D1030" s="13">
        <v>42277</v>
      </c>
      <c r="E1030" s="13"/>
      <c r="F1030" s="13"/>
    </row>
    <row r="1031" spans="1:6" x14ac:dyDescent="0.3">
      <c r="A1031" s="12" t="s">
        <v>316</v>
      </c>
      <c r="B1031" s="12" t="s">
        <v>16</v>
      </c>
      <c r="C1031" s="13">
        <v>43111</v>
      </c>
      <c r="E1031" s="13"/>
      <c r="F1031" s="13"/>
    </row>
    <row r="1032" spans="1:6" x14ac:dyDescent="0.3">
      <c r="A1032" s="12" t="s">
        <v>318</v>
      </c>
      <c r="B1032" s="12" t="s">
        <v>16</v>
      </c>
      <c r="C1032" s="13">
        <v>43453</v>
      </c>
      <c r="D1032" s="13">
        <v>44302</v>
      </c>
      <c r="E1032" s="13"/>
      <c r="F1032" s="13"/>
    </row>
    <row r="1033" spans="1:6" x14ac:dyDescent="0.3">
      <c r="A1033" s="12" t="s">
        <v>857</v>
      </c>
      <c r="B1033" s="12" t="s">
        <v>16</v>
      </c>
      <c r="C1033" s="13">
        <v>43861</v>
      </c>
      <c r="E1033" s="13"/>
      <c r="F1033" s="13"/>
    </row>
    <row r="1034" spans="1:6" x14ac:dyDescent="0.3">
      <c r="A1034" s="12" t="s">
        <v>320</v>
      </c>
      <c r="B1034" s="12" t="s">
        <v>16</v>
      </c>
      <c r="C1034" s="13">
        <v>43861</v>
      </c>
      <c r="D1034" s="13">
        <v>44302</v>
      </c>
      <c r="E1034" s="13"/>
      <c r="F1034" s="13"/>
    </row>
    <row r="1035" spans="1:6" x14ac:dyDescent="0.3">
      <c r="A1035" s="12" t="s">
        <v>321</v>
      </c>
      <c r="B1035" s="12" t="s">
        <v>16</v>
      </c>
      <c r="C1035" s="13">
        <v>44046</v>
      </c>
      <c r="E1035" s="13"/>
      <c r="F1035" s="13"/>
    </row>
    <row r="1036" spans="1:6" x14ac:dyDescent="0.3">
      <c r="A1036" s="12" t="s">
        <v>323</v>
      </c>
      <c r="B1036" s="12" t="s">
        <v>16</v>
      </c>
      <c r="C1036" s="13">
        <v>44408</v>
      </c>
      <c r="D1036" s="13">
        <v>44302</v>
      </c>
      <c r="E1036" s="13"/>
      <c r="F1036" s="13"/>
    </row>
    <row r="1037" spans="1:6" x14ac:dyDescent="0.3">
      <c r="A1037" s="12" t="s">
        <v>324</v>
      </c>
      <c r="B1037" s="12" t="s">
        <v>16</v>
      </c>
      <c r="C1037" s="13">
        <v>44615</v>
      </c>
      <c r="E1037" s="13"/>
      <c r="F1037" s="13"/>
    </row>
    <row r="1038" spans="1:6" x14ac:dyDescent="0.3">
      <c r="A1038" s="12" t="s">
        <v>682</v>
      </c>
      <c r="B1038" s="12" t="s">
        <v>16</v>
      </c>
      <c r="C1038" s="13">
        <v>45199</v>
      </c>
      <c r="D1038" s="13">
        <v>44302</v>
      </c>
      <c r="E1038" s="13"/>
      <c r="F1038" s="13"/>
    </row>
    <row r="1039" spans="1:6" x14ac:dyDescent="0.3">
      <c r="A1039" s="12" t="s">
        <v>714</v>
      </c>
      <c r="B1039" s="12" t="s">
        <v>16</v>
      </c>
      <c r="C1039" s="13">
        <v>45289</v>
      </c>
      <c r="D1039" s="13">
        <v>44302</v>
      </c>
      <c r="E1039" s="13"/>
      <c r="F1039" s="13"/>
    </row>
    <row r="1040" spans="1:6" x14ac:dyDescent="0.3">
      <c r="A1040" s="12" t="s">
        <v>325</v>
      </c>
      <c r="B1040" s="12" t="s">
        <v>16</v>
      </c>
      <c r="C1040" s="13">
        <v>42005</v>
      </c>
      <c r="E1040" s="13"/>
      <c r="F1040" s="13"/>
    </row>
    <row r="1041" spans="1:6" x14ac:dyDescent="0.3">
      <c r="A1041" s="12" t="s">
        <v>326</v>
      </c>
      <c r="B1041" s="12" t="s">
        <v>16</v>
      </c>
      <c r="C1041" s="13">
        <v>42005</v>
      </c>
      <c r="E1041" s="13"/>
      <c r="F1041" s="13"/>
    </row>
    <row r="1042" spans="1:6" x14ac:dyDescent="0.3">
      <c r="A1042" s="12" t="s">
        <v>328</v>
      </c>
      <c r="B1042" s="12" t="s">
        <v>16</v>
      </c>
      <c r="C1042" s="13">
        <v>42005</v>
      </c>
      <c r="E1042" s="13"/>
      <c r="F1042" s="13"/>
    </row>
    <row r="1043" spans="1:6" x14ac:dyDescent="0.3">
      <c r="A1043" s="12" t="s">
        <v>330</v>
      </c>
      <c r="B1043" s="12" t="s">
        <v>16</v>
      </c>
      <c r="C1043" s="13">
        <v>42005</v>
      </c>
      <c r="E1043" s="13"/>
      <c r="F1043" s="13"/>
    </row>
    <row r="1044" spans="1:6" x14ac:dyDescent="0.3">
      <c r="A1044" s="12" t="s">
        <v>331</v>
      </c>
      <c r="B1044" s="12" t="s">
        <v>16</v>
      </c>
      <c r="C1044" s="13">
        <v>42005</v>
      </c>
      <c r="D1044" s="13">
        <v>42004</v>
      </c>
      <c r="E1044" s="13"/>
      <c r="F1044" s="13"/>
    </row>
    <row r="1045" spans="1:6" x14ac:dyDescent="0.3">
      <c r="A1045" s="12" t="s">
        <v>333</v>
      </c>
      <c r="B1045" s="12" t="s">
        <v>16</v>
      </c>
      <c r="C1045" s="13">
        <v>42005</v>
      </c>
      <c r="E1045" s="13"/>
      <c r="F1045" s="13"/>
    </row>
    <row r="1046" spans="1:6" x14ac:dyDescent="0.3">
      <c r="A1046" s="12" t="s">
        <v>334</v>
      </c>
      <c r="B1046" s="12" t="s">
        <v>16</v>
      </c>
      <c r="C1046" s="13">
        <v>42005</v>
      </c>
      <c r="E1046" s="13"/>
      <c r="F1046" s="13"/>
    </row>
    <row r="1047" spans="1:6" x14ac:dyDescent="0.3">
      <c r="A1047" s="12" t="s">
        <v>335</v>
      </c>
      <c r="B1047" s="12" t="s">
        <v>16</v>
      </c>
      <c r="C1047" s="13">
        <v>42005</v>
      </c>
      <c r="E1047" s="13"/>
      <c r="F1047" s="13"/>
    </row>
    <row r="1048" spans="1:6" x14ac:dyDescent="0.3">
      <c r="A1048" s="12" t="s">
        <v>336</v>
      </c>
      <c r="B1048" s="12" t="s">
        <v>16</v>
      </c>
      <c r="C1048" s="13">
        <v>42005</v>
      </c>
      <c r="E1048" s="13"/>
      <c r="F1048" s="13"/>
    </row>
    <row r="1049" spans="1:6" x14ac:dyDescent="0.3">
      <c r="A1049" s="12" t="s">
        <v>337</v>
      </c>
      <c r="B1049" s="12" t="s">
        <v>16</v>
      </c>
      <c r="C1049" s="13">
        <v>42005</v>
      </c>
      <c r="E1049" s="13"/>
      <c r="F1049" s="13"/>
    </row>
    <row r="1050" spans="1:6" x14ac:dyDescent="0.3">
      <c r="A1050" s="12" t="s">
        <v>339</v>
      </c>
      <c r="B1050" s="12" t="s">
        <v>16</v>
      </c>
      <c r="C1050" s="13">
        <v>42005</v>
      </c>
      <c r="E1050" s="13"/>
      <c r="F1050" s="13"/>
    </row>
    <row r="1051" spans="1:6" x14ac:dyDescent="0.3">
      <c r="A1051" s="12" t="s">
        <v>340</v>
      </c>
      <c r="B1051" s="12" t="s">
        <v>16</v>
      </c>
      <c r="C1051" s="13">
        <v>42005</v>
      </c>
      <c r="E1051" s="13"/>
      <c r="F1051" s="13"/>
    </row>
    <row r="1052" spans="1:6" x14ac:dyDescent="0.3">
      <c r="A1052" s="12" t="s">
        <v>429</v>
      </c>
      <c r="B1052" s="12" t="s">
        <v>16</v>
      </c>
      <c r="C1052" s="13">
        <v>44927</v>
      </c>
      <c r="E1052" s="13"/>
      <c r="F1052" s="13"/>
    </row>
    <row r="1053" spans="1:6" x14ac:dyDescent="0.3">
      <c r="A1053" s="12" t="s">
        <v>430</v>
      </c>
      <c r="B1053" s="12" t="s">
        <v>16</v>
      </c>
      <c r="C1053" s="13">
        <v>44927</v>
      </c>
      <c r="E1053" s="13"/>
      <c r="F1053" s="13"/>
    </row>
    <row r="1054" spans="1:6" x14ac:dyDescent="0.3">
      <c r="A1054" s="12" t="s">
        <v>431</v>
      </c>
      <c r="B1054" s="12" t="s">
        <v>16</v>
      </c>
      <c r="C1054" s="13">
        <v>44863</v>
      </c>
      <c r="D1054" s="13">
        <v>44302</v>
      </c>
      <c r="E1054" s="13"/>
      <c r="F1054" s="13"/>
    </row>
    <row r="1055" spans="1:6" x14ac:dyDescent="0.3">
      <c r="A1055" s="12" t="s">
        <v>23</v>
      </c>
      <c r="B1055" s="12" t="s">
        <v>916</v>
      </c>
      <c r="C1055" s="13">
        <v>42005</v>
      </c>
      <c r="E1055" s="13">
        <v>44561</v>
      </c>
      <c r="F1055" s="13">
        <v>44681</v>
      </c>
    </row>
    <row r="1056" spans="1:6" x14ac:dyDescent="0.3">
      <c r="A1056" s="12" t="s">
        <v>25</v>
      </c>
      <c r="B1056" s="12" t="s">
        <v>916</v>
      </c>
      <c r="C1056" s="13">
        <v>42005</v>
      </c>
      <c r="E1056" s="13">
        <v>44561</v>
      </c>
      <c r="F1056" s="13">
        <v>44681</v>
      </c>
    </row>
    <row r="1057" spans="1:6" x14ac:dyDescent="0.3">
      <c r="A1057" s="12" t="s">
        <v>27</v>
      </c>
      <c r="B1057" s="12" t="s">
        <v>916</v>
      </c>
      <c r="C1057" s="13">
        <v>42005</v>
      </c>
      <c r="E1057" s="13">
        <v>44561</v>
      </c>
      <c r="F1057" s="13">
        <v>44681</v>
      </c>
    </row>
    <row r="1058" spans="1:6" x14ac:dyDescent="0.3">
      <c r="A1058" s="12" t="s">
        <v>28</v>
      </c>
      <c r="B1058" s="12" t="s">
        <v>916</v>
      </c>
      <c r="C1058" s="13">
        <v>43453</v>
      </c>
      <c r="E1058" s="13">
        <v>44561</v>
      </c>
      <c r="F1058" s="13">
        <v>44681</v>
      </c>
    </row>
    <row r="1059" spans="1:6" x14ac:dyDescent="0.3">
      <c r="A1059" s="12" t="s">
        <v>769</v>
      </c>
      <c r="B1059" s="12" t="s">
        <v>916</v>
      </c>
      <c r="C1059" s="13">
        <v>43861</v>
      </c>
      <c r="E1059" s="13">
        <v>44561</v>
      </c>
      <c r="F1059" s="13">
        <v>44681</v>
      </c>
    </row>
    <row r="1060" spans="1:6" x14ac:dyDescent="0.3">
      <c r="A1060" s="12" t="s">
        <v>30</v>
      </c>
      <c r="B1060" s="12" t="s">
        <v>916</v>
      </c>
      <c r="C1060" s="13">
        <v>44408</v>
      </c>
      <c r="E1060" s="13">
        <v>44561</v>
      </c>
      <c r="F1060" s="13">
        <v>44681</v>
      </c>
    </row>
    <row r="1061" spans="1:6" x14ac:dyDescent="0.3">
      <c r="A1061" s="12" t="s">
        <v>32</v>
      </c>
      <c r="B1061" s="12" t="s">
        <v>916</v>
      </c>
      <c r="C1061" s="13">
        <v>44408</v>
      </c>
      <c r="D1061" s="13">
        <v>44302</v>
      </c>
      <c r="E1061" s="13">
        <v>44561</v>
      </c>
      <c r="F1061" s="13">
        <v>44681</v>
      </c>
    </row>
    <row r="1062" spans="1:6" x14ac:dyDescent="0.3">
      <c r="A1062" s="12" t="s">
        <v>34</v>
      </c>
      <c r="B1062" s="12" t="s">
        <v>916</v>
      </c>
      <c r="C1062" s="13">
        <v>44408</v>
      </c>
      <c r="D1062" s="13">
        <v>44302</v>
      </c>
      <c r="E1062" s="13">
        <v>44561</v>
      </c>
      <c r="F1062" s="13">
        <v>44681</v>
      </c>
    </row>
    <row r="1063" spans="1:6" x14ac:dyDescent="0.3">
      <c r="A1063" s="12" t="s">
        <v>35</v>
      </c>
      <c r="B1063" s="12" t="s">
        <v>916</v>
      </c>
      <c r="C1063" s="13">
        <v>44408</v>
      </c>
      <c r="E1063" s="13">
        <v>44561</v>
      </c>
      <c r="F1063" s="13">
        <v>44681</v>
      </c>
    </row>
    <row r="1064" spans="1:6" x14ac:dyDescent="0.3">
      <c r="A1064" s="12" t="s">
        <v>36</v>
      </c>
      <c r="B1064" s="12" t="s">
        <v>916</v>
      </c>
      <c r="C1064" s="13">
        <v>42373</v>
      </c>
      <c r="D1064" s="13">
        <v>44302</v>
      </c>
      <c r="E1064" s="13">
        <v>44561</v>
      </c>
      <c r="F1064" s="13">
        <v>44681</v>
      </c>
    </row>
    <row r="1065" spans="1:6" x14ac:dyDescent="0.3">
      <c r="A1065" s="12" t="s">
        <v>37</v>
      </c>
      <c r="B1065" s="12" t="s">
        <v>916</v>
      </c>
      <c r="C1065" s="13">
        <v>42005</v>
      </c>
      <c r="E1065" s="13">
        <v>44561</v>
      </c>
      <c r="F1065" s="13">
        <v>44681</v>
      </c>
    </row>
    <row r="1066" spans="1:6" x14ac:dyDescent="0.3">
      <c r="A1066" s="12" t="s">
        <v>39</v>
      </c>
      <c r="B1066" s="12" t="s">
        <v>916</v>
      </c>
      <c r="C1066" s="13">
        <v>42005</v>
      </c>
      <c r="E1066" s="13">
        <v>44561</v>
      </c>
      <c r="F1066" s="13">
        <v>44681</v>
      </c>
    </row>
    <row r="1067" spans="1:6" x14ac:dyDescent="0.3">
      <c r="A1067" s="12" t="s">
        <v>41</v>
      </c>
      <c r="B1067" s="12" t="s">
        <v>916</v>
      </c>
      <c r="C1067" s="13">
        <v>42005</v>
      </c>
      <c r="E1067" s="13">
        <v>44561</v>
      </c>
      <c r="F1067" s="13">
        <v>44681</v>
      </c>
    </row>
    <row r="1068" spans="1:6" x14ac:dyDescent="0.3">
      <c r="A1068" s="12" t="s">
        <v>42</v>
      </c>
      <c r="B1068" s="12" t="s">
        <v>916</v>
      </c>
      <c r="C1068" s="13">
        <v>42005</v>
      </c>
      <c r="D1068" s="13">
        <v>44104</v>
      </c>
      <c r="E1068" s="13">
        <v>44561</v>
      </c>
      <c r="F1068" s="13">
        <v>44681</v>
      </c>
    </row>
    <row r="1069" spans="1:6" x14ac:dyDescent="0.3">
      <c r="A1069" s="12" t="s">
        <v>44</v>
      </c>
      <c r="B1069" s="12" t="s">
        <v>916</v>
      </c>
      <c r="C1069" s="13">
        <v>42005</v>
      </c>
      <c r="E1069" s="13">
        <v>44561</v>
      </c>
      <c r="F1069" s="13">
        <v>44681</v>
      </c>
    </row>
    <row r="1070" spans="1:6" x14ac:dyDescent="0.3">
      <c r="A1070" s="12" t="s">
        <v>46</v>
      </c>
      <c r="B1070" s="12" t="s">
        <v>916</v>
      </c>
      <c r="C1070" s="13">
        <v>42005</v>
      </c>
      <c r="D1070" s="13">
        <v>44104</v>
      </c>
      <c r="E1070" s="13">
        <v>44561</v>
      </c>
      <c r="F1070" s="13">
        <v>44681</v>
      </c>
    </row>
    <row r="1071" spans="1:6" x14ac:dyDescent="0.3">
      <c r="A1071" s="12" t="s">
        <v>47</v>
      </c>
      <c r="B1071" s="12" t="s">
        <v>916</v>
      </c>
      <c r="C1071" s="13">
        <v>42005</v>
      </c>
      <c r="D1071" s="13">
        <v>44302</v>
      </c>
      <c r="E1071" s="13">
        <v>44561</v>
      </c>
      <c r="F1071" s="13">
        <v>44681</v>
      </c>
    </row>
    <row r="1072" spans="1:6" x14ac:dyDescent="0.3">
      <c r="A1072" s="12" t="s">
        <v>49</v>
      </c>
      <c r="B1072" s="12" t="s">
        <v>916</v>
      </c>
      <c r="C1072" s="13">
        <v>42005</v>
      </c>
      <c r="D1072" s="13">
        <v>44302</v>
      </c>
      <c r="E1072" s="13">
        <v>44561</v>
      </c>
      <c r="F1072" s="13">
        <v>44681</v>
      </c>
    </row>
    <row r="1073" spans="1:6" x14ac:dyDescent="0.3">
      <c r="A1073" s="12" t="s">
        <v>50</v>
      </c>
      <c r="B1073" s="12" t="s">
        <v>916</v>
      </c>
      <c r="C1073" s="13">
        <v>42005</v>
      </c>
      <c r="E1073" s="13">
        <v>44561</v>
      </c>
      <c r="F1073" s="13">
        <v>44681</v>
      </c>
    </row>
    <row r="1074" spans="1:6" x14ac:dyDescent="0.3">
      <c r="A1074" s="12" t="s">
        <v>51</v>
      </c>
      <c r="B1074" s="12" t="s">
        <v>916</v>
      </c>
      <c r="C1074" s="13">
        <v>42005</v>
      </c>
      <c r="D1074" s="13">
        <v>43921</v>
      </c>
      <c r="E1074" s="13">
        <v>44561</v>
      </c>
      <c r="F1074" s="13">
        <v>44681</v>
      </c>
    </row>
    <row r="1075" spans="1:6" x14ac:dyDescent="0.3">
      <c r="A1075" s="12" t="s">
        <v>53</v>
      </c>
      <c r="B1075" s="12" t="s">
        <v>916</v>
      </c>
      <c r="C1075" s="13">
        <v>42005</v>
      </c>
      <c r="E1075" s="13">
        <v>44561</v>
      </c>
      <c r="F1075" s="13">
        <v>44681</v>
      </c>
    </row>
    <row r="1076" spans="1:6" x14ac:dyDescent="0.3">
      <c r="A1076" s="12" t="s">
        <v>55</v>
      </c>
      <c r="B1076" s="12" t="s">
        <v>916</v>
      </c>
      <c r="C1076" s="13">
        <v>42005</v>
      </c>
      <c r="E1076" s="13">
        <v>44561</v>
      </c>
      <c r="F1076" s="13">
        <v>44681</v>
      </c>
    </row>
    <row r="1077" spans="1:6" x14ac:dyDescent="0.3">
      <c r="A1077" s="12" t="s">
        <v>57</v>
      </c>
      <c r="B1077" s="12" t="s">
        <v>916</v>
      </c>
      <c r="C1077" s="13">
        <v>43453</v>
      </c>
      <c r="E1077" s="13">
        <v>44561</v>
      </c>
      <c r="F1077" s="13">
        <v>44681</v>
      </c>
    </row>
    <row r="1078" spans="1:6" x14ac:dyDescent="0.3">
      <c r="A1078" s="12" t="s">
        <v>58</v>
      </c>
      <c r="B1078" s="12" t="s">
        <v>916</v>
      </c>
      <c r="C1078" s="13">
        <v>42005</v>
      </c>
      <c r="D1078" s="13">
        <v>42726</v>
      </c>
      <c r="E1078" s="13">
        <v>44561</v>
      </c>
      <c r="F1078" s="13">
        <v>44681</v>
      </c>
    </row>
    <row r="1079" spans="1:6" x14ac:dyDescent="0.3">
      <c r="A1079" s="12" t="s">
        <v>59</v>
      </c>
      <c r="B1079" s="12" t="s">
        <v>916</v>
      </c>
      <c r="C1079" s="13">
        <v>42005</v>
      </c>
      <c r="D1079" s="13">
        <v>42521</v>
      </c>
      <c r="E1079" s="13">
        <v>44561</v>
      </c>
      <c r="F1079" s="13">
        <v>44681</v>
      </c>
    </row>
    <row r="1080" spans="1:6" x14ac:dyDescent="0.3">
      <c r="A1080" s="12" t="s">
        <v>60</v>
      </c>
      <c r="B1080" s="12" t="s">
        <v>916</v>
      </c>
      <c r="C1080" s="13">
        <v>42373</v>
      </c>
      <c r="E1080" s="13">
        <v>44561</v>
      </c>
      <c r="F1080" s="13">
        <v>44681</v>
      </c>
    </row>
    <row r="1081" spans="1:6" x14ac:dyDescent="0.3">
      <c r="A1081" s="12" t="s">
        <v>61</v>
      </c>
      <c r="B1081" s="12" t="s">
        <v>916</v>
      </c>
      <c r="C1081" s="13">
        <v>42005</v>
      </c>
      <c r="E1081" s="13">
        <v>44561</v>
      </c>
      <c r="F1081" s="13">
        <v>44681</v>
      </c>
    </row>
    <row r="1082" spans="1:6" x14ac:dyDescent="0.3">
      <c r="A1082" s="12" t="s">
        <v>63</v>
      </c>
      <c r="B1082" s="12" t="s">
        <v>916</v>
      </c>
      <c r="C1082" s="13">
        <v>42005</v>
      </c>
      <c r="D1082" s="13">
        <v>44302</v>
      </c>
      <c r="E1082" s="13">
        <v>44317</v>
      </c>
      <c r="F1082" s="13">
        <v>44469</v>
      </c>
    </row>
    <row r="1083" spans="1:6" x14ac:dyDescent="0.3">
      <c r="A1083" s="12" t="s">
        <v>65</v>
      </c>
      <c r="B1083" s="12" t="s">
        <v>916</v>
      </c>
      <c r="C1083" s="13">
        <v>42005</v>
      </c>
      <c r="D1083" s="13">
        <v>44302</v>
      </c>
      <c r="E1083" s="13">
        <v>44561</v>
      </c>
      <c r="F1083" s="13">
        <v>44681</v>
      </c>
    </row>
    <row r="1084" spans="1:6" x14ac:dyDescent="0.3">
      <c r="A1084" s="12" t="s">
        <v>67</v>
      </c>
      <c r="B1084" s="12" t="s">
        <v>916</v>
      </c>
      <c r="C1084" s="13">
        <v>42005</v>
      </c>
      <c r="D1084" s="13">
        <v>44302</v>
      </c>
      <c r="E1084" s="13">
        <v>44317</v>
      </c>
      <c r="F1084" s="13">
        <v>44469</v>
      </c>
    </row>
    <row r="1085" spans="1:6" x14ac:dyDescent="0.3">
      <c r="A1085" s="12" t="s">
        <v>68</v>
      </c>
      <c r="B1085" s="12" t="s">
        <v>916</v>
      </c>
      <c r="C1085" s="13">
        <v>42005</v>
      </c>
      <c r="D1085" s="13">
        <v>44302</v>
      </c>
      <c r="E1085" s="13">
        <v>44561</v>
      </c>
      <c r="F1085" s="13">
        <v>44681</v>
      </c>
    </row>
    <row r="1086" spans="1:6" x14ac:dyDescent="0.3">
      <c r="A1086" s="12" t="s">
        <v>70</v>
      </c>
      <c r="B1086" s="12" t="s">
        <v>916</v>
      </c>
      <c r="C1086" s="13">
        <v>42005</v>
      </c>
      <c r="D1086" s="13">
        <v>44302</v>
      </c>
      <c r="E1086" s="13">
        <v>44561</v>
      </c>
      <c r="F1086" s="13">
        <v>44681</v>
      </c>
    </row>
    <row r="1087" spans="1:6" x14ac:dyDescent="0.3">
      <c r="A1087" s="12" t="s">
        <v>71</v>
      </c>
      <c r="B1087" s="12" t="s">
        <v>916</v>
      </c>
      <c r="C1087" s="13">
        <v>42005</v>
      </c>
      <c r="D1087" s="13">
        <v>44074</v>
      </c>
      <c r="E1087" s="13">
        <v>44561</v>
      </c>
      <c r="F1087" s="13">
        <v>44681</v>
      </c>
    </row>
    <row r="1088" spans="1:6" x14ac:dyDescent="0.3">
      <c r="A1088" s="12" t="s">
        <v>73</v>
      </c>
      <c r="B1088" s="12" t="s">
        <v>916</v>
      </c>
      <c r="C1088" s="13">
        <v>42005</v>
      </c>
      <c r="D1088" s="13">
        <v>42441</v>
      </c>
      <c r="E1088" s="13">
        <v>44561</v>
      </c>
      <c r="F1088" s="13">
        <v>44681</v>
      </c>
    </row>
    <row r="1089" spans="1:6" x14ac:dyDescent="0.3">
      <c r="A1089" s="12" t="s">
        <v>75</v>
      </c>
      <c r="B1089" s="12" t="s">
        <v>916</v>
      </c>
      <c r="C1089" s="13">
        <v>42005</v>
      </c>
      <c r="D1089" s="13">
        <v>44302</v>
      </c>
      <c r="E1089" s="13">
        <v>44561</v>
      </c>
      <c r="F1089" s="13">
        <v>44681</v>
      </c>
    </row>
    <row r="1090" spans="1:6" x14ac:dyDescent="0.3">
      <c r="A1090" s="12" t="s">
        <v>76</v>
      </c>
      <c r="B1090" s="12" t="s">
        <v>916</v>
      </c>
      <c r="C1090" s="13">
        <v>42727</v>
      </c>
      <c r="E1090" s="13">
        <v>44561</v>
      </c>
      <c r="F1090" s="13">
        <v>44681</v>
      </c>
    </row>
    <row r="1091" spans="1:6" x14ac:dyDescent="0.3">
      <c r="A1091" s="12" t="s">
        <v>77</v>
      </c>
      <c r="B1091" s="12" t="s">
        <v>916</v>
      </c>
      <c r="C1091" s="13">
        <v>44046</v>
      </c>
      <c r="E1091" s="13">
        <v>44561</v>
      </c>
      <c r="F1091" s="13">
        <v>44681</v>
      </c>
    </row>
    <row r="1092" spans="1:6" x14ac:dyDescent="0.3">
      <c r="A1092" s="12" t="s">
        <v>79</v>
      </c>
      <c r="B1092" s="12" t="s">
        <v>916</v>
      </c>
      <c r="C1092" s="13">
        <v>42005</v>
      </c>
      <c r="D1092" s="13">
        <v>43008</v>
      </c>
      <c r="E1092" s="13">
        <v>44561</v>
      </c>
      <c r="F1092" s="13">
        <v>44681</v>
      </c>
    </row>
    <row r="1093" spans="1:6" x14ac:dyDescent="0.3">
      <c r="A1093" s="12" t="s">
        <v>81</v>
      </c>
      <c r="B1093" s="12" t="s">
        <v>916</v>
      </c>
      <c r="C1093" s="13">
        <v>42005</v>
      </c>
      <c r="D1093" s="13">
        <v>44302</v>
      </c>
      <c r="E1093" s="13">
        <v>44561</v>
      </c>
      <c r="F1093" s="13">
        <v>44681</v>
      </c>
    </row>
    <row r="1094" spans="1:6" x14ac:dyDescent="0.3">
      <c r="A1094" s="12" t="s">
        <v>83</v>
      </c>
      <c r="B1094" s="12" t="s">
        <v>916</v>
      </c>
      <c r="C1094" s="13">
        <v>42005</v>
      </c>
      <c r="D1094" s="13">
        <v>44302</v>
      </c>
      <c r="E1094" s="13">
        <v>44561</v>
      </c>
      <c r="F1094" s="13">
        <v>44681</v>
      </c>
    </row>
    <row r="1095" spans="1:6" x14ac:dyDescent="0.3">
      <c r="A1095" s="12" t="s">
        <v>85</v>
      </c>
      <c r="B1095" s="12" t="s">
        <v>916</v>
      </c>
      <c r="C1095" s="13">
        <v>42005</v>
      </c>
      <c r="E1095" s="13">
        <v>44561</v>
      </c>
      <c r="F1095" s="13">
        <v>44681</v>
      </c>
    </row>
    <row r="1096" spans="1:6" x14ac:dyDescent="0.3">
      <c r="A1096" s="12" t="s">
        <v>86</v>
      </c>
      <c r="B1096" s="12" t="s">
        <v>916</v>
      </c>
      <c r="C1096" s="13">
        <v>42005</v>
      </c>
      <c r="D1096" s="13">
        <v>44302</v>
      </c>
      <c r="E1096" s="13">
        <v>44561</v>
      </c>
      <c r="F1096" s="13">
        <v>44681</v>
      </c>
    </row>
    <row r="1097" spans="1:6" x14ac:dyDescent="0.3">
      <c r="A1097" s="12" t="s">
        <v>88</v>
      </c>
      <c r="B1097" s="12" t="s">
        <v>916</v>
      </c>
      <c r="C1097" s="13">
        <v>42005</v>
      </c>
      <c r="D1097" s="13">
        <v>42490</v>
      </c>
      <c r="E1097" s="13">
        <v>44561</v>
      </c>
      <c r="F1097" s="13">
        <v>44681</v>
      </c>
    </row>
    <row r="1098" spans="1:6" x14ac:dyDescent="0.3">
      <c r="A1098" s="12" t="s">
        <v>90</v>
      </c>
      <c r="B1098" s="12" t="s">
        <v>916</v>
      </c>
      <c r="C1098" s="13">
        <v>42005</v>
      </c>
      <c r="D1098" s="13">
        <v>43465</v>
      </c>
      <c r="E1098" s="13">
        <v>44561</v>
      </c>
      <c r="F1098" s="13">
        <v>44681</v>
      </c>
    </row>
    <row r="1099" spans="1:6" x14ac:dyDescent="0.3">
      <c r="A1099" s="12" t="s">
        <v>92</v>
      </c>
      <c r="B1099" s="12" t="s">
        <v>916</v>
      </c>
      <c r="C1099" s="13">
        <v>42005</v>
      </c>
      <c r="D1099" s="13">
        <v>43465</v>
      </c>
      <c r="E1099" s="13">
        <v>44561</v>
      </c>
      <c r="F1099" s="13">
        <v>44681</v>
      </c>
    </row>
    <row r="1100" spans="1:6" x14ac:dyDescent="0.3">
      <c r="A1100" s="12" t="s">
        <v>93</v>
      </c>
      <c r="B1100" s="12" t="s">
        <v>916</v>
      </c>
      <c r="C1100" s="13">
        <v>43466</v>
      </c>
      <c r="E1100" s="13">
        <v>44561</v>
      </c>
      <c r="F1100" s="13">
        <v>44681</v>
      </c>
    </row>
    <row r="1101" spans="1:6" x14ac:dyDescent="0.3">
      <c r="A1101" s="12" t="s">
        <v>95</v>
      </c>
      <c r="B1101" s="12" t="s">
        <v>916</v>
      </c>
      <c r="C1101" s="13">
        <v>42373</v>
      </c>
      <c r="E1101" s="13">
        <v>44561</v>
      </c>
      <c r="F1101" s="13">
        <v>44681</v>
      </c>
    </row>
    <row r="1102" spans="1:6" x14ac:dyDescent="0.3">
      <c r="A1102" s="12" t="s">
        <v>96</v>
      </c>
      <c r="B1102" s="12" t="s">
        <v>916</v>
      </c>
      <c r="C1102" s="13">
        <v>43453</v>
      </c>
      <c r="E1102" s="13">
        <v>44561</v>
      </c>
      <c r="F1102" s="13">
        <v>44681</v>
      </c>
    </row>
    <row r="1103" spans="1:6" x14ac:dyDescent="0.3">
      <c r="A1103" s="12" t="s">
        <v>700</v>
      </c>
      <c r="B1103" s="12" t="s">
        <v>916</v>
      </c>
      <c r="C1103" s="13">
        <v>43922</v>
      </c>
      <c r="E1103" s="13">
        <v>44561</v>
      </c>
      <c r="F1103" s="13">
        <v>44681</v>
      </c>
    </row>
    <row r="1104" spans="1:6" x14ac:dyDescent="0.3">
      <c r="A1104" s="12" t="s">
        <v>97</v>
      </c>
      <c r="B1104" s="12" t="s">
        <v>916</v>
      </c>
      <c r="C1104" s="13">
        <v>44196</v>
      </c>
      <c r="E1104" s="13">
        <v>44561</v>
      </c>
      <c r="F1104" s="13">
        <v>44681</v>
      </c>
    </row>
    <row r="1105" spans="1:6" x14ac:dyDescent="0.3">
      <c r="A1105" s="12" t="s">
        <v>405</v>
      </c>
      <c r="B1105" s="12" t="s">
        <v>916</v>
      </c>
      <c r="C1105" s="13">
        <v>44848</v>
      </c>
      <c r="E1105" s="13">
        <v>44561</v>
      </c>
      <c r="F1105" s="13">
        <v>44681</v>
      </c>
    </row>
    <row r="1106" spans="1:6" x14ac:dyDescent="0.3">
      <c r="A1106" s="12" t="s">
        <v>678</v>
      </c>
      <c r="B1106" s="12" t="s">
        <v>916</v>
      </c>
      <c r="C1106" s="13">
        <v>45199</v>
      </c>
      <c r="E1106" s="13">
        <v>44561</v>
      </c>
      <c r="F1106" s="13">
        <v>44681</v>
      </c>
    </row>
    <row r="1107" spans="1:6" x14ac:dyDescent="0.3">
      <c r="A1107" s="12" t="s">
        <v>98</v>
      </c>
      <c r="B1107" s="12" t="s">
        <v>916</v>
      </c>
      <c r="C1107" s="13">
        <v>42005</v>
      </c>
      <c r="E1107" s="13">
        <v>44561</v>
      </c>
      <c r="F1107" s="13">
        <v>44681</v>
      </c>
    </row>
    <row r="1108" spans="1:6" x14ac:dyDescent="0.3">
      <c r="A1108" s="12" t="s">
        <v>99</v>
      </c>
      <c r="B1108" s="12" t="s">
        <v>916</v>
      </c>
      <c r="C1108" s="13">
        <v>42005</v>
      </c>
      <c r="E1108" s="13">
        <v>44561</v>
      </c>
      <c r="F1108" s="13">
        <v>44681</v>
      </c>
    </row>
    <row r="1109" spans="1:6" x14ac:dyDescent="0.3">
      <c r="A1109" s="12" t="s">
        <v>100</v>
      </c>
      <c r="B1109" s="12" t="s">
        <v>916</v>
      </c>
      <c r="C1109" s="13">
        <v>42005</v>
      </c>
      <c r="D1109" s="13">
        <v>44302</v>
      </c>
      <c r="E1109" s="13">
        <v>44561</v>
      </c>
      <c r="F1109" s="13">
        <v>44681</v>
      </c>
    </row>
    <row r="1110" spans="1:6" x14ac:dyDescent="0.3">
      <c r="A1110" s="12" t="s">
        <v>101</v>
      </c>
      <c r="B1110" s="12" t="s">
        <v>916</v>
      </c>
      <c r="C1110" s="13">
        <v>42005</v>
      </c>
      <c r="D1110" s="13">
        <v>44302</v>
      </c>
      <c r="E1110" s="13">
        <v>44561</v>
      </c>
      <c r="F1110" s="13">
        <v>44681</v>
      </c>
    </row>
    <row r="1111" spans="1:6" x14ac:dyDescent="0.3">
      <c r="A1111" s="12" t="s">
        <v>102</v>
      </c>
      <c r="B1111" s="12" t="s">
        <v>916</v>
      </c>
      <c r="C1111" s="13">
        <v>42005</v>
      </c>
      <c r="E1111" s="13">
        <v>44561</v>
      </c>
      <c r="F1111" s="13">
        <v>44681</v>
      </c>
    </row>
    <row r="1112" spans="1:6" x14ac:dyDescent="0.3">
      <c r="A1112" s="12" t="s">
        <v>103</v>
      </c>
      <c r="B1112" s="12" t="s">
        <v>916</v>
      </c>
      <c r="C1112" s="13">
        <v>42005</v>
      </c>
      <c r="E1112" s="13">
        <v>44561</v>
      </c>
      <c r="F1112" s="13">
        <v>44681</v>
      </c>
    </row>
    <row r="1113" spans="1:6" x14ac:dyDescent="0.3">
      <c r="A1113" s="12" t="s">
        <v>104</v>
      </c>
      <c r="B1113" s="12" t="s">
        <v>916</v>
      </c>
      <c r="C1113" s="13">
        <v>42005</v>
      </c>
      <c r="E1113" s="13">
        <v>44561</v>
      </c>
      <c r="F1113" s="13">
        <v>44681</v>
      </c>
    </row>
    <row r="1114" spans="1:6" x14ac:dyDescent="0.3">
      <c r="A1114" s="12" t="s">
        <v>106</v>
      </c>
      <c r="B1114" s="12" t="s">
        <v>916</v>
      </c>
      <c r="C1114" s="13">
        <v>42005</v>
      </c>
      <c r="E1114" s="13">
        <v>44561</v>
      </c>
      <c r="F1114" s="13">
        <v>44681</v>
      </c>
    </row>
    <row r="1115" spans="1:6" x14ac:dyDescent="0.3">
      <c r="A1115" s="12" t="s">
        <v>108</v>
      </c>
      <c r="B1115" s="12" t="s">
        <v>916</v>
      </c>
      <c r="C1115" s="13">
        <v>42005</v>
      </c>
      <c r="D1115" s="13">
        <v>44302</v>
      </c>
      <c r="E1115" s="13">
        <v>44561</v>
      </c>
      <c r="F1115" s="13">
        <v>44681</v>
      </c>
    </row>
    <row r="1116" spans="1:6" x14ac:dyDescent="0.3">
      <c r="A1116" s="12" t="s">
        <v>110</v>
      </c>
      <c r="B1116" s="12" t="s">
        <v>916</v>
      </c>
      <c r="C1116" s="13">
        <v>42005</v>
      </c>
      <c r="D1116" s="13">
        <v>44302</v>
      </c>
      <c r="E1116" s="13">
        <v>44561</v>
      </c>
      <c r="F1116" s="13">
        <v>44681</v>
      </c>
    </row>
    <row r="1117" spans="1:6" x14ac:dyDescent="0.3">
      <c r="A1117" s="12" t="s">
        <v>111</v>
      </c>
      <c r="B1117" s="12" t="s">
        <v>916</v>
      </c>
      <c r="C1117" s="13">
        <v>42005</v>
      </c>
      <c r="D1117" s="13">
        <v>43190</v>
      </c>
      <c r="E1117" s="13">
        <v>44561</v>
      </c>
      <c r="F1117" s="13">
        <v>44681</v>
      </c>
    </row>
    <row r="1118" spans="1:6" x14ac:dyDescent="0.3">
      <c r="A1118" s="12" t="s">
        <v>112</v>
      </c>
      <c r="B1118" s="12" t="s">
        <v>916</v>
      </c>
      <c r="C1118" s="13">
        <v>42005</v>
      </c>
      <c r="E1118" s="13">
        <v>44561</v>
      </c>
      <c r="F1118" s="13">
        <v>44681</v>
      </c>
    </row>
    <row r="1119" spans="1:6" x14ac:dyDescent="0.3">
      <c r="A1119" s="12" t="s">
        <v>114</v>
      </c>
      <c r="B1119" s="12" t="s">
        <v>916</v>
      </c>
      <c r="C1119" s="13">
        <v>42005</v>
      </c>
      <c r="E1119" s="13">
        <v>44561</v>
      </c>
      <c r="F1119" s="13">
        <v>44681</v>
      </c>
    </row>
    <row r="1120" spans="1:6" x14ac:dyDescent="0.3">
      <c r="A1120" s="12" t="s">
        <v>115</v>
      </c>
      <c r="B1120" s="12" t="s">
        <v>916</v>
      </c>
      <c r="C1120" s="13">
        <v>42005</v>
      </c>
      <c r="D1120" s="13">
        <v>44302</v>
      </c>
      <c r="E1120" s="13">
        <v>44561</v>
      </c>
      <c r="F1120" s="13">
        <v>44681</v>
      </c>
    </row>
    <row r="1121" spans="1:6" x14ac:dyDescent="0.3">
      <c r="A1121" s="12" t="s">
        <v>116</v>
      </c>
      <c r="B1121" s="12" t="s">
        <v>916</v>
      </c>
      <c r="C1121" s="13">
        <v>42005</v>
      </c>
      <c r="D1121" s="13">
        <v>44104</v>
      </c>
      <c r="E1121" s="13">
        <v>44561</v>
      </c>
      <c r="F1121" s="13">
        <v>44681</v>
      </c>
    </row>
    <row r="1122" spans="1:6" x14ac:dyDescent="0.3">
      <c r="A1122" s="12" t="s">
        <v>118</v>
      </c>
      <c r="B1122" s="12" t="s">
        <v>916</v>
      </c>
      <c r="C1122" s="13">
        <v>42005</v>
      </c>
      <c r="E1122" s="13">
        <v>44561</v>
      </c>
      <c r="F1122" s="13">
        <v>44681</v>
      </c>
    </row>
    <row r="1123" spans="1:6" x14ac:dyDescent="0.3">
      <c r="A1123" s="12" t="s">
        <v>120</v>
      </c>
      <c r="B1123" s="12" t="s">
        <v>916</v>
      </c>
      <c r="C1123" s="13">
        <v>42005</v>
      </c>
      <c r="D1123" s="13">
        <v>44302</v>
      </c>
      <c r="E1123" s="13">
        <v>44561</v>
      </c>
      <c r="F1123" s="13">
        <v>44681</v>
      </c>
    </row>
    <row r="1124" spans="1:6" x14ac:dyDescent="0.3">
      <c r="A1124" s="12" t="s">
        <v>121</v>
      </c>
      <c r="B1124" s="12" t="s">
        <v>916</v>
      </c>
      <c r="C1124" s="13">
        <v>42005</v>
      </c>
      <c r="D1124" s="13">
        <v>44104</v>
      </c>
      <c r="E1124" s="13">
        <v>44561</v>
      </c>
      <c r="F1124" s="13">
        <v>44681</v>
      </c>
    </row>
    <row r="1125" spans="1:6" x14ac:dyDescent="0.3">
      <c r="A1125" s="12" t="s">
        <v>122</v>
      </c>
      <c r="B1125" s="12" t="s">
        <v>916</v>
      </c>
      <c r="C1125" s="13">
        <v>42005</v>
      </c>
      <c r="D1125" s="13">
        <v>44302</v>
      </c>
      <c r="E1125" s="13">
        <v>44561</v>
      </c>
      <c r="F1125" s="13">
        <v>44681</v>
      </c>
    </row>
    <row r="1126" spans="1:6" x14ac:dyDescent="0.3">
      <c r="A1126" s="12" t="s">
        <v>124</v>
      </c>
      <c r="B1126" s="12" t="s">
        <v>916</v>
      </c>
      <c r="C1126" s="13">
        <v>42005</v>
      </c>
      <c r="D1126" s="13">
        <v>44302</v>
      </c>
      <c r="E1126" s="13">
        <v>44561</v>
      </c>
      <c r="F1126" s="13">
        <v>44681</v>
      </c>
    </row>
    <row r="1127" spans="1:6" x14ac:dyDescent="0.3">
      <c r="A1127" s="12" t="s">
        <v>126</v>
      </c>
      <c r="B1127" s="12" t="s">
        <v>916</v>
      </c>
      <c r="C1127" s="13">
        <v>42005</v>
      </c>
      <c r="D1127" s="13">
        <v>43190</v>
      </c>
      <c r="E1127" s="13">
        <v>44561</v>
      </c>
      <c r="F1127" s="13">
        <v>44681</v>
      </c>
    </row>
    <row r="1128" spans="1:6" x14ac:dyDescent="0.3">
      <c r="A1128" s="12" t="s">
        <v>127</v>
      </c>
      <c r="B1128" s="12" t="s">
        <v>916</v>
      </c>
      <c r="C1128" s="13">
        <v>42005</v>
      </c>
      <c r="D1128" s="13">
        <v>44302</v>
      </c>
      <c r="E1128" s="13">
        <v>44561</v>
      </c>
      <c r="F1128" s="13">
        <v>44681</v>
      </c>
    </row>
    <row r="1129" spans="1:6" x14ac:dyDescent="0.3">
      <c r="A1129" s="12" t="s">
        <v>128</v>
      </c>
      <c r="B1129" s="12" t="s">
        <v>916</v>
      </c>
      <c r="C1129" s="13">
        <v>42005</v>
      </c>
      <c r="D1129" s="13">
        <v>43190</v>
      </c>
      <c r="E1129" s="13">
        <v>44561</v>
      </c>
      <c r="F1129" s="13">
        <v>44681</v>
      </c>
    </row>
    <row r="1130" spans="1:6" x14ac:dyDescent="0.3">
      <c r="A1130" s="12" t="s">
        <v>129</v>
      </c>
      <c r="B1130" s="12" t="s">
        <v>916</v>
      </c>
      <c r="C1130" s="13">
        <v>42005</v>
      </c>
      <c r="D1130" s="13">
        <v>44104</v>
      </c>
      <c r="E1130" s="13">
        <v>44561</v>
      </c>
      <c r="F1130" s="13">
        <v>44681</v>
      </c>
    </row>
    <row r="1131" spans="1:6" x14ac:dyDescent="0.3">
      <c r="A1131" s="12" t="s">
        <v>130</v>
      </c>
      <c r="B1131" s="12" t="s">
        <v>916</v>
      </c>
      <c r="C1131" s="13">
        <v>42005</v>
      </c>
      <c r="D1131" s="13">
        <v>44302</v>
      </c>
      <c r="E1131" s="13">
        <v>44561</v>
      </c>
      <c r="F1131" s="13">
        <v>44681</v>
      </c>
    </row>
    <row r="1132" spans="1:6" x14ac:dyDescent="0.3">
      <c r="A1132" s="12" t="s">
        <v>132</v>
      </c>
      <c r="B1132" s="12" t="s">
        <v>916</v>
      </c>
      <c r="C1132" s="13">
        <v>42005</v>
      </c>
      <c r="D1132" s="13">
        <v>42766</v>
      </c>
      <c r="E1132" s="13">
        <v>44561</v>
      </c>
      <c r="F1132" s="13">
        <v>44681</v>
      </c>
    </row>
    <row r="1133" spans="1:6" x14ac:dyDescent="0.3">
      <c r="A1133" s="12" t="s">
        <v>134</v>
      </c>
      <c r="B1133" s="12" t="s">
        <v>916</v>
      </c>
      <c r="C1133" s="13">
        <v>42005</v>
      </c>
      <c r="E1133" s="13">
        <v>44561</v>
      </c>
      <c r="F1133" s="13">
        <v>44681</v>
      </c>
    </row>
    <row r="1134" spans="1:6" x14ac:dyDescent="0.3">
      <c r="A1134" s="12" t="s">
        <v>135</v>
      </c>
      <c r="B1134" s="12" t="s">
        <v>916</v>
      </c>
      <c r="C1134" s="13">
        <v>42005</v>
      </c>
      <c r="D1134" s="13">
        <v>44302</v>
      </c>
      <c r="E1134" s="13">
        <v>44561</v>
      </c>
      <c r="F1134" s="13">
        <v>44681</v>
      </c>
    </row>
    <row r="1135" spans="1:6" x14ac:dyDescent="0.3">
      <c r="A1135" s="12" t="s">
        <v>136</v>
      </c>
      <c r="B1135" s="12" t="s">
        <v>916</v>
      </c>
      <c r="C1135" s="13">
        <v>42005</v>
      </c>
      <c r="D1135" s="13">
        <v>44302</v>
      </c>
      <c r="E1135" s="13">
        <v>44561</v>
      </c>
      <c r="F1135" s="13">
        <v>44681</v>
      </c>
    </row>
    <row r="1136" spans="1:6" x14ac:dyDescent="0.3">
      <c r="A1136" s="12" t="s">
        <v>138</v>
      </c>
      <c r="B1136" s="12" t="s">
        <v>916</v>
      </c>
      <c r="C1136" s="13">
        <v>42005</v>
      </c>
      <c r="D1136" s="13">
        <v>42004</v>
      </c>
      <c r="E1136" s="13">
        <v>44561</v>
      </c>
      <c r="F1136" s="13">
        <v>44681</v>
      </c>
    </row>
    <row r="1137" spans="1:6" x14ac:dyDescent="0.3">
      <c r="A1137" s="12" t="s">
        <v>140</v>
      </c>
      <c r="B1137" s="12" t="s">
        <v>916</v>
      </c>
      <c r="C1137" s="13">
        <v>42005</v>
      </c>
      <c r="E1137" s="13">
        <v>44561</v>
      </c>
      <c r="F1137" s="13">
        <v>44681</v>
      </c>
    </row>
    <row r="1138" spans="1:6" x14ac:dyDescent="0.3">
      <c r="A1138" s="12" t="s">
        <v>142</v>
      </c>
      <c r="B1138" s="12" t="s">
        <v>916</v>
      </c>
      <c r="C1138" s="13">
        <v>42005</v>
      </c>
      <c r="D1138" s="13">
        <v>44302</v>
      </c>
      <c r="E1138" s="13">
        <v>44561</v>
      </c>
      <c r="F1138" s="13">
        <v>44681</v>
      </c>
    </row>
    <row r="1139" spans="1:6" x14ac:dyDescent="0.3">
      <c r="A1139" s="12" t="s">
        <v>143</v>
      </c>
      <c r="B1139" s="12" t="s">
        <v>916</v>
      </c>
      <c r="C1139" s="13">
        <v>42005</v>
      </c>
      <c r="D1139" s="13">
        <v>44104</v>
      </c>
      <c r="E1139" s="13">
        <v>44561</v>
      </c>
      <c r="F1139" s="13">
        <v>44681</v>
      </c>
    </row>
    <row r="1140" spans="1:6" x14ac:dyDescent="0.3">
      <c r="A1140" s="12" t="s">
        <v>145</v>
      </c>
      <c r="B1140" s="12" t="s">
        <v>916</v>
      </c>
      <c r="C1140" s="13">
        <v>42956</v>
      </c>
      <c r="D1140" s="13">
        <v>44302</v>
      </c>
      <c r="E1140" s="13">
        <v>44561</v>
      </c>
      <c r="F1140" s="13">
        <v>44681</v>
      </c>
    </row>
    <row r="1141" spans="1:6" x14ac:dyDescent="0.3">
      <c r="A1141" s="12" t="s">
        <v>146</v>
      </c>
      <c r="B1141" s="12" t="s">
        <v>916</v>
      </c>
      <c r="C1141" s="13">
        <v>43191</v>
      </c>
      <c r="D1141" s="13">
        <v>44302</v>
      </c>
      <c r="E1141" s="13">
        <v>44561</v>
      </c>
      <c r="F1141" s="13">
        <v>44681</v>
      </c>
    </row>
    <row r="1142" spans="1:6" x14ac:dyDescent="0.3">
      <c r="A1142" s="12" t="s">
        <v>148</v>
      </c>
      <c r="B1142" s="12" t="s">
        <v>916</v>
      </c>
      <c r="C1142" s="13">
        <v>43453</v>
      </c>
      <c r="D1142" s="13">
        <v>44302</v>
      </c>
      <c r="E1142" s="13">
        <v>44561</v>
      </c>
      <c r="F1142" s="13">
        <v>44681</v>
      </c>
    </row>
    <row r="1143" spans="1:6" x14ac:dyDescent="0.3">
      <c r="A1143" s="12" t="s">
        <v>149</v>
      </c>
      <c r="B1143" s="12" t="s">
        <v>916</v>
      </c>
      <c r="C1143" s="13">
        <v>43453</v>
      </c>
      <c r="E1143" s="13">
        <v>44561</v>
      </c>
      <c r="F1143" s="13">
        <v>44681</v>
      </c>
    </row>
    <row r="1144" spans="1:6" x14ac:dyDescent="0.3">
      <c r="A1144" s="12" t="s">
        <v>150</v>
      </c>
      <c r="B1144" s="12" t="s">
        <v>916</v>
      </c>
      <c r="C1144" s="13">
        <v>43626</v>
      </c>
      <c r="D1144" s="13">
        <v>44302</v>
      </c>
      <c r="E1144" s="13">
        <v>44561</v>
      </c>
      <c r="F1144" s="13">
        <v>44681</v>
      </c>
    </row>
    <row r="1145" spans="1:6" x14ac:dyDescent="0.3">
      <c r="A1145" s="12" t="s">
        <v>151</v>
      </c>
      <c r="B1145" s="12" t="s">
        <v>916</v>
      </c>
      <c r="C1145" s="13">
        <v>43709</v>
      </c>
      <c r="D1145" s="13">
        <v>44302</v>
      </c>
      <c r="E1145" s="13">
        <v>44561</v>
      </c>
      <c r="F1145" s="13">
        <v>44681</v>
      </c>
    </row>
    <row r="1146" spans="1:6" x14ac:dyDescent="0.3">
      <c r="A1146" s="12" t="s">
        <v>153</v>
      </c>
      <c r="B1146" s="12" t="s">
        <v>916</v>
      </c>
      <c r="C1146" s="13">
        <v>43971</v>
      </c>
      <c r="E1146" s="13">
        <v>44561</v>
      </c>
      <c r="F1146" s="13">
        <v>44681</v>
      </c>
    </row>
    <row r="1147" spans="1:6" x14ac:dyDescent="0.3">
      <c r="A1147" s="12" t="s">
        <v>154</v>
      </c>
      <c r="B1147" s="12" t="s">
        <v>916</v>
      </c>
      <c r="C1147" s="13">
        <v>44408</v>
      </c>
      <c r="E1147" s="13">
        <v>44561</v>
      </c>
      <c r="F1147" s="13">
        <v>44681</v>
      </c>
    </row>
    <row r="1148" spans="1:6" x14ac:dyDescent="0.3">
      <c r="A1148" s="12" t="s">
        <v>155</v>
      </c>
      <c r="B1148" s="12" t="s">
        <v>916</v>
      </c>
      <c r="C1148" s="13">
        <v>44408</v>
      </c>
      <c r="E1148" s="13">
        <v>44561</v>
      </c>
      <c r="F1148" s="13">
        <v>44681</v>
      </c>
    </row>
    <row r="1149" spans="1:6" x14ac:dyDescent="0.3">
      <c r="A1149" s="12" t="s">
        <v>156</v>
      </c>
      <c r="B1149" s="12" t="s">
        <v>916</v>
      </c>
      <c r="C1149" s="13">
        <v>44559</v>
      </c>
      <c r="E1149" s="13">
        <v>44561</v>
      </c>
      <c r="F1149" s="13">
        <v>44681</v>
      </c>
    </row>
    <row r="1150" spans="1:6" x14ac:dyDescent="0.3">
      <c r="A1150" s="12" t="s">
        <v>416</v>
      </c>
      <c r="B1150" s="12" t="s">
        <v>916</v>
      </c>
      <c r="C1150" s="13">
        <v>44778</v>
      </c>
      <c r="E1150" s="13">
        <v>44561</v>
      </c>
      <c r="F1150" s="13">
        <v>44681</v>
      </c>
    </row>
    <row r="1151" spans="1:6" x14ac:dyDescent="0.3">
      <c r="A1151" s="12" t="s">
        <v>679</v>
      </c>
      <c r="B1151" s="12" t="s">
        <v>916</v>
      </c>
      <c r="C1151" s="13">
        <v>45199</v>
      </c>
      <c r="D1151" s="13">
        <v>44302</v>
      </c>
      <c r="E1151" s="13">
        <v>44561</v>
      </c>
      <c r="F1151" s="13">
        <v>44681</v>
      </c>
    </row>
    <row r="1152" spans="1:6" x14ac:dyDescent="0.3">
      <c r="A1152" s="12" t="s">
        <v>693</v>
      </c>
      <c r="B1152" s="12" t="s">
        <v>916</v>
      </c>
      <c r="C1152" s="13">
        <v>45292</v>
      </c>
      <c r="D1152" s="13">
        <v>44302</v>
      </c>
      <c r="E1152" s="13">
        <v>44561</v>
      </c>
      <c r="F1152" s="13">
        <v>44681</v>
      </c>
    </row>
    <row r="1153" spans="1:6" x14ac:dyDescent="0.3">
      <c r="A1153" s="12" t="s">
        <v>694</v>
      </c>
      <c r="B1153" s="12" t="s">
        <v>916</v>
      </c>
      <c r="C1153" s="13">
        <v>45292</v>
      </c>
      <c r="D1153" s="13">
        <v>44302</v>
      </c>
      <c r="E1153" s="13">
        <v>44561</v>
      </c>
      <c r="F1153" s="13">
        <v>44681</v>
      </c>
    </row>
    <row r="1154" spans="1:6" x14ac:dyDescent="0.3">
      <c r="A1154" s="12" t="s">
        <v>716</v>
      </c>
      <c r="B1154" s="12" t="s">
        <v>916</v>
      </c>
      <c r="C1154" s="13">
        <v>45260</v>
      </c>
      <c r="D1154" s="13">
        <v>44302</v>
      </c>
      <c r="E1154" s="13">
        <v>44561</v>
      </c>
      <c r="F1154" s="13">
        <v>44681</v>
      </c>
    </row>
    <row r="1155" spans="1:6" x14ac:dyDescent="0.3">
      <c r="A1155" s="12" t="s">
        <v>718</v>
      </c>
      <c r="B1155" s="12" t="s">
        <v>916</v>
      </c>
      <c r="C1155" s="13">
        <v>45292</v>
      </c>
      <c r="D1155" s="13">
        <v>44302</v>
      </c>
      <c r="E1155" s="13">
        <v>44561</v>
      </c>
      <c r="F1155" s="13">
        <v>44681</v>
      </c>
    </row>
    <row r="1156" spans="1:6" x14ac:dyDescent="0.3">
      <c r="A1156" s="12" t="s">
        <v>719</v>
      </c>
      <c r="B1156" s="12" t="s">
        <v>916</v>
      </c>
      <c r="C1156" s="13">
        <v>45292</v>
      </c>
      <c r="D1156" s="13">
        <v>44302</v>
      </c>
      <c r="E1156" s="13">
        <v>44561</v>
      </c>
      <c r="F1156" s="13">
        <v>44681</v>
      </c>
    </row>
    <row r="1157" spans="1:6" x14ac:dyDescent="0.3">
      <c r="A1157" s="12" t="s">
        <v>725</v>
      </c>
      <c r="B1157" s="12" t="s">
        <v>916</v>
      </c>
      <c r="C1157" s="13">
        <v>45289</v>
      </c>
      <c r="D1157" s="13">
        <v>44302</v>
      </c>
      <c r="E1157" s="13">
        <v>44561</v>
      </c>
      <c r="F1157" s="13">
        <v>44681</v>
      </c>
    </row>
    <row r="1158" spans="1:6" x14ac:dyDescent="0.3">
      <c r="A1158" s="12" t="s">
        <v>157</v>
      </c>
      <c r="B1158" s="12" t="s">
        <v>916</v>
      </c>
      <c r="C1158" s="13">
        <v>42005</v>
      </c>
      <c r="D1158" s="13">
        <v>44074</v>
      </c>
      <c r="E1158" s="13">
        <v>44561</v>
      </c>
      <c r="F1158" s="13">
        <v>44681</v>
      </c>
    </row>
    <row r="1159" spans="1:6" x14ac:dyDescent="0.3">
      <c r="A1159" s="12" t="s">
        <v>158</v>
      </c>
      <c r="B1159" s="12" t="s">
        <v>916</v>
      </c>
      <c r="C1159" s="13">
        <v>42005</v>
      </c>
      <c r="D1159" s="13">
        <v>43190</v>
      </c>
      <c r="E1159" s="13">
        <v>44561</v>
      </c>
      <c r="F1159" s="13">
        <v>44681</v>
      </c>
    </row>
    <row r="1160" spans="1:6" x14ac:dyDescent="0.3">
      <c r="A1160" s="12" t="s">
        <v>159</v>
      </c>
      <c r="B1160" s="12" t="s">
        <v>916</v>
      </c>
      <c r="C1160" s="13">
        <v>42005</v>
      </c>
      <c r="D1160" s="13">
        <v>44074</v>
      </c>
      <c r="E1160" s="13">
        <v>44561</v>
      </c>
      <c r="F1160" s="13">
        <v>44681</v>
      </c>
    </row>
    <row r="1161" spans="1:6" x14ac:dyDescent="0.3">
      <c r="A1161" s="12" t="s">
        <v>160</v>
      </c>
      <c r="B1161" s="12" t="s">
        <v>916</v>
      </c>
      <c r="C1161" s="13">
        <v>42005</v>
      </c>
      <c r="D1161" s="13">
        <v>44302</v>
      </c>
      <c r="E1161" s="13">
        <v>44561</v>
      </c>
      <c r="F1161" s="13">
        <v>44681</v>
      </c>
    </row>
    <row r="1162" spans="1:6" x14ac:dyDescent="0.3">
      <c r="A1162" s="12" t="s">
        <v>162</v>
      </c>
      <c r="B1162" s="12" t="s">
        <v>916</v>
      </c>
      <c r="C1162" s="13">
        <v>42373</v>
      </c>
      <c r="D1162" s="13">
        <v>44074</v>
      </c>
      <c r="E1162" s="13">
        <v>44561</v>
      </c>
      <c r="F1162" s="13">
        <v>44681</v>
      </c>
    </row>
    <row r="1163" spans="1:6" x14ac:dyDescent="0.3">
      <c r="A1163" s="12" t="s">
        <v>163</v>
      </c>
      <c r="B1163" s="12" t="s">
        <v>916</v>
      </c>
      <c r="C1163" s="13">
        <v>42005</v>
      </c>
      <c r="D1163" s="13">
        <v>43190</v>
      </c>
      <c r="E1163" s="13">
        <v>44561</v>
      </c>
      <c r="F1163" s="13">
        <v>44681</v>
      </c>
    </row>
    <row r="1164" spans="1:6" x14ac:dyDescent="0.3">
      <c r="A1164" s="12" t="s">
        <v>164</v>
      </c>
      <c r="B1164" s="12" t="s">
        <v>916</v>
      </c>
      <c r="C1164" s="13">
        <v>42373</v>
      </c>
      <c r="E1164" s="13">
        <v>44561</v>
      </c>
      <c r="F1164" s="13">
        <v>44681</v>
      </c>
    </row>
    <row r="1165" spans="1:6" x14ac:dyDescent="0.3">
      <c r="A1165" s="12" t="s">
        <v>165</v>
      </c>
      <c r="B1165" s="12" t="s">
        <v>916</v>
      </c>
      <c r="C1165" s="13">
        <v>42727</v>
      </c>
      <c r="E1165" s="13">
        <v>44561</v>
      </c>
      <c r="F1165" s="13">
        <v>44681</v>
      </c>
    </row>
    <row r="1166" spans="1:6" x14ac:dyDescent="0.3">
      <c r="A1166" s="12" t="s">
        <v>166</v>
      </c>
      <c r="B1166" s="12" t="s">
        <v>916</v>
      </c>
      <c r="C1166" s="13">
        <v>42005</v>
      </c>
      <c r="E1166" s="13">
        <v>44561</v>
      </c>
      <c r="F1166" s="13">
        <v>44681</v>
      </c>
    </row>
    <row r="1167" spans="1:6" x14ac:dyDescent="0.3">
      <c r="A1167" s="12" t="s">
        <v>167</v>
      </c>
      <c r="B1167" s="12" t="s">
        <v>916</v>
      </c>
      <c r="C1167" s="13">
        <v>44408</v>
      </c>
      <c r="E1167" s="13">
        <v>44561</v>
      </c>
      <c r="F1167" s="13">
        <v>44681</v>
      </c>
    </row>
    <row r="1168" spans="1:6" x14ac:dyDescent="0.3">
      <c r="A1168" s="12" t="s">
        <v>169</v>
      </c>
      <c r="B1168" s="12" t="s">
        <v>916</v>
      </c>
      <c r="C1168" s="13">
        <v>44408</v>
      </c>
      <c r="E1168" s="13">
        <v>44561</v>
      </c>
      <c r="F1168" s="13">
        <v>44681</v>
      </c>
    </row>
    <row r="1169" spans="1:6" x14ac:dyDescent="0.3">
      <c r="A1169" s="12" t="s">
        <v>680</v>
      </c>
      <c r="B1169" s="12" t="s">
        <v>916</v>
      </c>
      <c r="C1169" s="13">
        <v>45199</v>
      </c>
      <c r="E1169" s="13">
        <v>44561</v>
      </c>
      <c r="F1169" s="13">
        <v>44681</v>
      </c>
    </row>
    <row r="1170" spans="1:6" x14ac:dyDescent="0.3">
      <c r="A1170" s="12" t="s">
        <v>170</v>
      </c>
      <c r="B1170" s="12" t="s">
        <v>916</v>
      </c>
      <c r="C1170" s="13">
        <v>42005</v>
      </c>
      <c r="D1170" s="13">
        <v>43555</v>
      </c>
      <c r="E1170" s="13">
        <v>44561</v>
      </c>
      <c r="F1170" s="13">
        <v>44681</v>
      </c>
    </row>
    <row r="1171" spans="1:6" x14ac:dyDescent="0.3">
      <c r="A1171" s="12" t="s">
        <v>171</v>
      </c>
      <c r="B1171" s="12" t="s">
        <v>916</v>
      </c>
      <c r="C1171" s="13">
        <v>42727</v>
      </c>
      <c r="D1171" s="13">
        <v>43555</v>
      </c>
      <c r="E1171" s="13">
        <v>44561</v>
      </c>
      <c r="F1171" s="13">
        <v>44681</v>
      </c>
    </row>
    <row r="1172" spans="1:6" x14ac:dyDescent="0.3">
      <c r="A1172" s="12" t="s">
        <v>172</v>
      </c>
      <c r="B1172" s="12" t="s">
        <v>916</v>
      </c>
      <c r="C1172" s="13">
        <v>42005</v>
      </c>
      <c r="D1172" s="13">
        <v>43190</v>
      </c>
      <c r="E1172" s="13">
        <v>44561</v>
      </c>
      <c r="F1172" s="13">
        <v>44681</v>
      </c>
    </row>
    <row r="1173" spans="1:6" x14ac:dyDescent="0.3">
      <c r="A1173" s="12" t="s">
        <v>173</v>
      </c>
      <c r="B1173" s="12" t="s">
        <v>916</v>
      </c>
      <c r="C1173" s="13">
        <v>42727</v>
      </c>
      <c r="D1173" s="13">
        <v>44302</v>
      </c>
      <c r="E1173" s="13">
        <v>44561</v>
      </c>
      <c r="F1173" s="13">
        <v>44681</v>
      </c>
    </row>
    <row r="1174" spans="1:6" x14ac:dyDescent="0.3">
      <c r="A1174" s="12" t="s">
        <v>174</v>
      </c>
      <c r="B1174" s="12" t="s">
        <v>916</v>
      </c>
      <c r="C1174" s="13">
        <v>42522</v>
      </c>
      <c r="D1174" s="13">
        <v>42825</v>
      </c>
      <c r="E1174" s="13">
        <v>44561</v>
      </c>
      <c r="F1174" s="13">
        <v>44681</v>
      </c>
    </row>
    <row r="1175" spans="1:6" x14ac:dyDescent="0.3">
      <c r="A1175" s="12" t="s">
        <v>176</v>
      </c>
      <c r="B1175" s="12" t="s">
        <v>916</v>
      </c>
      <c r="C1175" s="13">
        <v>42005</v>
      </c>
      <c r="E1175" s="13">
        <v>44561</v>
      </c>
      <c r="F1175" s="13">
        <v>44681</v>
      </c>
    </row>
    <row r="1176" spans="1:6" x14ac:dyDescent="0.3">
      <c r="A1176" s="12" t="s">
        <v>178</v>
      </c>
      <c r="B1176" s="12" t="s">
        <v>916</v>
      </c>
      <c r="C1176" s="13">
        <v>42522</v>
      </c>
      <c r="E1176" s="13">
        <v>44561</v>
      </c>
      <c r="F1176" s="13">
        <v>44681</v>
      </c>
    </row>
    <row r="1177" spans="1:6" x14ac:dyDescent="0.3">
      <c r="A1177" s="12" t="s">
        <v>180</v>
      </c>
      <c r="B1177" s="12" t="s">
        <v>916</v>
      </c>
      <c r="C1177" s="13">
        <v>42005</v>
      </c>
      <c r="D1177" s="13">
        <v>43190</v>
      </c>
      <c r="E1177" s="13">
        <v>44561</v>
      </c>
      <c r="F1177" s="13">
        <v>44681</v>
      </c>
    </row>
    <row r="1178" spans="1:6" x14ac:dyDescent="0.3">
      <c r="A1178" s="12" t="s">
        <v>182</v>
      </c>
      <c r="B1178" s="12" t="s">
        <v>916</v>
      </c>
      <c r="C1178" s="13">
        <v>42005</v>
      </c>
      <c r="D1178" s="13">
        <v>44302</v>
      </c>
      <c r="E1178" s="13">
        <v>44561</v>
      </c>
      <c r="F1178" s="13">
        <v>44681</v>
      </c>
    </row>
    <row r="1179" spans="1:6" x14ac:dyDescent="0.3">
      <c r="A1179" s="12" t="s">
        <v>183</v>
      </c>
      <c r="B1179" s="12" t="s">
        <v>916</v>
      </c>
      <c r="C1179" s="13">
        <v>42005</v>
      </c>
      <c r="E1179" s="13">
        <v>44561</v>
      </c>
      <c r="F1179" s="13">
        <v>44681</v>
      </c>
    </row>
    <row r="1180" spans="1:6" x14ac:dyDescent="0.3">
      <c r="A1180" s="12" t="s">
        <v>184</v>
      </c>
      <c r="B1180" s="12" t="s">
        <v>916</v>
      </c>
      <c r="C1180" s="13">
        <v>42522</v>
      </c>
      <c r="E1180" s="13">
        <v>44561</v>
      </c>
      <c r="F1180" s="13">
        <v>44681</v>
      </c>
    </row>
    <row r="1181" spans="1:6" x14ac:dyDescent="0.3">
      <c r="A1181" s="12" t="s">
        <v>186</v>
      </c>
      <c r="B1181" s="12" t="s">
        <v>916</v>
      </c>
      <c r="C1181" s="13">
        <v>42005</v>
      </c>
      <c r="E1181" s="13">
        <v>44561</v>
      </c>
      <c r="F1181" s="13">
        <v>44681</v>
      </c>
    </row>
    <row r="1182" spans="1:6" x14ac:dyDescent="0.3">
      <c r="A1182" s="12" t="s">
        <v>188</v>
      </c>
      <c r="B1182" s="12" t="s">
        <v>916</v>
      </c>
      <c r="C1182" s="13">
        <v>42005</v>
      </c>
      <c r="D1182" s="13">
        <v>43555</v>
      </c>
      <c r="E1182" s="13">
        <v>44561</v>
      </c>
      <c r="F1182" s="13">
        <v>44681</v>
      </c>
    </row>
    <row r="1183" spans="1:6" x14ac:dyDescent="0.3">
      <c r="A1183" s="12" t="s">
        <v>189</v>
      </c>
      <c r="B1183" s="12" t="s">
        <v>916</v>
      </c>
      <c r="C1183" s="13">
        <v>42005</v>
      </c>
      <c r="E1183" s="13">
        <v>44561</v>
      </c>
      <c r="F1183" s="13">
        <v>44681</v>
      </c>
    </row>
    <row r="1184" spans="1:6" x14ac:dyDescent="0.3">
      <c r="A1184" s="12" t="s">
        <v>190</v>
      </c>
      <c r="B1184" s="12" t="s">
        <v>916</v>
      </c>
      <c r="C1184" s="13">
        <v>44559</v>
      </c>
      <c r="D1184" s="13">
        <v>44302</v>
      </c>
      <c r="E1184" s="13">
        <v>44561</v>
      </c>
      <c r="F1184" s="13">
        <v>44681</v>
      </c>
    </row>
    <row r="1185" spans="1:6" x14ac:dyDescent="0.3">
      <c r="A1185" s="12" t="s">
        <v>191</v>
      </c>
      <c r="B1185" s="12" t="s">
        <v>916</v>
      </c>
      <c r="C1185" s="13">
        <v>42373</v>
      </c>
      <c r="E1185" s="13">
        <v>44561</v>
      </c>
      <c r="F1185" s="13">
        <v>44681</v>
      </c>
    </row>
    <row r="1186" spans="1:6" x14ac:dyDescent="0.3">
      <c r="A1186" s="12" t="s">
        <v>192</v>
      </c>
      <c r="B1186" s="12" t="s">
        <v>916</v>
      </c>
      <c r="C1186" s="13">
        <v>43709</v>
      </c>
      <c r="E1186" s="13">
        <v>44561</v>
      </c>
      <c r="F1186" s="13">
        <v>44681</v>
      </c>
    </row>
    <row r="1187" spans="1:6" x14ac:dyDescent="0.3">
      <c r="A1187" s="12" t="s">
        <v>833</v>
      </c>
      <c r="B1187" s="12" t="s">
        <v>916</v>
      </c>
      <c r="C1187" s="13">
        <v>43861</v>
      </c>
      <c r="E1187" s="13">
        <v>44561</v>
      </c>
      <c r="F1187" s="13">
        <v>44681</v>
      </c>
    </row>
    <row r="1188" spans="1:6" x14ac:dyDescent="0.3">
      <c r="A1188" s="12" t="s">
        <v>193</v>
      </c>
      <c r="B1188" s="12" t="s">
        <v>916</v>
      </c>
      <c r="C1188" s="13">
        <v>42005</v>
      </c>
      <c r="D1188" s="13">
        <v>43465</v>
      </c>
      <c r="E1188" s="13">
        <v>44561</v>
      </c>
      <c r="F1188" s="13">
        <v>44681</v>
      </c>
    </row>
    <row r="1189" spans="1:6" x14ac:dyDescent="0.3">
      <c r="A1189" s="12" t="s">
        <v>194</v>
      </c>
      <c r="B1189" s="12" t="s">
        <v>916</v>
      </c>
      <c r="C1189" s="13">
        <v>42005</v>
      </c>
      <c r="D1189" s="13">
        <v>43738</v>
      </c>
      <c r="E1189" s="13">
        <v>44561</v>
      </c>
      <c r="F1189" s="13">
        <v>44681</v>
      </c>
    </row>
    <row r="1190" spans="1:6" x14ac:dyDescent="0.3">
      <c r="A1190" s="12" t="s">
        <v>195</v>
      </c>
      <c r="B1190" s="12" t="s">
        <v>916</v>
      </c>
      <c r="C1190" s="13">
        <v>42005</v>
      </c>
      <c r="D1190" s="13">
        <v>43921</v>
      </c>
      <c r="E1190" s="13">
        <v>44561</v>
      </c>
      <c r="F1190" s="13">
        <v>44681</v>
      </c>
    </row>
    <row r="1191" spans="1:6" x14ac:dyDescent="0.3">
      <c r="A1191" s="12" t="s">
        <v>196</v>
      </c>
      <c r="B1191" s="12" t="s">
        <v>916</v>
      </c>
      <c r="C1191" s="13">
        <v>42005</v>
      </c>
      <c r="D1191" s="13">
        <v>43921</v>
      </c>
      <c r="E1191" s="13">
        <v>44561</v>
      </c>
      <c r="F1191" s="13">
        <v>44681</v>
      </c>
    </row>
    <row r="1192" spans="1:6" x14ac:dyDescent="0.3">
      <c r="A1192" s="12" t="s">
        <v>197</v>
      </c>
      <c r="B1192" s="12" t="s">
        <v>916</v>
      </c>
      <c r="C1192" s="13">
        <v>42005</v>
      </c>
      <c r="D1192" s="13">
        <v>43190</v>
      </c>
      <c r="E1192" s="13">
        <v>44561</v>
      </c>
      <c r="F1192" s="13">
        <v>44681</v>
      </c>
    </row>
    <row r="1193" spans="1:6" x14ac:dyDescent="0.3">
      <c r="A1193" s="12" t="s">
        <v>198</v>
      </c>
      <c r="B1193" s="12" t="s">
        <v>916</v>
      </c>
      <c r="C1193" s="13">
        <v>42522</v>
      </c>
      <c r="E1193" s="13">
        <v>44561</v>
      </c>
      <c r="F1193" s="13">
        <v>44681</v>
      </c>
    </row>
    <row r="1194" spans="1:6" x14ac:dyDescent="0.3">
      <c r="A1194" s="12" t="s">
        <v>199</v>
      </c>
      <c r="B1194" s="12" t="s">
        <v>916</v>
      </c>
      <c r="C1194" s="13">
        <v>42522</v>
      </c>
      <c r="D1194" s="13">
        <v>44302</v>
      </c>
      <c r="E1194" s="13">
        <v>44561</v>
      </c>
      <c r="F1194" s="13">
        <v>44681</v>
      </c>
    </row>
    <row r="1195" spans="1:6" x14ac:dyDescent="0.3">
      <c r="A1195" s="12" t="s">
        <v>200</v>
      </c>
      <c r="B1195" s="12" t="s">
        <v>916</v>
      </c>
      <c r="C1195" s="13">
        <v>42005</v>
      </c>
      <c r="E1195" s="13">
        <v>44561</v>
      </c>
      <c r="F1195" s="13">
        <v>44681</v>
      </c>
    </row>
    <row r="1196" spans="1:6" x14ac:dyDescent="0.3">
      <c r="A1196" s="12" t="s">
        <v>201</v>
      </c>
      <c r="B1196" s="12" t="s">
        <v>916</v>
      </c>
      <c r="C1196" s="13">
        <v>42005</v>
      </c>
      <c r="E1196" s="13">
        <v>44561</v>
      </c>
      <c r="F1196" s="13">
        <v>44681</v>
      </c>
    </row>
    <row r="1197" spans="1:6" x14ac:dyDescent="0.3">
      <c r="A1197" s="12" t="s">
        <v>202</v>
      </c>
      <c r="B1197" s="12" t="s">
        <v>916</v>
      </c>
      <c r="C1197" s="13">
        <v>42005</v>
      </c>
      <c r="D1197" s="13">
        <v>42521</v>
      </c>
      <c r="E1197" s="13">
        <v>44561</v>
      </c>
      <c r="F1197" s="13">
        <v>44681</v>
      </c>
    </row>
    <row r="1198" spans="1:6" x14ac:dyDescent="0.3">
      <c r="A1198" s="12" t="s">
        <v>203</v>
      </c>
      <c r="B1198" s="12" t="s">
        <v>916</v>
      </c>
      <c r="C1198" s="13">
        <v>42005</v>
      </c>
      <c r="D1198" s="13">
        <v>44302</v>
      </c>
      <c r="E1198" s="13">
        <v>44561</v>
      </c>
      <c r="F1198" s="13">
        <v>44681</v>
      </c>
    </row>
    <row r="1199" spans="1:6" x14ac:dyDescent="0.3">
      <c r="A1199" s="12" t="s">
        <v>205</v>
      </c>
      <c r="B1199" s="12" t="s">
        <v>916</v>
      </c>
      <c r="C1199" s="13">
        <v>42005</v>
      </c>
      <c r="D1199" s="13">
        <v>42004</v>
      </c>
      <c r="E1199" s="13">
        <v>44561</v>
      </c>
      <c r="F1199" s="13">
        <v>44681</v>
      </c>
    </row>
    <row r="1200" spans="1:6" x14ac:dyDescent="0.3">
      <c r="A1200" s="12" t="s">
        <v>206</v>
      </c>
      <c r="B1200" s="12" t="s">
        <v>916</v>
      </c>
      <c r="C1200" s="13">
        <v>42005</v>
      </c>
      <c r="D1200" s="13">
        <v>44302</v>
      </c>
      <c r="E1200" s="13">
        <v>44561</v>
      </c>
      <c r="F1200" s="13">
        <v>44681</v>
      </c>
    </row>
    <row r="1201" spans="1:6" x14ac:dyDescent="0.3">
      <c r="A1201" s="12" t="s">
        <v>207</v>
      </c>
      <c r="B1201" s="12" t="s">
        <v>916</v>
      </c>
      <c r="C1201" s="13">
        <v>42005</v>
      </c>
      <c r="D1201" s="13">
        <v>43190</v>
      </c>
      <c r="E1201" s="13">
        <v>44561</v>
      </c>
      <c r="F1201" s="13">
        <v>44681</v>
      </c>
    </row>
    <row r="1202" spans="1:6" x14ac:dyDescent="0.3">
      <c r="A1202" s="12" t="s">
        <v>209</v>
      </c>
      <c r="B1202" s="12" t="s">
        <v>916</v>
      </c>
      <c r="C1202" s="13">
        <v>42005</v>
      </c>
      <c r="D1202" s="13">
        <v>44104</v>
      </c>
      <c r="E1202" s="13">
        <v>44561</v>
      </c>
      <c r="F1202" s="13">
        <v>44681</v>
      </c>
    </row>
    <row r="1203" spans="1:6" x14ac:dyDescent="0.3">
      <c r="A1203" s="12" t="s">
        <v>210</v>
      </c>
      <c r="B1203" s="12" t="s">
        <v>916</v>
      </c>
      <c r="C1203" s="13">
        <v>42522</v>
      </c>
      <c r="E1203" s="13">
        <v>44561</v>
      </c>
      <c r="F1203" s="13">
        <v>44681</v>
      </c>
    </row>
    <row r="1204" spans="1:6" x14ac:dyDescent="0.3">
      <c r="A1204" s="12" t="s">
        <v>211</v>
      </c>
      <c r="B1204" s="12" t="s">
        <v>916</v>
      </c>
      <c r="C1204" s="13">
        <v>42005</v>
      </c>
      <c r="D1204" s="13">
        <v>43921</v>
      </c>
      <c r="E1204" s="13">
        <v>44561</v>
      </c>
      <c r="F1204" s="13">
        <v>44681</v>
      </c>
    </row>
    <row r="1205" spans="1:6" x14ac:dyDescent="0.3">
      <c r="A1205" s="12" t="s">
        <v>212</v>
      </c>
      <c r="B1205" s="12" t="s">
        <v>916</v>
      </c>
      <c r="C1205" s="13">
        <v>42005</v>
      </c>
      <c r="D1205" s="13">
        <v>43921</v>
      </c>
      <c r="E1205" s="13">
        <v>44561</v>
      </c>
      <c r="F1205" s="13">
        <v>44681</v>
      </c>
    </row>
    <row r="1206" spans="1:6" x14ac:dyDescent="0.3">
      <c r="A1206" s="12" t="s">
        <v>214</v>
      </c>
      <c r="B1206" s="12" t="s">
        <v>916</v>
      </c>
      <c r="C1206" s="13">
        <v>42005</v>
      </c>
      <c r="D1206" s="13">
        <v>44302</v>
      </c>
      <c r="E1206" s="13">
        <v>44561</v>
      </c>
      <c r="F1206" s="13">
        <v>44681</v>
      </c>
    </row>
    <row r="1207" spans="1:6" x14ac:dyDescent="0.3">
      <c r="A1207" s="12" t="s">
        <v>215</v>
      </c>
      <c r="B1207" s="12" t="s">
        <v>916</v>
      </c>
      <c r="C1207" s="13">
        <v>42522</v>
      </c>
      <c r="E1207" s="13">
        <v>44561</v>
      </c>
      <c r="F1207" s="13">
        <v>44681</v>
      </c>
    </row>
    <row r="1208" spans="1:6" x14ac:dyDescent="0.3">
      <c r="A1208" s="12" t="s">
        <v>216</v>
      </c>
      <c r="B1208" s="12" t="s">
        <v>916</v>
      </c>
      <c r="C1208" s="13">
        <v>42005</v>
      </c>
      <c r="E1208" s="13">
        <v>44561</v>
      </c>
      <c r="F1208" s="13">
        <v>44681</v>
      </c>
    </row>
    <row r="1209" spans="1:6" x14ac:dyDescent="0.3">
      <c r="A1209" s="12" t="s">
        <v>217</v>
      </c>
      <c r="B1209" s="12" t="s">
        <v>916</v>
      </c>
      <c r="C1209" s="13">
        <v>42005</v>
      </c>
      <c r="D1209" s="13">
        <v>44104</v>
      </c>
      <c r="E1209" s="13">
        <v>44561</v>
      </c>
      <c r="F1209" s="13">
        <v>44681</v>
      </c>
    </row>
    <row r="1210" spans="1:6" x14ac:dyDescent="0.3">
      <c r="A1210" s="12" t="s">
        <v>219</v>
      </c>
      <c r="B1210" s="12" t="s">
        <v>916</v>
      </c>
      <c r="C1210" s="13">
        <v>42005</v>
      </c>
      <c r="D1210" s="13">
        <v>43465</v>
      </c>
      <c r="E1210" s="13">
        <v>44561</v>
      </c>
      <c r="F1210" s="13">
        <v>44681</v>
      </c>
    </row>
    <row r="1211" spans="1:6" x14ac:dyDescent="0.3">
      <c r="A1211" s="12" t="s">
        <v>221</v>
      </c>
      <c r="B1211" s="12" t="s">
        <v>916</v>
      </c>
      <c r="C1211" s="13">
        <v>42005</v>
      </c>
      <c r="D1211" s="13">
        <v>43465</v>
      </c>
      <c r="E1211" s="13">
        <v>44561</v>
      </c>
      <c r="F1211" s="13">
        <v>44681</v>
      </c>
    </row>
    <row r="1212" spans="1:6" x14ac:dyDescent="0.3">
      <c r="A1212" s="12" t="s">
        <v>223</v>
      </c>
      <c r="B1212" s="12" t="s">
        <v>916</v>
      </c>
      <c r="C1212" s="13">
        <v>42373</v>
      </c>
      <c r="D1212" s="13">
        <v>44302</v>
      </c>
      <c r="E1212" s="13">
        <v>44561</v>
      </c>
      <c r="F1212" s="13">
        <v>44681</v>
      </c>
    </row>
    <row r="1213" spans="1:6" x14ac:dyDescent="0.3">
      <c r="A1213" s="12" t="s">
        <v>225</v>
      </c>
      <c r="B1213" s="12" t="s">
        <v>916</v>
      </c>
      <c r="C1213" s="13">
        <v>42005</v>
      </c>
      <c r="E1213" s="13">
        <v>44561</v>
      </c>
      <c r="F1213" s="13">
        <v>44681</v>
      </c>
    </row>
    <row r="1214" spans="1:6" x14ac:dyDescent="0.3">
      <c r="A1214" s="12" t="s">
        <v>226</v>
      </c>
      <c r="B1214" s="12" t="s">
        <v>916</v>
      </c>
      <c r="C1214" s="13">
        <v>42005</v>
      </c>
      <c r="E1214" s="13">
        <v>44561</v>
      </c>
      <c r="F1214" s="13">
        <v>44681</v>
      </c>
    </row>
    <row r="1215" spans="1:6" x14ac:dyDescent="0.3">
      <c r="A1215" s="12" t="s">
        <v>227</v>
      </c>
      <c r="B1215" s="12" t="s">
        <v>916</v>
      </c>
      <c r="C1215" s="13">
        <v>43191</v>
      </c>
      <c r="D1215" s="13">
        <v>44302</v>
      </c>
      <c r="E1215" s="13">
        <v>44561</v>
      </c>
      <c r="F1215" s="13">
        <v>44681</v>
      </c>
    </row>
    <row r="1216" spans="1:6" x14ac:dyDescent="0.3">
      <c r="A1216" s="12" t="s">
        <v>228</v>
      </c>
      <c r="B1216" s="12" t="s">
        <v>916</v>
      </c>
      <c r="C1216" s="13">
        <v>43453</v>
      </c>
      <c r="E1216" s="13">
        <v>44561</v>
      </c>
      <c r="F1216" s="13">
        <v>44681</v>
      </c>
    </row>
    <row r="1217" spans="1:6" x14ac:dyDescent="0.3">
      <c r="A1217" s="12" t="s">
        <v>229</v>
      </c>
      <c r="B1217" s="12" t="s">
        <v>916</v>
      </c>
      <c r="C1217" s="13">
        <v>43453</v>
      </c>
      <c r="E1217" s="13">
        <v>44561</v>
      </c>
      <c r="F1217" s="13">
        <v>44681</v>
      </c>
    </row>
    <row r="1218" spans="1:6" x14ac:dyDescent="0.3">
      <c r="A1218" s="12" t="s">
        <v>230</v>
      </c>
      <c r="B1218" s="12" t="s">
        <v>916</v>
      </c>
      <c r="C1218" s="13">
        <v>43453</v>
      </c>
      <c r="D1218" s="13">
        <v>44302</v>
      </c>
      <c r="E1218" s="13">
        <v>44561</v>
      </c>
      <c r="F1218" s="13">
        <v>44681</v>
      </c>
    </row>
    <row r="1219" spans="1:6" x14ac:dyDescent="0.3">
      <c r="A1219" s="12" t="s">
        <v>231</v>
      </c>
      <c r="B1219" s="12" t="s">
        <v>916</v>
      </c>
      <c r="C1219" s="13">
        <v>43709</v>
      </c>
      <c r="E1219" s="13">
        <v>44561</v>
      </c>
      <c r="F1219" s="13">
        <v>44681</v>
      </c>
    </row>
    <row r="1220" spans="1:6" x14ac:dyDescent="0.3">
      <c r="A1220" s="12" t="s">
        <v>232</v>
      </c>
      <c r="B1220" s="12" t="s">
        <v>916</v>
      </c>
      <c r="C1220" s="13">
        <v>43971</v>
      </c>
      <c r="D1220" s="13">
        <v>44302</v>
      </c>
      <c r="E1220" s="13">
        <v>44561</v>
      </c>
      <c r="F1220" s="13">
        <v>44681</v>
      </c>
    </row>
    <row r="1221" spans="1:6" x14ac:dyDescent="0.3">
      <c r="A1221" s="12" t="s">
        <v>233</v>
      </c>
      <c r="B1221" s="12" t="s">
        <v>916</v>
      </c>
      <c r="C1221" s="13">
        <v>44559</v>
      </c>
      <c r="D1221" s="13">
        <v>44302</v>
      </c>
      <c r="E1221" s="13">
        <v>44561</v>
      </c>
      <c r="F1221" s="13">
        <v>44681</v>
      </c>
    </row>
    <row r="1222" spans="1:6" x14ac:dyDescent="0.3">
      <c r="A1222" s="12" t="s">
        <v>234</v>
      </c>
      <c r="B1222" s="12" t="s">
        <v>916</v>
      </c>
      <c r="C1222" s="13">
        <v>44559</v>
      </c>
      <c r="E1222" s="13">
        <v>44561</v>
      </c>
      <c r="F1222" s="13">
        <v>44681</v>
      </c>
    </row>
    <row r="1223" spans="1:6" x14ac:dyDescent="0.3">
      <c r="A1223" s="12" t="s">
        <v>681</v>
      </c>
      <c r="B1223" s="12" t="s">
        <v>916</v>
      </c>
      <c r="C1223" s="13">
        <v>45199</v>
      </c>
      <c r="D1223" s="13">
        <v>44302</v>
      </c>
      <c r="E1223" s="13">
        <v>44561</v>
      </c>
      <c r="F1223" s="13">
        <v>44681</v>
      </c>
    </row>
    <row r="1224" spans="1:6" x14ac:dyDescent="0.3">
      <c r="A1224" s="12" t="s">
        <v>236</v>
      </c>
      <c r="B1224" s="12" t="s">
        <v>916</v>
      </c>
      <c r="C1224" s="13">
        <v>42005</v>
      </c>
      <c r="D1224" s="13">
        <v>42441</v>
      </c>
      <c r="E1224" s="13">
        <v>44561</v>
      </c>
      <c r="F1224" s="13">
        <v>44681</v>
      </c>
    </row>
    <row r="1225" spans="1:6" x14ac:dyDescent="0.3">
      <c r="A1225" s="12" t="s">
        <v>237</v>
      </c>
      <c r="B1225" s="12" t="s">
        <v>916</v>
      </c>
      <c r="C1225" s="13">
        <v>42005</v>
      </c>
      <c r="D1225" s="13">
        <v>42277</v>
      </c>
      <c r="E1225" s="13">
        <v>44561</v>
      </c>
      <c r="F1225" s="13">
        <v>44681</v>
      </c>
    </row>
    <row r="1226" spans="1:6" x14ac:dyDescent="0.3">
      <c r="A1226" s="12" t="s">
        <v>238</v>
      </c>
      <c r="B1226" s="12" t="s">
        <v>916</v>
      </c>
      <c r="C1226" s="13">
        <v>42005</v>
      </c>
      <c r="E1226" s="13">
        <v>44561</v>
      </c>
      <c r="F1226" s="13">
        <v>44681</v>
      </c>
    </row>
    <row r="1227" spans="1:6" x14ac:dyDescent="0.3">
      <c r="A1227" s="12" t="s">
        <v>239</v>
      </c>
      <c r="B1227" s="12" t="s">
        <v>916</v>
      </c>
      <c r="C1227" s="13">
        <v>42005</v>
      </c>
      <c r="E1227" s="13">
        <v>44561</v>
      </c>
      <c r="F1227" s="13">
        <v>44681</v>
      </c>
    </row>
    <row r="1228" spans="1:6" x14ac:dyDescent="0.3">
      <c r="A1228" s="12" t="s">
        <v>240</v>
      </c>
      <c r="B1228" s="12" t="s">
        <v>916</v>
      </c>
      <c r="C1228" s="13">
        <v>42005</v>
      </c>
      <c r="D1228" s="13">
        <v>43555</v>
      </c>
      <c r="E1228" s="13">
        <v>44561</v>
      </c>
      <c r="F1228" s="13">
        <v>44681</v>
      </c>
    </row>
    <row r="1229" spans="1:6" x14ac:dyDescent="0.3">
      <c r="A1229" s="12" t="s">
        <v>242</v>
      </c>
      <c r="B1229" s="12" t="s">
        <v>916</v>
      </c>
      <c r="C1229" s="13">
        <v>43111</v>
      </c>
      <c r="D1229" s="13">
        <v>44302</v>
      </c>
      <c r="E1229" s="13">
        <v>44561</v>
      </c>
      <c r="F1229" s="13">
        <v>44681</v>
      </c>
    </row>
    <row r="1230" spans="1:6" x14ac:dyDescent="0.3">
      <c r="A1230" s="12" t="s">
        <v>244</v>
      </c>
      <c r="B1230" s="12" t="s">
        <v>916</v>
      </c>
      <c r="C1230" s="13">
        <v>43111</v>
      </c>
      <c r="E1230" s="13">
        <v>44561</v>
      </c>
      <c r="F1230" s="13">
        <v>44681</v>
      </c>
    </row>
    <row r="1231" spans="1:6" x14ac:dyDescent="0.3">
      <c r="A1231" s="12" t="s">
        <v>245</v>
      </c>
      <c r="B1231" s="12" t="s">
        <v>916</v>
      </c>
      <c r="C1231" s="13">
        <v>42005</v>
      </c>
      <c r="E1231" s="13">
        <v>44561</v>
      </c>
      <c r="F1231" s="13">
        <v>44681</v>
      </c>
    </row>
    <row r="1232" spans="1:6" x14ac:dyDescent="0.3">
      <c r="A1232" s="12" t="s">
        <v>246</v>
      </c>
      <c r="B1232" s="12" t="s">
        <v>916</v>
      </c>
      <c r="C1232" s="13">
        <v>42373</v>
      </c>
      <c r="D1232" s="13">
        <v>44074</v>
      </c>
      <c r="E1232" s="13">
        <v>44561</v>
      </c>
      <c r="F1232" s="13">
        <v>44681</v>
      </c>
    </row>
    <row r="1233" spans="1:6" x14ac:dyDescent="0.3">
      <c r="A1233" s="12" t="s">
        <v>247</v>
      </c>
      <c r="B1233" s="12" t="s">
        <v>916</v>
      </c>
      <c r="C1233" s="13">
        <v>42005</v>
      </c>
      <c r="D1233" s="13">
        <v>42369</v>
      </c>
      <c r="E1233" s="13">
        <v>44561</v>
      </c>
      <c r="F1233" s="13">
        <v>44681</v>
      </c>
    </row>
    <row r="1234" spans="1:6" x14ac:dyDescent="0.3">
      <c r="A1234" s="12" t="s">
        <v>248</v>
      </c>
      <c r="B1234" s="12" t="s">
        <v>916</v>
      </c>
      <c r="C1234" s="13">
        <v>42005</v>
      </c>
      <c r="D1234" s="13">
        <v>42277</v>
      </c>
      <c r="E1234" s="13">
        <v>44561</v>
      </c>
      <c r="F1234" s="13">
        <v>44681</v>
      </c>
    </row>
    <row r="1235" spans="1:6" x14ac:dyDescent="0.3">
      <c r="A1235" s="12" t="s">
        <v>249</v>
      </c>
      <c r="B1235" s="12" t="s">
        <v>916</v>
      </c>
      <c r="C1235" s="13">
        <v>42005</v>
      </c>
      <c r="E1235" s="13">
        <v>44561</v>
      </c>
      <c r="F1235" s="13">
        <v>44681</v>
      </c>
    </row>
    <row r="1236" spans="1:6" x14ac:dyDescent="0.3">
      <c r="A1236" s="12" t="s">
        <v>250</v>
      </c>
      <c r="B1236" s="12" t="s">
        <v>916</v>
      </c>
      <c r="C1236" s="13">
        <v>42005</v>
      </c>
      <c r="E1236" s="13">
        <v>44561</v>
      </c>
      <c r="F1236" s="13">
        <v>44681</v>
      </c>
    </row>
    <row r="1237" spans="1:6" x14ac:dyDescent="0.3">
      <c r="A1237" s="12" t="s">
        <v>252</v>
      </c>
      <c r="B1237" s="12" t="s">
        <v>916</v>
      </c>
      <c r="C1237" s="13">
        <v>42005</v>
      </c>
      <c r="D1237" s="13">
        <v>44302</v>
      </c>
      <c r="E1237" s="13">
        <v>44561</v>
      </c>
      <c r="F1237" s="13">
        <v>44681</v>
      </c>
    </row>
    <row r="1238" spans="1:6" x14ac:dyDescent="0.3">
      <c r="A1238" s="12" t="s">
        <v>253</v>
      </c>
      <c r="B1238" s="12" t="s">
        <v>916</v>
      </c>
      <c r="C1238" s="13">
        <v>42005</v>
      </c>
      <c r="E1238" s="13">
        <v>44561</v>
      </c>
      <c r="F1238" s="13">
        <v>44681</v>
      </c>
    </row>
    <row r="1239" spans="1:6" x14ac:dyDescent="0.3">
      <c r="A1239" s="12" t="s">
        <v>254</v>
      </c>
      <c r="B1239" s="12" t="s">
        <v>916</v>
      </c>
      <c r="C1239" s="13">
        <v>42005</v>
      </c>
      <c r="D1239" s="13">
        <v>42726</v>
      </c>
      <c r="E1239" s="13">
        <v>44561</v>
      </c>
      <c r="F1239" s="13">
        <v>44681</v>
      </c>
    </row>
    <row r="1240" spans="1:6" x14ac:dyDescent="0.3">
      <c r="A1240" s="12" t="s">
        <v>256</v>
      </c>
      <c r="B1240" s="12" t="s">
        <v>916</v>
      </c>
      <c r="C1240" s="13">
        <v>42005</v>
      </c>
      <c r="E1240" s="13">
        <v>44561</v>
      </c>
      <c r="F1240" s="13">
        <v>44681</v>
      </c>
    </row>
    <row r="1241" spans="1:6" x14ac:dyDescent="0.3">
      <c r="A1241" s="12" t="s">
        <v>257</v>
      </c>
      <c r="B1241" s="12" t="s">
        <v>916</v>
      </c>
      <c r="C1241" s="13">
        <v>42005</v>
      </c>
      <c r="E1241" s="13">
        <v>44561</v>
      </c>
      <c r="F1241" s="13">
        <v>44681</v>
      </c>
    </row>
    <row r="1242" spans="1:6" x14ac:dyDescent="0.3">
      <c r="A1242" s="12" t="s">
        <v>258</v>
      </c>
      <c r="B1242" s="12" t="s">
        <v>916</v>
      </c>
      <c r="C1242" s="13">
        <v>42005</v>
      </c>
      <c r="D1242" s="13">
        <v>44104</v>
      </c>
      <c r="E1242" s="13">
        <v>44561</v>
      </c>
      <c r="F1242" s="13">
        <v>44681</v>
      </c>
    </row>
    <row r="1243" spans="1:6" x14ac:dyDescent="0.3">
      <c r="A1243" s="12" t="s">
        <v>259</v>
      </c>
      <c r="B1243" s="12" t="s">
        <v>916</v>
      </c>
      <c r="C1243" s="13">
        <v>42005</v>
      </c>
      <c r="E1243" s="13">
        <v>44561</v>
      </c>
      <c r="F1243" s="13">
        <v>44681</v>
      </c>
    </row>
    <row r="1244" spans="1:6" x14ac:dyDescent="0.3">
      <c r="A1244" s="12" t="s">
        <v>260</v>
      </c>
      <c r="B1244" s="12" t="s">
        <v>916</v>
      </c>
      <c r="C1244" s="13">
        <v>42005</v>
      </c>
      <c r="E1244" s="13">
        <v>44561</v>
      </c>
      <c r="F1244" s="13">
        <v>44681</v>
      </c>
    </row>
    <row r="1245" spans="1:6" x14ac:dyDescent="0.3">
      <c r="A1245" s="12" t="s">
        <v>262</v>
      </c>
      <c r="B1245" s="12" t="s">
        <v>916</v>
      </c>
      <c r="C1245" s="13">
        <v>42005</v>
      </c>
      <c r="D1245" s="13">
        <v>44302</v>
      </c>
      <c r="E1245" s="13">
        <v>44561</v>
      </c>
      <c r="F1245" s="13">
        <v>44681</v>
      </c>
    </row>
    <row r="1246" spans="1:6" x14ac:dyDescent="0.3">
      <c r="A1246" s="12" t="s">
        <v>264</v>
      </c>
      <c r="B1246" s="12" t="s">
        <v>916</v>
      </c>
      <c r="C1246" s="13">
        <v>42005</v>
      </c>
      <c r="E1246" s="13">
        <v>44561</v>
      </c>
      <c r="F1246" s="13">
        <v>44681</v>
      </c>
    </row>
    <row r="1247" spans="1:6" x14ac:dyDescent="0.3">
      <c r="A1247" s="12" t="s">
        <v>266</v>
      </c>
      <c r="B1247" s="12" t="s">
        <v>916</v>
      </c>
      <c r="C1247" s="13">
        <v>42005</v>
      </c>
      <c r="D1247" s="13">
        <v>44302</v>
      </c>
      <c r="E1247" s="13">
        <v>44561</v>
      </c>
      <c r="F1247" s="13">
        <v>44681</v>
      </c>
    </row>
    <row r="1248" spans="1:6" x14ac:dyDescent="0.3">
      <c r="A1248" s="12" t="s">
        <v>267</v>
      </c>
      <c r="B1248" s="12" t="s">
        <v>916</v>
      </c>
      <c r="C1248" s="13">
        <v>42005</v>
      </c>
      <c r="E1248" s="13">
        <v>44561</v>
      </c>
      <c r="F1248" s="13">
        <v>44681</v>
      </c>
    </row>
    <row r="1249" spans="1:6" x14ac:dyDescent="0.3">
      <c r="A1249" s="12" t="s">
        <v>268</v>
      </c>
      <c r="B1249" s="12" t="s">
        <v>916</v>
      </c>
      <c r="C1249" s="13">
        <v>42005</v>
      </c>
      <c r="E1249" s="13">
        <v>44561</v>
      </c>
      <c r="F1249" s="13">
        <v>44681</v>
      </c>
    </row>
    <row r="1250" spans="1:6" x14ac:dyDescent="0.3">
      <c r="A1250" s="12" t="s">
        <v>270</v>
      </c>
      <c r="B1250" s="12" t="s">
        <v>916</v>
      </c>
      <c r="C1250" s="13">
        <v>42005</v>
      </c>
      <c r="D1250" s="13">
        <v>42004</v>
      </c>
      <c r="E1250" s="13">
        <v>44561</v>
      </c>
      <c r="F1250" s="13">
        <v>44681</v>
      </c>
    </row>
    <row r="1251" spans="1:6" x14ac:dyDescent="0.3">
      <c r="A1251" s="12" t="s">
        <v>272</v>
      </c>
      <c r="B1251" s="12" t="s">
        <v>916</v>
      </c>
      <c r="C1251" s="13">
        <v>42005</v>
      </c>
      <c r="D1251" s="13">
        <v>43921</v>
      </c>
      <c r="E1251" s="13">
        <v>44561</v>
      </c>
      <c r="F1251" s="13">
        <v>44681</v>
      </c>
    </row>
    <row r="1252" spans="1:6" x14ac:dyDescent="0.3">
      <c r="A1252" s="12" t="s">
        <v>273</v>
      </c>
      <c r="B1252" s="12" t="s">
        <v>916</v>
      </c>
      <c r="C1252" s="13">
        <v>42373</v>
      </c>
      <c r="E1252" s="13">
        <v>44561</v>
      </c>
      <c r="F1252" s="13">
        <v>44681</v>
      </c>
    </row>
    <row r="1253" spans="1:6" x14ac:dyDescent="0.3">
      <c r="A1253" s="12" t="s">
        <v>274</v>
      </c>
      <c r="B1253" s="12" t="s">
        <v>916</v>
      </c>
      <c r="C1253" s="13">
        <v>42727</v>
      </c>
      <c r="D1253" s="13">
        <v>43921</v>
      </c>
      <c r="E1253" s="13">
        <v>44561</v>
      </c>
      <c r="F1253" s="13">
        <v>44681</v>
      </c>
    </row>
    <row r="1254" spans="1:6" x14ac:dyDescent="0.3">
      <c r="A1254" s="12" t="s">
        <v>276</v>
      </c>
      <c r="B1254" s="12" t="s">
        <v>916</v>
      </c>
      <c r="C1254" s="13">
        <v>42956</v>
      </c>
      <c r="E1254" s="13">
        <v>44561</v>
      </c>
      <c r="F1254" s="13">
        <v>44681</v>
      </c>
    </row>
    <row r="1255" spans="1:6" x14ac:dyDescent="0.3">
      <c r="A1255" s="12" t="s">
        <v>277</v>
      </c>
      <c r="B1255" s="12" t="s">
        <v>916</v>
      </c>
      <c r="C1255" s="13">
        <v>43453</v>
      </c>
      <c r="E1255" s="13">
        <v>44561</v>
      </c>
      <c r="F1255" s="13">
        <v>44681</v>
      </c>
    </row>
    <row r="1256" spans="1:6" x14ac:dyDescent="0.3">
      <c r="A1256" s="12" t="s">
        <v>278</v>
      </c>
      <c r="B1256" s="12" t="s">
        <v>916</v>
      </c>
      <c r="C1256" s="13">
        <v>43453</v>
      </c>
      <c r="D1256" s="13">
        <v>44104</v>
      </c>
      <c r="E1256" s="13">
        <v>44561</v>
      </c>
      <c r="F1256" s="13">
        <v>44681</v>
      </c>
    </row>
    <row r="1257" spans="1:6" x14ac:dyDescent="0.3">
      <c r="A1257" s="12" t="s">
        <v>279</v>
      </c>
      <c r="B1257" s="12" t="s">
        <v>916</v>
      </c>
      <c r="C1257" s="13">
        <v>43709</v>
      </c>
      <c r="E1257" s="13">
        <v>44561</v>
      </c>
      <c r="F1257" s="13">
        <v>44681</v>
      </c>
    </row>
    <row r="1258" spans="1:6" x14ac:dyDescent="0.3">
      <c r="A1258" s="12" t="s">
        <v>281</v>
      </c>
      <c r="B1258" s="12" t="s">
        <v>916</v>
      </c>
      <c r="C1258" s="13">
        <v>43709</v>
      </c>
      <c r="E1258" s="13">
        <v>44561</v>
      </c>
      <c r="F1258" s="13">
        <v>44681</v>
      </c>
    </row>
    <row r="1259" spans="1:6" x14ac:dyDescent="0.3">
      <c r="A1259" s="12" t="s">
        <v>282</v>
      </c>
      <c r="B1259" s="12" t="s">
        <v>916</v>
      </c>
      <c r="C1259" s="13">
        <v>42005</v>
      </c>
      <c r="E1259" s="13">
        <v>44561</v>
      </c>
      <c r="F1259" s="13">
        <v>44681</v>
      </c>
    </row>
    <row r="1260" spans="1:6" x14ac:dyDescent="0.3">
      <c r="A1260" s="12" t="s">
        <v>284</v>
      </c>
      <c r="B1260" s="12" t="s">
        <v>916</v>
      </c>
      <c r="C1260" s="13">
        <v>42005</v>
      </c>
      <c r="D1260" s="13">
        <v>44115</v>
      </c>
      <c r="E1260" s="13">
        <v>44561</v>
      </c>
      <c r="F1260" s="13">
        <v>44681</v>
      </c>
    </row>
    <row r="1261" spans="1:6" x14ac:dyDescent="0.3">
      <c r="A1261" s="12" t="s">
        <v>286</v>
      </c>
      <c r="B1261" s="12" t="s">
        <v>916</v>
      </c>
      <c r="C1261" s="13">
        <v>42005</v>
      </c>
      <c r="D1261" s="13">
        <v>44115</v>
      </c>
      <c r="E1261" s="13">
        <v>44561</v>
      </c>
      <c r="F1261" s="13">
        <v>44681</v>
      </c>
    </row>
    <row r="1262" spans="1:6" x14ac:dyDescent="0.3">
      <c r="A1262" s="12" t="s">
        <v>287</v>
      </c>
      <c r="B1262" s="12" t="s">
        <v>916</v>
      </c>
      <c r="C1262" s="13">
        <v>42727</v>
      </c>
      <c r="D1262" s="13">
        <v>44115</v>
      </c>
      <c r="E1262" s="13">
        <v>44561</v>
      </c>
      <c r="F1262" s="13">
        <v>44681</v>
      </c>
    </row>
    <row r="1263" spans="1:6" x14ac:dyDescent="0.3">
      <c r="A1263" s="12" t="s">
        <v>288</v>
      </c>
      <c r="B1263" s="12" t="s">
        <v>916</v>
      </c>
      <c r="C1263" s="13">
        <v>42005</v>
      </c>
      <c r="D1263" s="13">
        <v>44302</v>
      </c>
      <c r="E1263" s="13">
        <v>44561</v>
      </c>
      <c r="F1263" s="13">
        <v>44681</v>
      </c>
    </row>
    <row r="1264" spans="1:6" x14ac:dyDescent="0.3">
      <c r="A1264" s="12" t="s">
        <v>289</v>
      </c>
      <c r="B1264" s="12" t="s">
        <v>916</v>
      </c>
      <c r="C1264" s="13">
        <v>42727</v>
      </c>
      <c r="D1264" s="13">
        <v>44115</v>
      </c>
      <c r="E1264" s="13">
        <v>44561</v>
      </c>
      <c r="F1264" s="13">
        <v>44681</v>
      </c>
    </row>
    <row r="1265" spans="1:6" x14ac:dyDescent="0.3">
      <c r="A1265" s="12" t="s">
        <v>290</v>
      </c>
      <c r="B1265" s="12" t="s">
        <v>916</v>
      </c>
      <c r="C1265" s="13">
        <v>43922</v>
      </c>
      <c r="D1265" s="13">
        <v>44302</v>
      </c>
      <c r="E1265" s="13">
        <v>44561</v>
      </c>
      <c r="F1265" s="13">
        <v>44681</v>
      </c>
    </row>
    <row r="1266" spans="1:6" x14ac:dyDescent="0.3">
      <c r="A1266" s="12" t="s">
        <v>291</v>
      </c>
      <c r="B1266" s="12" t="s">
        <v>916</v>
      </c>
      <c r="C1266" s="13">
        <v>42005</v>
      </c>
      <c r="D1266" s="13">
        <v>44302</v>
      </c>
      <c r="E1266" s="13">
        <v>44561</v>
      </c>
      <c r="F1266" s="13">
        <v>44681</v>
      </c>
    </row>
    <row r="1267" spans="1:6" x14ac:dyDescent="0.3">
      <c r="A1267" s="12" t="s">
        <v>292</v>
      </c>
      <c r="B1267" s="12" t="s">
        <v>916</v>
      </c>
      <c r="C1267" s="13">
        <v>42005</v>
      </c>
      <c r="D1267" s="13">
        <v>44302</v>
      </c>
      <c r="E1267" s="13">
        <v>44561</v>
      </c>
      <c r="F1267" s="13">
        <v>44681</v>
      </c>
    </row>
    <row r="1268" spans="1:6" x14ac:dyDescent="0.3">
      <c r="A1268" s="12" t="s">
        <v>293</v>
      </c>
      <c r="B1268" s="12" t="s">
        <v>916</v>
      </c>
      <c r="C1268" s="13">
        <v>42005</v>
      </c>
      <c r="E1268" s="13">
        <v>44561</v>
      </c>
      <c r="F1268" s="13">
        <v>44681</v>
      </c>
    </row>
    <row r="1269" spans="1:6" x14ac:dyDescent="0.3">
      <c r="A1269" s="12" t="s">
        <v>295</v>
      </c>
      <c r="B1269" s="12" t="s">
        <v>916</v>
      </c>
      <c r="C1269" s="13">
        <v>42005</v>
      </c>
      <c r="E1269" s="13">
        <v>44561</v>
      </c>
      <c r="F1269" s="13">
        <v>44681</v>
      </c>
    </row>
    <row r="1270" spans="1:6" x14ac:dyDescent="0.3">
      <c r="A1270" s="12" t="s">
        <v>296</v>
      </c>
      <c r="B1270" s="12" t="s">
        <v>916</v>
      </c>
      <c r="C1270" s="13">
        <v>42005</v>
      </c>
      <c r="D1270" s="13">
        <v>44302</v>
      </c>
      <c r="E1270" s="13">
        <v>44561</v>
      </c>
      <c r="F1270" s="13">
        <v>44681</v>
      </c>
    </row>
    <row r="1271" spans="1:6" x14ac:dyDescent="0.3">
      <c r="A1271" s="12" t="s">
        <v>297</v>
      </c>
      <c r="B1271" s="12" t="s">
        <v>916</v>
      </c>
      <c r="C1271" s="13">
        <v>42005</v>
      </c>
      <c r="E1271" s="13">
        <v>44561</v>
      </c>
      <c r="F1271" s="13">
        <v>44681</v>
      </c>
    </row>
    <row r="1272" spans="1:6" x14ac:dyDescent="0.3">
      <c r="A1272" s="12" t="s">
        <v>298</v>
      </c>
      <c r="B1272" s="12" t="s">
        <v>916</v>
      </c>
      <c r="C1272" s="13">
        <v>42005</v>
      </c>
      <c r="E1272" s="13">
        <v>44561</v>
      </c>
      <c r="F1272" s="13">
        <v>44681</v>
      </c>
    </row>
    <row r="1273" spans="1:6" x14ac:dyDescent="0.3">
      <c r="A1273" s="12" t="s">
        <v>299</v>
      </c>
      <c r="B1273" s="12" t="s">
        <v>916</v>
      </c>
      <c r="C1273" s="13">
        <v>42005</v>
      </c>
      <c r="E1273" s="13">
        <v>44561</v>
      </c>
      <c r="F1273" s="13">
        <v>44681</v>
      </c>
    </row>
    <row r="1274" spans="1:6" x14ac:dyDescent="0.3">
      <c r="A1274" s="12" t="s">
        <v>300</v>
      </c>
      <c r="B1274" s="12" t="s">
        <v>916</v>
      </c>
      <c r="C1274" s="13">
        <v>42005</v>
      </c>
      <c r="E1274" s="13">
        <v>44561</v>
      </c>
      <c r="F1274" s="13">
        <v>44681</v>
      </c>
    </row>
    <row r="1275" spans="1:6" x14ac:dyDescent="0.3">
      <c r="A1275" s="12" t="s">
        <v>301</v>
      </c>
      <c r="B1275" s="12" t="s">
        <v>916</v>
      </c>
      <c r="C1275" s="13">
        <v>42005</v>
      </c>
      <c r="E1275" s="13">
        <v>44561</v>
      </c>
      <c r="F1275" s="13">
        <v>44681</v>
      </c>
    </row>
    <row r="1276" spans="1:6" x14ac:dyDescent="0.3">
      <c r="A1276" s="12" t="s">
        <v>303</v>
      </c>
      <c r="B1276" s="12" t="s">
        <v>916</v>
      </c>
      <c r="C1276" s="13">
        <v>42005</v>
      </c>
      <c r="D1276" s="13">
        <v>43921</v>
      </c>
      <c r="E1276" s="13">
        <v>44561</v>
      </c>
      <c r="F1276" s="13">
        <v>44681</v>
      </c>
    </row>
    <row r="1277" spans="1:6" x14ac:dyDescent="0.3">
      <c r="A1277" s="12" t="s">
        <v>305</v>
      </c>
      <c r="B1277" s="12" t="s">
        <v>916</v>
      </c>
      <c r="C1277" s="13">
        <v>42005</v>
      </c>
      <c r="E1277" s="13">
        <v>44561</v>
      </c>
      <c r="F1277" s="13">
        <v>44681</v>
      </c>
    </row>
    <row r="1278" spans="1:6" x14ac:dyDescent="0.3">
      <c r="A1278" s="12" t="s">
        <v>307</v>
      </c>
      <c r="B1278" s="12" t="s">
        <v>916</v>
      </c>
      <c r="C1278" s="13">
        <v>42005</v>
      </c>
      <c r="E1278" s="13">
        <v>44561</v>
      </c>
      <c r="F1278" s="13">
        <v>44681</v>
      </c>
    </row>
    <row r="1279" spans="1:6" x14ac:dyDescent="0.3">
      <c r="A1279" s="12" t="s">
        <v>308</v>
      </c>
      <c r="B1279" s="12" t="s">
        <v>916</v>
      </c>
      <c r="C1279" s="13">
        <v>42727</v>
      </c>
      <c r="E1279" s="13">
        <v>44561</v>
      </c>
      <c r="F1279" s="13">
        <v>44681</v>
      </c>
    </row>
    <row r="1280" spans="1:6" x14ac:dyDescent="0.3">
      <c r="A1280" s="12" t="s">
        <v>309</v>
      </c>
      <c r="B1280" s="12" t="s">
        <v>916</v>
      </c>
      <c r="C1280" s="13">
        <v>42005</v>
      </c>
      <c r="E1280" s="13">
        <v>44561</v>
      </c>
      <c r="F1280" s="13">
        <v>44681</v>
      </c>
    </row>
    <row r="1281" spans="1:6" x14ac:dyDescent="0.3">
      <c r="A1281" s="12" t="s">
        <v>310</v>
      </c>
      <c r="B1281" s="12" t="s">
        <v>916</v>
      </c>
      <c r="C1281" s="13">
        <v>42005</v>
      </c>
      <c r="E1281" s="13">
        <v>44561</v>
      </c>
      <c r="F1281" s="13">
        <v>44681</v>
      </c>
    </row>
    <row r="1282" spans="1:6" x14ac:dyDescent="0.3">
      <c r="A1282" s="12" t="s">
        <v>312</v>
      </c>
      <c r="B1282" s="12" t="s">
        <v>916</v>
      </c>
      <c r="C1282" s="13">
        <v>42005</v>
      </c>
      <c r="E1282" s="13">
        <v>44561</v>
      </c>
      <c r="F1282" s="13">
        <v>44681</v>
      </c>
    </row>
    <row r="1283" spans="1:6" x14ac:dyDescent="0.3">
      <c r="A1283" s="12" t="s">
        <v>313</v>
      </c>
      <c r="B1283" s="12" t="s">
        <v>916</v>
      </c>
      <c r="C1283" s="13">
        <v>42005</v>
      </c>
      <c r="E1283" s="13">
        <v>44561</v>
      </c>
      <c r="F1283" s="13">
        <v>44681</v>
      </c>
    </row>
    <row r="1284" spans="1:6" x14ac:dyDescent="0.3">
      <c r="A1284" s="12" t="s">
        <v>314</v>
      </c>
      <c r="B1284" s="12" t="s">
        <v>916</v>
      </c>
      <c r="C1284" s="13">
        <v>42005</v>
      </c>
      <c r="E1284" s="13">
        <v>44561</v>
      </c>
      <c r="F1284" s="13">
        <v>44681</v>
      </c>
    </row>
    <row r="1285" spans="1:6" x14ac:dyDescent="0.3">
      <c r="A1285" s="12" t="s">
        <v>315</v>
      </c>
      <c r="B1285" s="12" t="s">
        <v>916</v>
      </c>
      <c r="C1285" s="13">
        <v>42005</v>
      </c>
      <c r="D1285" s="13">
        <v>42277</v>
      </c>
      <c r="E1285" s="13">
        <v>44561</v>
      </c>
      <c r="F1285" s="13">
        <v>44681</v>
      </c>
    </row>
    <row r="1286" spans="1:6" x14ac:dyDescent="0.3">
      <c r="A1286" s="12" t="s">
        <v>316</v>
      </c>
      <c r="B1286" s="12" t="s">
        <v>916</v>
      </c>
      <c r="C1286" s="13">
        <v>43111</v>
      </c>
      <c r="E1286" s="13">
        <v>44561</v>
      </c>
      <c r="F1286" s="13">
        <v>44681</v>
      </c>
    </row>
    <row r="1287" spans="1:6" x14ac:dyDescent="0.3">
      <c r="A1287" s="12" t="s">
        <v>318</v>
      </c>
      <c r="B1287" s="12" t="s">
        <v>916</v>
      </c>
      <c r="C1287" s="13">
        <v>43453</v>
      </c>
      <c r="D1287" s="13">
        <v>44302</v>
      </c>
      <c r="E1287" s="13">
        <v>44561</v>
      </c>
      <c r="F1287" s="13">
        <v>44681</v>
      </c>
    </row>
    <row r="1288" spans="1:6" x14ac:dyDescent="0.3">
      <c r="A1288" s="12" t="s">
        <v>857</v>
      </c>
      <c r="B1288" s="12" t="s">
        <v>916</v>
      </c>
      <c r="C1288" s="13">
        <v>43861</v>
      </c>
      <c r="E1288" s="13">
        <v>44561</v>
      </c>
      <c r="F1288" s="13">
        <v>44681</v>
      </c>
    </row>
    <row r="1289" spans="1:6" x14ac:dyDescent="0.3">
      <c r="A1289" s="12" t="s">
        <v>320</v>
      </c>
      <c r="B1289" s="12" t="s">
        <v>916</v>
      </c>
      <c r="C1289" s="13">
        <v>43861</v>
      </c>
      <c r="D1289" s="13">
        <v>44302</v>
      </c>
      <c r="E1289" s="13">
        <v>44561</v>
      </c>
      <c r="F1289" s="13">
        <v>44681</v>
      </c>
    </row>
    <row r="1290" spans="1:6" x14ac:dyDescent="0.3">
      <c r="A1290" s="12" t="s">
        <v>321</v>
      </c>
      <c r="B1290" s="12" t="s">
        <v>916</v>
      </c>
      <c r="C1290" s="13">
        <v>44046</v>
      </c>
      <c r="E1290" s="13">
        <v>44561</v>
      </c>
      <c r="F1290" s="13">
        <v>44681</v>
      </c>
    </row>
    <row r="1291" spans="1:6" x14ac:dyDescent="0.3">
      <c r="A1291" s="12" t="s">
        <v>323</v>
      </c>
      <c r="B1291" s="12" t="s">
        <v>916</v>
      </c>
      <c r="C1291" s="13">
        <v>44408</v>
      </c>
      <c r="D1291" s="13">
        <v>44302</v>
      </c>
      <c r="E1291" s="13">
        <v>44561</v>
      </c>
      <c r="F1291" s="13">
        <v>44681</v>
      </c>
    </row>
    <row r="1292" spans="1:6" x14ac:dyDescent="0.3">
      <c r="A1292" s="12" t="s">
        <v>324</v>
      </c>
      <c r="B1292" s="12" t="s">
        <v>916</v>
      </c>
      <c r="C1292" s="13">
        <v>44615</v>
      </c>
      <c r="E1292" s="13">
        <v>44561</v>
      </c>
      <c r="F1292" s="13">
        <v>44681</v>
      </c>
    </row>
    <row r="1293" spans="1:6" x14ac:dyDescent="0.3">
      <c r="A1293" s="12" t="s">
        <v>682</v>
      </c>
      <c r="B1293" s="12" t="s">
        <v>916</v>
      </c>
      <c r="C1293" s="13">
        <v>45199</v>
      </c>
      <c r="D1293" s="13">
        <v>44302</v>
      </c>
      <c r="E1293" s="13">
        <v>44561</v>
      </c>
      <c r="F1293" s="13">
        <v>44681</v>
      </c>
    </row>
    <row r="1294" spans="1:6" x14ac:dyDescent="0.3">
      <c r="A1294" s="12" t="s">
        <v>714</v>
      </c>
      <c r="B1294" s="12" t="s">
        <v>916</v>
      </c>
      <c r="C1294" s="13">
        <v>45289</v>
      </c>
      <c r="D1294" s="13">
        <v>44302</v>
      </c>
      <c r="E1294" s="13">
        <v>44561</v>
      </c>
      <c r="F1294" s="13">
        <v>44681</v>
      </c>
    </row>
    <row r="1295" spans="1:6" x14ac:dyDescent="0.3">
      <c r="A1295" s="12" t="s">
        <v>325</v>
      </c>
      <c r="B1295" s="12" t="s">
        <v>916</v>
      </c>
      <c r="C1295" s="13">
        <v>42005</v>
      </c>
      <c r="E1295" s="13">
        <v>44561</v>
      </c>
      <c r="F1295" s="13">
        <v>44681</v>
      </c>
    </row>
    <row r="1296" spans="1:6" x14ac:dyDescent="0.3">
      <c r="A1296" s="12" t="s">
        <v>326</v>
      </c>
      <c r="B1296" s="12" t="s">
        <v>916</v>
      </c>
      <c r="C1296" s="13">
        <v>42005</v>
      </c>
      <c r="E1296" s="13">
        <v>44561</v>
      </c>
      <c r="F1296" s="13">
        <v>44681</v>
      </c>
    </row>
    <row r="1297" spans="1:6" x14ac:dyDescent="0.3">
      <c r="A1297" s="12" t="s">
        <v>328</v>
      </c>
      <c r="B1297" s="12" t="s">
        <v>916</v>
      </c>
      <c r="C1297" s="13">
        <v>42005</v>
      </c>
      <c r="E1297" s="13">
        <v>44561</v>
      </c>
      <c r="F1297" s="13">
        <v>44681</v>
      </c>
    </row>
    <row r="1298" spans="1:6" x14ac:dyDescent="0.3">
      <c r="A1298" s="12" t="s">
        <v>330</v>
      </c>
      <c r="B1298" s="12" t="s">
        <v>916</v>
      </c>
      <c r="C1298" s="13">
        <v>42005</v>
      </c>
      <c r="E1298" s="13">
        <v>44561</v>
      </c>
      <c r="F1298" s="13">
        <v>44681</v>
      </c>
    </row>
    <row r="1299" spans="1:6" x14ac:dyDescent="0.3">
      <c r="A1299" s="12" t="s">
        <v>331</v>
      </c>
      <c r="B1299" s="12" t="s">
        <v>916</v>
      </c>
      <c r="C1299" s="13">
        <v>42005</v>
      </c>
      <c r="D1299" s="13">
        <v>42004</v>
      </c>
      <c r="E1299" s="13">
        <v>44561</v>
      </c>
      <c r="F1299" s="13">
        <v>44681</v>
      </c>
    </row>
    <row r="1300" spans="1:6" x14ac:dyDescent="0.3">
      <c r="A1300" s="12" t="s">
        <v>333</v>
      </c>
      <c r="B1300" s="12" t="s">
        <v>916</v>
      </c>
      <c r="C1300" s="13">
        <v>42005</v>
      </c>
      <c r="E1300" s="13">
        <v>44561</v>
      </c>
      <c r="F1300" s="13">
        <v>44681</v>
      </c>
    </row>
    <row r="1301" spans="1:6" x14ac:dyDescent="0.3">
      <c r="A1301" s="12" t="s">
        <v>334</v>
      </c>
      <c r="B1301" s="12" t="s">
        <v>916</v>
      </c>
      <c r="C1301" s="13">
        <v>42005</v>
      </c>
      <c r="E1301" s="13">
        <v>44561</v>
      </c>
      <c r="F1301" s="13">
        <v>44681</v>
      </c>
    </row>
    <row r="1302" spans="1:6" x14ac:dyDescent="0.3">
      <c r="A1302" s="12" t="s">
        <v>335</v>
      </c>
      <c r="B1302" s="12" t="s">
        <v>916</v>
      </c>
      <c r="C1302" s="13">
        <v>42005</v>
      </c>
      <c r="E1302" s="13">
        <v>44561</v>
      </c>
      <c r="F1302" s="13">
        <v>44681</v>
      </c>
    </row>
    <row r="1303" spans="1:6" x14ac:dyDescent="0.3">
      <c r="A1303" s="12" t="s">
        <v>336</v>
      </c>
      <c r="B1303" s="12" t="s">
        <v>916</v>
      </c>
      <c r="C1303" s="13">
        <v>42005</v>
      </c>
      <c r="E1303" s="13">
        <v>44561</v>
      </c>
      <c r="F1303" s="13">
        <v>44681</v>
      </c>
    </row>
    <row r="1304" spans="1:6" x14ac:dyDescent="0.3">
      <c r="A1304" s="12" t="s">
        <v>337</v>
      </c>
      <c r="B1304" s="12" t="s">
        <v>916</v>
      </c>
      <c r="C1304" s="13">
        <v>42005</v>
      </c>
      <c r="E1304" s="13">
        <v>44561</v>
      </c>
      <c r="F1304" s="13">
        <v>44681</v>
      </c>
    </row>
    <row r="1305" spans="1:6" x14ac:dyDescent="0.3">
      <c r="A1305" s="12" t="s">
        <v>339</v>
      </c>
      <c r="B1305" s="12" t="s">
        <v>916</v>
      </c>
      <c r="C1305" s="13">
        <v>42005</v>
      </c>
      <c r="E1305" s="13">
        <v>44561</v>
      </c>
      <c r="F1305" s="13">
        <v>44681</v>
      </c>
    </row>
    <row r="1306" spans="1:6" x14ac:dyDescent="0.3">
      <c r="A1306" s="12" t="s">
        <v>340</v>
      </c>
      <c r="B1306" s="12" t="s">
        <v>916</v>
      </c>
      <c r="C1306" s="13">
        <v>42005</v>
      </c>
      <c r="E1306" s="13">
        <v>44561</v>
      </c>
      <c r="F1306" s="13">
        <v>44681</v>
      </c>
    </row>
    <row r="1307" spans="1:6" x14ac:dyDescent="0.3">
      <c r="A1307" s="12" t="s">
        <v>429</v>
      </c>
      <c r="B1307" s="12" t="s">
        <v>916</v>
      </c>
      <c r="C1307" s="13">
        <v>44927</v>
      </c>
      <c r="E1307" s="13">
        <v>44561</v>
      </c>
      <c r="F1307" s="13">
        <v>44681</v>
      </c>
    </row>
    <row r="1308" spans="1:6" x14ac:dyDescent="0.3">
      <c r="A1308" s="12" t="s">
        <v>430</v>
      </c>
      <c r="B1308" s="12" t="s">
        <v>916</v>
      </c>
      <c r="C1308" s="13">
        <v>44927</v>
      </c>
      <c r="E1308" s="13">
        <v>44561</v>
      </c>
      <c r="F1308" s="13">
        <v>44681</v>
      </c>
    </row>
    <row r="1309" spans="1:6" x14ac:dyDescent="0.3">
      <c r="A1309" s="12" t="s">
        <v>431</v>
      </c>
      <c r="B1309" s="12" t="s">
        <v>916</v>
      </c>
      <c r="C1309" s="13">
        <v>44863</v>
      </c>
      <c r="D1309" s="13">
        <v>44302</v>
      </c>
      <c r="E1309" s="13">
        <v>44561</v>
      </c>
      <c r="F1309" s="13">
        <v>44681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7EAF6-BCE8-403A-ACDC-DA26DA258BFC}">
  <dimension ref="A1:G152"/>
  <sheetViews>
    <sheetView workbookViewId="0">
      <selection activeCell="C11" sqref="C11"/>
    </sheetView>
  </sheetViews>
  <sheetFormatPr baseColWidth="10" defaultRowHeight="14.4" x14ac:dyDescent="0.3"/>
  <cols>
    <col min="1" max="1" width="35.33203125" style="2" bestFit="1" customWidth="1"/>
    <col min="2" max="2" width="30.5546875" style="2" customWidth="1"/>
    <col min="3" max="3" width="11.77734375" style="1" bestFit="1" customWidth="1"/>
    <col min="4" max="4" width="14" style="1" bestFit="1" customWidth="1"/>
    <col min="5" max="5" width="12.21875" style="2" customWidth="1"/>
    <col min="6" max="6" width="21.88671875" style="2" bestFit="1" customWidth="1"/>
    <col min="7" max="7" width="26.33203125" style="1" bestFit="1" customWidth="1"/>
    <col min="8" max="16384" width="11.5546875" style="1"/>
  </cols>
  <sheetData>
    <row r="1" spans="1:7" x14ac:dyDescent="0.3">
      <c r="A1" s="3" t="s">
        <v>728</v>
      </c>
      <c r="B1" s="3" t="s">
        <v>734</v>
      </c>
      <c r="C1" s="3" t="s">
        <v>729</v>
      </c>
      <c r="D1" s="3" t="s">
        <v>730</v>
      </c>
      <c r="E1" s="8" t="s">
        <v>731</v>
      </c>
      <c r="F1" s="8" t="s">
        <v>732</v>
      </c>
      <c r="G1" s="3" t="s">
        <v>733</v>
      </c>
    </row>
    <row r="2" spans="1:7" x14ac:dyDescent="0.3">
      <c r="A2" s="2" t="s">
        <v>589</v>
      </c>
      <c r="B2" s="2" t="s">
        <v>735</v>
      </c>
      <c r="C2" s="2" t="s">
        <v>383</v>
      </c>
      <c r="D2" s="2">
        <v>14.1</v>
      </c>
      <c r="E2" s="4">
        <v>42002</v>
      </c>
      <c r="F2" s="4">
        <v>42004</v>
      </c>
      <c r="G2" s="4">
        <v>42005</v>
      </c>
    </row>
    <row r="3" spans="1:7" x14ac:dyDescent="0.3">
      <c r="A3" s="2" t="s">
        <v>590</v>
      </c>
      <c r="B3" s="2" t="s">
        <v>735</v>
      </c>
      <c r="C3" s="2" t="s">
        <v>387</v>
      </c>
      <c r="D3" s="2">
        <v>15.1</v>
      </c>
      <c r="E3" s="4">
        <v>42368</v>
      </c>
      <c r="F3" s="4">
        <v>42369</v>
      </c>
      <c r="G3" s="4">
        <v>42370</v>
      </c>
    </row>
    <row r="4" spans="1:7" x14ac:dyDescent="0.3">
      <c r="A4" s="2" t="s">
        <v>591</v>
      </c>
      <c r="B4" s="2" t="s">
        <v>735</v>
      </c>
      <c r="C4" s="2" t="s">
        <v>388</v>
      </c>
      <c r="D4" s="2">
        <v>16.100000000000001</v>
      </c>
      <c r="E4" s="4">
        <v>42408</v>
      </c>
      <c r="F4" s="4">
        <v>42419</v>
      </c>
      <c r="G4" s="4">
        <v>42420</v>
      </c>
    </row>
    <row r="5" spans="1:7" x14ac:dyDescent="0.3">
      <c r="A5" s="2" t="s">
        <v>592</v>
      </c>
      <c r="B5" s="2" t="s">
        <v>735</v>
      </c>
      <c r="C5" s="2" t="s">
        <v>392</v>
      </c>
      <c r="D5" s="2">
        <v>17.100000000000001</v>
      </c>
      <c r="E5" s="4">
        <v>42781</v>
      </c>
      <c r="F5" s="4">
        <v>42787</v>
      </c>
      <c r="G5" s="4">
        <v>42795</v>
      </c>
    </row>
    <row r="6" spans="1:7" x14ac:dyDescent="0.3">
      <c r="A6" s="2" t="s">
        <v>593</v>
      </c>
      <c r="B6" s="2" t="s">
        <v>735</v>
      </c>
      <c r="C6" s="2" t="s">
        <v>912</v>
      </c>
      <c r="D6" s="2">
        <v>18.100000000000001</v>
      </c>
      <c r="E6" s="4">
        <v>43098</v>
      </c>
      <c r="F6" s="4">
        <v>43100</v>
      </c>
      <c r="G6" s="4">
        <v>43101</v>
      </c>
    </row>
    <row r="7" spans="1:7" x14ac:dyDescent="0.3">
      <c r="A7" s="2" t="s">
        <v>746</v>
      </c>
      <c r="B7" s="2" t="s">
        <v>735</v>
      </c>
      <c r="C7" s="2" t="s">
        <v>386</v>
      </c>
      <c r="D7" s="2">
        <v>19.100000000000001</v>
      </c>
      <c r="E7" s="4">
        <v>43091</v>
      </c>
      <c r="F7" s="4">
        <v>43110</v>
      </c>
      <c r="G7" s="4">
        <v>43191</v>
      </c>
    </row>
    <row r="8" spans="1:7" x14ac:dyDescent="0.3">
      <c r="A8" s="2" t="s">
        <v>595</v>
      </c>
      <c r="B8" s="2" t="s">
        <v>735</v>
      </c>
      <c r="C8" s="2" t="s">
        <v>627</v>
      </c>
      <c r="D8" s="2">
        <v>20.100000000000001</v>
      </c>
      <c r="E8" s="4">
        <v>43465</v>
      </c>
      <c r="F8" s="4">
        <v>43475</v>
      </c>
      <c r="G8" s="4">
        <v>43476</v>
      </c>
    </row>
    <row r="9" spans="1:7" x14ac:dyDescent="0.3">
      <c r="A9" s="2" t="s">
        <v>596</v>
      </c>
      <c r="B9" s="2" t="s">
        <v>735</v>
      </c>
      <c r="C9" s="2" t="s">
        <v>910</v>
      </c>
      <c r="D9" s="2">
        <v>21.1</v>
      </c>
      <c r="E9" s="4">
        <v>43538</v>
      </c>
      <c r="F9" s="4">
        <v>43545</v>
      </c>
      <c r="G9" s="4">
        <v>43546</v>
      </c>
    </row>
    <row r="10" spans="1:7" x14ac:dyDescent="0.3">
      <c r="A10" s="2" t="s">
        <v>596</v>
      </c>
      <c r="B10" s="2" t="s">
        <v>735</v>
      </c>
      <c r="C10" s="2" t="s">
        <v>401</v>
      </c>
      <c r="D10" s="2">
        <v>21.2</v>
      </c>
      <c r="E10" s="4">
        <v>43538</v>
      </c>
      <c r="F10" s="4">
        <v>43545</v>
      </c>
      <c r="G10" s="4">
        <v>43556</v>
      </c>
    </row>
    <row r="11" spans="1:7" x14ac:dyDescent="0.3">
      <c r="A11" s="2" t="s">
        <v>597</v>
      </c>
      <c r="B11" s="2" t="s">
        <v>735</v>
      </c>
      <c r="C11" s="2" t="s">
        <v>417</v>
      </c>
      <c r="D11" s="2">
        <v>22.1</v>
      </c>
      <c r="E11" s="4">
        <v>43658</v>
      </c>
      <c r="F11" s="4">
        <v>43663</v>
      </c>
      <c r="G11" s="4">
        <v>43664</v>
      </c>
    </row>
    <row r="12" spans="1:7" x14ac:dyDescent="0.3">
      <c r="A12" s="2" t="s">
        <v>598</v>
      </c>
      <c r="B12" s="2" t="s">
        <v>735</v>
      </c>
      <c r="C12" s="2" t="s">
        <v>395</v>
      </c>
      <c r="D12" s="2">
        <v>23.1</v>
      </c>
      <c r="E12" s="4">
        <v>43728</v>
      </c>
      <c r="F12" s="4">
        <v>43730</v>
      </c>
      <c r="G12" s="4">
        <v>43731</v>
      </c>
    </row>
    <row r="13" spans="1:7" x14ac:dyDescent="0.3">
      <c r="A13" s="2" t="s">
        <v>599</v>
      </c>
      <c r="B13" s="2" t="s">
        <v>735</v>
      </c>
      <c r="C13" s="2" t="s">
        <v>399</v>
      </c>
      <c r="D13" s="2">
        <v>24.1</v>
      </c>
      <c r="E13" s="4">
        <v>43896</v>
      </c>
      <c r="F13" s="4">
        <v>43916</v>
      </c>
      <c r="G13" s="4">
        <v>43917</v>
      </c>
    </row>
    <row r="14" spans="1:7" x14ac:dyDescent="0.3">
      <c r="A14" s="2" t="s">
        <v>599</v>
      </c>
      <c r="B14" s="2" t="s">
        <v>735</v>
      </c>
      <c r="C14" s="2" t="s">
        <v>393</v>
      </c>
      <c r="D14" s="2">
        <v>24.2</v>
      </c>
      <c r="E14" s="4">
        <v>43896</v>
      </c>
      <c r="F14" s="4">
        <v>43916</v>
      </c>
      <c r="G14" s="4">
        <v>44013</v>
      </c>
    </row>
    <row r="15" spans="1:7" x14ac:dyDescent="0.3">
      <c r="A15" s="2" t="s">
        <v>600</v>
      </c>
      <c r="B15" s="2" t="s">
        <v>735</v>
      </c>
      <c r="C15" s="2" t="s">
        <v>412</v>
      </c>
      <c r="D15" s="2">
        <v>25.1</v>
      </c>
      <c r="E15" s="4">
        <v>43872</v>
      </c>
      <c r="F15" s="4">
        <v>43888</v>
      </c>
      <c r="G15" s="4">
        <v>43922</v>
      </c>
    </row>
    <row r="16" spans="1:7" x14ac:dyDescent="0.3">
      <c r="A16" s="2" t="s">
        <v>601</v>
      </c>
      <c r="B16" s="2" t="s">
        <v>735</v>
      </c>
      <c r="C16" s="2" t="s">
        <v>411</v>
      </c>
      <c r="D16" s="2">
        <v>26.1</v>
      </c>
      <c r="E16" s="4">
        <v>43915</v>
      </c>
      <c r="F16" s="4">
        <v>43922</v>
      </c>
      <c r="G16" s="4">
        <v>43923</v>
      </c>
    </row>
    <row r="17" spans="1:7" x14ac:dyDescent="0.3">
      <c r="A17" s="2" t="s">
        <v>601</v>
      </c>
      <c r="B17" s="2" t="s">
        <v>735</v>
      </c>
      <c r="C17" s="2" t="s">
        <v>913</v>
      </c>
      <c r="D17" s="2">
        <v>26.2</v>
      </c>
      <c r="E17" s="4">
        <v>43915</v>
      </c>
      <c r="F17" s="4">
        <v>43922</v>
      </c>
      <c r="G17" s="4">
        <v>44075</v>
      </c>
    </row>
    <row r="18" spans="1:7" x14ac:dyDescent="0.3">
      <c r="A18" s="2" t="s">
        <v>602</v>
      </c>
      <c r="B18" s="2" t="s">
        <v>735</v>
      </c>
      <c r="C18" s="2" t="s">
        <v>423</v>
      </c>
      <c r="D18" s="2">
        <v>27.1</v>
      </c>
      <c r="E18" s="4">
        <v>43965</v>
      </c>
      <c r="F18" s="4">
        <v>43970</v>
      </c>
      <c r="G18" s="4">
        <v>43971</v>
      </c>
    </row>
    <row r="19" spans="1:7" x14ac:dyDescent="0.3">
      <c r="A19" s="2" t="s">
        <v>603</v>
      </c>
      <c r="B19" s="2" t="s">
        <v>735</v>
      </c>
      <c r="C19" s="2" t="s">
        <v>384</v>
      </c>
      <c r="D19" s="2">
        <v>28.1</v>
      </c>
      <c r="E19" s="4">
        <v>43980</v>
      </c>
      <c r="F19" s="4">
        <v>43982</v>
      </c>
      <c r="G19" s="4">
        <v>43983</v>
      </c>
    </row>
    <row r="20" spans="1:7" x14ac:dyDescent="0.3">
      <c r="A20" s="2" t="s">
        <v>604</v>
      </c>
      <c r="B20" s="2" t="s">
        <v>735</v>
      </c>
      <c r="C20" s="2" t="s">
        <v>628</v>
      </c>
      <c r="D20" s="2">
        <v>29.1</v>
      </c>
      <c r="E20" s="4">
        <v>43992</v>
      </c>
      <c r="F20" s="4">
        <v>44006</v>
      </c>
      <c r="G20" s="4">
        <v>44007</v>
      </c>
    </row>
    <row r="21" spans="1:7" x14ac:dyDescent="0.3">
      <c r="A21" s="2" t="s">
        <v>605</v>
      </c>
      <c r="B21" s="2" t="s">
        <v>735</v>
      </c>
      <c r="C21" s="2" t="s">
        <v>413</v>
      </c>
      <c r="D21" s="2">
        <v>30.1</v>
      </c>
      <c r="E21" s="4">
        <v>44109</v>
      </c>
      <c r="F21" s="4">
        <v>44115</v>
      </c>
      <c r="G21" s="4">
        <v>44116</v>
      </c>
    </row>
    <row r="22" spans="1:7" x14ac:dyDescent="0.3">
      <c r="A22" s="2" t="s">
        <v>605</v>
      </c>
      <c r="B22" s="2" t="s">
        <v>735</v>
      </c>
      <c r="C22" s="2" t="s">
        <v>908</v>
      </c>
      <c r="D22" s="2">
        <v>30.2</v>
      </c>
      <c r="E22" s="4">
        <v>44109</v>
      </c>
      <c r="F22" s="4">
        <v>44115</v>
      </c>
      <c r="G22" s="4">
        <v>44118</v>
      </c>
    </row>
    <row r="23" spans="1:7" x14ac:dyDescent="0.3">
      <c r="A23" s="2" t="s">
        <v>606</v>
      </c>
      <c r="B23" s="2" t="s">
        <v>735</v>
      </c>
      <c r="C23" s="2" t="s">
        <v>414</v>
      </c>
      <c r="D23" s="2">
        <v>31.1</v>
      </c>
      <c r="E23" s="4">
        <v>44112</v>
      </c>
      <c r="F23" s="4">
        <v>44115</v>
      </c>
      <c r="G23" s="4">
        <v>44116</v>
      </c>
    </row>
    <row r="24" spans="1:7" x14ac:dyDescent="0.3">
      <c r="A24" s="2" t="s">
        <v>607</v>
      </c>
      <c r="B24" s="2" t="s">
        <v>735</v>
      </c>
      <c r="C24" s="2" t="s">
        <v>385</v>
      </c>
      <c r="D24" s="2">
        <v>32.1</v>
      </c>
      <c r="E24" s="4">
        <v>44120</v>
      </c>
      <c r="F24" s="4">
        <v>44126</v>
      </c>
      <c r="G24" s="4">
        <v>44125</v>
      </c>
    </row>
    <row r="25" spans="1:7" x14ac:dyDescent="0.3">
      <c r="A25" s="2" t="s">
        <v>607</v>
      </c>
      <c r="B25" s="2" t="s">
        <v>735</v>
      </c>
      <c r="C25" s="2" t="s">
        <v>408</v>
      </c>
      <c r="D25" s="2">
        <v>32.200000000000003</v>
      </c>
      <c r="E25" s="4">
        <v>44120</v>
      </c>
      <c r="F25" s="4">
        <v>44126</v>
      </c>
      <c r="G25" s="4">
        <v>44197</v>
      </c>
    </row>
    <row r="26" spans="1:7" x14ac:dyDescent="0.3">
      <c r="A26" s="2" t="s">
        <v>608</v>
      </c>
      <c r="B26" s="2" t="s">
        <v>735</v>
      </c>
      <c r="C26" s="2" t="s">
        <v>629</v>
      </c>
      <c r="D26" s="2">
        <v>33.1</v>
      </c>
      <c r="E26" s="4">
        <v>44266</v>
      </c>
      <c r="F26" s="4">
        <v>44268</v>
      </c>
      <c r="G26" s="4">
        <v>44269</v>
      </c>
    </row>
    <row r="27" spans="1:7" x14ac:dyDescent="0.3">
      <c r="A27" s="2" t="s">
        <v>608</v>
      </c>
      <c r="B27" s="2" t="s">
        <v>735</v>
      </c>
      <c r="C27" s="2" t="s">
        <v>457</v>
      </c>
      <c r="D27" s="2">
        <v>33.200000000000003</v>
      </c>
      <c r="E27" s="4">
        <v>44266</v>
      </c>
      <c r="F27" s="4">
        <v>44268</v>
      </c>
      <c r="G27" s="4">
        <v>44287</v>
      </c>
    </row>
    <row r="28" spans="1:7" x14ac:dyDescent="0.3">
      <c r="A28" s="2" t="s">
        <v>609</v>
      </c>
      <c r="B28" s="2" t="s">
        <v>735</v>
      </c>
      <c r="C28" s="2" t="s">
        <v>415</v>
      </c>
      <c r="D28" s="2">
        <v>34.1</v>
      </c>
      <c r="E28" s="4">
        <v>44280</v>
      </c>
      <c r="F28" s="4">
        <v>44283</v>
      </c>
      <c r="G28" s="4">
        <v>44284</v>
      </c>
    </row>
    <row r="29" spans="1:7" x14ac:dyDescent="0.3">
      <c r="A29" s="2" t="s">
        <v>610</v>
      </c>
      <c r="B29" s="2" t="s">
        <v>735</v>
      </c>
      <c r="C29" s="2" t="s">
        <v>400</v>
      </c>
      <c r="D29" s="2">
        <v>35.1</v>
      </c>
      <c r="E29" s="4">
        <v>44299</v>
      </c>
      <c r="F29" s="4">
        <v>44302</v>
      </c>
      <c r="G29" s="4">
        <v>44303</v>
      </c>
    </row>
    <row r="30" spans="1:7" x14ac:dyDescent="0.3">
      <c r="A30" s="2" t="s">
        <v>611</v>
      </c>
      <c r="B30" s="2" t="s">
        <v>735</v>
      </c>
      <c r="C30" s="2" t="s">
        <v>914</v>
      </c>
      <c r="D30" s="2">
        <v>36.1</v>
      </c>
      <c r="E30" s="4">
        <v>44349</v>
      </c>
      <c r="F30" s="4">
        <v>44352</v>
      </c>
      <c r="G30" s="4">
        <v>44353</v>
      </c>
    </row>
    <row r="31" spans="1:7" x14ac:dyDescent="0.3">
      <c r="A31" s="2" t="s">
        <v>612</v>
      </c>
      <c r="B31" s="2" t="s">
        <v>735</v>
      </c>
      <c r="C31" s="2" t="s">
        <v>404</v>
      </c>
      <c r="D31" s="2">
        <v>37.1</v>
      </c>
      <c r="E31" s="4">
        <v>44469</v>
      </c>
      <c r="F31" s="4">
        <v>44471</v>
      </c>
      <c r="G31" s="4">
        <v>44472</v>
      </c>
    </row>
    <row r="32" spans="1:7" x14ac:dyDescent="0.3">
      <c r="A32" s="2" t="s">
        <v>613</v>
      </c>
      <c r="B32" s="2" t="s">
        <v>735</v>
      </c>
      <c r="C32" s="2" t="s">
        <v>432</v>
      </c>
      <c r="D32" s="2">
        <v>38.1</v>
      </c>
      <c r="E32" s="4">
        <v>44467</v>
      </c>
      <c r="F32" s="4">
        <v>44482</v>
      </c>
      <c r="G32" s="4">
        <v>44483</v>
      </c>
    </row>
    <row r="33" spans="1:7" x14ac:dyDescent="0.3">
      <c r="A33" s="2" t="s">
        <v>614</v>
      </c>
      <c r="B33" s="2" t="s">
        <v>735</v>
      </c>
      <c r="C33" s="2" t="s">
        <v>630</v>
      </c>
      <c r="D33" s="2">
        <v>39.1</v>
      </c>
      <c r="E33" s="4">
        <v>44547</v>
      </c>
      <c r="F33" s="4">
        <v>44553</v>
      </c>
      <c r="G33" s="4">
        <v>44554</v>
      </c>
    </row>
    <row r="34" spans="1:7" x14ac:dyDescent="0.3">
      <c r="A34" s="2" t="s">
        <v>615</v>
      </c>
      <c r="B34" s="2" t="s">
        <v>735</v>
      </c>
      <c r="C34" s="2" t="s">
        <v>455</v>
      </c>
      <c r="D34" s="2">
        <v>40.1</v>
      </c>
      <c r="E34" s="4">
        <v>44540</v>
      </c>
      <c r="F34" s="4">
        <v>44547</v>
      </c>
      <c r="G34" s="4">
        <v>44562</v>
      </c>
    </row>
    <row r="35" spans="1:7" x14ac:dyDescent="0.3">
      <c r="A35" s="2" t="s">
        <v>615</v>
      </c>
      <c r="B35" s="2" t="s">
        <v>735</v>
      </c>
      <c r="C35" s="2" t="s">
        <v>433</v>
      </c>
      <c r="D35" s="2">
        <v>40.200000000000003</v>
      </c>
      <c r="E35" s="4">
        <v>44540</v>
      </c>
      <c r="F35" s="4">
        <v>44547</v>
      </c>
      <c r="G35" s="4">
        <v>44652</v>
      </c>
    </row>
    <row r="36" spans="1:7" x14ac:dyDescent="0.3">
      <c r="A36" s="2" t="s">
        <v>616</v>
      </c>
      <c r="B36" s="2" t="s">
        <v>735</v>
      </c>
      <c r="C36" s="2" t="s">
        <v>915</v>
      </c>
      <c r="D36" s="2">
        <v>41.1</v>
      </c>
      <c r="E36" s="4">
        <v>44644</v>
      </c>
      <c r="F36" s="4">
        <v>44657</v>
      </c>
      <c r="G36" s="4">
        <v>44658</v>
      </c>
    </row>
    <row r="37" spans="1:7" x14ac:dyDescent="0.3">
      <c r="A37" s="2" t="s">
        <v>617</v>
      </c>
      <c r="B37" s="2" t="s">
        <v>735</v>
      </c>
      <c r="C37" s="2" t="s">
        <v>631</v>
      </c>
      <c r="D37" s="2">
        <v>42.1</v>
      </c>
      <c r="E37" s="4">
        <v>44694</v>
      </c>
      <c r="F37" s="4">
        <v>44695</v>
      </c>
      <c r="G37" s="4">
        <v>44696</v>
      </c>
    </row>
    <row r="38" spans="1:7" x14ac:dyDescent="0.3">
      <c r="A38" s="2" t="s">
        <v>618</v>
      </c>
      <c r="B38" s="2" t="s">
        <v>735</v>
      </c>
      <c r="C38" s="2" t="s">
        <v>466</v>
      </c>
      <c r="D38" s="2">
        <v>43.1</v>
      </c>
      <c r="E38" s="4">
        <v>44767</v>
      </c>
      <c r="F38" s="4">
        <v>44777</v>
      </c>
      <c r="G38" s="4">
        <v>44778</v>
      </c>
    </row>
    <row r="39" spans="1:7" x14ac:dyDescent="0.3">
      <c r="A39" s="2" t="s">
        <v>619</v>
      </c>
      <c r="B39" s="2" t="s">
        <v>735</v>
      </c>
      <c r="C39" s="2" t="s">
        <v>632</v>
      </c>
      <c r="D39" s="2">
        <v>44.1</v>
      </c>
      <c r="E39" s="4">
        <v>44754</v>
      </c>
      <c r="F39" s="4">
        <v>44776</v>
      </c>
      <c r="G39" s="4">
        <v>44805</v>
      </c>
    </row>
    <row r="40" spans="1:7" x14ac:dyDescent="0.3">
      <c r="A40" s="2" t="s">
        <v>621</v>
      </c>
      <c r="B40" s="2" t="s">
        <v>735</v>
      </c>
      <c r="C40" s="2" t="s">
        <v>907</v>
      </c>
      <c r="D40" s="2">
        <v>45.1</v>
      </c>
      <c r="E40" s="4">
        <v>44855</v>
      </c>
      <c r="F40" s="4">
        <v>44862</v>
      </c>
      <c r="G40" s="4">
        <v>44863</v>
      </c>
    </row>
    <row r="41" spans="1:7" x14ac:dyDescent="0.3">
      <c r="A41" s="2" t="s">
        <v>620</v>
      </c>
      <c r="B41" s="2" t="s">
        <v>735</v>
      </c>
      <c r="C41" s="2" t="s">
        <v>456</v>
      </c>
      <c r="D41" s="2">
        <v>46.1</v>
      </c>
      <c r="E41" s="4">
        <v>44856</v>
      </c>
      <c r="F41" s="4">
        <v>44862</v>
      </c>
      <c r="G41" s="4">
        <v>44863</v>
      </c>
    </row>
    <row r="42" spans="1:7" x14ac:dyDescent="0.3">
      <c r="A42" s="2" t="s">
        <v>622</v>
      </c>
      <c r="B42" s="2" t="s">
        <v>735</v>
      </c>
      <c r="C42" s="2" t="s">
        <v>467</v>
      </c>
      <c r="D42" s="2">
        <v>47.1</v>
      </c>
      <c r="E42" s="4">
        <v>44907</v>
      </c>
      <c r="F42" s="4">
        <v>44916</v>
      </c>
      <c r="G42" s="4">
        <v>44917</v>
      </c>
    </row>
    <row r="43" spans="1:7" x14ac:dyDescent="0.3">
      <c r="A43" s="2" t="s">
        <v>623</v>
      </c>
      <c r="B43" s="2" t="s">
        <v>735</v>
      </c>
      <c r="C43" s="2" t="s">
        <v>442</v>
      </c>
      <c r="D43" s="2">
        <v>48.1</v>
      </c>
      <c r="E43" s="4">
        <v>44915</v>
      </c>
      <c r="F43" s="4">
        <v>44919</v>
      </c>
      <c r="G43" s="4">
        <v>44920</v>
      </c>
    </row>
    <row r="44" spans="1:7" x14ac:dyDescent="0.3">
      <c r="A44" s="2" t="s">
        <v>624</v>
      </c>
      <c r="B44" s="2" t="s">
        <v>735</v>
      </c>
      <c r="C44" s="2" t="s">
        <v>468</v>
      </c>
      <c r="D44" s="2">
        <v>49.1</v>
      </c>
      <c r="E44" s="4">
        <v>44897</v>
      </c>
      <c r="F44" s="4">
        <v>44908</v>
      </c>
      <c r="G44" s="4">
        <v>44927</v>
      </c>
    </row>
    <row r="45" spans="1:7" x14ac:dyDescent="0.3">
      <c r="A45" s="2" t="s">
        <v>625</v>
      </c>
      <c r="B45" s="2" t="s">
        <v>735</v>
      </c>
      <c r="C45" s="2" t="s">
        <v>633</v>
      </c>
      <c r="D45" s="2">
        <v>50.1</v>
      </c>
      <c r="E45" s="4">
        <v>44916</v>
      </c>
      <c r="F45" s="4">
        <v>44939</v>
      </c>
      <c r="G45" s="4">
        <v>44940</v>
      </c>
    </row>
    <row r="46" spans="1:7" x14ac:dyDescent="0.3">
      <c r="A46" s="2" t="s">
        <v>625</v>
      </c>
      <c r="B46" s="2" t="s">
        <v>735</v>
      </c>
      <c r="C46" s="2" t="s">
        <v>461</v>
      </c>
      <c r="D46" s="2">
        <v>50.2</v>
      </c>
      <c r="E46" s="4">
        <v>44916</v>
      </c>
      <c r="F46" s="4">
        <v>44939</v>
      </c>
      <c r="G46" s="4">
        <v>44986</v>
      </c>
    </row>
    <row r="47" spans="1:7" x14ac:dyDescent="0.3">
      <c r="A47" s="2" t="s">
        <v>626</v>
      </c>
      <c r="B47" s="2" t="s">
        <v>735</v>
      </c>
      <c r="C47" s="2" t="s">
        <v>634</v>
      </c>
      <c r="D47" s="2">
        <v>51.1</v>
      </c>
      <c r="E47" s="4">
        <v>45104</v>
      </c>
      <c r="F47" s="4">
        <v>45108</v>
      </c>
      <c r="G47" s="4">
        <v>45109</v>
      </c>
    </row>
    <row r="48" spans="1:7" x14ac:dyDescent="0.3">
      <c r="A48" s="2" t="s">
        <v>699</v>
      </c>
      <c r="B48" s="2" t="s">
        <v>735</v>
      </c>
      <c r="C48" s="2" t="s">
        <v>673</v>
      </c>
      <c r="D48" s="2">
        <v>52.1</v>
      </c>
      <c r="E48" s="4">
        <v>45205</v>
      </c>
      <c r="F48" s="4">
        <v>45205</v>
      </c>
      <c r="G48" s="4">
        <v>45206</v>
      </c>
    </row>
    <row r="49" spans="1:7" x14ac:dyDescent="0.3">
      <c r="A49" s="2" t="s">
        <v>710</v>
      </c>
      <c r="B49" s="2" t="s">
        <v>735</v>
      </c>
      <c r="C49" s="2" t="s">
        <v>909</v>
      </c>
      <c r="D49" s="2">
        <v>53.1</v>
      </c>
      <c r="E49" s="4">
        <v>45252</v>
      </c>
      <c r="F49" s="4">
        <v>45259</v>
      </c>
      <c r="G49" s="4">
        <v>45260</v>
      </c>
    </row>
    <row r="50" spans="1:7" x14ac:dyDescent="0.3">
      <c r="A50" s="2" t="s">
        <v>711</v>
      </c>
      <c r="B50" s="2" t="s">
        <v>735</v>
      </c>
      <c r="C50" s="2" t="s">
        <v>686</v>
      </c>
      <c r="D50" s="2">
        <v>54.1</v>
      </c>
      <c r="E50" s="4">
        <v>45288</v>
      </c>
      <c r="F50" s="4">
        <v>45288</v>
      </c>
      <c r="G50" s="4">
        <v>45289</v>
      </c>
    </row>
    <row r="51" spans="1:7" x14ac:dyDescent="0.3">
      <c r="A51" s="2" t="s">
        <v>711</v>
      </c>
      <c r="B51" s="2" t="s">
        <v>735</v>
      </c>
      <c r="C51" s="2" t="s">
        <v>683</v>
      </c>
      <c r="D51" s="2">
        <v>54.2</v>
      </c>
      <c r="E51" s="4">
        <v>45279</v>
      </c>
      <c r="F51" s="4">
        <v>45288</v>
      </c>
      <c r="G51" s="4">
        <v>46023</v>
      </c>
    </row>
    <row r="52" spans="1:7" x14ac:dyDescent="0.3">
      <c r="A52" s="2" t="s">
        <v>712</v>
      </c>
      <c r="B52" s="2" t="s">
        <v>735</v>
      </c>
      <c r="C52" s="2" t="s">
        <v>698</v>
      </c>
      <c r="D52" s="2">
        <v>55.1</v>
      </c>
      <c r="E52" s="4">
        <v>45288</v>
      </c>
      <c r="F52" s="4">
        <v>45288</v>
      </c>
      <c r="G52" s="4">
        <v>45289</v>
      </c>
    </row>
    <row r="53" spans="1:7" x14ac:dyDescent="0.3">
      <c r="A53" s="2" t="s">
        <v>713</v>
      </c>
      <c r="B53" s="2" t="s">
        <v>735</v>
      </c>
      <c r="C53" s="2" t="s">
        <v>707</v>
      </c>
      <c r="D53" s="2">
        <v>56.1</v>
      </c>
      <c r="E53" s="4">
        <v>45252</v>
      </c>
      <c r="F53" s="4">
        <v>45289</v>
      </c>
      <c r="G53" s="4">
        <v>45290</v>
      </c>
    </row>
    <row r="54" spans="1:7" x14ac:dyDescent="0.3">
      <c r="A54" s="2" t="s">
        <v>671</v>
      </c>
      <c r="B54" s="2" t="s">
        <v>741</v>
      </c>
      <c r="C54" s="2" t="s">
        <v>383</v>
      </c>
      <c r="D54" s="2">
        <v>14.1</v>
      </c>
      <c r="E54" s="4">
        <v>41995</v>
      </c>
      <c r="F54" s="4">
        <v>41997</v>
      </c>
      <c r="G54" s="2"/>
    </row>
    <row r="55" spans="1:7" x14ac:dyDescent="0.3">
      <c r="A55" s="2" t="s">
        <v>635</v>
      </c>
      <c r="B55" s="2" t="s">
        <v>741</v>
      </c>
      <c r="C55" s="2" t="s">
        <v>387</v>
      </c>
      <c r="D55" s="2">
        <v>15.1</v>
      </c>
      <c r="E55" s="4">
        <v>42083</v>
      </c>
      <c r="F55" s="4">
        <v>42092</v>
      </c>
      <c r="G55" s="2"/>
    </row>
    <row r="56" spans="1:7" x14ac:dyDescent="0.3">
      <c r="A56" s="2" t="s">
        <v>703</v>
      </c>
      <c r="B56" s="2" t="s">
        <v>741</v>
      </c>
      <c r="C56" s="2" t="s">
        <v>403</v>
      </c>
      <c r="D56" s="2">
        <v>15.2</v>
      </c>
      <c r="E56" s="4">
        <v>42083</v>
      </c>
      <c r="F56" s="4">
        <v>42112</v>
      </c>
      <c r="G56" s="2"/>
    </row>
    <row r="57" spans="1:7" x14ac:dyDescent="0.3">
      <c r="A57" s="2" t="s">
        <v>636</v>
      </c>
      <c r="B57" s="2" t="s">
        <v>741</v>
      </c>
      <c r="C57" s="2" t="s">
        <v>388</v>
      </c>
      <c r="D57" s="2">
        <v>16.100000000000001</v>
      </c>
      <c r="E57" s="4">
        <v>42184</v>
      </c>
      <c r="F57" s="4">
        <v>42218</v>
      </c>
      <c r="G57" s="2"/>
    </row>
    <row r="58" spans="1:7" x14ac:dyDescent="0.3">
      <c r="A58" s="2" t="s">
        <v>637</v>
      </c>
      <c r="B58" s="2" t="s">
        <v>741</v>
      </c>
      <c r="C58" s="2" t="s">
        <v>392</v>
      </c>
      <c r="D58" s="2">
        <v>17.100000000000001</v>
      </c>
      <c r="E58" s="4">
        <v>42216</v>
      </c>
      <c r="F58" s="4">
        <v>42227</v>
      </c>
      <c r="G58" s="2"/>
    </row>
    <row r="59" spans="1:7" x14ac:dyDescent="0.3">
      <c r="A59" s="2" t="s">
        <v>637</v>
      </c>
      <c r="B59" s="2" t="s">
        <v>741</v>
      </c>
      <c r="C59" s="2" t="s">
        <v>409</v>
      </c>
      <c r="D59" s="2">
        <v>17.2</v>
      </c>
      <c r="E59" s="4">
        <v>42216</v>
      </c>
      <c r="F59" s="4">
        <v>42227</v>
      </c>
      <c r="G59" s="2"/>
    </row>
    <row r="60" spans="1:7" x14ac:dyDescent="0.3">
      <c r="A60" s="2" t="s">
        <v>638</v>
      </c>
      <c r="B60" s="2" t="s">
        <v>741</v>
      </c>
      <c r="C60" s="2" t="s">
        <v>397</v>
      </c>
      <c r="D60" s="2">
        <v>18.2</v>
      </c>
      <c r="E60" s="4" t="s">
        <v>738</v>
      </c>
      <c r="F60" s="4">
        <v>42281</v>
      </c>
      <c r="G60" s="2"/>
    </row>
    <row r="61" spans="1:7" x14ac:dyDescent="0.3">
      <c r="A61" s="2" t="s">
        <v>639</v>
      </c>
      <c r="B61" s="2" t="s">
        <v>741</v>
      </c>
      <c r="C61" s="2" t="s">
        <v>386</v>
      </c>
      <c r="D61" s="2">
        <v>19.100000000000001</v>
      </c>
      <c r="E61" s="4" t="s">
        <v>739</v>
      </c>
      <c r="F61" s="4">
        <v>42372</v>
      </c>
      <c r="G61" s="2"/>
    </row>
    <row r="62" spans="1:7" x14ac:dyDescent="0.3">
      <c r="A62" s="2" t="s">
        <v>704</v>
      </c>
      <c r="B62" s="2" t="s">
        <v>741</v>
      </c>
      <c r="C62" s="2" t="s">
        <v>420</v>
      </c>
      <c r="D62" s="2">
        <v>19.2</v>
      </c>
      <c r="E62" s="4">
        <v>42360</v>
      </c>
      <c r="F62" s="4">
        <v>42392</v>
      </c>
      <c r="G62" s="2"/>
    </row>
    <row r="63" spans="1:7" x14ac:dyDescent="0.3">
      <c r="A63" s="2" t="s">
        <v>640</v>
      </c>
      <c r="B63" s="2" t="s">
        <v>741</v>
      </c>
      <c r="C63" s="2" t="s">
        <v>407</v>
      </c>
      <c r="D63" s="2">
        <v>20.2</v>
      </c>
      <c r="E63" s="4">
        <v>42408</v>
      </c>
      <c r="F63" s="4">
        <v>42472</v>
      </c>
      <c r="G63" s="2"/>
    </row>
    <row r="64" spans="1:7" x14ac:dyDescent="0.3">
      <c r="A64" s="2" t="s">
        <v>640</v>
      </c>
      <c r="B64" s="2" t="s">
        <v>741</v>
      </c>
      <c r="C64" s="2" t="s">
        <v>398</v>
      </c>
      <c r="D64" s="2">
        <v>20.3</v>
      </c>
      <c r="E64" s="4">
        <v>42408</v>
      </c>
      <c r="F64" s="4">
        <v>42472</v>
      </c>
      <c r="G64" s="2"/>
    </row>
    <row r="65" spans="1:7" x14ac:dyDescent="0.3">
      <c r="A65" s="2" t="s">
        <v>641</v>
      </c>
      <c r="B65" s="2" t="s">
        <v>741</v>
      </c>
      <c r="C65" s="2" t="s">
        <v>401</v>
      </c>
      <c r="D65" s="2">
        <v>21.2</v>
      </c>
      <c r="E65" s="4">
        <v>42433</v>
      </c>
      <c r="F65" s="4">
        <v>42446</v>
      </c>
      <c r="G65" s="2"/>
    </row>
    <row r="66" spans="1:7" x14ac:dyDescent="0.3">
      <c r="A66" s="2" t="s">
        <v>642</v>
      </c>
      <c r="B66" s="2" t="s">
        <v>741</v>
      </c>
      <c r="C66" s="2" t="s">
        <v>417</v>
      </c>
      <c r="D66" s="2">
        <v>22.1</v>
      </c>
      <c r="E66" s="4">
        <v>42523</v>
      </c>
      <c r="F66" s="4">
        <v>42531</v>
      </c>
      <c r="G66" s="2"/>
    </row>
    <row r="67" spans="1:7" x14ac:dyDescent="0.3">
      <c r="A67" s="2" t="s">
        <v>642</v>
      </c>
      <c r="B67" s="2" t="s">
        <v>741</v>
      </c>
      <c r="C67" s="2" t="s">
        <v>394</v>
      </c>
      <c r="D67" s="2">
        <v>22.2</v>
      </c>
      <c r="E67" s="4">
        <v>42523</v>
      </c>
      <c r="F67" s="4">
        <v>42531</v>
      </c>
      <c r="G67" s="2"/>
    </row>
    <row r="68" spans="1:7" x14ac:dyDescent="0.3">
      <c r="A68" s="2" t="s">
        <v>643</v>
      </c>
      <c r="B68" s="2" t="s">
        <v>741</v>
      </c>
      <c r="C68" s="2" t="s">
        <v>395</v>
      </c>
      <c r="D68" s="2">
        <v>23.1</v>
      </c>
      <c r="E68" s="4">
        <v>42663</v>
      </c>
      <c r="F68" s="4">
        <v>42683</v>
      </c>
      <c r="G68" s="2"/>
    </row>
    <row r="69" spans="1:7" x14ac:dyDescent="0.3">
      <c r="A69" s="2" t="s">
        <v>705</v>
      </c>
      <c r="B69" s="2" t="s">
        <v>741</v>
      </c>
      <c r="C69" s="2" t="s">
        <v>406</v>
      </c>
      <c r="D69" s="2">
        <v>23.2</v>
      </c>
      <c r="E69" s="4">
        <v>42663</v>
      </c>
      <c r="F69" s="4">
        <v>42707</v>
      </c>
      <c r="G69" s="2"/>
    </row>
    <row r="70" spans="1:7" x14ac:dyDescent="0.3">
      <c r="A70" s="2" t="s">
        <v>644</v>
      </c>
      <c r="B70" s="2" t="s">
        <v>741</v>
      </c>
      <c r="C70" s="2" t="s">
        <v>399</v>
      </c>
      <c r="D70" s="2">
        <v>24.1</v>
      </c>
      <c r="E70" s="4" t="s">
        <v>740</v>
      </c>
      <c r="F70" s="4">
        <v>42726</v>
      </c>
      <c r="G70" s="2"/>
    </row>
    <row r="71" spans="1:7" x14ac:dyDescent="0.3">
      <c r="A71" s="2" t="s">
        <v>644</v>
      </c>
      <c r="B71" s="2" t="s">
        <v>741</v>
      </c>
      <c r="C71" s="2" t="s">
        <v>393</v>
      </c>
      <c r="D71" s="2">
        <v>24.2</v>
      </c>
      <c r="E71" s="4" t="s">
        <v>740</v>
      </c>
      <c r="F71" s="4">
        <v>42726</v>
      </c>
      <c r="G71" s="2"/>
    </row>
    <row r="72" spans="1:7" x14ac:dyDescent="0.3">
      <c r="A72" s="2" t="s">
        <v>645</v>
      </c>
      <c r="B72" s="2" t="s">
        <v>741</v>
      </c>
      <c r="C72" s="2" t="s">
        <v>412</v>
      </c>
      <c r="D72" s="2">
        <v>25.1</v>
      </c>
      <c r="E72" s="4">
        <v>42796</v>
      </c>
      <c r="F72" s="4">
        <v>42836</v>
      </c>
      <c r="G72" s="2"/>
    </row>
    <row r="73" spans="1:7" x14ac:dyDescent="0.3">
      <c r="A73" s="2" t="s">
        <v>645</v>
      </c>
      <c r="B73" s="2" t="s">
        <v>741</v>
      </c>
      <c r="C73" s="2" t="s">
        <v>418</v>
      </c>
      <c r="D73" s="2">
        <v>25.2</v>
      </c>
      <c r="E73" s="4">
        <v>42796</v>
      </c>
      <c r="F73" s="4">
        <v>42836</v>
      </c>
      <c r="G73" s="2"/>
    </row>
    <row r="74" spans="1:7" x14ac:dyDescent="0.3">
      <c r="A74" s="2" t="s">
        <v>646</v>
      </c>
      <c r="B74" s="2" t="s">
        <v>741</v>
      </c>
      <c r="C74" s="2" t="s">
        <v>411</v>
      </c>
      <c r="D74" s="2">
        <v>26.1</v>
      </c>
      <c r="E74" s="4">
        <v>42942</v>
      </c>
      <c r="F74" s="4">
        <v>42955</v>
      </c>
      <c r="G74" s="2"/>
    </row>
    <row r="75" spans="1:7" x14ac:dyDescent="0.3">
      <c r="A75" s="2" t="s">
        <v>646</v>
      </c>
      <c r="B75" s="2" t="s">
        <v>741</v>
      </c>
      <c r="C75" s="2" t="s">
        <v>402</v>
      </c>
      <c r="D75" s="2">
        <v>26.3</v>
      </c>
      <c r="E75" s="4">
        <v>42942</v>
      </c>
      <c r="F75" s="4">
        <v>42955</v>
      </c>
      <c r="G75" s="2"/>
    </row>
    <row r="76" spans="1:7" x14ac:dyDescent="0.3">
      <c r="A76" s="2" t="s">
        <v>647</v>
      </c>
      <c r="B76" s="2" t="s">
        <v>741</v>
      </c>
      <c r="C76" s="2" t="s">
        <v>423</v>
      </c>
      <c r="D76" s="2">
        <v>27.1</v>
      </c>
      <c r="E76" s="4">
        <v>43091</v>
      </c>
      <c r="F76" s="4">
        <v>43110</v>
      </c>
      <c r="G76" s="2"/>
    </row>
    <row r="77" spans="1:7" x14ac:dyDescent="0.3">
      <c r="A77" s="2" t="s">
        <v>647</v>
      </c>
      <c r="B77" s="2" t="s">
        <v>741</v>
      </c>
      <c r="C77" s="2" t="s">
        <v>423</v>
      </c>
      <c r="D77" s="2">
        <v>27.1</v>
      </c>
      <c r="E77" s="4">
        <v>43091</v>
      </c>
      <c r="F77" s="4">
        <v>43110</v>
      </c>
      <c r="G77" s="2"/>
    </row>
    <row r="78" spans="1:7" x14ac:dyDescent="0.3">
      <c r="A78" s="2" t="s">
        <v>647</v>
      </c>
      <c r="B78" s="2" t="s">
        <v>741</v>
      </c>
      <c r="C78" s="2" t="s">
        <v>389</v>
      </c>
      <c r="D78" s="2">
        <v>27.2</v>
      </c>
      <c r="E78" s="4">
        <v>43091</v>
      </c>
      <c r="F78" s="4">
        <v>43110</v>
      </c>
      <c r="G78" s="2"/>
    </row>
    <row r="79" spans="1:7" x14ac:dyDescent="0.3">
      <c r="A79" s="2" t="s">
        <v>647</v>
      </c>
      <c r="B79" s="2" t="s">
        <v>741</v>
      </c>
      <c r="C79" s="2" t="s">
        <v>410</v>
      </c>
      <c r="D79" s="2">
        <v>27.3</v>
      </c>
      <c r="E79" s="4">
        <v>43091</v>
      </c>
      <c r="F79" s="4">
        <v>43110</v>
      </c>
      <c r="G79" s="2"/>
    </row>
    <row r="80" spans="1:7" x14ac:dyDescent="0.3">
      <c r="A80" s="2" t="s">
        <v>648</v>
      </c>
      <c r="B80" s="2" t="s">
        <v>741</v>
      </c>
      <c r="C80" s="2" t="s">
        <v>384</v>
      </c>
      <c r="D80" s="2">
        <v>28.1</v>
      </c>
      <c r="E80" s="4">
        <v>43440</v>
      </c>
      <c r="F80" s="4">
        <v>43452</v>
      </c>
      <c r="G80" s="2"/>
    </row>
    <row r="81" spans="1:7" x14ac:dyDescent="0.3">
      <c r="A81" s="2" t="s">
        <v>648</v>
      </c>
      <c r="B81" s="2" t="s">
        <v>741</v>
      </c>
      <c r="C81" s="2" t="s">
        <v>384</v>
      </c>
      <c r="D81" s="2">
        <v>28.1</v>
      </c>
      <c r="E81" s="4">
        <v>43440</v>
      </c>
      <c r="F81" s="4">
        <v>43452</v>
      </c>
      <c r="G81" s="2"/>
    </row>
    <row r="82" spans="1:7" x14ac:dyDescent="0.3">
      <c r="A82" s="2" t="s">
        <v>648</v>
      </c>
      <c r="B82" s="2" t="s">
        <v>741</v>
      </c>
      <c r="C82" s="2" t="s">
        <v>419</v>
      </c>
      <c r="D82" s="2">
        <v>28.2</v>
      </c>
      <c r="E82" s="4">
        <v>43440</v>
      </c>
      <c r="F82" s="4">
        <v>43452</v>
      </c>
      <c r="G82" s="2"/>
    </row>
    <row r="83" spans="1:7" x14ac:dyDescent="0.3">
      <c r="A83" s="2" t="s">
        <v>648</v>
      </c>
      <c r="B83" s="2" t="s">
        <v>741</v>
      </c>
      <c r="C83" s="2" t="s">
        <v>422</v>
      </c>
      <c r="D83" s="2">
        <v>28.3</v>
      </c>
      <c r="E83" s="4">
        <v>43440</v>
      </c>
      <c r="F83" s="4">
        <v>43452</v>
      </c>
      <c r="G83" s="2"/>
    </row>
    <row r="84" spans="1:7" x14ac:dyDescent="0.3">
      <c r="A84" s="2" t="s">
        <v>648</v>
      </c>
      <c r="B84" s="2" t="s">
        <v>741</v>
      </c>
      <c r="C84" s="2" t="s">
        <v>427</v>
      </c>
      <c r="D84" s="2">
        <v>28.4</v>
      </c>
      <c r="E84" s="4">
        <v>43440</v>
      </c>
      <c r="F84" s="4">
        <v>43452</v>
      </c>
      <c r="G84" s="2"/>
    </row>
    <row r="85" spans="1:7" x14ac:dyDescent="0.3">
      <c r="A85" s="2" t="s">
        <v>649</v>
      </c>
      <c r="B85" s="2" t="s">
        <v>741</v>
      </c>
      <c r="C85" s="2" t="s">
        <v>396</v>
      </c>
      <c r="D85" s="2">
        <v>29.2</v>
      </c>
      <c r="E85" s="4">
        <v>43465</v>
      </c>
      <c r="F85" s="4">
        <v>43475</v>
      </c>
      <c r="G85" s="2"/>
    </row>
    <row r="86" spans="1:7" x14ac:dyDescent="0.3">
      <c r="A86" s="2" t="s">
        <v>650</v>
      </c>
      <c r="B86" s="2" t="s">
        <v>741</v>
      </c>
      <c r="C86" s="2" t="s">
        <v>413</v>
      </c>
      <c r="D86" s="2">
        <v>30.1</v>
      </c>
      <c r="E86" s="4">
        <v>43609</v>
      </c>
      <c r="F86" s="4">
        <v>43625</v>
      </c>
      <c r="G86" s="2"/>
    </row>
    <row r="87" spans="1:7" x14ac:dyDescent="0.3">
      <c r="A87" s="2" t="s">
        <v>651</v>
      </c>
      <c r="B87" s="2" t="s">
        <v>741</v>
      </c>
      <c r="C87" s="2" t="s">
        <v>414</v>
      </c>
      <c r="D87" s="2">
        <v>31.1</v>
      </c>
      <c r="E87" s="4">
        <v>43677</v>
      </c>
      <c r="F87" s="4">
        <v>43708</v>
      </c>
      <c r="G87" s="2"/>
    </row>
    <row r="88" spans="1:7" x14ac:dyDescent="0.3">
      <c r="A88" s="2" t="s">
        <v>651</v>
      </c>
      <c r="B88" s="2" t="s">
        <v>741</v>
      </c>
      <c r="C88" s="2" t="s">
        <v>421</v>
      </c>
      <c r="D88" s="2">
        <v>31.2</v>
      </c>
      <c r="E88" s="4">
        <v>43677</v>
      </c>
      <c r="F88" s="4">
        <v>43708</v>
      </c>
      <c r="G88" s="2"/>
    </row>
    <row r="89" spans="1:7" x14ac:dyDescent="0.3">
      <c r="A89" s="2" t="s">
        <v>652</v>
      </c>
      <c r="B89" s="2" t="s">
        <v>741</v>
      </c>
      <c r="C89" s="2" t="s">
        <v>385</v>
      </c>
      <c r="D89" s="2">
        <v>32.1</v>
      </c>
      <c r="E89" s="4">
        <v>43840</v>
      </c>
      <c r="F89" s="4">
        <v>43860</v>
      </c>
      <c r="G89" s="2"/>
    </row>
    <row r="90" spans="1:7" x14ac:dyDescent="0.3">
      <c r="A90" s="2" t="s">
        <v>652</v>
      </c>
      <c r="B90" s="2" t="s">
        <v>741</v>
      </c>
      <c r="C90" s="2" t="s">
        <v>408</v>
      </c>
      <c r="D90" s="2">
        <v>32.200000000000003</v>
      </c>
      <c r="E90" s="4">
        <v>43840</v>
      </c>
      <c r="F90" s="4">
        <v>43860</v>
      </c>
      <c r="G90" s="2"/>
    </row>
    <row r="91" spans="1:7" x14ac:dyDescent="0.3">
      <c r="A91" s="2" t="s">
        <v>652</v>
      </c>
      <c r="B91" s="2" t="s">
        <v>741</v>
      </c>
      <c r="C91" s="2" t="s">
        <v>425</v>
      </c>
      <c r="D91" s="2">
        <v>32.299999999999997</v>
      </c>
      <c r="E91" s="4">
        <v>43840</v>
      </c>
      <c r="F91" s="4">
        <v>43860</v>
      </c>
      <c r="G91" s="2"/>
    </row>
    <row r="92" spans="1:7" x14ac:dyDescent="0.3">
      <c r="A92" s="2" t="s">
        <v>652</v>
      </c>
      <c r="B92" s="2" t="s">
        <v>741</v>
      </c>
      <c r="C92" s="2" t="s">
        <v>428</v>
      </c>
      <c r="D92" s="2">
        <v>32.5</v>
      </c>
      <c r="E92" s="4">
        <v>43840</v>
      </c>
      <c r="F92" s="4">
        <v>43860</v>
      </c>
      <c r="G92" s="2"/>
    </row>
    <row r="93" spans="1:7" x14ac:dyDescent="0.3">
      <c r="A93" s="2" t="s">
        <v>653</v>
      </c>
      <c r="B93" s="2" t="s">
        <v>741</v>
      </c>
      <c r="C93" s="2" t="s">
        <v>457</v>
      </c>
      <c r="D93" s="2">
        <v>33.200000000000003</v>
      </c>
      <c r="E93" s="4">
        <v>43915</v>
      </c>
      <c r="F93" s="4">
        <v>43922</v>
      </c>
      <c r="G93" s="2"/>
    </row>
    <row r="94" spans="1:7" x14ac:dyDescent="0.3">
      <c r="A94" s="2" t="s">
        <v>653</v>
      </c>
      <c r="B94" s="2" t="s">
        <v>741</v>
      </c>
      <c r="C94" s="2" t="s">
        <v>434</v>
      </c>
      <c r="D94" s="2">
        <v>33.299999999999997</v>
      </c>
      <c r="E94" s="4">
        <v>43915</v>
      </c>
      <c r="F94" s="4">
        <v>43922</v>
      </c>
      <c r="G94" s="2"/>
    </row>
    <row r="95" spans="1:7" x14ac:dyDescent="0.3">
      <c r="A95" s="2" t="s">
        <v>653</v>
      </c>
      <c r="B95" s="2" t="s">
        <v>741</v>
      </c>
      <c r="C95" s="2" t="s">
        <v>441</v>
      </c>
      <c r="D95" s="2">
        <v>33.4</v>
      </c>
      <c r="E95" s="4">
        <v>43915</v>
      </c>
      <c r="F95" s="4">
        <v>43922</v>
      </c>
      <c r="G95" s="2"/>
    </row>
    <row r="96" spans="1:7" x14ac:dyDescent="0.3">
      <c r="A96" s="2" t="s">
        <v>654</v>
      </c>
      <c r="B96" s="2" t="s">
        <v>741</v>
      </c>
      <c r="C96" s="2" t="s">
        <v>415</v>
      </c>
      <c r="D96" s="2">
        <v>34.1</v>
      </c>
      <c r="E96" s="4">
        <v>43955</v>
      </c>
      <c r="F96" s="4">
        <v>43970</v>
      </c>
      <c r="G96" s="2"/>
    </row>
    <row r="97" spans="1:7" x14ac:dyDescent="0.3">
      <c r="A97" s="2" t="s">
        <v>654</v>
      </c>
      <c r="B97" s="2" t="s">
        <v>741</v>
      </c>
      <c r="C97" s="2" t="s">
        <v>426</v>
      </c>
      <c r="D97" s="2">
        <v>34.200000000000003</v>
      </c>
      <c r="E97" s="4">
        <v>43955</v>
      </c>
      <c r="F97" s="4">
        <v>43970</v>
      </c>
      <c r="G97" s="2"/>
    </row>
    <row r="98" spans="1:7" x14ac:dyDescent="0.3">
      <c r="A98" s="2" t="s">
        <v>655</v>
      </c>
      <c r="B98" s="2" t="s">
        <v>741</v>
      </c>
      <c r="C98" s="2" t="s">
        <v>400</v>
      </c>
      <c r="D98" s="2">
        <v>35.1</v>
      </c>
      <c r="E98" s="4">
        <v>44036</v>
      </c>
      <c r="F98" s="4">
        <v>44045</v>
      </c>
      <c r="G98" s="2"/>
    </row>
    <row r="99" spans="1:7" x14ac:dyDescent="0.3">
      <c r="A99" s="2" t="s">
        <v>655</v>
      </c>
      <c r="B99" s="2" t="s">
        <v>741</v>
      </c>
      <c r="C99" s="2" t="s">
        <v>391</v>
      </c>
      <c r="D99" s="2">
        <v>35.200000000000003</v>
      </c>
      <c r="E99" s="4">
        <v>44036</v>
      </c>
      <c r="F99" s="4">
        <v>44045</v>
      </c>
      <c r="G99" s="2"/>
    </row>
    <row r="100" spans="1:7" x14ac:dyDescent="0.3">
      <c r="A100" s="2" t="s">
        <v>655</v>
      </c>
      <c r="B100" s="2" t="s">
        <v>741</v>
      </c>
      <c r="C100" s="2" t="s">
        <v>390</v>
      </c>
      <c r="D100" s="2">
        <v>35.299999999999997</v>
      </c>
      <c r="E100" s="4">
        <v>44036</v>
      </c>
      <c r="F100" s="4">
        <v>44045</v>
      </c>
      <c r="G100" s="2"/>
    </row>
    <row r="101" spans="1:7" x14ac:dyDescent="0.3">
      <c r="A101" s="2" t="s">
        <v>655</v>
      </c>
      <c r="B101" s="2" t="s">
        <v>741</v>
      </c>
      <c r="C101" s="2" t="s">
        <v>424</v>
      </c>
      <c r="D101" s="2">
        <v>35.4</v>
      </c>
      <c r="E101" s="4">
        <v>44036</v>
      </c>
      <c r="F101" s="4">
        <v>44045</v>
      </c>
      <c r="G101" s="2"/>
    </row>
    <row r="102" spans="1:7" x14ac:dyDescent="0.3">
      <c r="A102" s="2" t="s">
        <v>656</v>
      </c>
      <c r="B102" s="2" t="s">
        <v>741</v>
      </c>
      <c r="C102" s="2" t="s">
        <v>454</v>
      </c>
      <c r="D102" s="2">
        <v>36.200000000000003</v>
      </c>
      <c r="E102" s="4">
        <v>44112</v>
      </c>
      <c r="F102" s="4">
        <v>44115</v>
      </c>
      <c r="G102" s="2"/>
    </row>
    <row r="103" spans="1:7" x14ac:dyDescent="0.3">
      <c r="A103" s="2" t="s">
        <v>656</v>
      </c>
      <c r="B103" s="2" t="s">
        <v>741</v>
      </c>
      <c r="C103" s="2" t="s">
        <v>445</v>
      </c>
      <c r="D103" s="2">
        <v>36.299999999999997</v>
      </c>
      <c r="E103" s="4">
        <v>44112</v>
      </c>
      <c r="F103" s="4">
        <v>44115</v>
      </c>
      <c r="G103" s="2"/>
    </row>
    <row r="104" spans="1:7" x14ac:dyDescent="0.3">
      <c r="A104" s="2" t="s">
        <v>656</v>
      </c>
      <c r="B104" s="2" t="s">
        <v>741</v>
      </c>
      <c r="C104" s="2" t="s">
        <v>437</v>
      </c>
      <c r="D104" s="2">
        <v>36.4</v>
      </c>
      <c r="E104" s="4">
        <v>44112</v>
      </c>
      <c r="F104" s="4">
        <v>44115</v>
      </c>
      <c r="G104" s="2"/>
    </row>
    <row r="105" spans="1:7" x14ac:dyDescent="0.3">
      <c r="A105" s="2" t="s">
        <v>657</v>
      </c>
      <c r="B105" s="2" t="s">
        <v>741</v>
      </c>
      <c r="C105" s="2" t="s">
        <v>404</v>
      </c>
      <c r="D105" s="2">
        <v>37.1</v>
      </c>
      <c r="E105" s="4">
        <v>44183</v>
      </c>
      <c r="F105" s="4">
        <v>44195</v>
      </c>
      <c r="G105" s="2"/>
    </row>
    <row r="106" spans="1:7" x14ac:dyDescent="0.3">
      <c r="A106" s="2" t="s">
        <v>657</v>
      </c>
      <c r="B106" s="2" t="s">
        <v>741</v>
      </c>
      <c r="C106" s="2" t="s">
        <v>439</v>
      </c>
      <c r="D106" s="2">
        <v>37.200000000000003</v>
      </c>
      <c r="E106" s="4">
        <v>44183</v>
      </c>
      <c r="F106" s="4">
        <v>44195</v>
      </c>
      <c r="G106" s="2"/>
    </row>
    <row r="107" spans="1:7" x14ac:dyDescent="0.3">
      <c r="A107" s="2" t="s">
        <v>657</v>
      </c>
      <c r="B107" s="2" t="s">
        <v>741</v>
      </c>
      <c r="C107" s="2" t="s">
        <v>464</v>
      </c>
      <c r="D107" s="2">
        <v>37.299999999999997</v>
      </c>
      <c r="E107" s="4">
        <v>44183</v>
      </c>
      <c r="F107" s="4">
        <v>44195</v>
      </c>
      <c r="G107" s="2"/>
    </row>
    <row r="108" spans="1:7" x14ac:dyDescent="0.3">
      <c r="A108" s="2" t="s">
        <v>657</v>
      </c>
      <c r="B108" s="2" t="s">
        <v>741</v>
      </c>
      <c r="C108" s="2" t="s">
        <v>465</v>
      </c>
      <c r="D108" s="2">
        <v>37.6</v>
      </c>
      <c r="E108" s="4">
        <v>44183</v>
      </c>
      <c r="F108" s="4">
        <v>44195</v>
      </c>
      <c r="G108" s="2"/>
    </row>
    <row r="109" spans="1:7" x14ac:dyDescent="0.3">
      <c r="A109" s="2" t="s">
        <v>658</v>
      </c>
      <c r="B109" s="2" t="s">
        <v>741</v>
      </c>
      <c r="C109" s="2" t="s">
        <v>432</v>
      </c>
      <c r="D109" s="2">
        <v>38.1</v>
      </c>
      <c r="E109" s="4">
        <v>44396</v>
      </c>
      <c r="F109" s="4">
        <v>44407</v>
      </c>
      <c r="G109" s="2"/>
    </row>
    <row r="110" spans="1:7" x14ac:dyDescent="0.3">
      <c r="A110" s="2" t="s">
        <v>658</v>
      </c>
      <c r="B110" s="2" t="s">
        <v>741</v>
      </c>
      <c r="C110" s="2" t="s">
        <v>453</v>
      </c>
      <c r="D110" s="2">
        <v>38.200000000000003</v>
      </c>
      <c r="E110" s="4">
        <v>44396</v>
      </c>
      <c r="F110" s="4">
        <v>44407</v>
      </c>
      <c r="G110" s="2"/>
    </row>
    <row r="111" spans="1:7" x14ac:dyDescent="0.3">
      <c r="A111" s="2" t="s">
        <v>658</v>
      </c>
      <c r="B111" s="2" t="s">
        <v>741</v>
      </c>
      <c r="C111" s="2" t="s">
        <v>458</v>
      </c>
      <c r="D111" s="2">
        <v>38.299999999999997</v>
      </c>
      <c r="E111" s="4">
        <v>44396</v>
      </c>
      <c r="F111" s="4">
        <v>44407</v>
      </c>
      <c r="G111" s="2"/>
    </row>
    <row r="112" spans="1:7" x14ac:dyDescent="0.3">
      <c r="A112" s="2" t="s">
        <v>659</v>
      </c>
      <c r="B112" s="2" t="s">
        <v>741</v>
      </c>
      <c r="C112" s="2" t="s">
        <v>436</v>
      </c>
      <c r="D112" s="2">
        <v>39.200000000000003</v>
      </c>
      <c r="E112" s="4">
        <v>44540</v>
      </c>
      <c r="F112" s="4">
        <v>44549</v>
      </c>
      <c r="G112" s="2"/>
    </row>
    <row r="113" spans="1:7" x14ac:dyDescent="0.3">
      <c r="A113" s="2" t="s">
        <v>659</v>
      </c>
      <c r="B113" s="2" t="s">
        <v>741</v>
      </c>
      <c r="C113" s="2" t="s">
        <v>440</v>
      </c>
      <c r="D113" s="2">
        <v>39.299999999999997</v>
      </c>
      <c r="E113" s="4">
        <v>44540</v>
      </c>
      <c r="F113" s="4">
        <v>44549</v>
      </c>
      <c r="G113" s="2"/>
    </row>
    <row r="114" spans="1:7" x14ac:dyDescent="0.3">
      <c r="A114" s="2" t="s">
        <v>659</v>
      </c>
      <c r="B114" s="2" t="s">
        <v>741</v>
      </c>
      <c r="C114" s="2" t="s">
        <v>435</v>
      </c>
      <c r="D114" s="2">
        <v>39.4</v>
      </c>
      <c r="E114" s="4">
        <v>44540</v>
      </c>
      <c r="F114" s="4">
        <v>44549</v>
      </c>
      <c r="G114" s="2"/>
    </row>
    <row r="115" spans="1:7" x14ac:dyDescent="0.3">
      <c r="A115" s="2" t="s">
        <v>659</v>
      </c>
      <c r="B115" s="2" t="s">
        <v>741</v>
      </c>
      <c r="C115" s="2" t="s">
        <v>438</v>
      </c>
      <c r="D115" s="2">
        <v>39.5</v>
      </c>
      <c r="E115" s="4">
        <v>44540</v>
      </c>
      <c r="F115" s="4">
        <v>44549</v>
      </c>
      <c r="G115" s="2"/>
    </row>
    <row r="116" spans="1:7" x14ac:dyDescent="0.3">
      <c r="A116" s="2" t="s">
        <v>660</v>
      </c>
      <c r="B116" s="2" t="s">
        <v>741</v>
      </c>
      <c r="C116" s="2" t="s">
        <v>455</v>
      </c>
      <c r="D116" s="2">
        <v>40.1</v>
      </c>
      <c r="E116" s="4">
        <v>44547</v>
      </c>
      <c r="F116" s="4">
        <v>44558</v>
      </c>
      <c r="G116" s="2"/>
    </row>
    <row r="117" spans="1:7" x14ac:dyDescent="0.3">
      <c r="A117" s="2" t="s">
        <v>660</v>
      </c>
      <c r="B117" s="2" t="s">
        <v>741</v>
      </c>
      <c r="C117" s="2" t="s">
        <v>433</v>
      </c>
      <c r="D117" s="2">
        <v>40.200000000000003</v>
      </c>
      <c r="E117" s="4">
        <v>44547</v>
      </c>
      <c r="F117" s="4">
        <v>44558</v>
      </c>
      <c r="G117" s="2"/>
    </row>
    <row r="118" spans="1:7" x14ac:dyDescent="0.3">
      <c r="A118" s="2" t="s">
        <v>660</v>
      </c>
      <c r="B118" s="2" t="s">
        <v>741</v>
      </c>
      <c r="C118" s="2" t="s">
        <v>463</v>
      </c>
      <c r="D118" s="2">
        <v>40.299999999999997</v>
      </c>
      <c r="E118" s="4">
        <v>44547</v>
      </c>
      <c r="F118" s="4">
        <v>44558</v>
      </c>
      <c r="G118" s="2"/>
    </row>
    <row r="119" spans="1:7" x14ac:dyDescent="0.3">
      <c r="A119" s="2" t="s">
        <v>660</v>
      </c>
      <c r="B119" s="2" t="s">
        <v>741</v>
      </c>
      <c r="C119" s="2" t="s">
        <v>446</v>
      </c>
      <c r="D119" s="2">
        <v>40.4</v>
      </c>
      <c r="E119" s="4">
        <v>44547</v>
      </c>
      <c r="F119" s="4">
        <v>44558</v>
      </c>
      <c r="G119" s="2"/>
    </row>
    <row r="120" spans="1:7" x14ac:dyDescent="0.3">
      <c r="A120" s="2" t="s">
        <v>660</v>
      </c>
      <c r="B120" s="2" t="s">
        <v>741</v>
      </c>
      <c r="C120" s="2" t="s">
        <v>449</v>
      </c>
      <c r="D120" s="2">
        <v>41.2</v>
      </c>
      <c r="E120" s="4">
        <v>44547</v>
      </c>
      <c r="F120" s="4">
        <v>44559</v>
      </c>
      <c r="G120" s="2"/>
    </row>
    <row r="121" spans="1:7" x14ac:dyDescent="0.3">
      <c r="A121" s="2" t="s">
        <v>660</v>
      </c>
      <c r="B121" s="2" t="s">
        <v>741</v>
      </c>
      <c r="C121" s="2" t="s">
        <v>443</v>
      </c>
      <c r="D121" s="2">
        <v>41.3</v>
      </c>
      <c r="E121" s="4">
        <v>44547</v>
      </c>
      <c r="F121" s="4">
        <v>44559</v>
      </c>
      <c r="G121" s="2"/>
    </row>
    <row r="122" spans="1:7" x14ac:dyDescent="0.3">
      <c r="A122" s="2" t="s">
        <v>661</v>
      </c>
      <c r="B122" s="2" t="s">
        <v>741</v>
      </c>
      <c r="C122" s="2" t="s">
        <v>462</v>
      </c>
      <c r="D122" s="2">
        <v>42.2</v>
      </c>
      <c r="E122" s="4">
        <v>44587</v>
      </c>
      <c r="F122" s="4">
        <v>44591</v>
      </c>
      <c r="G122" s="2"/>
    </row>
    <row r="123" spans="1:7" x14ac:dyDescent="0.3">
      <c r="A123" s="2" t="s">
        <v>662</v>
      </c>
      <c r="B123" s="2" t="s">
        <v>741</v>
      </c>
      <c r="C123" s="2" t="s">
        <v>466</v>
      </c>
      <c r="D123" s="2">
        <v>43.1</v>
      </c>
      <c r="E123" s="4">
        <v>44602</v>
      </c>
      <c r="F123" s="4">
        <v>44614</v>
      </c>
      <c r="G123" s="2"/>
    </row>
    <row r="124" spans="1:7" x14ac:dyDescent="0.3">
      <c r="A124" s="2" t="s">
        <v>663</v>
      </c>
      <c r="B124" s="2" t="s">
        <v>741</v>
      </c>
      <c r="C124" s="2" t="s">
        <v>450</v>
      </c>
      <c r="D124" s="2">
        <v>44.3</v>
      </c>
      <c r="E124" s="4">
        <v>44762</v>
      </c>
      <c r="F124" s="4">
        <v>44777</v>
      </c>
      <c r="G124" s="2"/>
    </row>
    <row r="125" spans="1:7" x14ac:dyDescent="0.3">
      <c r="A125" s="2" t="s">
        <v>664</v>
      </c>
      <c r="B125" s="2" t="s">
        <v>741</v>
      </c>
      <c r="C125" s="2" t="s">
        <v>447</v>
      </c>
      <c r="D125" s="2">
        <v>45.3</v>
      </c>
      <c r="E125" s="4">
        <v>44754</v>
      </c>
      <c r="F125" s="4">
        <v>44776</v>
      </c>
      <c r="G125" s="2"/>
    </row>
    <row r="126" spans="1:7" x14ac:dyDescent="0.3">
      <c r="A126" s="2" t="s">
        <v>664</v>
      </c>
      <c r="B126" s="2" t="s">
        <v>741</v>
      </c>
      <c r="C126" s="2" t="s">
        <v>460</v>
      </c>
      <c r="D126" s="2">
        <v>45.4</v>
      </c>
      <c r="E126" s="4">
        <v>44754</v>
      </c>
      <c r="F126" s="4">
        <v>44776</v>
      </c>
      <c r="G126" s="2"/>
    </row>
    <row r="127" spans="1:7" x14ac:dyDescent="0.3">
      <c r="A127" s="2" t="s">
        <v>665</v>
      </c>
      <c r="B127" s="2" t="s">
        <v>741</v>
      </c>
      <c r="C127" s="2" t="s">
        <v>456</v>
      </c>
      <c r="D127" s="2">
        <v>46.1</v>
      </c>
      <c r="E127" s="4">
        <v>44767</v>
      </c>
      <c r="F127" s="4">
        <v>44777</v>
      </c>
      <c r="G127" s="2"/>
    </row>
    <row r="128" spans="1:7" x14ac:dyDescent="0.3">
      <c r="A128" s="2" t="s">
        <v>665</v>
      </c>
      <c r="B128" s="2" t="s">
        <v>741</v>
      </c>
      <c r="C128" s="2" t="s">
        <v>444</v>
      </c>
      <c r="D128" s="2">
        <v>46.3</v>
      </c>
      <c r="E128" s="4">
        <v>44767</v>
      </c>
      <c r="F128" s="4">
        <v>44777</v>
      </c>
      <c r="G128" s="2"/>
    </row>
    <row r="129" spans="1:7" x14ac:dyDescent="0.3">
      <c r="A129" s="2" t="s">
        <v>665</v>
      </c>
      <c r="B129" s="2" t="s">
        <v>741</v>
      </c>
      <c r="C129" s="2" t="s">
        <v>459</v>
      </c>
      <c r="D129" s="2">
        <v>46.4</v>
      </c>
      <c r="E129" s="4">
        <v>44767</v>
      </c>
      <c r="F129" s="4">
        <v>44777</v>
      </c>
      <c r="G129" s="2"/>
    </row>
    <row r="130" spans="1:7" x14ac:dyDescent="0.3">
      <c r="A130" s="2" t="s">
        <v>666</v>
      </c>
      <c r="B130" s="2" t="s">
        <v>741</v>
      </c>
      <c r="C130" s="2" t="s">
        <v>467</v>
      </c>
      <c r="D130" s="2">
        <v>47.1</v>
      </c>
      <c r="E130" s="4">
        <v>44830</v>
      </c>
      <c r="F130" s="4">
        <v>44841</v>
      </c>
      <c r="G130" s="2"/>
    </row>
    <row r="131" spans="1:7" x14ac:dyDescent="0.3">
      <c r="A131" s="2" t="s">
        <v>667</v>
      </c>
      <c r="B131" s="2" t="s">
        <v>741</v>
      </c>
      <c r="C131" s="2" t="s">
        <v>442</v>
      </c>
      <c r="D131" s="2">
        <v>48.1</v>
      </c>
      <c r="E131" s="4">
        <v>44841</v>
      </c>
      <c r="F131" s="4">
        <v>44847</v>
      </c>
      <c r="G131" s="2"/>
    </row>
    <row r="132" spans="1:7" x14ac:dyDescent="0.3">
      <c r="A132" s="2" t="s">
        <v>668</v>
      </c>
      <c r="B132" s="2" t="s">
        <v>741</v>
      </c>
      <c r="C132" s="2" t="s">
        <v>468</v>
      </c>
      <c r="D132" s="2">
        <v>49.1</v>
      </c>
      <c r="E132" s="4">
        <v>44855</v>
      </c>
      <c r="F132" s="4">
        <v>44862</v>
      </c>
      <c r="G132" s="2"/>
    </row>
    <row r="133" spans="1:7" x14ac:dyDescent="0.3">
      <c r="A133" s="2" t="s">
        <v>669</v>
      </c>
      <c r="B133" s="2" t="s">
        <v>741</v>
      </c>
      <c r="C133" s="2" t="s">
        <v>461</v>
      </c>
      <c r="D133" s="2">
        <v>50.2</v>
      </c>
      <c r="E133" s="4">
        <v>44915</v>
      </c>
      <c r="F133" s="4">
        <v>44923</v>
      </c>
      <c r="G133" s="2"/>
    </row>
    <row r="134" spans="1:7" x14ac:dyDescent="0.3">
      <c r="A134" s="2" t="s">
        <v>669</v>
      </c>
      <c r="B134" s="2" t="s">
        <v>741</v>
      </c>
      <c r="C134" s="2" t="s">
        <v>452</v>
      </c>
      <c r="D134" s="2">
        <v>50.3</v>
      </c>
      <c r="E134" s="4">
        <v>44915</v>
      </c>
      <c r="F134" s="4">
        <v>44923</v>
      </c>
      <c r="G134" s="2"/>
    </row>
    <row r="135" spans="1:7" x14ac:dyDescent="0.3">
      <c r="A135" s="2" t="s">
        <v>669</v>
      </c>
      <c r="B135" s="2" t="s">
        <v>741</v>
      </c>
      <c r="C135" s="2" t="s">
        <v>451</v>
      </c>
      <c r="D135" s="2">
        <v>50.4</v>
      </c>
      <c r="E135" s="4">
        <v>44915</v>
      </c>
      <c r="F135" s="4">
        <v>44923</v>
      </c>
      <c r="G135" s="2"/>
    </row>
    <row r="136" spans="1:7" x14ac:dyDescent="0.3">
      <c r="A136" s="2" t="s">
        <v>670</v>
      </c>
      <c r="B136" s="2" t="s">
        <v>741</v>
      </c>
      <c r="C136" s="2" t="s">
        <v>448</v>
      </c>
      <c r="D136" s="2">
        <v>51.5</v>
      </c>
      <c r="E136" s="4">
        <v>44916</v>
      </c>
      <c r="F136" s="4">
        <v>44939</v>
      </c>
      <c r="G136" s="2"/>
    </row>
    <row r="137" spans="1:7" x14ac:dyDescent="0.3">
      <c r="A137" s="2" t="s">
        <v>626</v>
      </c>
      <c r="B137" s="2" t="s">
        <v>741</v>
      </c>
      <c r="C137" s="2" t="s">
        <v>673</v>
      </c>
      <c r="D137" s="2">
        <v>52.1</v>
      </c>
      <c r="E137" s="4">
        <v>45104</v>
      </c>
      <c r="F137" s="4">
        <v>45108</v>
      </c>
      <c r="G137" s="2"/>
    </row>
    <row r="138" spans="1:7" x14ac:dyDescent="0.3">
      <c r="A138" s="2" t="s">
        <v>626</v>
      </c>
      <c r="B138" s="2" t="s">
        <v>741</v>
      </c>
      <c r="C138" s="2" t="s">
        <v>675</v>
      </c>
      <c r="D138" s="2">
        <v>52.3</v>
      </c>
      <c r="E138" s="4">
        <v>45104</v>
      </c>
      <c r="F138" s="4">
        <v>45108</v>
      </c>
      <c r="G138" s="2"/>
    </row>
    <row r="139" spans="1:7" x14ac:dyDescent="0.3">
      <c r="A139" s="2" t="s">
        <v>626</v>
      </c>
      <c r="B139" s="2" t="s">
        <v>741</v>
      </c>
      <c r="C139" s="2" t="s">
        <v>674</v>
      </c>
      <c r="D139" s="2">
        <v>52.4</v>
      </c>
      <c r="E139" s="4">
        <v>45104</v>
      </c>
      <c r="F139" s="4">
        <v>45108</v>
      </c>
      <c r="G139" s="2"/>
    </row>
    <row r="140" spans="1:7" x14ac:dyDescent="0.3">
      <c r="A140" s="2" t="s">
        <v>697</v>
      </c>
      <c r="B140" s="2" t="s">
        <v>741</v>
      </c>
      <c r="C140" s="2" t="s">
        <v>686</v>
      </c>
      <c r="D140" s="2">
        <v>54.1</v>
      </c>
      <c r="E140" s="4">
        <v>45184</v>
      </c>
      <c r="F140" s="4">
        <v>45199</v>
      </c>
      <c r="G140" s="2"/>
    </row>
    <row r="141" spans="1:7" x14ac:dyDescent="0.3">
      <c r="A141" s="2" t="s">
        <v>697</v>
      </c>
      <c r="B141" s="2" t="s">
        <v>741</v>
      </c>
      <c r="C141" s="2" t="s">
        <v>683</v>
      </c>
      <c r="D141" s="2">
        <v>54.2</v>
      </c>
      <c r="E141" s="4">
        <v>45184</v>
      </c>
      <c r="F141" s="4">
        <v>45199</v>
      </c>
      <c r="G141" s="2"/>
    </row>
    <row r="142" spans="1:7" x14ac:dyDescent="0.3">
      <c r="A142" s="2" t="s">
        <v>697</v>
      </c>
      <c r="B142" s="2" t="s">
        <v>741</v>
      </c>
      <c r="C142" s="2" t="s">
        <v>684</v>
      </c>
      <c r="D142" s="2">
        <v>54.3</v>
      </c>
      <c r="E142" s="4">
        <v>45184</v>
      </c>
      <c r="F142" s="4">
        <v>45199</v>
      </c>
      <c r="G142" s="2"/>
    </row>
    <row r="143" spans="1:7" x14ac:dyDescent="0.3">
      <c r="A143" s="2" t="s">
        <v>697</v>
      </c>
      <c r="B143" s="2" t="s">
        <v>741</v>
      </c>
      <c r="C143" s="2" t="s">
        <v>687</v>
      </c>
      <c r="D143" s="2">
        <v>54.4</v>
      </c>
      <c r="E143" s="4">
        <v>45184</v>
      </c>
      <c r="F143" s="4">
        <v>45199</v>
      </c>
      <c r="G143" s="2"/>
    </row>
    <row r="144" spans="1:7" x14ac:dyDescent="0.3">
      <c r="A144" s="2" t="s">
        <v>697</v>
      </c>
      <c r="B144" s="2" t="s">
        <v>741</v>
      </c>
      <c r="C144" s="2" t="s">
        <v>685</v>
      </c>
      <c r="D144" s="2">
        <v>54.5</v>
      </c>
      <c r="E144" s="4">
        <v>45184</v>
      </c>
      <c r="F144" s="4">
        <v>45199</v>
      </c>
      <c r="G144" s="2"/>
    </row>
    <row r="145" spans="1:7" x14ac:dyDescent="0.3">
      <c r="A145" s="2" t="s">
        <v>699</v>
      </c>
      <c r="B145" s="2" t="s">
        <v>741</v>
      </c>
      <c r="C145" s="2" t="s">
        <v>698</v>
      </c>
      <c r="D145" s="2">
        <v>55.1</v>
      </c>
      <c r="E145" s="4">
        <v>45203</v>
      </c>
      <c r="F145" s="4">
        <v>45205</v>
      </c>
      <c r="G145" s="2"/>
    </row>
    <row r="146" spans="1:7" x14ac:dyDescent="0.3">
      <c r="A146" s="2" t="s">
        <v>699</v>
      </c>
      <c r="B146" s="2" t="s">
        <v>741</v>
      </c>
      <c r="C146" s="2" t="s">
        <v>698</v>
      </c>
      <c r="D146" s="2">
        <v>55.1</v>
      </c>
      <c r="E146" s="4">
        <v>45203</v>
      </c>
      <c r="F146" s="4">
        <v>45205</v>
      </c>
      <c r="G146" s="2"/>
    </row>
    <row r="147" spans="1:7" x14ac:dyDescent="0.3">
      <c r="A147" s="2" t="s">
        <v>710</v>
      </c>
      <c r="B147" s="2" t="s">
        <v>741</v>
      </c>
      <c r="C147" s="2" t="s">
        <v>698</v>
      </c>
      <c r="D147" s="2">
        <v>55.1</v>
      </c>
      <c r="E147" s="4">
        <v>45252</v>
      </c>
      <c r="F147" s="4">
        <v>45259</v>
      </c>
      <c r="G147" s="2"/>
    </row>
    <row r="148" spans="1:7" x14ac:dyDescent="0.3">
      <c r="A148" s="2" t="s">
        <v>711</v>
      </c>
      <c r="B148" s="2" t="s">
        <v>741</v>
      </c>
      <c r="C148" s="2" t="s">
        <v>707</v>
      </c>
      <c r="D148" s="2">
        <v>56.1</v>
      </c>
      <c r="E148" s="4">
        <v>45279</v>
      </c>
      <c r="F148" s="4">
        <v>45288</v>
      </c>
      <c r="G148" s="2"/>
    </row>
    <row r="149" spans="1:7" x14ac:dyDescent="0.3">
      <c r="A149" s="2" t="s">
        <v>712</v>
      </c>
      <c r="B149" s="2" t="s">
        <v>741</v>
      </c>
      <c r="C149" s="2" t="s">
        <v>708</v>
      </c>
      <c r="D149" s="2">
        <v>57.1</v>
      </c>
      <c r="E149" s="4">
        <v>45280</v>
      </c>
      <c r="F149" s="4">
        <v>45288</v>
      </c>
      <c r="G149" s="2"/>
    </row>
    <row r="150" spans="1:7" x14ac:dyDescent="0.3">
      <c r="A150" s="2" t="s">
        <v>713</v>
      </c>
      <c r="B150" s="2" t="s">
        <v>741</v>
      </c>
      <c r="C150" s="2" t="s">
        <v>709</v>
      </c>
      <c r="D150" s="2">
        <v>58.1</v>
      </c>
      <c r="E150" s="4">
        <v>45282</v>
      </c>
      <c r="F150" s="4">
        <v>45289</v>
      </c>
      <c r="G150" s="2"/>
    </row>
    <row r="151" spans="1:7" x14ac:dyDescent="0.3">
      <c r="A151" s="2" t="s">
        <v>713</v>
      </c>
      <c r="B151" s="2" t="s">
        <v>741</v>
      </c>
      <c r="C151" s="2" t="s">
        <v>727</v>
      </c>
      <c r="D151" s="2">
        <v>59.5</v>
      </c>
      <c r="E151" s="4">
        <v>45282</v>
      </c>
      <c r="F151" s="4">
        <v>45289</v>
      </c>
      <c r="G151" s="2"/>
    </row>
    <row r="152" spans="1:7" x14ac:dyDescent="0.3">
      <c r="A152" s="2" t="s">
        <v>736</v>
      </c>
      <c r="B152" s="2" t="s">
        <v>741</v>
      </c>
      <c r="C152" s="2" t="s">
        <v>737</v>
      </c>
      <c r="D152" s="2">
        <v>60.4</v>
      </c>
      <c r="E152" s="4">
        <v>45344</v>
      </c>
      <c r="F152" s="4">
        <v>45350</v>
      </c>
      <c r="G152" s="2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F184B-8602-4EB7-A53B-7E29B68A01C7}">
  <dimension ref="A1:D15"/>
  <sheetViews>
    <sheetView workbookViewId="0">
      <selection activeCell="D14" sqref="D14"/>
    </sheetView>
  </sheetViews>
  <sheetFormatPr baseColWidth="10" defaultRowHeight="14.4" x14ac:dyDescent="0.3"/>
  <cols>
    <col min="1" max="3" width="11.5546875" style="2"/>
    <col min="4" max="4" width="17.88671875" style="2" bestFit="1" customWidth="1"/>
  </cols>
  <sheetData>
    <row r="1" spans="1:4" x14ac:dyDescent="0.3">
      <c r="A1" s="3" t="s">
        <v>469</v>
      </c>
      <c r="B1" s="3" t="s">
        <v>895</v>
      </c>
      <c r="C1" s="3" t="s">
        <v>0</v>
      </c>
      <c r="D1" s="3" t="s">
        <v>1</v>
      </c>
    </row>
    <row r="2" spans="1:4" x14ac:dyDescent="0.3">
      <c r="A2" s="2">
        <v>1</v>
      </c>
      <c r="B2" s="2" t="s">
        <v>341</v>
      </c>
      <c r="C2" s="2" t="s">
        <v>2</v>
      </c>
      <c r="D2" s="2" t="s">
        <v>3</v>
      </c>
    </row>
    <row r="3" spans="1:4" x14ac:dyDescent="0.3">
      <c r="A3" s="2">
        <v>2</v>
      </c>
      <c r="B3" s="2" t="s">
        <v>341</v>
      </c>
      <c r="C3" s="2" t="s">
        <v>4</v>
      </c>
      <c r="D3" s="2" t="s">
        <v>5</v>
      </c>
    </row>
    <row r="4" spans="1:4" x14ac:dyDescent="0.3">
      <c r="A4" s="2">
        <v>3</v>
      </c>
      <c r="B4" s="2" t="s">
        <v>341</v>
      </c>
      <c r="C4" s="2" t="s">
        <v>6</v>
      </c>
      <c r="D4" s="2" t="s">
        <v>7</v>
      </c>
    </row>
    <row r="5" spans="1:4" x14ac:dyDescent="0.3">
      <c r="A5" s="2">
        <v>4</v>
      </c>
      <c r="B5" s="2" t="s">
        <v>341</v>
      </c>
      <c r="C5" s="2" t="s">
        <v>8</v>
      </c>
      <c r="D5" s="2" t="s">
        <v>9</v>
      </c>
    </row>
    <row r="6" spans="1:4" x14ac:dyDescent="0.3">
      <c r="A6" s="2">
        <v>5</v>
      </c>
      <c r="B6" s="2" t="s">
        <v>341</v>
      </c>
      <c r="C6" s="2" t="s">
        <v>10</v>
      </c>
      <c r="D6" s="2" t="s">
        <v>11</v>
      </c>
    </row>
    <row r="7" spans="1:4" x14ac:dyDescent="0.3">
      <c r="A7" s="2">
        <v>6</v>
      </c>
      <c r="B7" s="2" t="s">
        <v>341</v>
      </c>
      <c r="C7" s="2" t="s">
        <v>12</v>
      </c>
      <c r="D7" s="2" t="s">
        <v>13</v>
      </c>
    </row>
    <row r="8" spans="1:4" x14ac:dyDescent="0.3">
      <c r="A8" s="2">
        <v>1</v>
      </c>
      <c r="B8" s="2" t="s">
        <v>677</v>
      </c>
      <c r="C8" s="2" t="s">
        <v>487</v>
      </c>
      <c r="D8" s="2" t="s">
        <v>569</v>
      </c>
    </row>
    <row r="9" spans="1:4" x14ac:dyDescent="0.3">
      <c r="A9" s="2">
        <v>2</v>
      </c>
      <c r="B9" s="2" t="s">
        <v>677</v>
      </c>
      <c r="C9" s="2" t="s">
        <v>488</v>
      </c>
      <c r="D9" s="2" t="s">
        <v>570</v>
      </c>
    </row>
    <row r="10" spans="1:4" x14ac:dyDescent="0.3">
      <c r="A10" s="2">
        <v>3</v>
      </c>
      <c r="B10" s="2" t="s">
        <v>677</v>
      </c>
      <c r="C10" s="2" t="s">
        <v>489</v>
      </c>
      <c r="D10" s="2" t="s">
        <v>571</v>
      </c>
    </row>
    <row r="11" spans="1:4" x14ac:dyDescent="0.3">
      <c r="A11" s="2">
        <v>4</v>
      </c>
      <c r="B11" s="2" t="s">
        <v>677</v>
      </c>
      <c r="C11" s="2" t="s">
        <v>565</v>
      </c>
      <c r="D11" s="2" t="s">
        <v>572</v>
      </c>
    </row>
    <row r="12" spans="1:4" x14ac:dyDescent="0.3">
      <c r="A12" s="2">
        <v>5</v>
      </c>
      <c r="B12" s="2" t="s">
        <v>677</v>
      </c>
      <c r="C12" s="2" t="s">
        <v>486</v>
      </c>
      <c r="D12" s="2" t="s">
        <v>573</v>
      </c>
    </row>
    <row r="13" spans="1:4" x14ac:dyDescent="0.3">
      <c r="A13" s="2">
        <v>6</v>
      </c>
      <c r="B13" s="2" t="s">
        <v>677</v>
      </c>
      <c r="C13" s="2" t="s">
        <v>566</v>
      </c>
      <c r="D13" s="2" t="s">
        <v>574</v>
      </c>
    </row>
    <row r="14" spans="1:4" x14ac:dyDescent="0.3">
      <c r="A14" s="2">
        <v>7</v>
      </c>
      <c r="B14" s="2" t="s">
        <v>677</v>
      </c>
      <c r="C14" s="2" t="s">
        <v>567</v>
      </c>
      <c r="D14" s="2" t="s">
        <v>575</v>
      </c>
    </row>
    <row r="15" spans="1:4" x14ac:dyDescent="0.3">
      <c r="A15" s="2">
        <v>8</v>
      </c>
      <c r="B15" s="2" t="s">
        <v>677</v>
      </c>
      <c r="C15" s="2" t="s">
        <v>568</v>
      </c>
      <c r="D15" s="2" t="s">
        <v>576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fiche</vt:lpstr>
      <vt:lpstr>fiche_version</vt:lpstr>
      <vt:lpstr>bonification</vt:lpstr>
      <vt:lpstr>bonification_version</vt:lpstr>
      <vt:lpstr>fiche_bonification</vt:lpstr>
      <vt:lpstr>logs</vt:lpstr>
      <vt:lpstr>enums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 Adrien</dc:creator>
  <cp:lastModifiedBy>Rosi Adrien</cp:lastModifiedBy>
  <dcterms:created xsi:type="dcterms:W3CDTF">2015-06-05T18:19:34Z</dcterms:created>
  <dcterms:modified xsi:type="dcterms:W3CDTF">2024-03-01T11:27:25Z</dcterms:modified>
</cp:coreProperties>
</file>