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elsen/Projects/opendigitaltwins-building/"/>
    </mc:Choice>
  </mc:AlternateContent>
  <xr:revisionPtr revIDLastSave="0" documentId="13_ncr:1_{B135F59A-0C8C-2541-BCB6-94AB7583F032}" xr6:coauthVersionLast="46" xr6:coauthVersionMax="46" xr10:uidLastSave="{00000000-0000-0000-0000-000000000000}"/>
  <bookViews>
    <workbookView xWindow="-720" yWindow="-21120" windowWidth="38400" windowHeight="21140" xr2:uid="{8C0B4397-ED21-624C-83BE-019D8B5BF9B2}"/>
  </bookViews>
  <sheets>
    <sheet name="Entrances" sheetId="1" r:id="rId1"/>
    <sheet name="Entrances Raw 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2" i="1"/>
  <c r="H2" i="1"/>
  <c r="T2" i="2"/>
  <c r="Z2" i="2" s="1"/>
  <c r="T3" i="2"/>
  <c r="Z3" i="2" s="1"/>
  <c r="T4" i="2"/>
  <c r="Z4" i="2" s="1"/>
  <c r="T5" i="2"/>
  <c r="X5" i="2"/>
  <c r="Z5" i="2"/>
  <c r="T6" i="2"/>
  <c r="Z6" i="2" s="1"/>
  <c r="T7" i="2"/>
  <c r="Z7" i="2" s="1"/>
  <c r="X7" i="2"/>
  <c r="T8" i="2"/>
  <c r="Z8" i="2" s="1"/>
  <c r="T9" i="2"/>
  <c r="Z9" i="2"/>
  <c r="T10" i="2"/>
  <c r="Z10" i="2" s="1"/>
  <c r="X10" i="2"/>
  <c r="T11" i="2"/>
  <c r="Z11" i="2" s="1"/>
  <c r="T12" i="2"/>
  <c r="Z12" i="2"/>
  <c r="T13" i="2"/>
  <c r="X13" i="2"/>
  <c r="Z13" i="2"/>
  <c r="T14" i="2"/>
  <c r="X14" i="2"/>
  <c r="Z14" i="2"/>
  <c r="T15" i="2"/>
  <c r="Z15" i="2" s="1"/>
  <c r="T16" i="2"/>
  <c r="Z16" i="2" s="1"/>
  <c r="T17" i="2"/>
  <c r="X17" i="2"/>
  <c r="Z17" i="2"/>
  <c r="T18" i="2"/>
  <c r="Z18" i="2" s="1"/>
  <c r="X18" i="2"/>
  <c r="T19" i="2"/>
  <c r="X19" i="2"/>
  <c r="Z19" i="2"/>
  <c r="T20" i="2"/>
  <c r="Z20" i="2" s="1"/>
  <c r="T21" i="2"/>
  <c r="Z21" i="2"/>
  <c r="T22" i="2"/>
  <c r="Z22" i="2" s="1"/>
  <c r="X22" i="2"/>
  <c r="T23" i="2"/>
  <c r="Z23" i="2" s="1"/>
  <c r="T24" i="2"/>
  <c r="Z24" i="2"/>
  <c r="T25" i="2"/>
  <c r="X25" i="2"/>
  <c r="Z25" i="2"/>
  <c r="T26" i="2"/>
  <c r="X26" i="2"/>
  <c r="Z26" i="2"/>
  <c r="T27" i="2"/>
  <c r="Z27" i="2" s="1"/>
  <c r="T28" i="2"/>
  <c r="Z28" i="2" s="1"/>
  <c r="T29" i="2"/>
  <c r="X29" i="2"/>
  <c r="Z29" i="2"/>
  <c r="T30" i="2"/>
  <c r="Z30" i="2" s="1"/>
  <c r="X30" i="2"/>
  <c r="T31" i="2"/>
  <c r="X31" i="2"/>
  <c r="Z31" i="2"/>
  <c r="T32" i="2"/>
  <c r="Z32" i="2" s="1"/>
  <c r="T33" i="2"/>
  <c r="Z33" i="2"/>
  <c r="T34" i="2"/>
  <c r="Z34" i="2" s="1"/>
  <c r="X34" i="2"/>
  <c r="T35" i="2"/>
  <c r="Z35" i="2" s="1"/>
  <c r="T36" i="2"/>
  <c r="Z36" i="2"/>
  <c r="T37" i="2"/>
  <c r="X37" i="2"/>
  <c r="Z37" i="2"/>
  <c r="T38" i="2"/>
  <c r="X38" i="2"/>
  <c r="Z38" i="2"/>
  <c r="T39" i="2"/>
  <c r="Z39" i="2" s="1"/>
  <c r="T40" i="2"/>
  <c r="Z40" i="2" s="1"/>
  <c r="T41" i="2"/>
  <c r="X41" i="2"/>
  <c r="Z41" i="2"/>
  <c r="T42" i="2"/>
  <c r="Z42" i="2" s="1"/>
  <c r="X42" i="2"/>
  <c r="T43" i="2"/>
  <c r="X43" i="2"/>
  <c r="Z43" i="2"/>
  <c r="T44" i="2"/>
  <c r="Z44" i="2" s="1"/>
  <c r="T45" i="2"/>
  <c r="Z45" i="2"/>
  <c r="T46" i="2"/>
  <c r="Z46" i="2" s="1"/>
  <c r="X46" i="2"/>
  <c r="C3" i="1"/>
  <c r="X3" i="2" s="1"/>
  <c r="C4" i="1"/>
  <c r="X4" i="2" s="1"/>
  <c r="C5" i="1"/>
  <c r="C6" i="1"/>
  <c r="X6" i="2" s="1"/>
  <c r="C7" i="1"/>
  <c r="C8" i="1"/>
  <c r="X8" i="2" s="1"/>
  <c r="C9" i="1"/>
  <c r="X9" i="2" s="1"/>
  <c r="C10" i="1"/>
  <c r="C11" i="1"/>
  <c r="X11" i="2" s="1"/>
  <c r="C12" i="1"/>
  <c r="X12" i="2" s="1"/>
  <c r="C13" i="1"/>
  <c r="C14" i="1"/>
  <c r="C15" i="1"/>
  <c r="X15" i="2" s="1"/>
  <c r="C16" i="1"/>
  <c r="X16" i="2" s="1"/>
  <c r="C17" i="1"/>
  <c r="C18" i="1"/>
  <c r="C19" i="1"/>
  <c r="C20" i="1"/>
  <c r="X20" i="2" s="1"/>
  <c r="C21" i="1"/>
  <c r="X21" i="2" s="1"/>
  <c r="C22" i="1"/>
  <c r="C23" i="1"/>
  <c r="X23" i="2" s="1"/>
  <c r="C24" i="1"/>
  <c r="X24" i="2" s="1"/>
  <c r="C25" i="1"/>
  <c r="C26" i="1"/>
  <c r="C27" i="1"/>
  <c r="X27" i="2" s="1"/>
  <c r="C28" i="1"/>
  <c r="X28" i="2" s="1"/>
  <c r="C29" i="1"/>
  <c r="C30" i="1"/>
  <c r="C31" i="1"/>
  <c r="C32" i="1"/>
  <c r="X32" i="2" s="1"/>
  <c r="C33" i="1"/>
  <c r="X33" i="2" s="1"/>
  <c r="C34" i="1"/>
  <c r="C35" i="1"/>
  <c r="X35" i="2" s="1"/>
  <c r="C36" i="1"/>
  <c r="X36" i="2" s="1"/>
  <c r="C37" i="1"/>
  <c r="C38" i="1"/>
  <c r="C39" i="1"/>
  <c r="X39" i="2" s="1"/>
  <c r="C40" i="1"/>
  <c r="X40" i="2" s="1"/>
  <c r="C41" i="1"/>
  <c r="C42" i="1"/>
  <c r="C43" i="1"/>
  <c r="C44" i="1"/>
  <c r="X44" i="2" s="1"/>
  <c r="C45" i="1"/>
  <c r="X45" i="2" s="1"/>
  <c r="C46" i="1"/>
  <c r="C2" i="1"/>
  <c r="X2" i="2" s="1"/>
  <c r="B3" i="1"/>
  <c r="V3" i="2" s="1"/>
  <c r="AB3" i="2" s="1"/>
  <c r="B12" i="1"/>
  <c r="V12" i="2" s="1"/>
  <c r="B13" i="1"/>
  <c r="V13" i="2" s="1"/>
  <c r="B14" i="1"/>
  <c r="V14" i="2" s="1"/>
  <c r="B15" i="1"/>
  <c r="V15" i="2" s="1"/>
  <c r="B24" i="1"/>
  <c r="V24" i="2" s="1"/>
  <c r="B25" i="1"/>
  <c r="V25" i="2" s="1"/>
  <c r="B26" i="1"/>
  <c r="V26" i="2" s="1"/>
  <c r="B27" i="1"/>
  <c r="V27" i="2" s="1"/>
  <c r="B36" i="1"/>
  <c r="V36" i="2" s="1"/>
  <c r="B37" i="1"/>
  <c r="V37" i="2" s="1"/>
  <c r="AB37" i="2" s="1"/>
  <c r="B38" i="1"/>
  <c r="V38" i="2" s="1"/>
  <c r="AB38" i="2" s="1"/>
  <c r="B39" i="1"/>
  <c r="V39" i="2" s="1"/>
  <c r="AB39" i="2" s="1"/>
  <c r="E3" i="2"/>
  <c r="E4" i="2"/>
  <c r="B4" i="1" s="1"/>
  <c r="V4" i="2" s="1"/>
  <c r="E5" i="2"/>
  <c r="B5" i="1" s="1"/>
  <c r="V5" i="2" s="1"/>
  <c r="AB5" i="2" s="1"/>
  <c r="E6" i="2"/>
  <c r="B6" i="1" s="1"/>
  <c r="V6" i="2" s="1"/>
  <c r="E7" i="2"/>
  <c r="B7" i="1" s="1"/>
  <c r="V7" i="2" s="1"/>
  <c r="E8" i="2"/>
  <c r="B8" i="1" s="1"/>
  <c r="V8" i="2" s="1"/>
  <c r="E9" i="2"/>
  <c r="B9" i="1" s="1"/>
  <c r="V9" i="2" s="1"/>
  <c r="E10" i="2"/>
  <c r="B10" i="1" s="1"/>
  <c r="V10" i="2" s="1"/>
  <c r="AB10" i="2" s="1"/>
  <c r="E11" i="2"/>
  <c r="B11" i="1" s="1"/>
  <c r="V11" i="2" s="1"/>
  <c r="E12" i="2"/>
  <c r="E13" i="2"/>
  <c r="E14" i="2"/>
  <c r="E15" i="2"/>
  <c r="E16" i="2"/>
  <c r="B16" i="1" s="1"/>
  <c r="V16" i="2" s="1"/>
  <c r="E17" i="2"/>
  <c r="B17" i="1" s="1"/>
  <c r="V17" i="2" s="1"/>
  <c r="AB17" i="2" s="1"/>
  <c r="E18" i="2"/>
  <c r="B18" i="1" s="1"/>
  <c r="V18" i="2" s="1"/>
  <c r="E19" i="2"/>
  <c r="B19" i="1" s="1"/>
  <c r="V19" i="2" s="1"/>
  <c r="E20" i="2"/>
  <c r="B20" i="1" s="1"/>
  <c r="V20" i="2" s="1"/>
  <c r="E21" i="2"/>
  <c r="B21" i="1" s="1"/>
  <c r="V21" i="2" s="1"/>
  <c r="E22" i="2"/>
  <c r="B22" i="1" s="1"/>
  <c r="V22" i="2" s="1"/>
  <c r="AB22" i="2" s="1"/>
  <c r="E23" i="2"/>
  <c r="B23" i="1" s="1"/>
  <c r="V23" i="2" s="1"/>
  <c r="E24" i="2"/>
  <c r="E25" i="2"/>
  <c r="E26" i="2"/>
  <c r="E27" i="2"/>
  <c r="E28" i="2"/>
  <c r="B28" i="1" s="1"/>
  <c r="V28" i="2" s="1"/>
  <c r="E29" i="2"/>
  <c r="B29" i="1" s="1"/>
  <c r="V29" i="2" s="1"/>
  <c r="AB29" i="2" s="1"/>
  <c r="E30" i="2"/>
  <c r="B30" i="1" s="1"/>
  <c r="V30" i="2" s="1"/>
  <c r="E31" i="2"/>
  <c r="B31" i="1" s="1"/>
  <c r="V31" i="2" s="1"/>
  <c r="E32" i="2"/>
  <c r="B32" i="1" s="1"/>
  <c r="V32" i="2" s="1"/>
  <c r="E33" i="2"/>
  <c r="B33" i="1" s="1"/>
  <c r="V33" i="2" s="1"/>
  <c r="E34" i="2"/>
  <c r="B34" i="1" s="1"/>
  <c r="V34" i="2" s="1"/>
  <c r="AB34" i="2" s="1"/>
  <c r="E35" i="2"/>
  <c r="B35" i="1" s="1"/>
  <c r="V35" i="2" s="1"/>
  <c r="E36" i="2"/>
  <c r="E37" i="2"/>
  <c r="E38" i="2"/>
  <c r="E39" i="2"/>
  <c r="E40" i="2"/>
  <c r="B40" i="1" s="1"/>
  <c r="V40" i="2" s="1"/>
  <c r="E41" i="2"/>
  <c r="B41" i="1" s="1"/>
  <c r="V41" i="2" s="1"/>
  <c r="AB41" i="2" s="1"/>
  <c r="E42" i="2"/>
  <c r="B42" i="1" s="1"/>
  <c r="V42" i="2" s="1"/>
  <c r="E43" i="2"/>
  <c r="B43" i="1" s="1"/>
  <c r="V43" i="2" s="1"/>
  <c r="E44" i="2"/>
  <c r="B44" i="1" s="1"/>
  <c r="V44" i="2" s="1"/>
  <c r="E45" i="2"/>
  <c r="B45" i="1" s="1"/>
  <c r="V45" i="2" s="1"/>
  <c r="E46" i="2"/>
  <c r="B46" i="1" s="1"/>
  <c r="V46" i="2" s="1"/>
  <c r="AB46" i="2" s="1"/>
  <c r="E2" i="2"/>
  <c r="B2" i="1" s="1"/>
  <c r="V2" i="2" s="1"/>
  <c r="AB26" i="2" l="1"/>
  <c r="AB43" i="2"/>
  <c r="AB31" i="2"/>
  <c r="AB19" i="2"/>
  <c r="AB33" i="2"/>
  <c r="AB30" i="2"/>
  <c r="AB14" i="2"/>
  <c r="AB25" i="2"/>
  <c r="AB42" i="2"/>
  <c r="AB45" i="2"/>
  <c r="AB18" i="2"/>
  <c r="AB13" i="2"/>
  <c r="AB2" i="2"/>
  <c r="AB11" i="2"/>
  <c r="AB21" i="2"/>
  <c r="AB44" i="2"/>
  <c r="AB7" i="2"/>
  <c r="AB24" i="2"/>
  <c r="AB15" i="2"/>
  <c r="AB23" i="2"/>
  <c r="AB32" i="2"/>
  <c r="AB8" i="2"/>
  <c r="AB6" i="2"/>
  <c r="AB40" i="2"/>
  <c r="AB35" i="2"/>
  <c r="AB36" i="2"/>
  <c r="AB27" i="2"/>
  <c r="AB9" i="2"/>
  <c r="AB20" i="2"/>
  <c r="AB28" i="2"/>
  <c r="AB16" i="2"/>
  <c r="AB4" i="2"/>
  <c r="AB12" i="2"/>
  <c r="AF2" i="2" l="1"/>
</calcChain>
</file>

<file path=xl/sharedStrings.xml><?xml version="1.0" encoding="utf-8"?>
<sst xmlns="http://schemas.openxmlformats.org/spreadsheetml/2006/main" count="463" uniqueCount="152">
  <si>
    <t>ModelID</t>
  </si>
  <si>
    <t>dtmi:digitaltwins:rec_3_3:building:Entrance;1</t>
  </si>
  <si>
    <t>ENTRANCE-26</t>
  </si>
  <si>
    <t>{"</t>
  </si>
  <si>
    <t>Entrance Name</t>
  </si>
  <si>
    <t>Banana Republic</t>
  </si>
  <si>
    <t>Bay North A1</t>
  </si>
  <si>
    <t>Bay West J3</t>
  </si>
  <si>
    <t>C Park Nord L1</t>
  </si>
  <si>
    <t>C Park Nord L2</t>
  </si>
  <si>
    <t>Cheesecake Factory</t>
  </si>
  <si>
    <t>0002A</t>
  </si>
  <si>
    <t>Crete &amp; Barrel</t>
  </si>
  <si>
    <t>D Parkade</t>
  </si>
  <si>
    <t>E Parkade P1-E</t>
  </si>
  <si>
    <t>E Parkade P1-N</t>
  </si>
  <si>
    <t>E Parkade P1-S</t>
  </si>
  <si>
    <t>E Parkade P2-E</t>
  </si>
  <si>
    <t>E Parkade P2-N</t>
  </si>
  <si>
    <t>E Parkade P2-S</t>
  </si>
  <si>
    <t>E Parkade P3-E</t>
  </si>
  <si>
    <t>E Parkade P3-N</t>
  </si>
  <si>
    <t>E Parkade P3-S</t>
  </si>
  <si>
    <t>E Parkade P4-E</t>
  </si>
  <si>
    <t>E Parkade P4-N</t>
  </si>
  <si>
    <t>E Parkade P4-S</t>
  </si>
  <si>
    <t>E Parkade P5-E</t>
  </si>
  <si>
    <t>E Parkade P5-N</t>
  </si>
  <si>
    <t>E Parkade P5-S</t>
  </si>
  <si>
    <t>Ent A1</t>
  </si>
  <si>
    <t>Ent A2 Jamies</t>
  </si>
  <si>
    <t>Ent A3 Sport Chek</t>
  </si>
  <si>
    <t>0033C</t>
  </si>
  <si>
    <t>Ent E</t>
  </si>
  <si>
    <t>Ent F Valet</t>
  </si>
  <si>
    <t>Ent G Microsoft</t>
  </si>
  <si>
    <t>Ent H</t>
  </si>
  <si>
    <t>Ent J1</t>
  </si>
  <si>
    <t>Ent J2</t>
  </si>
  <si>
    <t>Ent J3 Shoppers</t>
  </si>
  <si>
    <t>F Parkade Holt P1</t>
  </si>
  <si>
    <t>F Parkade Holt P2</t>
  </si>
  <si>
    <t>Forever 21</t>
  </si>
  <si>
    <t>G Parkade P1</t>
  </si>
  <si>
    <t>G Parkade P2</t>
  </si>
  <si>
    <t>Gap</t>
  </si>
  <si>
    <t>Holt Renfrew Ext</t>
  </si>
  <si>
    <t>Indigo</t>
  </si>
  <si>
    <t>Jamie Italian</t>
  </si>
  <si>
    <t>Nord P1 East</t>
  </si>
  <si>
    <t>Rest H Ext</t>
  </si>
  <si>
    <t>Tim Hortons</t>
  </si>
  <si>
    <t>dtmi:digitaltwins:rec_3_3:building:Entrance;2</t>
  </si>
  <si>
    <t>dtmi:digitaltwins:rec_3_3:building:Entrance;3</t>
  </si>
  <si>
    <t>dtmi:digitaltwins:rec_3_3:building:Entrance;4</t>
  </si>
  <si>
    <t>dtmi:digitaltwins:rec_3_3:building:Entrance;5</t>
  </si>
  <si>
    <t>dtmi:digitaltwins:rec_3_3:building:Entrance;6</t>
  </si>
  <si>
    <t>dtmi:digitaltwins:rec_3_3:building:Entrance;7</t>
  </si>
  <si>
    <t>dtmi:digitaltwins:rec_3_3:building:Entrance;8</t>
  </si>
  <si>
    <t>dtmi:digitaltwins:rec_3_3:building:Entrance;9</t>
  </si>
  <si>
    <t>dtmi:digitaltwins:rec_3_3:building:Entrance;10</t>
  </si>
  <si>
    <t>dtmi:digitaltwins:rec_3_3:building:Entrance;11</t>
  </si>
  <si>
    <t>dtmi:digitaltwins:rec_3_3:building:Entrance;12</t>
  </si>
  <si>
    <t>dtmi:digitaltwins:rec_3_3:building:Entrance;13</t>
  </si>
  <si>
    <t>dtmi:digitaltwins:rec_3_3:building:Entrance;14</t>
  </si>
  <si>
    <t>dtmi:digitaltwins:rec_3_3:building:Entrance;15</t>
  </si>
  <si>
    <t>dtmi:digitaltwins:rec_3_3:building:Entrance;16</t>
  </si>
  <si>
    <t>dtmi:digitaltwins:rec_3_3:building:Entrance;17</t>
  </si>
  <si>
    <t>dtmi:digitaltwins:rec_3_3:building:Entrance;18</t>
  </si>
  <si>
    <t>dtmi:digitaltwins:rec_3_3:building:Entrance;19</t>
  </si>
  <si>
    <t>dtmi:digitaltwins:rec_3_3:building:Entrance;20</t>
  </si>
  <si>
    <t>dtmi:digitaltwins:rec_3_3:building:Entrance;21</t>
  </si>
  <si>
    <t>dtmi:digitaltwins:rec_3_3:building:Entrance;22</t>
  </si>
  <si>
    <t>dtmi:digitaltwins:rec_3_3:building:Entrance;23</t>
  </si>
  <si>
    <t>dtmi:digitaltwins:rec_3_3:building:Entrance;24</t>
  </si>
  <si>
    <t>dtmi:digitaltwins:rec_3_3:building:Entrance;25</t>
  </si>
  <si>
    <t>dtmi:digitaltwins:rec_3_3:building:Entrance;26</t>
  </si>
  <si>
    <t>dtmi:digitaltwins:rec_3_3:building:Entrance;27</t>
  </si>
  <si>
    <t>dtmi:digitaltwins:rec_3_3:building:Entrance;28</t>
  </si>
  <si>
    <t>dtmi:digitaltwins:rec_3_3:building:Entrance;29</t>
  </si>
  <si>
    <t>dtmi:digitaltwins:rec_3_3:building:Entrance;30</t>
  </si>
  <si>
    <t>dtmi:digitaltwins:rec_3_3:building:Entrance;31</t>
  </si>
  <si>
    <t>dtmi:digitaltwins:rec_3_3:building:Entrance;32</t>
  </si>
  <si>
    <t>dtmi:digitaltwins:rec_3_3:building:Entrance;33</t>
  </si>
  <si>
    <t>dtmi:digitaltwins:rec_3_3:building:Entrance;34</t>
  </si>
  <si>
    <t>dtmi:digitaltwins:rec_3_3:building:Entrance;35</t>
  </si>
  <si>
    <t>dtmi:digitaltwins:rec_3_3:building:Entrance;36</t>
  </si>
  <si>
    <t>dtmi:digitaltwins:rec_3_3:building:Entrance;37</t>
  </si>
  <si>
    <t>dtmi:digitaltwins:rec_3_3:building:Entrance;38</t>
  </si>
  <si>
    <t>dtmi:digitaltwins:rec_3_3:building:Entrance;39</t>
  </si>
  <si>
    <t>dtmi:digitaltwins:rec_3_3:building:Entrance;40</t>
  </si>
  <si>
    <t>dtmi:digitaltwins:rec_3_3:building:Entrance;41</t>
  </si>
  <si>
    <t>dtmi:digitaltwins:rec_3_3:building:Entrance;42</t>
  </si>
  <si>
    <t>dtmi:digitaltwins:rec_3_3:building:Entrance;43</t>
  </si>
  <si>
    <t>dtmi:digitaltwins:rec_3_3:building:Entrance;44</t>
  </si>
  <si>
    <t>dtmi:digitaltwins:rec_3_3:building:Entrance;45</t>
  </si>
  <si>
    <t>Name</t>
  </si>
  <si>
    <t>Suite No</t>
  </si>
  <si>
    <t>ENTRANCE-Bay North A1</t>
  </si>
  <si>
    <t>ENTRANCE-Bay West J3</t>
  </si>
  <si>
    <t>ENTRANCE-C Park Nord L1</t>
  </si>
  <si>
    <t>ENTRANCE-C Park Nord L2</t>
  </si>
  <si>
    <t>ENTRANCE-0002A</t>
  </si>
  <si>
    <t>ENTRANCE-33</t>
  </si>
  <si>
    <t>ENTRANCE-D Parkade</t>
  </si>
  <si>
    <t>ENTRANCE-E Parkade P1-E</t>
  </si>
  <si>
    <t>ENTRANCE-E Parkade P1-N</t>
  </si>
  <si>
    <t>ENTRANCE-E Parkade P1-S</t>
  </si>
  <si>
    <t>ENTRANCE-E Parkade P2-E</t>
  </si>
  <si>
    <t>ENTRANCE-E Parkade P2-N</t>
  </si>
  <si>
    <t>ENTRANCE-E Parkade P2-S</t>
  </si>
  <si>
    <t>ENTRANCE-E Parkade P3-E</t>
  </si>
  <si>
    <t>ENTRANCE-E Parkade P3-N</t>
  </si>
  <si>
    <t>ENTRANCE-E Parkade P3-S</t>
  </si>
  <si>
    <t>ENTRANCE-E Parkade P4-E</t>
  </si>
  <si>
    <t>ENTRANCE-E Parkade P4-N</t>
  </si>
  <si>
    <t>ENTRANCE-E Parkade P4-S</t>
  </si>
  <si>
    <t>ENTRANCE-E Parkade P5-E</t>
  </si>
  <si>
    <t>ENTRANCE-E Parkade P5-N</t>
  </si>
  <si>
    <t>ENTRANCE-E Parkade P5-S</t>
  </si>
  <si>
    <t>ENTRANCE-Ent A1</t>
  </si>
  <si>
    <t>ENTRANCE-Ent A2 Jamies</t>
  </si>
  <si>
    <t>ENTRANCE-0033C</t>
  </si>
  <si>
    <t>ENTRANCE-Ent E</t>
  </si>
  <si>
    <t>ENTRANCE-Ent F Valet</t>
  </si>
  <si>
    <t>ENTRANCE-Ent G Microsoft</t>
  </si>
  <si>
    <t>ENTRANCE-Ent H</t>
  </si>
  <si>
    <t>ENTRANCE-Ent J1</t>
  </si>
  <si>
    <t>ENTRANCE-Ent J2</t>
  </si>
  <si>
    <t>ENTRANCE-Ent J3 Shoppers</t>
  </si>
  <si>
    <t>ENTRANCE-F Parkade Holt P1</t>
  </si>
  <si>
    <t>ENTRANCE-F Parkade Holt P2</t>
  </si>
  <si>
    <t>ENTRANCE-Forever 21</t>
  </si>
  <si>
    <t>ENTRANCE-G Parkade P1</t>
  </si>
  <si>
    <t>ENTRANCE-G Parkade P2</t>
  </si>
  <si>
    <t>ENTRANCE-236</t>
  </si>
  <si>
    <t>ENTRANCE-3</t>
  </si>
  <si>
    <t>ENTRANCE-27</t>
  </si>
  <si>
    <t>ENTRANCE-Jamie Italian</t>
  </si>
  <si>
    <t>ENTRANCE-500</t>
  </si>
  <si>
    <t>ENTRANCE-Rest H Ext</t>
  </si>
  <si>
    <t>ENTRANCE-404</t>
  </si>
  <si>
    <t>","</t>
  </si>
  <si>
    <t>"},</t>
  </si>
  <si>
    <t>"}</t>
  </si>
  <si>
    <t>isPartOf</t>
  </si>
  <si>
    <t>occupancy.monthlyVisitorsCount</t>
  </si>
  <si>
    <t>name</t>
  </si>
  <si>
    <t>ID</t>
  </si>
  <si>
    <t>Relationship</t>
  </si>
  <si>
    <t>RelationshipName</t>
  </si>
  <si>
    <t>InitData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</si>
</sst>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7" fontId="2" fillId="0" borderId="0" xfId="0" applyNumberFormat="1" applyFont="1"/>
    <xf numFmtId="3" fontId="2" fillId="0" borderId="0" xfId="0" applyNumberFormat="1" applyFont="1"/>
    <xf numFmtId="0" fontId="4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7F10-A02E-AE43-87ED-F87D1DC348A9}">
  <dimension ref="A1:N46"/>
  <sheetViews>
    <sheetView tabSelected="1" workbookViewId="0">
      <selection activeCell="G10" sqref="G10"/>
    </sheetView>
  </sheetViews>
  <sheetFormatPr baseColWidth="10" defaultRowHeight="16" x14ac:dyDescent="0.2"/>
  <cols>
    <col min="1" max="1" width="56.1640625" bestFit="1" customWidth="1"/>
    <col min="2" max="2" width="25.5" bestFit="1" customWidth="1"/>
    <col min="3" max="3" width="17.6640625" bestFit="1" customWidth="1"/>
    <col min="4" max="4" width="17" bestFit="1" customWidth="1"/>
    <col min="5" max="5" width="28" bestFit="1" customWidth="1"/>
    <col min="6" max="6" width="14.83203125" bestFit="1" customWidth="1"/>
    <col min="7" max="7" width="28" bestFit="1" customWidth="1"/>
    <col min="8" max="8" width="8.1640625" bestFit="1" customWidth="1"/>
    <col min="9" max="9" width="34" bestFit="1" customWidth="1"/>
    <col min="10" max="10" width="8.1640625" bestFit="1" customWidth="1"/>
    <col min="11" max="11" width="25.6640625" bestFit="1" customWidth="1"/>
    <col min="12" max="12" width="8.1640625" bestFit="1" customWidth="1"/>
    <col min="13" max="13" width="28" bestFit="1" customWidth="1"/>
    <col min="14" max="14" width="8.1640625" bestFit="1" customWidth="1"/>
  </cols>
  <sheetData>
    <row r="1" spans="1:14" x14ac:dyDescent="0.2">
      <c r="A1" t="s">
        <v>0</v>
      </c>
      <c r="B1" t="s">
        <v>148</v>
      </c>
      <c r="C1" t="s">
        <v>149</v>
      </c>
      <c r="D1" t="s">
        <v>150</v>
      </c>
      <c r="E1" t="s">
        <v>151</v>
      </c>
      <c r="F1" t="s">
        <v>151</v>
      </c>
      <c r="G1" t="s">
        <v>151</v>
      </c>
      <c r="H1" t="s">
        <v>151</v>
      </c>
    </row>
    <row r="2" spans="1:14" x14ac:dyDescent="0.2">
      <c r="A2" s="1" t="s">
        <v>1</v>
      </c>
      <c r="B2" t="str">
        <f>_xlfn.CONCAT("ENTRANCE-",'Entrances Raw Data'!E2)</f>
        <v>ENTRANCE-26</v>
      </c>
      <c r="C2" s="2">
        <f>IF(NOT('Entrances Raw Data'!D2=""),'Entrances Raw Data'!D2,"")</f>
        <v>26</v>
      </c>
      <c r="D2" t="s">
        <v>145</v>
      </c>
      <c r="E2" t="s">
        <v>147</v>
      </c>
      <c r="F2" s="7" t="str">
        <f>'Entrances Raw Data'!A2</f>
        <v>Banana Republic</v>
      </c>
      <c r="G2" t="s">
        <v>146</v>
      </c>
      <c r="H2" s="7">
        <f>'Entrances Raw Data'!$C2</f>
        <v>13599</v>
      </c>
      <c r="J2" s="7"/>
      <c r="L2" s="7"/>
      <c r="N2" s="7"/>
    </row>
    <row r="3" spans="1:14" x14ac:dyDescent="0.2">
      <c r="A3" s="1" t="s">
        <v>52</v>
      </c>
      <c r="B3" t="str">
        <f>_xlfn.CONCAT("ENTRANCE-",'Entrances Raw Data'!E3)</f>
        <v>ENTRANCE-Bay North A1</v>
      </c>
      <c r="C3" s="2" t="str">
        <f>IF(NOT('Entrances Raw Data'!D3=""),'Entrances Raw Data'!D3,"")</f>
        <v/>
      </c>
      <c r="D3" t="s">
        <v>145</v>
      </c>
      <c r="E3" t="s">
        <v>147</v>
      </c>
      <c r="F3" s="7" t="str">
        <f>'Entrances Raw Data'!A3</f>
        <v>Bay North A1</v>
      </c>
      <c r="G3" t="s">
        <v>146</v>
      </c>
      <c r="H3" s="7">
        <f>'Entrances Raw Data'!$C3</f>
        <v>76001</v>
      </c>
    </row>
    <row r="4" spans="1:14" x14ac:dyDescent="0.2">
      <c r="A4" s="1" t="s">
        <v>53</v>
      </c>
      <c r="B4" t="str">
        <f>_xlfn.CONCAT("ENTRANCE-",'Entrances Raw Data'!E4)</f>
        <v>ENTRANCE-Bay West J3</v>
      </c>
      <c r="C4" s="2" t="str">
        <f>IF(NOT('Entrances Raw Data'!D4=""),'Entrances Raw Data'!D4,"")</f>
        <v/>
      </c>
      <c r="D4" t="s">
        <v>145</v>
      </c>
      <c r="E4" t="s">
        <v>147</v>
      </c>
      <c r="F4" s="7" t="str">
        <f>'Entrances Raw Data'!A4</f>
        <v>Bay West J3</v>
      </c>
      <c r="G4" t="s">
        <v>146</v>
      </c>
      <c r="H4" s="7">
        <f>'Entrances Raw Data'!$C4</f>
        <v>51764</v>
      </c>
    </row>
    <row r="5" spans="1:14" x14ac:dyDescent="0.2">
      <c r="A5" s="1" t="s">
        <v>54</v>
      </c>
      <c r="B5" t="str">
        <f>_xlfn.CONCAT("ENTRANCE-",'Entrances Raw Data'!E5)</f>
        <v>ENTRANCE-C Park Nord L1</v>
      </c>
      <c r="C5" s="2" t="str">
        <f>IF(NOT('Entrances Raw Data'!D5=""),'Entrances Raw Data'!D5,"")</f>
        <v/>
      </c>
      <c r="D5" t="s">
        <v>145</v>
      </c>
      <c r="E5" t="s">
        <v>147</v>
      </c>
      <c r="F5" s="7" t="str">
        <f>'Entrances Raw Data'!A5</f>
        <v>C Park Nord L1</v>
      </c>
      <c r="G5" t="s">
        <v>146</v>
      </c>
      <c r="H5" s="7">
        <f>'Entrances Raw Data'!$C5</f>
        <v>14897</v>
      </c>
    </row>
    <row r="6" spans="1:14" x14ac:dyDescent="0.2">
      <c r="A6" s="1" t="s">
        <v>55</v>
      </c>
      <c r="B6" t="str">
        <f>_xlfn.CONCAT("ENTRANCE-",'Entrances Raw Data'!E6)</f>
        <v>ENTRANCE-C Park Nord L2</v>
      </c>
      <c r="C6" s="2" t="str">
        <f>IF(NOT('Entrances Raw Data'!D6=""),'Entrances Raw Data'!D6,"")</f>
        <v/>
      </c>
      <c r="D6" t="s">
        <v>145</v>
      </c>
      <c r="E6" t="s">
        <v>147</v>
      </c>
      <c r="F6" s="7" t="str">
        <f>'Entrances Raw Data'!A6</f>
        <v>C Park Nord L2</v>
      </c>
      <c r="G6" t="s">
        <v>146</v>
      </c>
      <c r="H6" s="7">
        <f>'Entrances Raw Data'!$C6</f>
        <v>4402</v>
      </c>
    </row>
    <row r="7" spans="1:14" x14ac:dyDescent="0.2">
      <c r="A7" s="1" t="s">
        <v>56</v>
      </c>
      <c r="B7" t="str">
        <f>_xlfn.CONCAT("ENTRANCE-",'Entrances Raw Data'!E7)</f>
        <v>ENTRANCE-0002A</v>
      </c>
      <c r="C7" s="2" t="str">
        <f>IF(NOT('Entrances Raw Data'!D7=""),'Entrances Raw Data'!D7,"")</f>
        <v>0002A</v>
      </c>
      <c r="D7" t="s">
        <v>145</v>
      </c>
      <c r="E7" t="s">
        <v>147</v>
      </c>
      <c r="F7" s="7" t="str">
        <f>'Entrances Raw Data'!A7</f>
        <v>Cheesecake Factory</v>
      </c>
      <c r="G7" t="s">
        <v>146</v>
      </c>
      <c r="H7" s="7">
        <f>'Entrances Raw Data'!$C7</f>
        <v>27846</v>
      </c>
    </row>
    <row r="8" spans="1:14" x14ac:dyDescent="0.2">
      <c r="A8" s="1" t="s">
        <v>57</v>
      </c>
      <c r="B8" t="str">
        <f>_xlfn.CONCAT("ENTRANCE-",'Entrances Raw Data'!E8)</f>
        <v>ENTRANCE-33</v>
      </c>
      <c r="C8" s="2">
        <f>IF(NOT('Entrances Raw Data'!D8=""),'Entrances Raw Data'!D8,"")</f>
        <v>33</v>
      </c>
      <c r="D8" t="s">
        <v>145</v>
      </c>
      <c r="E8" t="s">
        <v>147</v>
      </c>
      <c r="F8" s="7" t="str">
        <f>'Entrances Raw Data'!A8</f>
        <v>Crete &amp; Barrel</v>
      </c>
      <c r="G8" t="s">
        <v>146</v>
      </c>
      <c r="H8" s="7">
        <f>'Entrances Raw Data'!$C8</f>
        <v>29890</v>
      </c>
    </row>
    <row r="9" spans="1:14" x14ac:dyDescent="0.2">
      <c r="A9" s="1" t="s">
        <v>58</v>
      </c>
      <c r="B9" t="str">
        <f>_xlfn.CONCAT("ENTRANCE-",'Entrances Raw Data'!E9)</f>
        <v>ENTRANCE-D Parkade</v>
      </c>
      <c r="C9" s="2" t="str">
        <f>IF(NOT('Entrances Raw Data'!D9=""),'Entrances Raw Data'!D9,"")</f>
        <v/>
      </c>
      <c r="D9" t="s">
        <v>145</v>
      </c>
      <c r="E9" t="s">
        <v>147</v>
      </c>
      <c r="F9" s="7" t="str">
        <f>'Entrances Raw Data'!A9</f>
        <v>D Parkade</v>
      </c>
      <c r="G9" t="s">
        <v>146</v>
      </c>
      <c r="H9" s="7">
        <f>'Entrances Raw Data'!$C9</f>
        <v>5437</v>
      </c>
    </row>
    <row r="10" spans="1:14" x14ac:dyDescent="0.2">
      <c r="A10" s="1" t="s">
        <v>59</v>
      </c>
      <c r="B10" t="str">
        <f>_xlfn.CONCAT("ENTRANCE-",'Entrances Raw Data'!E10)</f>
        <v>ENTRANCE-E Parkade P1-E</v>
      </c>
      <c r="C10" s="2" t="str">
        <f>IF(NOT('Entrances Raw Data'!D10=""),'Entrances Raw Data'!D10,"")</f>
        <v/>
      </c>
      <c r="D10" t="s">
        <v>145</v>
      </c>
      <c r="E10" t="s">
        <v>147</v>
      </c>
      <c r="F10" s="7" t="str">
        <f>'Entrances Raw Data'!A10</f>
        <v>E Parkade P1-E</v>
      </c>
      <c r="G10" t="s">
        <v>146</v>
      </c>
      <c r="H10" s="7">
        <f>'Entrances Raw Data'!$C10</f>
        <v>18271</v>
      </c>
    </row>
    <row r="11" spans="1:14" x14ac:dyDescent="0.2">
      <c r="A11" s="1" t="s">
        <v>60</v>
      </c>
      <c r="B11" t="str">
        <f>_xlfn.CONCAT("ENTRANCE-",'Entrances Raw Data'!E11)</f>
        <v>ENTRANCE-E Parkade P1-N</v>
      </c>
      <c r="C11" s="2" t="str">
        <f>IF(NOT('Entrances Raw Data'!D11=""),'Entrances Raw Data'!D11,"")</f>
        <v/>
      </c>
      <c r="D11" t="s">
        <v>145</v>
      </c>
      <c r="E11" t="s">
        <v>147</v>
      </c>
      <c r="F11" s="7" t="str">
        <f>'Entrances Raw Data'!A11</f>
        <v>E Parkade P1-N</v>
      </c>
      <c r="G11" t="s">
        <v>146</v>
      </c>
      <c r="H11" s="7">
        <f>'Entrances Raw Data'!$C11</f>
        <v>28135</v>
      </c>
    </row>
    <row r="12" spans="1:14" x14ac:dyDescent="0.2">
      <c r="A12" s="1" t="s">
        <v>61</v>
      </c>
      <c r="B12" t="str">
        <f>_xlfn.CONCAT("ENTRANCE-",'Entrances Raw Data'!E12)</f>
        <v>ENTRANCE-E Parkade P1-S</v>
      </c>
      <c r="C12" s="2" t="str">
        <f>IF(NOT('Entrances Raw Data'!D12=""),'Entrances Raw Data'!D12,"")</f>
        <v/>
      </c>
      <c r="D12" t="s">
        <v>145</v>
      </c>
      <c r="E12" t="s">
        <v>147</v>
      </c>
      <c r="F12" s="7" t="str">
        <f>'Entrances Raw Data'!A12</f>
        <v>E Parkade P1-S</v>
      </c>
      <c r="G12" t="s">
        <v>146</v>
      </c>
      <c r="H12" s="7">
        <f>'Entrances Raw Data'!$C12</f>
        <v>30529</v>
      </c>
    </row>
    <row r="13" spans="1:14" x14ac:dyDescent="0.2">
      <c r="A13" s="1" t="s">
        <v>62</v>
      </c>
      <c r="B13" t="str">
        <f>_xlfn.CONCAT("ENTRANCE-",'Entrances Raw Data'!E13)</f>
        <v>ENTRANCE-E Parkade P2-E</v>
      </c>
      <c r="C13" s="2" t="str">
        <f>IF(NOT('Entrances Raw Data'!D13=""),'Entrances Raw Data'!D13,"")</f>
        <v/>
      </c>
      <c r="D13" t="s">
        <v>145</v>
      </c>
      <c r="E13" t="s">
        <v>147</v>
      </c>
      <c r="F13" s="7" t="str">
        <f>'Entrances Raw Data'!A13</f>
        <v>E Parkade P2-E</v>
      </c>
      <c r="G13" t="s">
        <v>146</v>
      </c>
      <c r="H13" s="7">
        <f>'Entrances Raw Data'!$C13</f>
        <v>17949</v>
      </c>
    </row>
    <row r="14" spans="1:14" x14ac:dyDescent="0.2">
      <c r="A14" s="1" t="s">
        <v>63</v>
      </c>
      <c r="B14" t="str">
        <f>_xlfn.CONCAT("ENTRANCE-",'Entrances Raw Data'!E14)</f>
        <v>ENTRANCE-E Parkade P2-N</v>
      </c>
      <c r="C14" s="2" t="str">
        <f>IF(NOT('Entrances Raw Data'!D14=""),'Entrances Raw Data'!D14,"")</f>
        <v/>
      </c>
      <c r="D14" t="s">
        <v>145</v>
      </c>
      <c r="E14" t="s">
        <v>147</v>
      </c>
      <c r="F14" s="7" t="str">
        <f>'Entrances Raw Data'!A14</f>
        <v>E Parkade P2-N</v>
      </c>
      <c r="G14" t="s">
        <v>146</v>
      </c>
      <c r="H14" s="7">
        <f>'Entrances Raw Data'!$C14</f>
        <v>34244</v>
      </c>
    </row>
    <row r="15" spans="1:14" x14ac:dyDescent="0.2">
      <c r="A15" s="1" t="s">
        <v>64</v>
      </c>
      <c r="B15" t="str">
        <f>_xlfn.CONCAT("ENTRANCE-",'Entrances Raw Data'!E15)</f>
        <v>ENTRANCE-E Parkade P2-S</v>
      </c>
      <c r="C15" s="2" t="str">
        <f>IF(NOT('Entrances Raw Data'!D15=""),'Entrances Raw Data'!D15,"")</f>
        <v/>
      </c>
      <c r="D15" t="s">
        <v>145</v>
      </c>
      <c r="E15" t="s">
        <v>147</v>
      </c>
      <c r="F15" s="7" t="str">
        <f>'Entrances Raw Data'!A15</f>
        <v>E Parkade P2-S</v>
      </c>
      <c r="G15" t="s">
        <v>146</v>
      </c>
      <c r="H15" s="7">
        <f>'Entrances Raw Data'!$C15</f>
        <v>27544</v>
      </c>
    </row>
    <row r="16" spans="1:14" x14ac:dyDescent="0.2">
      <c r="A16" s="1" t="s">
        <v>65</v>
      </c>
      <c r="B16" t="str">
        <f>_xlfn.CONCAT("ENTRANCE-",'Entrances Raw Data'!E16)</f>
        <v>ENTRANCE-E Parkade P3-E</v>
      </c>
      <c r="C16" s="2" t="str">
        <f>IF(NOT('Entrances Raw Data'!D16=""),'Entrances Raw Data'!D16,"")</f>
        <v/>
      </c>
      <c r="D16" t="s">
        <v>145</v>
      </c>
      <c r="E16" t="s">
        <v>147</v>
      </c>
      <c r="F16" s="7" t="str">
        <f>'Entrances Raw Data'!A16</f>
        <v>E Parkade P3-E</v>
      </c>
      <c r="G16" t="s">
        <v>146</v>
      </c>
      <c r="H16" s="7">
        <f>'Entrances Raw Data'!$C16</f>
        <v>18954</v>
      </c>
    </row>
    <row r="17" spans="1:8" x14ac:dyDescent="0.2">
      <c r="A17" s="1" t="s">
        <v>66</v>
      </c>
      <c r="B17" t="str">
        <f>_xlfn.CONCAT("ENTRANCE-",'Entrances Raw Data'!E17)</f>
        <v>ENTRANCE-E Parkade P3-N</v>
      </c>
      <c r="C17" s="2" t="str">
        <f>IF(NOT('Entrances Raw Data'!D17=""),'Entrances Raw Data'!D17,"")</f>
        <v/>
      </c>
      <c r="D17" t="s">
        <v>145</v>
      </c>
      <c r="E17" t="s">
        <v>147</v>
      </c>
      <c r="F17" s="7" t="str">
        <f>'Entrances Raw Data'!A17</f>
        <v>E Parkade P3-N</v>
      </c>
      <c r="G17" t="s">
        <v>146</v>
      </c>
      <c r="H17" s="7">
        <f>'Entrances Raw Data'!$C17</f>
        <v>25692</v>
      </c>
    </row>
    <row r="18" spans="1:8" x14ac:dyDescent="0.2">
      <c r="A18" s="1" t="s">
        <v>67</v>
      </c>
      <c r="B18" t="str">
        <f>_xlfn.CONCAT("ENTRANCE-",'Entrances Raw Data'!E18)</f>
        <v>ENTRANCE-E Parkade P3-S</v>
      </c>
      <c r="C18" s="2" t="str">
        <f>IF(NOT('Entrances Raw Data'!D18=""),'Entrances Raw Data'!D18,"")</f>
        <v/>
      </c>
      <c r="D18" t="s">
        <v>145</v>
      </c>
      <c r="E18" t="s">
        <v>147</v>
      </c>
      <c r="F18" s="7" t="str">
        <f>'Entrances Raw Data'!A18</f>
        <v>E Parkade P3-S</v>
      </c>
      <c r="G18" t="s">
        <v>146</v>
      </c>
      <c r="H18" s="7">
        <f>'Entrances Raw Data'!$C18</f>
        <v>19503</v>
      </c>
    </row>
    <row r="19" spans="1:8" x14ac:dyDescent="0.2">
      <c r="A19" s="1" t="s">
        <v>68</v>
      </c>
      <c r="B19" t="str">
        <f>_xlfn.CONCAT("ENTRANCE-",'Entrances Raw Data'!E19)</f>
        <v>ENTRANCE-E Parkade P4-E</v>
      </c>
      <c r="C19" s="2" t="str">
        <f>IF(NOT('Entrances Raw Data'!D19=""),'Entrances Raw Data'!D19,"")</f>
        <v/>
      </c>
      <c r="D19" t="s">
        <v>145</v>
      </c>
      <c r="E19" t="s">
        <v>147</v>
      </c>
      <c r="F19" s="7" t="str">
        <f>'Entrances Raw Data'!A19</f>
        <v>E Parkade P4-E</v>
      </c>
      <c r="G19" t="s">
        <v>146</v>
      </c>
      <c r="H19" s="7">
        <f>'Entrances Raw Data'!$C19</f>
        <v>7017</v>
      </c>
    </row>
    <row r="20" spans="1:8" x14ac:dyDescent="0.2">
      <c r="A20" s="1" t="s">
        <v>69</v>
      </c>
      <c r="B20" t="str">
        <f>_xlfn.CONCAT("ENTRANCE-",'Entrances Raw Data'!E20)</f>
        <v>ENTRANCE-E Parkade P4-N</v>
      </c>
      <c r="C20" s="2" t="str">
        <f>IF(NOT('Entrances Raw Data'!D20=""),'Entrances Raw Data'!D20,"")</f>
        <v/>
      </c>
      <c r="D20" t="s">
        <v>145</v>
      </c>
      <c r="E20" t="s">
        <v>147</v>
      </c>
      <c r="F20" s="7" t="str">
        <f>'Entrances Raw Data'!A20</f>
        <v>E Parkade P4-N</v>
      </c>
      <c r="G20" t="s">
        <v>146</v>
      </c>
      <c r="H20" s="7">
        <f>'Entrances Raw Data'!$C20</f>
        <v>12978</v>
      </c>
    </row>
    <row r="21" spans="1:8" x14ac:dyDescent="0.2">
      <c r="A21" s="1" t="s">
        <v>70</v>
      </c>
      <c r="B21" t="str">
        <f>_xlfn.CONCAT("ENTRANCE-",'Entrances Raw Data'!E21)</f>
        <v>ENTRANCE-E Parkade P4-S</v>
      </c>
      <c r="C21" s="2" t="str">
        <f>IF(NOT('Entrances Raw Data'!D21=""),'Entrances Raw Data'!D21,"")</f>
        <v/>
      </c>
      <c r="D21" t="s">
        <v>145</v>
      </c>
      <c r="E21" t="s">
        <v>147</v>
      </c>
      <c r="F21" s="7" t="str">
        <f>'Entrances Raw Data'!A21</f>
        <v>E Parkade P4-S</v>
      </c>
      <c r="G21" t="s">
        <v>146</v>
      </c>
      <c r="H21" s="7">
        <f>'Entrances Raw Data'!$C21</f>
        <v>15277</v>
      </c>
    </row>
    <row r="22" spans="1:8" x14ac:dyDescent="0.2">
      <c r="A22" s="1" t="s">
        <v>71</v>
      </c>
      <c r="B22" t="str">
        <f>_xlfn.CONCAT("ENTRANCE-",'Entrances Raw Data'!E22)</f>
        <v>ENTRANCE-E Parkade P5-E</v>
      </c>
      <c r="C22" s="2" t="str">
        <f>IF(NOT('Entrances Raw Data'!D22=""),'Entrances Raw Data'!D22,"")</f>
        <v/>
      </c>
      <c r="D22" t="s">
        <v>145</v>
      </c>
      <c r="E22" t="s">
        <v>147</v>
      </c>
      <c r="F22" s="7" t="str">
        <f>'Entrances Raw Data'!A22</f>
        <v>E Parkade P5-E</v>
      </c>
      <c r="G22" t="s">
        <v>146</v>
      </c>
      <c r="H22" s="7">
        <f>'Entrances Raw Data'!$C22</f>
        <v>2706</v>
      </c>
    </row>
    <row r="23" spans="1:8" x14ac:dyDescent="0.2">
      <c r="A23" s="1" t="s">
        <v>72</v>
      </c>
      <c r="B23" t="str">
        <f>_xlfn.CONCAT("ENTRANCE-",'Entrances Raw Data'!E23)</f>
        <v>ENTRANCE-E Parkade P5-N</v>
      </c>
      <c r="C23" s="2" t="str">
        <f>IF(NOT('Entrances Raw Data'!D23=""),'Entrances Raw Data'!D23,"")</f>
        <v/>
      </c>
      <c r="D23" t="s">
        <v>145</v>
      </c>
      <c r="E23" t="s">
        <v>147</v>
      </c>
      <c r="F23" s="7" t="str">
        <f>'Entrances Raw Data'!A23</f>
        <v>E Parkade P5-N</v>
      </c>
      <c r="G23" t="s">
        <v>146</v>
      </c>
      <c r="H23" s="7">
        <f>'Entrances Raw Data'!$C23</f>
        <v>8302</v>
      </c>
    </row>
    <row r="24" spans="1:8" x14ac:dyDescent="0.2">
      <c r="A24" s="1" t="s">
        <v>73</v>
      </c>
      <c r="B24" t="str">
        <f>_xlfn.CONCAT("ENTRANCE-",'Entrances Raw Data'!E24)</f>
        <v>ENTRANCE-E Parkade P5-S</v>
      </c>
      <c r="C24" s="2" t="str">
        <f>IF(NOT('Entrances Raw Data'!D24=""),'Entrances Raw Data'!D24,"")</f>
        <v/>
      </c>
      <c r="D24" t="s">
        <v>145</v>
      </c>
      <c r="E24" t="s">
        <v>147</v>
      </c>
      <c r="F24" s="7" t="str">
        <f>'Entrances Raw Data'!A24</f>
        <v>E Parkade P5-S</v>
      </c>
      <c r="G24" t="s">
        <v>146</v>
      </c>
      <c r="H24" s="7">
        <f>'Entrances Raw Data'!$C24</f>
        <v>7614</v>
      </c>
    </row>
    <row r="25" spans="1:8" x14ac:dyDescent="0.2">
      <c r="A25" s="1" t="s">
        <v>74</v>
      </c>
      <c r="B25" t="str">
        <f>_xlfn.CONCAT("ENTRANCE-",'Entrances Raw Data'!E25)</f>
        <v>ENTRANCE-Ent A1</v>
      </c>
      <c r="C25" s="2" t="str">
        <f>IF(NOT('Entrances Raw Data'!D25=""),'Entrances Raw Data'!D25,"")</f>
        <v/>
      </c>
      <c r="D25" t="s">
        <v>145</v>
      </c>
      <c r="E25" t="s">
        <v>147</v>
      </c>
      <c r="F25" s="7" t="str">
        <f>'Entrances Raw Data'!A25</f>
        <v>Ent A1</v>
      </c>
      <c r="G25" t="s">
        <v>146</v>
      </c>
      <c r="H25" s="7">
        <f>'Entrances Raw Data'!$C25</f>
        <v>64574</v>
      </c>
    </row>
    <row r="26" spans="1:8" x14ac:dyDescent="0.2">
      <c r="A26" s="1" t="s">
        <v>75</v>
      </c>
      <c r="B26" t="str">
        <f>_xlfn.CONCAT("ENTRANCE-",'Entrances Raw Data'!E26)</f>
        <v>ENTRANCE-Ent A2 Jamies</v>
      </c>
      <c r="C26" s="2" t="str">
        <f>IF(NOT('Entrances Raw Data'!D26=""),'Entrances Raw Data'!D26,"")</f>
        <v/>
      </c>
      <c r="D26" t="s">
        <v>145</v>
      </c>
      <c r="E26" t="s">
        <v>147</v>
      </c>
      <c r="F26" s="7" t="str">
        <f>'Entrances Raw Data'!A26</f>
        <v>Ent A2 Jamies</v>
      </c>
      <c r="G26" t="s">
        <v>146</v>
      </c>
      <c r="H26" s="7">
        <f>'Entrances Raw Data'!$C26</f>
        <v>95528</v>
      </c>
    </row>
    <row r="27" spans="1:8" x14ac:dyDescent="0.2">
      <c r="A27" s="1" t="s">
        <v>76</v>
      </c>
      <c r="B27" t="str">
        <f>_xlfn.CONCAT("ENTRANCE-",'Entrances Raw Data'!E27)</f>
        <v>ENTRANCE-0033C</v>
      </c>
      <c r="C27" s="2" t="str">
        <f>IF(NOT('Entrances Raw Data'!D27=""),'Entrances Raw Data'!D27,"")</f>
        <v>0033C</v>
      </c>
      <c r="D27" t="s">
        <v>145</v>
      </c>
      <c r="E27" t="s">
        <v>147</v>
      </c>
      <c r="F27" s="7" t="str">
        <f>'Entrances Raw Data'!A27</f>
        <v>Ent A3 Sport Chek</v>
      </c>
      <c r="G27" t="s">
        <v>146</v>
      </c>
      <c r="H27" s="7">
        <f>'Entrances Raw Data'!$C27</f>
        <v>279354</v>
      </c>
    </row>
    <row r="28" spans="1:8" x14ac:dyDescent="0.2">
      <c r="A28" s="1" t="s">
        <v>77</v>
      </c>
      <c r="B28" t="str">
        <f>_xlfn.CONCAT("ENTRANCE-",'Entrances Raw Data'!E28)</f>
        <v>ENTRANCE-Ent E</v>
      </c>
      <c r="C28" s="2" t="str">
        <f>IF(NOT('Entrances Raw Data'!D28=""),'Entrances Raw Data'!D28,"")</f>
        <v/>
      </c>
      <c r="D28" t="s">
        <v>145</v>
      </c>
      <c r="E28" t="s">
        <v>147</v>
      </c>
      <c r="F28" s="7" t="str">
        <f>'Entrances Raw Data'!A28</f>
        <v>Ent E</v>
      </c>
      <c r="G28" t="s">
        <v>146</v>
      </c>
      <c r="H28" s="7">
        <f>'Entrances Raw Data'!$C28</f>
        <v>29037</v>
      </c>
    </row>
    <row r="29" spans="1:8" x14ac:dyDescent="0.2">
      <c r="A29" s="1" t="s">
        <v>78</v>
      </c>
      <c r="B29" t="str">
        <f>_xlfn.CONCAT("ENTRANCE-",'Entrances Raw Data'!E29)</f>
        <v>ENTRANCE-Ent F Valet</v>
      </c>
      <c r="C29" s="2" t="str">
        <f>IF(NOT('Entrances Raw Data'!D29=""),'Entrances Raw Data'!D29,"")</f>
        <v/>
      </c>
      <c r="D29" t="s">
        <v>145</v>
      </c>
      <c r="E29" t="s">
        <v>147</v>
      </c>
      <c r="F29" s="7" t="str">
        <f>'Entrances Raw Data'!A29</f>
        <v>Ent F Valet</v>
      </c>
      <c r="G29" t="s">
        <v>146</v>
      </c>
      <c r="H29" s="7">
        <f>'Entrances Raw Data'!$C29</f>
        <v>22458</v>
      </c>
    </row>
    <row r="30" spans="1:8" x14ac:dyDescent="0.2">
      <c r="A30" s="1" t="s">
        <v>79</v>
      </c>
      <c r="B30" t="str">
        <f>_xlfn.CONCAT("ENTRANCE-",'Entrances Raw Data'!E30)</f>
        <v>ENTRANCE-Ent G Microsoft</v>
      </c>
      <c r="C30" s="2" t="str">
        <f>IF(NOT('Entrances Raw Data'!D30=""),'Entrances Raw Data'!D30,"")</f>
        <v/>
      </c>
      <c r="D30" t="s">
        <v>145</v>
      </c>
      <c r="E30" t="s">
        <v>147</v>
      </c>
      <c r="F30" s="7" t="str">
        <f>'Entrances Raw Data'!A30</f>
        <v>Ent G Microsoft</v>
      </c>
      <c r="G30" t="s">
        <v>146</v>
      </c>
      <c r="H30" s="7">
        <f>'Entrances Raw Data'!$C30</f>
        <v>112313</v>
      </c>
    </row>
    <row r="31" spans="1:8" x14ac:dyDescent="0.2">
      <c r="A31" s="1" t="s">
        <v>80</v>
      </c>
      <c r="B31" t="str">
        <f>_xlfn.CONCAT("ENTRANCE-",'Entrances Raw Data'!E31)</f>
        <v>ENTRANCE-Ent H</v>
      </c>
      <c r="C31" s="2" t="str">
        <f>IF(NOT('Entrances Raw Data'!D31=""),'Entrances Raw Data'!D31,"")</f>
        <v/>
      </c>
      <c r="D31" t="s">
        <v>145</v>
      </c>
      <c r="E31" t="s">
        <v>147</v>
      </c>
      <c r="F31" s="7" t="str">
        <f>'Entrances Raw Data'!A31</f>
        <v>Ent H</v>
      </c>
      <c r="G31" t="s">
        <v>146</v>
      </c>
      <c r="H31" s="7">
        <f>'Entrances Raw Data'!$C31</f>
        <v>33495</v>
      </c>
    </row>
    <row r="32" spans="1:8" x14ac:dyDescent="0.2">
      <c r="A32" s="1" t="s">
        <v>81</v>
      </c>
      <c r="B32" t="str">
        <f>_xlfn.CONCAT("ENTRANCE-",'Entrances Raw Data'!E32)</f>
        <v>ENTRANCE-Ent J1</v>
      </c>
      <c r="C32" s="2" t="str">
        <f>IF(NOT('Entrances Raw Data'!D32=""),'Entrances Raw Data'!D32,"")</f>
        <v/>
      </c>
      <c r="D32" t="s">
        <v>145</v>
      </c>
      <c r="E32" t="s">
        <v>147</v>
      </c>
      <c r="F32" s="7" t="str">
        <f>'Entrances Raw Data'!A32</f>
        <v>Ent J1</v>
      </c>
      <c r="G32" t="s">
        <v>146</v>
      </c>
      <c r="H32" s="7">
        <f>'Entrances Raw Data'!$C32</f>
        <v>53045</v>
      </c>
    </row>
    <row r="33" spans="1:8" x14ac:dyDescent="0.2">
      <c r="A33" s="1" t="s">
        <v>82</v>
      </c>
      <c r="B33" t="str">
        <f>_xlfn.CONCAT("ENTRANCE-",'Entrances Raw Data'!E33)</f>
        <v>ENTRANCE-Ent J2</v>
      </c>
      <c r="C33" s="2" t="str">
        <f>IF(NOT('Entrances Raw Data'!D33=""),'Entrances Raw Data'!D33,"")</f>
        <v/>
      </c>
      <c r="D33" t="s">
        <v>145</v>
      </c>
      <c r="E33" t="s">
        <v>147</v>
      </c>
      <c r="F33" s="7" t="str">
        <f>'Entrances Raw Data'!A33</f>
        <v>Ent J2</v>
      </c>
      <c r="G33" t="s">
        <v>146</v>
      </c>
      <c r="H33" s="7">
        <f>'Entrances Raw Data'!$C33</f>
        <v>19374</v>
      </c>
    </row>
    <row r="34" spans="1:8" x14ac:dyDescent="0.2">
      <c r="A34" s="1" t="s">
        <v>83</v>
      </c>
      <c r="B34" t="str">
        <f>_xlfn.CONCAT("ENTRANCE-",'Entrances Raw Data'!E34)</f>
        <v>ENTRANCE-Ent J3 Shoppers</v>
      </c>
      <c r="C34" s="2" t="str">
        <f>IF(NOT('Entrances Raw Data'!D34=""),'Entrances Raw Data'!D34,"")</f>
        <v/>
      </c>
      <c r="D34" t="s">
        <v>145</v>
      </c>
      <c r="E34" t="s">
        <v>147</v>
      </c>
      <c r="F34" s="7" t="str">
        <f>'Entrances Raw Data'!A34</f>
        <v>Ent J3 Shoppers</v>
      </c>
      <c r="G34" t="s">
        <v>146</v>
      </c>
      <c r="H34" s="7">
        <f>'Entrances Raw Data'!$C34</f>
        <v>116394</v>
      </c>
    </row>
    <row r="35" spans="1:8" x14ac:dyDescent="0.2">
      <c r="A35" s="1" t="s">
        <v>84</v>
      </c>
      <c r="B35" t="str">
        <f>_xlfn.CONCAT("ENTRANCE-",'Entrances Raw Data'!E35)</f>
        <v>ENTRANCE-F Parkade Holt P1</v>
      </c>
      <c r="C35" s="2" t="str">
        <f>IF(NOT('Entrances Raw Data'!D35=""),'Entrances Raw Data'!D35,"")</f>
        <v/>
      </c>
      <c r="D35" t="s">
        <v>145</v>
      </c>
      <c r="E35" t="s">
        <v>147</v>
      </c>
      <c r="F35" s="7" t="str">
        <f>'Entrances Raw Data'!A35</f>
        <v>F Parkade Holt P1</v>
      </c>
      <c r="G35" t="s">
        <v>146</v>
      </c>
      <c r="H35" s="7">
        <f>'Entrances Raw Data'!$C35</f>
        <v>7237</v>
      </c>
    </row>
    <row r="36" spans="1:8" x14ac:dyDescent="0.2">
      <c r="A36" s="1" t="s">
        <v>85</v>
      </c>
      <c r="B36" t="str">
        <f>_xlfn.CONCAT("ENTRANCE-",'Entrances Raw Data'!E36)</f>
        <v>ENTRANCE-F Parkade Holt P2</v>
      </c>
      <c r="C36" s="2" t="str">
        <f>IF(NOT('Entrances Raw Data'!D36=""),'Entrances Raw Data'!D36,"")</f>
        <v/>
      </c>
      <c r="D36" t="s">
        <v>145</v>
      </c>
      <c r="E36" t="s">
        <v>147</v>
      </c>
      <c r="F36" s="7" t="str">
        <f>'Entrances Raw Data'!A36</f>
        <v>F Parkade Holt P2</v>
      </c>
      <c r="G36" t="s">
        <v>146</v>
      </c>
      <c r="H36" s="7">
        <f>'Entrances Raw Data'!$C36</f>
        <v>5990</v>
      </c>
    </row>
    <row r="37" spans="1:8" x14ac:dyDescent="0.2">
      <c r="A37" s="1" t="s">
        <v>86</v>
      </c>
      <c r="B37" t="str">
        <f>_xlfn.CONCAT("ENTRANCE-",'Entrances Raw Data'!E37)</f>
        <v>ENTRANCE-Forever 21</v>
      </c>
      <c r="C37" s="2" t="str">
        <f>IF(NOT('Entrances Raw Data'!D37=""),'Entrances Raw Data'!D37,"")</f>
        <v/>
      </c>
      <c r="D37" t="s">
        <v>145</v>
      </c>
      <c r="E37" t="s">
        <v>147</v>
      </c>
      <c r="F37" s="7" t="str">
        <f>'Entrances Raw Data'!A37</f>
        <v>Forever 21</v>
      </c>
      <c r="G37" t="s">
        <v>146</v>
      </c>
      <c r="H37" s="7">
        <f>'Entrances Raw Data'!$C37</f>
        <v>4619</v>
      </c>
    </row>
    <row r="38" spans="1:8" x14ac:dyDescent="0.2">
      <c r="A38" s="1" t="s">
        <v>87</v>
      </c>
      <c r="B38" t="str">
        <f>_xlfn.CONCAT("ENTRANCE-",'Entrances Raw Data'!E38)</f>
        <v>ENTRANCE-G Parkade P1</v>
      </c>
      <c r="C38" s="2" t="str">
        <f>IF(NOT('Entrances Raw Data'!D38=""),'Entrances Raw Data'!D38,"")</f>
        <v/>
      </c>
      <c r="D38" t="s">
        <v>145</v>
      </c>
      <c r="E38" t="s">
        <v>147</v>
      </c>
      <c r="F38" s="7" t="str">
        <f>'Entrances Raw Data'!A38</f>
        <v>G Parkade P1</v>
      </c>
      <c r="G38" t="s">
        <v>146</v>
      </c>
      <c r="H38" s="7">
        <f>'Entrances Raw Data'!$C38</f>
        <v>87802</v>
      </c>
    </row>
    <row r="39" spans="1:8" x14ac:dyDescent="0.2">
      <c r="A39" s="1" t="s">
        <v>88</v>
      </c>
      <c r="B39" t="str">
        <f>_xlfn.CONCAT("ENTRANCE-",'Entrances Raw Data'!E39)</f>
        <v>ENTRANCE-G Parkade P2</v>
      </c>
      <c r="C39" s="2" t="str">
        <f>IF(NOT('Entrances Raw Data'!D39=""),'Entrances Raw Data'!D39,"")</f>
        <v/>
      </c>
      <c r="D39" t="s">
        <v>145</v>
      </c>
      <c r="E39" t="s">
        <v>147</v>
      </c>
      <c r="F39" s="7" t="str">
        <f>'Entrances Raw Data'!A39</f>
        <v>G Parkade P2</v>
      </c>
      <c r="G39" t="s">
        <v>146</v>
      </c>
      <c r="H39" s="7">
        <f>'Entrances Raw Data'!$C39</f>
        <v>53261</v>
      </c>
    </row>
    <row r="40" spans="1:8" x14ac:dyDescent="0.2">
      <c r="A40" s="1" t="s">
        <v>89</v>
      </c>
      <c r="B40" t="str">
        <f>_xlfn.CONCAT("ENTRANCE-",'Entrances Raw Data'!E40)</f>
        <v>ENTRANCE-236</v>
      </c>
      <c r="C40" s="2">
        <f>IF(NOT('Entrances Raw Data'!D40=""),'Entrances Raw Data'!D40,"")</f>
        <v>236</v>
      </c>
      <c r="D40" t="s">
        <v>145</v>
      </c>
      <c r="E40" t="s">
        <v>147</v>
      </c>
      <c r="F40" s="7" t="str">
        <f>'Entrances Raw Data'!A40</f>
        <v>Gap</v>
      </c>
      <c r="G40" t="s">
        <v>146</v>
      </c>
      <c r="H40" s="7">
        <f>'Entrances Raw Data'!$C40</f>
        <v>11103</v>
      </c>
    </row>
    <row r="41" spans="1:8" x14ac:dyDescent="0.2">
      <c r="A41" s="1" t="s">
        <v>90</v>
      </c>
      <c r="B41" t="str">
        <f>_xlfn.CONCAT("ENTRANCE-",'Entrances Raw Data'!E41)</f>
        <v>ENTRANCE-3</v>
      </c>
      <c r="C41" s="2">
        <f>IF(NOT('Entrances Raw Data'!D41=""),'Entrances Raw Data'!D41,"")</f>
        <v>3</v>
      </c>
      <c r="D41" t="s">
        <v>145</v>
      </c>
      <c r="E41" t="s">
        <v>147</v>
      </c>
      <c r="F41" s="7" t="str">
        <f>'Entrances Raw Data'!A41</f>
        <v>Holt Renfrew Ext</v>
      </c>
      <c r="G41" t="s">
        <v>146</v>
      </c>
      <c r="H41" s="7">
        <f>'Entrances Raw Data'!$C41</f>
        <v>6806</v>
      </c>
    </row>
    <row r="42" spans="1:8" x14ac:dyDescent="0.2">
      <c r="A42" s="1" t="s">
        <v>91</v>
      </c>
      <c r="B42" t="str">
        <f>_xlfn.CONCAT("ENTRANCE-",'Entrances Raw Data'!E42)</f>
        <v>ENTRANCE-27</v>
      </c>
      <c r="C42" s="2">
        <f>IF(NOT('Entrances Raw Data'!D42=""),'Entrances Raw Data'!D42,"")</f>
        <v>27</v>
      </c>
      <c r="D42" t="s">
        <v>145</v>
      </c>
      <c r="E42" t="s">
        <v>147</v>
      </c>
      <c r="F42" s="7" t="str">
        <f>'Entrances Raw Data'!A42</f>
        <v>Indigo</v>
      </c>
      <c r="G42" t="s">
        <v>146</v>
      </c>
      <c r="H42" s="7">
        <f>'Entrances Raw Data'!$C42</f>
        <v>40921</v>
      </c>
    </row>
    <row r="43" spans="1:8" x14ac:dyDescent="0.2">
      <c r="A43" s="1" t="s">
        <v>92</v>
      </c>
      <c r="B43" t="str">
        <f>_xlfn.CONCAT("ENTRANCE-",'Entrances Raw Data'!E43)</f>
        <v>ENTRANCE-Jamie Italian</v>
      </c>
      <c r="C43" s="2" t="str">
        <f>IF(NOT('Entrances Raw Data'!D43=""),'Entrances Raw Data'!D43,"")</f>
        <v/>
      </c>
      <c r="D43" t="s">
        <v>145</v>
      </c>
      <c r="E43" t="s">
        <v>147</v>
      </c>
      <c r="F43" s="7" t="str">
        <f>'Entrances Raw Data'!A43</f>
        <v>Jamie Italian</v>
      </c>
      <c r="G43" t="s">
        <v>146</v>
      </c>
      <c r="H43" s="7">
        <f>'Entrances Raw Data'!$C43</f>
        <v>11772</v>
      </c>
    </row>
    <row r="44" spans="1:8" x14ac:dyDescent="0.2">
      <c r="A44" s="1" t="s">
        <v>93</v>
      </c>
      <c r="B44" t="str">
        <f>_xlfn.CONCAT("ENTRANCE-",'Entrances Raw Data'!E44)</f>
        <v>ENTRANCE-500</v>
      </c>
      <c r="C44" s="2">
        <f>IF(NOT('Entrances Raw Data'!D44=""),'Entrances Raw Data'!D44,"")</f>
        <v>500</v>
      </c>
      <c r="D44" t="s">
        <v>145</v>
      </c>
      <c r="E44" t="s">
        <v>147</v>
      </c>
      <c r="F44" s="7" t="str">
        <f>'Entrances Raw Data'!A44</f>
        <v>Nord P1 East</v>
      </c>
      <c r="G44" t="s">
        <v>146</v>
      </c>
      <c r="H44" s="7">
        <f>'Entrances Raw Data'!$C44</f>
        <v>13822</v>
      </c>
    </row>
    <row r="45" spans="1:8" x14ac:dyDescent="0.2">
      <c r="A45" s="1" t="s">
        <v>94</v>
      </c>
      <c r="B45" t="str">
        <f>_xlfn.CONCAT("ENTRANCE-",'Entrances Raw Data'!E45)</f>
        <v>ENTRANCE-Rest H Ext</v>
      </c>
      <c r="C45" s="2" t="str">
        <f>IF(NOT('Entrances Raw Data'!D45=""),'Entrances Raw Data'!D45,"")</f>
        <v/>
      </c>
      <c r="D45" t="s">
        <v>145</v>
      </c>
      <c r="E45" t="s">
        <v>147</v>
      </c>
      <c r="F45" s="7" t="str">
        <f>'Entrances Raw Data'!A45</f>
        <v>Rest H Ext</v>
      </c>
      <c r="G45" t="s">
        <v>146</v>
      </c>
      <c r="H45" s="7">
        <f>'Entrances Raw Data'!$C45</f>
        <v>18066</v>
      </c>
    </row>
    <row r="46" spans="1:8" x14ac:dyDescent="0.2">
      <c r="A46" s="1" t="s">
        <v>95</v>
      </c>
      <c r="B46" t="str">
        <f>_xlfn.CONCAT("ENTRANCE-",'Entrances Raw Data'!E46)</f>
        <v>ENTRANCE-404</v>
      </c>
      <c r="C46" s="2">
        <f>IF(NOT('Entrances Raw Data'!D46=""),'Entrances Raw Data'!D46,"")</f>
        <v>404</v>
      </c>
      <c r="D46" t="s">
        <v>145</v>
      </c>
      <c r="E46" t="s">
        <v>147</v>
      </c>
      <c r="F46" s="7" t="str">
        <f>'Entrances Raw Data'!A46</f>
        <v>Tim Hortons</v>
      </c>
      <c r="G46" t="s">
        <v>146</v>
      </c>
      <c r="H46" s="7">
        <f>'Entrances Raw Data'!$C46</f>
        <v>402852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997B6-B667-CB47-AB75-0792C2A0B74C}">
  <dimension ref="A1:AF47"/>
  <sheetViews>
    <sheetView workbookViewId="0">
      <selection activeCell="H24" sqref="H24"/>
    </sheetView>
  </sheetViews>
  <sheetFormatPr baseColWidth="10" defaultRowHeight="16" x14ac:dyDescent="0.2"/>
  <cols>
    <col min="1" max="1" width="15.6640625" bestFit="1" customWidth="1"/>
    <col min="5" max="5" width="15.5" bestFit="1" customWidth="1"/>
    <col min="8" max="8" width="25.5" bestFit="1" customWidth="1"/>
  </cols>
  <sheetData>
    <row r="1" spans="1:32" x14ac:dyDescent="0.2">
      <c r="A1" s="3" t="s">
        <v>4</v>
      </c>
      <c r="B1" s="4">
        <v>44519</v>
      </c>
      <c r="C1" s="4">
        <v>44549</v>
      </c>
      <c r="D1" t="s">
        <v>97</v>
      </c>
      <c r="E1" t="s">
        <v>96</v>
      </c>
    </row>
    <row r="2" spans="1:32" x14ac:dyDescent="0.2">
      <c r="A2" s="3" t="s">
        <v>5</v>
      </c>
      <c r="B2" s="5">
        <v>11568</v>
      </c>
      <c r="C2" s="5">
        <v>13599</v>
      </c>
      <c r="D2">
        <v>26</v>
      </c>
      <c r="E2">
        <f>IF(NOT(D2=""),D2,A2)</f>
        <v>26</v>
      </c>
      <c r="H2" s="6" t="s">
        <v>2</v>
      </c>
      <c r="T2" s="7">
        <f>'Entrances Raw Data'!C2</f>
        <v>13599</v>
      </c>
      <c r="U2" t="s">
        <v>3</v>
      </c>
      <c r="V2" t="str">
        <f>Entrances!B2</f>
        <v>ENTRANCE-26</v>
      </c>
      <c r="W2" t="s">
        <v>142</v>
      </c>
      <c r="X2">
        <f>Entrances!C2</f>
        <v>26</v>
      </c>
      <c r="Y2" t="s">
        <v>142</v>
      </c>
      <c r="Z2" s="7">
        <f>T2</f>
        <v>13599</v>
      </c>
      <c r="AA2" t="s">
        <v>143</v>
      </c>
      <c r="AB2" t="str">
        <f>_xlfn.CONCAT(U2:AA2)</f>
        <v>{"ENTRANCE-26","26","13599"},</v>
      </c>
      <c r="AF2" t="str">
        <f>_xlfn.CONCAT(AB2:AB46)</f>
        <v>{"ENTRANCE-26","26","13599"},{"ENTRANCE-Bay North A1","","76001"},{"ENTRANCE-Bay West J3","","51764"},{"ENTRANCE-C Park Nord L1","","14897"},{"ENTRANCE-C Park Nord L2","","4402"},{"ENTRANCE-0002A","0002A","27846"},{"ENTRANCE-33","33","29890"},{"ENTRANCE-D Parkade","","5437"},{"ENTRANCE-E Parkade P1-E","","18271"},{"ENTRANCE-E Parkade P1-N","","28135"},{"ENTRANCE-E Parkade P1-S","","30529"},{"ENTRANCE-E Parkade P2-E","","17949"},{"ENTRANCE-E Parkade P2-N","","34244"},{"ENTRANCE-E Parkade P2-S","","27544"},{"ENTRANCE-E Parkade P3-E","","18954"},{"ENTRANCE-E Parkade P3-N","","25692"},{"ENTRANCE-E Parkade P3-S","","19503"},{"ENTRANCE-E Parkade P4-E","","7017"},{"ENTRANCE-E Parkade P4-N","","12978"},{"ENTRANCE-E Parkade P4-S","","15277"},{"ENTRANCE-E Parkade P5-E","","2706"},{"ENTRANCE-E Parkade P5-N","","8302"},{"ENTRANCE-E Parkade P5-S","","7614"},{"ENTRANCE-Ent A1","","64574"},{"ENTRANCE-Ent A2 Jamies","","95528"},{"ENTRANCE-0033C","0033C","279354"},{"ENTRANCE-Ent E","","29037"},{"ENTRANCE-Ent F Valet","","22458"},{"ENTRANCE-Ent G Microsoft","","112313"},{"ENTRANCE-Ent H","","33495"},{"ENTRANCE-Ent J1","","53045"},{"ENTRANCE-Ent J2","","19374"},{"ENTRANCE-Ent J3 Shoppers","","116394"},{"ENTRANCE-F Parkade Holt P1","","7237"},{"ENTRANCE-F Parkade Holt P2","","5990"},{"ENTRANCE-Forever 21","","4619"},{"ENTRANCE-G Parkade P1","","87802"},{"ENTRANCE-G Parkade P2","","53261"},{"ENTRANCE-236","236","11103"},{"ENTRANCE-3","3","6806"},{"ENTRANCE-27","27","40921"},{"ENTRANCE-Jamie Italian","","11772"},{"ENTRANCE-500","500","13822"},{"ENTRANCE-Rest H Ext","","18066"},{"ENTRANCE-404","404","402852"}</v>
      </c>
    </row>
    <row r="3" spans="1:32" x14ac:dyDescent="0.2">
      <c r="A3" s="3" t="s">
        <v>6</v>
      </c>
      <c r="B3" s="5">
        <v>65455</v>
      </c>
      <c r="C3" s="5">
        <v>76001</v>
      </c>
      <c r="E3" t="str">
        <f t="shared" ref="E3:E46" si="0">IF(NOT(D3=""),D3,A3)</f>
        <v>Bay North A1</v>
      </c>
      <c r="H3" s="6" t="s">
        <v>98</v>
      </c>
      <c r="T3" s="7">
        <f>'Entrances Raw Data'!C3</f>
        <v>76001</v>
      </c>
      <c r="U3" t="s">
        <v>3</v>
      </c>
      <c r="V3" t="str">
        <f>Entrances!B3</f>
        <v>ENTRANCE-Bay North A1</v>
      </c>
      <c r="W3" t="s">
        <v>142</v>
      </c>
      <c r="X3" t="str">
        <f>Entrances!C3</f>
        <v/>
      </c>
      <c r="Y3" t="s">
        <v>142</v>
      </c>
      <c r="Z3" s="7">
        <f>T3</f>
        <v>76001</v>
      </c>
      <c r="AA3" t="s">
        <v>143</v>
      </c>
      <c r="AB3" t="str">
        <f>_xlfn.CONCAT(U3:AA3)</f>
        <v>{"ENTRANCE-Bay North A1","","76001"},</v>
      </c>
    </row>
    <row r="4" spans="1:32" x14ac:dyDescent="0.2">
      <c r="A4" s="3" t="s">
        <v>7</v>
      </c>
      <c r="B4" s="5">
        <v>42301</v>
      </c>
      <c r="C4" s="5">
        <v>51764</v>
      </c>
      <c r="E4" t="str">
        <f t="shared" si="0"/>
        <v>Bay West J3</v>
      </c>
      <c r="H4" s="6" t="s">
        <v>99</v>
      </c>
      <c r="T4" s="7">
        <f>'Entrances Raw Data'!C4</f>
        <v>51764</v>
      </c>
      <c r="U4" t="s">
        <v>3</v>
      </c>
      <c r="V4" t="str">
        <f>Entrances!B4</f>
        <v>ENTRANCE-Bay West J3</v>
      </c>
      <c r="W4" t="s">
        <v>142</v>
      </c>
      <c r="X4" t="str">
        <f>Entrances!C4</f>
        <v/>
      </c>
      <c r="Y4" t="s">
        <v>142</v>
      </c>
      <c r="Z4" s="7">
        <f>T4</f>
        <v>51764</v>
      </c>
      <c r="AA4" t="s">
        <v>143</v>
      </c>
      <c r="AB4" t="str">
        <f>_xlfn.CONCAT(U4:AA4)</f>
        <v>{"ENTRANCE-Bay West J3","","51764"},</v>
      </c>
    </row>
    <row r="5" spans="1:32" x14ac:dyDescent="0.2">
      <c r="A5" s="3" t="s">
        <v>8</v>
      </c>
      <c r="B5" s="5">
        <v>10206</v>
      </c>
      <c r="C5" s="5">
        <v>14897</v>
      </c>
      <c r="E5" t="str">
        <f t="shared" si="0"/>
        <v>C Park Nord L1</v>
      </c>
      <c r="H5" s="6" t="s">
        <v>100</v>
      </c>
      <c r="T5" s="7">
        <f>'Entrances Raw Data'!C5</f>
        <v>14897</v>
      </c>
      <c r="U5" t="s">
        <v>3</v>
      </c>
      <c r="V5" t="str">
        <f>Entrances!B5</f>
        <v>ENTRANCE-C Park Nord L1</v>
      </c>
      <c r="W5" t="s">
        <v>142</v>
      </c>
      <c r="X5" t="str">
        <f>Entrances!C5</f>
        <v/>
      </c>
      <c r="Y5" t="s">
        <v>142</v>
      </c>
      <c r="Z5" s="7">
        <f>T5</f>
        <v>14897</v>
      </c>
      <c r="AA5" t="s">
        <v>143</v>
      </c>
      <c r="AB5" t="str">
        <f>_xlfn.CONCAT(U5:AA5)</f>
        <v>{"ENTRANCE-C Park Nord L1","","14897"},</v>
      </c>
    </row>
    <row r="6" spans="1:32" x14ac:dyDescent="0.2">
      <c r="A6" s="3" t="s">
        <v>9</v>
      </c>
      <c r="B6" s="5">
        <v>3339</v>
      </c>
      <c r="C6" s="5">
        <v>4402</v>
      </c>
      <c r="E6" t="str">
        <f t="shared" si="0"/>
        <v>C Park Nord L2</v>
      </c>
      <c r="H6" s="6" t="s">
        <v>101</v>
      </c>
      <c r="T6" s="7">
        <f>'Entrances Raw Data'!C6</f>
        <v>4402</v>
      </c>
      <c r="U6" t="s">
        <v>3</v>
      </c>
      <c r="V6" t="str">
        <f>Entrances!B6</f>
        <v>ENTRANCE-C Park Nord L2</v>
      </c>
      <c r="W6" t="s">
        <v>142</v>
      </c>
      <c r="X6" t="str">
        <f>Entrances!C6</f>
        <v/>
      </c>
      <c r="Y6" t="s">
        <v>142</v>
      </c>
      <c r="Z6" s="7">
        <f>T6</f>
        <v>4402</v>
      </c>
      <c r="AA6" t="s">
        <v>143</v>
      </c>
      <c r="AB6" t="str">
        <f>_xlfn.CONCAT(U6:AA6)</f>
        <v>{"ENTRANCE-C Park Nord L2","","4402"},</v>
      </c>
    </row>
    <row r="7" spans="1:32" x14ac:dyDescent="0.2">
      <c r="A7" s="3" t="s">
        <v>10</v>
      </c>
      <c r="B7" s="5">
        <v>34634</v>
      </c>
      <c r="C7" s="5">
        <v>27846</v>
      </c>
      <c r="D7" t="s">
        <v>11</v>
      </c>
      <c r="E7" t="str">
        <f t="shared" si="0"/>
        <v>0002A</v>
      </c>
      <c r="H7" s="6" t="s">
        <v>102</v>
      </c>
      <c r="T7" s="7">
        <f>'Entrances Raw Data'!C7</f>
        <v>27846</v>
      </c>
      <c r="U7" t="s">
        <v>3</v>
      </c>
      <c r="V7" t="str">
        <f>Entrances!B7</f>
        <v>ENTRANCE-0002A</v>
      </c>
      <c r="W7" t="s">
        <v>142</v>
      </c>
      <c r="X7" t="str">
        <f>Entrances!C7</f>
        <v>0002A</v>
      </c>
      <c r="Y7" t="s">
        <v>142</v>
      </c>
      <c r="Z7" s="7">
        <f>T7</f>
        <v>27846</v>
      </c>
      <c r="AA7" t="s">
        <v>143</v>
      </c>
      <c r="AB7" t="str">
        <f>_xlfn.CONCAT(U7:AA7)</f>
        <v>{"ENTRANCE-0002A","0002A","27846"},</v>
      </c>
    </row>
    <row r="8" spans="1:32" x14ac:dyDescent="0.2">
      <c r="A8" s="3" t="s">
        <v>12</v>
      </c>
      <c r="B8" s="5">
        <v>22827</v>
      </c>
      <c r="C8" s="5">
        <v>29890</v>
      </c>
      <c r="D8">
        <v>33</v>
      </c>
      <c r="E8">
        <f t="shared" si="0"/>
        <v>33</v>
      </c>
      <c r="H8" s="6" t="s">
        <v>103</v>
      </c>
      <c r="T8" s="7">
        <f>'Entrances Raw Data'!C8</f>
        <v>29890</v>
      </c>
      <c r="U8" t="s">
        <v>3</v>
      </c>
      <c r="V8" t="str">
        <f>Entrances!B8</f>
        <v>ENTRANCE-33</v>
      </c>
      <c r="W8" t="s">
        <v>142</v>
      </c>
      <c r="X8">
        <f>Entrances!C8</f>
        <v>33</v>
      </c>
      <c r="Y8" t="s">
        <v>142</v>
      </c>
      <c r="Z8" s="7">
        <f>T8</f>
        <v>29890</v>
      </c>
      <c r="AA8" t="s">
        <v>143</v>
      </c>
      <c r="AB8" t="str">
        <f>_xlfn.CONCAT(U8:AA8)</f>
        <v>{"ENTRANCE-33","33","29890"},</v>
      </c>
    </row>
    <row r="9" spans="1:32" x14ac:dyDescent="0.2">
      <c r="A9" s="3" t="s">
        <v>13</v>
      </c>
      <c r="B9" s="5">
        <v>4506</v>
      </c>
      <c r="C9" s="5">
        <v>5437</v>
      </c>
      <c r="E9" t="str">
        <f t="shared" si="0"/>
        <v>D Parkade</v>
      </c>
      <c r="H9" s="6" t="s">
        <v>104</v>
      </c>
      <c r="T9" s="7">
        <f>'Entrances Raw Data'!C9</f>
        <v>5437</v>
      </c>
      <c r="U9" t="s">
        <v>3</v>
      </c>
      <c r="V9" t="str">
        <f>Entrances!B9</f>
        <v>ENTRANCE-D Parkade</v>
      </c>
      <c r="W9" t="s">
        <v>142</v>
      </c>
      <c r="X9" t="str">
        <f>Entrances!C9</f>
        <v/>
      </c>
      <c r="Y9" t="s">
        <v>142</v>
      </c>
      <c r="Z9" s="7">
        <f>T9</f>
        <v>5437</v>
      </c>
      <c r="AA9" t="s">
        <v>143</v>
      </c>
      <c r="AB9" t="str">
        <f>_xlfn.CONCAT(U9:AA9)</f>
        <v>{"ENTRANCE-D Parkade","","5437"},</v>
      </c>
    </row>
    <row r="10" spans="1:32" x14ac:dyDescent="0.2">
      <c r="A10" s="3" t="s">
        <v>14</v>
      </c>
      <c r="B10" s="5">
        <v>16508</v>
      </c>
      <c r="C10" s="5">
        <v>18271</v>
      </c>
      <c r="E10" t="str">
        <f t="shared" si="0"/>
        <v>E Parkade P1-E</v>
      </c>
      <c r="H10" s="6" t="s">
        <v>105</v>
      </c>
      <c r="T10" s="7">
        <f>'Entrances Raw Data'!C10</f>
        <v>18271</v>
      </c>
      <c r="U10" t="s">
        <v>3</v>
      </c>
      <c r="V10" t="str">
        <f>Entrances!B10</f>
        <v>ENTRANCE-E Parkade P1-E</v>
      </c>
      <c r="W10" t="s">
        <v>142</v>
      </c>
      <c r="X10" t="str">
        <f>Entrances!C10</f>
        <v/>
      </c>
      <c r="Y10" t="s">
        <v>142</v>
      </c>
      <c r="Z10" s="7">
        <f>T10</f>
        <v>18271</v>
      </c>
      <c r="AA10" t="s">
        <v>143</v>
      </c>
      <c r="AB10" t="str">
        <f>_xlfn.CONCAT(U10:AA10)</f>
        <v>{"ENTRANCE-E Parkade P1-E","","18271"},</v>
      </c>
    </row>
    <row r="11" spans="1:32" x14ac:dyDescent="0.2">
      <c r="A11" s="3" t="s">
        <v>15</v>
      </c>
      <c r="B11" s="5">
        <v>24378</v>
      </c>
      <c r="C11" s="5">
        <v>28135</v>
      </c>
      <c r="E11" t="str">
        <f t="shared" si="0"/>
        <v>E Parkade P1-N</v>
      </c>
      <c r="H11" s="6" t="s">
        <v>106</v>
      </c>
      <c r="T11" s="7">
        <f>'Entrances Raw Data'!C11</f>
        <v>28135</v>
      </c>
      <c r="U11" t="s">
        <v>3</v>
      </c>
      <c r="V11" t="str">
        <f>Entrances!B11</f>
        <v>ENTRANCE-E Parkade P1-N</v>
      </c>
      <c r="W11" t="s">
        <v>142</v>
      </c>
      <c r="X11" t="str">
        <f>Entrances!C11</f>
        <v/>
      </c>
      <c r="Y11" t="s">
        <v>142</v>
      </c>
      <c r="Z11" s="7">
        <f>T11</f>
        <v>28135</v>
      </c>
      <c r="AA11" t="s">
        <v>143</v>
      </c>
      <c r="AB11" t="str">
        <f>_xlfn.CONCAT(U11:AA11)</f>
        <v>{"ENTRANCE-E Parkade P1-N","","28135"},</v>
      </c>
    </row>
    <row r="12" spans="1:32" x14ac:dyDescent="0.2">
      <c r="A12" s="3" t="s">
        <v>16</v>
      </c>
      <c r="B12" s="5">
        <v>27943</v>
      </c>
      <c r="C12" s="5">
        <v>30529</v>
      </c>
      <c r="E12" t="str">
        <f t="shared" si="0"/>
        <v>E Parkade P1-S</v>
      </c>
      <c r="H12" s="6" t="s">
        <v>107</v>
      </c>
      <c r="T12" s="7">
        <f>'Entrances Raw Data'!C12</f>
        <v>30529</v>
      </c>
      <c r="U12" t="s">
        <v>3</v>
      </c>
      <c r="V12" t="str">
        <f>Entrances!B12</f>
        <v>ENTRANCE-E Parkade P1-S</v>
      </c>
      <c r="W12" t="s">
        <v>142</v>
      </c>
      <c r="X12" t="str">
        <f>Entrances!C12</f>
        <v/>
      </c>
      <c r="Y12" t="s">
        <v>142</v>
      </c>
      <c r="Z12" s="7">
        <f>T12</f>
        <v>30529</v>
      </c>
      <c r="AA12" t="s">
        <v>143</v>
      </c>
      <c r="AB12" t="str">
        <f>_xlfn.CONCAT(U12:AA12)</f>
        <v>{"ENTRANCE-E Parkade P1-S","","30529"},</v>
      </c>
    </row>
    <row r="13" spans="1:32" x14ac:dyDescent="0.2">
      <c r="A13" s="3" t="s">
        <v>17</v>
      </c>
      <c r="B13" s="5">
        <v>14549</v>
      </c>
      <c r="C13" s="5">
        <v>17949</v>
      </c>
      <c r="E13" t="str">
        <f t="shared" si="0"/>
        <v>E Parkade P2-E</v>
      </c>
      <c r="H13" s="6" t="s">
        <v>108</v>
      </c>
      <c r="T13" s="7">
        <f>'Entrances Raw Data'!C13</f>
        <v>17949</v>
      </c>
      <c r="U13" t="s">
        <v>3</v>
      </c>
      <c r="V13" t="str">
        <f>Entrances!B13</f>
        <v>ENTRANCE-E Parkade P2-E</v>
      </c>
      <c r="W13" t="s">
        <v>142</v>
      </c>
      <c r="X13" t="str">
        <f>Entrances!C13</f>
        <v/>
      </c>
      <c r="Y13" t="s">
        <v>142</v>
      </c>
      <c r="Z13" s="7">
        <f>T13</f>
        <v>17949</v>
      </c>
      <c r="AA13" t="s">
        <v>143</v>
      </c>
      <c r="AB13" t="str">
        <f>_xlfn.CONCAT(U13:AA13)</f>
        <v>{"ENTRANCE-E Parkade P2-E","","17949"},</v>
      </c>
    </row>
    <row r="14" spans="1:32" x14ac:dyDescent="0.2">
      <c r="A14" s="3" t="s">
        <v>18</v>
      </c>
      <c r="B14" s="5">
        <v>29876</v>
      </c>
      <c r="C14" s="5">
        <v>34244</v>
      </c>
      <c r="E14" t="str">
        <f t="shared" si="0"/>
        <v>E Parkade P2-N</v>
      </c>
      <c r="H14" s="6" t="s">
        <v>109</v>
      </c>
      <c r="T14" s="7">
        <f>'Entrances Raw Data'!C14</f>
        <v>34244</v>
      </c>
      <c r="U14" t="s">
        <v>3</v>
      </c>
      <c r="V14" t="str">
        <f>Entrances!B14</f>
        <v>ENTRANCE-E Parkade P2-N</v>
      </c>
      <c r="W14" t="s">
        <v>142</v>
      </c>
      <c r="X14" t="str">
        <f>Entrances!C14</f>
        <v/>
      </c>
      <c r="Y14" t="s">
        <v>142</v>
      </c>
      <c r="Z14" s="7">
        <f>T14</f>
        <v>34244</v>
      </c>
      <c r="AA14" t="s">
        <v>143</v>
      </c>
      <c r="AB14" t="str">
        <f>_xlfn.CONCAT(U14:AA14)</f>
        <v>{"ENTRANCE-E Parkade P2-N","","34244"},</v>
      </c>
    </row>
    <row r="15" spans="1:32" x14ac:dyDescent="0.2">
      <c r="A15" s="3" t="s">
        <v>19</v>
      </c>
      <c r="B15" s="5">
        <v>22274</v>
      </c>
      <c r="C15" s="5">
        <v>27544</v>
      </c>
      <c r="E15" t="str">
        <f t="shared" si="0"/>
        <v>E Parkade P2-S</v>
      </c>
      <c r="H15" s="6" t="s">
        <v>110</v>
      </c>
      <c r="T15" s="7">
        <f>'Entrances Raw Data'!C15</f>
        <v>27544</v>
      </c>
      <c r="U15" t="s">
        <v>3</v>
      </c>
      <c r="V15" t="str">
        <f>Entrances!B15</f>
        <v>ENTRANCE-E Parkade P2-S</v>
      </c>
      <c r="W15" t="s">
        <v>142</v>
      </c>
      <c r="X15" t="str">
        <f>Entrances!C15</f>
        <v/>
      </c>
      <c r="Y15" t="s">
        <v>142</v>
      </c>
      <c r="Z15" s="7">
        <f>T15</f>
        <v>27544</v>
      </c>
      <c r="AA15" t="s">
        <v>143</v>
      </c>
      <c r="AB15" t="str">
        <f>_xlfn.CONCAT(U15:AA15)</f>
        <v>{"ENTRANCE-E Parkade P2-S","","27544"},</v>
      </c>
    </row>
    <row r="16" spans="1:32" x14ac:dyDescent="0.2">
      <c r="A16" s="3" t="s">
        <v>20</v>
      </c>
      <c r="B16" s="5">
        <v>15427</v>
      </c>
      <c r="C16" s="5">
        <v>18954</v>
      </c>
      <c r="E16" t="str">
        <f t="shared" si="0"/>
        <v>E Parkade P3-E</v>
      </c>
      <c r="H16" s="6" t="s">
        <v>111</v>
      </c>
      <c r="T16" s="7">
        <f>'Entrances Raw Data'!C16</f>
        <v>18954</v>
      </c>
      <c r="U16" t="s">
        <v>3</v>
      </c>
      <c r="V16" t="str">
        <f>Entrances!B16</f>
        <v>ENTRANCE-E Parkade P3-E</v>
      </c>
      <c r="W16" t="s">
        <v>142</v>
      </c>
      <c r="X16" t="str">
        <f>Entrances!C16</f>
        <v/>
      </c>
      <c r="Y16" t="s">
        <v>142</v>
      </c>
      <c r="Z16" s="7">
        <f>T16</f>
        <v>18954</v>
      </c>
      <c r="AA16" t="s">
        <v>143</v>
      </c>
      <c r="AB16" t="str">
        <f>_xlfn.CONCAT(U16:AA16)</f>
        <v>{"ENTRANCE-E Parkade P3-E","","18954"},</v>
      </c>
    </row>
    <row r="17" spans="1:28" x14ac:dyDescent="0.2">
      <c r="A17" s="3" t="s">
        <v>21</v>
      </c>
      <c r="B17" s="5">
        <v>21807</v>
      </c>
      <c r="C17" s="5">
        <v>25692</v>
      </c>
      <c r="E17" t="str">
        <f t="shared" si="0"/>
        <v>E Parkade P3-N</v>
      </c>
      <c r="H17" s="6" t="s">
        <v>112</v>
      </c>
      <c r="T17" s="7">
        <f>'Entrances Raw Data'!C17</f>
        <v>25692</v>
      </c>
      <c r="U17" t="s">
        <v>3</v>
      </c>
      <c r="V17" t="str">
        <f>Entrances!B17</f>
        <v>ENTRANCE-E Parkade P3-N</v>
      </c>
      <c r="W17" t="s">
        <v>142</v>
      </c>
      <c r="X17" t="str">
        <f>Entrances!C17</f>
        <v/>
      </c>
      <c r="Y17" t="s">
        <v>142</v>
      </c>
      <c r="Z17" s="7">
        <f>T17</f>
        <v>25692</v>
      </c>
      <c r="AA17" t="s">
        <v>143</v>
      </c>
      <c r="AB17" t="str">
        <f>_xlfn.CONCAT(U17:AA17)</f>
        <v>{"ENTRANCE-E Parkade P3-N","","25692"},</v>
      </c>
    </row>
    <row r="18" spans="1:28" x14ac:dyDescent="0.2">
      <c r="A18" s="3" t="s">
        <v>22</v>
      </c>
      <c r="B18" s="5">
        <v>17584</v>
      </c>
      <c r="C18" s="5">
        <v>19503</v>
      </c>
      <c r="E18" t="str">
        <f t="shared" si="0"/>
        <v>E Parkade P3-S</v>
      </c>
      <c r="H18" s="6" t="s">
        <v>113</v>
      </c>
      <c r="T18" s="7">
        <f>'Entrances Raw Data'!C18</f>
        <v>19503</v>
      </c>
      <c r="U18" t="s">
        <v>3</v>
      </c>
      <c r="V18" t="str">
        <f>Entrances!B18</f>
        <v>ENTRANCE-E Parkade P3-S</v>
      </c>
      <c r="W18" t="s">
        <v>142</v>
      </c>
      <c r="X18" t="str">
        <f>Entrances!C18</f>
        <v/>
      </c>
      <c r="Y18" t="s">
        <v>142</v>
      </c>
      <c r="Z18" s="7">
        <f>T18</f>
        <v>19503</v>
      </c>
      <c r="AA18" t="s">
        <v>143</v>
      </c>
      <c r="AB18" t="str">
        <f>_xlfn.CONCAT(U18:AA18)</f>
        <v>{"ENTRANCE-E Parkade P3-S","","19503"},</v>
      </c>
    </row>
    <row r="19" spans="1:28" x14ac:dyDescent="0.2">
      <c r="A19" s="3" t="s">
        <v>23</v>
      </c>
      <c r="B19" s="5">
        <v>5355</v>
      </c>
      <c r="C19" s="5">
        <v>7017</v>
      </c>
      <c r="E19" t="str">
        <f t="shared" si="0"/>
        <v>E Parkade P4-E</v>
      </c>
      <c r="H19" s="6" t="s">
        <v>114</v>
      </c>
      <c r="T19" s="7">
        <f>'Entrances Raw Data'!C19</f>
        <v>7017</v>
      </c>
      <c r="U19" t="s">
        <v>3</v>
      </c>
      <c r="V19" t="str">
        <f>Entrances!B19</f>
        <v>ENTRANCE-E Parkade P4-E</v>
      </c>
      <c r="W19" t="s">
        <v>142</v>
      </c>
      <c r="X19" t="str">
        <f>Entrances!C19</f>
        <v/>
      </c>
      <c r="Y19" t="s">
        <v>142</v>
      </c>
      <c r="Z19" s="7">
        <f>T19</f>
        <v>7017</v>
      </c>
      <c r="AA19" t="s">
        <v>143</v>
      </c>
      <c r="AB19" t="str">
        <f>_xlfn.CONCAT(U19:AA19)</f>
        <v>{"ENTRANCE-E Parkade P4-E","","7017"},</v>
      </c>
    </row>
    <row r="20" spans="1:28" x14ac:dyDescent="0.2">
      <c r="A20" s="3" t="s">
        <v>24</v>
      </c>
      <c r="B20" s="5">
        <v>10479</v>
      </c>
      <c r="C20" s="5">
        <v>12978</v>
      </c>
      <c r="E20" t="str">
        <f t="shared" si="0"/>
        <v>E Parkade P4-N</v>
      </c>
      <c r="H20" s="6" t="s">
        <v>115</v>
      </c>
      <c r="T20" s="7">
        <f>'Entrances Raw Data'!C20</f>
        <v>12978</v>
      </c>
      <c r="U20" t="s">
        <v>3</v>
      </c>
      <c r="V20" t="str">
        <f>Entrances!B20</f>
        <v>ENTRANCE-E Parkade P4-N</v>
      </c>
      <c r="W20" t="s">
        <v>142</v>
      </c>
      <c r="X20" t="str">
        <f>Entrances!C20</f>
        <v/>
      </c>
      <c r="Y20" t="s">
        <v>142</v>
      </c>
      <c r="Z20" s="7">
        <f>T20</f>
        <v>12978</v>
      </c>
      <c r="AA20" t="s">
        <v>143</v>
      </c>
      <c r="AB20" t="str">
        <f>_xlfn.CONCAT(U20:AA20)</f>
        <v>{"ENTRANCE-E Parkade P4-N","","12978"},</v>
      </c>
    </row>
    <row r="21" spans="1:28" x14ac:dyDescent="0.2">
      <c r="A21" s="3" t="s">
        <v>25</v>
      </c>
      <c r="B21" s="5">
        <v>13367</v>
      </c>
      <c r="C21" s="5">
        <v>15277</v>
      </c>
      <c r="E21" t="str">
        <f t="shared" si="0"/>
        <v>E Parkade P4-S</v>
      </c>
      <c r="H21" s="6" t="s">
        <v>116</v>
      </c>
      <c r="T21" s="7">
        <f>'Entrances Raw Data'!C21</f>
        <v>15277</v>
      </c>
      <c r="U21" t="s">
        <v>3</v>
      </c>
      <c r="V21" t="str">
        <f>Entrances!B21</f>
        <v>ENTRANCE-E Parkade P4-S</v>
      </c>
      <c r="W21" t="s">
        <v>142</v>
      </c>
      <c r="X21" t="str">
        <f>Entrances!C21</f>
        <v/>
      </c>
      <c r="Y21" t="s">
        <v>142</v>
      </c>
      <c r="Z21" s="7">
        <f>T21</f>
        <v>15277</v>
      </c>
      <c r="AA21" t="s">
        <v>143</v>
      </c>
      <c r="AB21" t="str">
        <f>_xlfn.CONCAT(U21:AA21)</f>
        <v>{"ENTRANCE-E Parkade P4-S","","15277"},</v>
      </c>
    </row>
    <row r="22" spans="1:28" x14ac:dyDescent="0.2">
      <c r="A22" s="3" t="s">
        <v>26</v>
      </c>
      <c r="B22" s="5">
        <v>2184</v>
      </c>
      <c r="C22" s="5">
        <v>2706</v>
      </c>
      <c r="E22" t="str">
        <f t="shared" si="0"/>
        <v>E Parkade P5-E</v>
      </c>
      <c r="H22" s="6" t="s">
        <v>117</v>
      </c>
      <c r="T22" s="7">
        <f>'Entrances Raw Data'!C22</f>
        <v>2706</v>
      </c>
      <c r="U22" t="s">
        <v>3</v>
      </c>
      <c r="V22" t="str">
        <f>Entrances!B22</f>
        <v>ENTRANCE-E Parkade P5-E</v>
      </c>
      <c r="W22" t="s">
        <v>142</v>
      </c>
      <c r="X22" t="str">
        <f>Entrances!C22</f>
        <v/>
      </c>
      <c r="Y22" t="s">
        <v>142</v>
      </c>
      <c r="Z22" s="7">
        <f>T22</f>
        <v>2706</v>
      </c>
      <c r="AA22" t="s">
        <v>143</v>
      </c>
      <c r="AB22" t="str">
        <f>_xlfn.CONCAT(U22:AA22)</f>
        <v>{"ENTRANCE-E Parkade P5-E","","2706"},</v>
      </c>
    </row>
    <row r="23" spans="1:28" x14ac:dyDescent="0.2">
      <c r="A23" s="3" t="s">
        <v>27</v>
      </c>
      <c r="B23" s="5">
        <v>6682</v>
      </c>
      <c r="C23" s="5">
        <v>8302</v>
      </c>
      <c r="E23" t="str">
        <f t="shared" si="0"/>
        <v>E Parkade P5-N</v>
      </c>
      <c r="H23" s="6" t="s">
        <v>118</v>
      </c>
      <c r="T23" s="7">
        <f>'Entrances Raw Data'!C23</f>
        <v>8302</v>
      </c>
      <c r="U23" t="s">
        <v>3</v>
      </c>
      <c r="V23" t="str">
        <f>Entrances!B23</f>
        <v>ENTRANCE-E Parkade P5-N</v>
      </c>
      <c r="W23" t="s">
        <v>142</v>
      </c>
      <c r="X23" t="str">
        <f>Entrances!C23</f>
        <v/>
      </c>
      <c r="Y23" t="s">
        <v>142</v>
      </c>
      <c r="Z23" s="7">
        <f>T23</f>
        <v>8302</v>
      </c>
      <c r="AA23" t="s">
        <v>143</v>
      </c>
      <c r="AB23" t="str">
        <f>_xlfn.CONCAT(U23:AA23)</f>
        <v>{"ENTRANCE-E Parkade P5-N","","8302"},</v>
      </c>
    </row>
    <row r="24" spans="1:28" x14ac:dyDescent="0.2">
      <c r="A24" s="3" t="s">
        <v>28</v>
      </c>
      <c r="B24" s="5">
        <v>6257</v>
      </c>
      <c r="C24" s="5">
        <v>7614</v>
      </c>
      <c r="E24" t="str">
        <f t="shared" si="0"/>
        <v>E Parkade P5-S</v>
      </c>
      <c r="H24" s="6" t="s">
        <v>119</v>
      </c>
      <c r="T24" s="7">
        <f>'Entrances Raw Data'!C24</f>
        <v>7614</v>
      </c>
      <c r="U24" t="s">
        <v>3</v>
      </c>
      <c r="V24" t="str">
        <f>Entrances!B24</f>
        <v>ENTRANCE-E Parkade P5-S</v>
      </c>
      <c r="W24" t="s">
        <v>142</v>
      </c>
      <c r="X24" t="str">
        <f>Entrances!C24</f>
        <v/>
      </c>
      <c r="Y24" t="s">
        <v>142</v>
      </c>
      <c r="Z24" s="7">
        <f>T24</f>
        <v>7614</v>
      </c>
      <c r="AA24" t="s">
        <v>143</v>
      </c>
      <c r="AB24" t="str">
        <f>_xlfn.CONCAT(U24:AA24)</f>
        <v>{"ENTRANCE-E Parkade P5-S","","7614"},</v>
      </c>
    </row>
    <row r="25" spans="1:28" x14ac:dyDescent="0.2">
      <c r="A25" s="3" t="s">
        <v>29</v>
      </c>
      <c r="B25" s="5">
        <v>58514</v>
      </c>
      <c r="C25" s="5">
        <v>64574</v>
      </c>
      <c r="E25" t="str">
        <f t="shared" si="0"/>
        <v>Ent A1</v>
      </c>
      <c r="H25" s="6" t="s">
        <v>120</v>
      </c>
      <c r="T25" s="7">
        <f>'Entrances Raw Data'!C25</f>
        <v>64574</v>
      </c>
      <c r="U25" t="s">
        <v>3</v>
      </c>
      <c r="V25" t="str">
        <f>Entrances!B25</f>
        <v>ENTRANCE-Ent A1</v>
      </c>
      <c r="W25" t="s">
        <v>142</v>
      </c>
      <c r="X25" t="str">
        <f>Entrances!C25</f>
        <v/>
      </c>
      <c r="Y25" t="s">
        <v>142</v>
      </c>
      <c r="Z25" s="7">
        <f>T25</f>
        <v>64574</v>
      </c>
      <c r="AA25" t="s">
        <v>143</v>
      </c>
      <c r="AB25" t="str">
        <f>_xlfn.CONCAT(U25:AA25)</f>
        <v>{"ENTRANCE-Ent A1","","64574"},</v>
      </c>
    </row>
    <row r="26" spans="1:28" x14ac:dyDescent="0.2">
      <c r="A26" s="3" t="s">
        <v>30</v>
      </c>
      <c r="B26" s="5">
        <v>81735</v>
      </c>
      <c r="C26" s="5">
        <v>95528</v>
      </c>
      <c r="E26" t="str">
        <f t="shared" si="0"/>
        <v>Ent A2 Jamies</v>
      </c>
      <c r="H26" s="6" t="s">
        <v>121</v>
      </c>
      <c r="T26" s="7">
        <f>'Entrances Raw Data'!C26</f>
        <v>95528</v>
      </c>
      <c r="U26" t="s">
        <v>3</v>
      </c>
      <c r="V26" t="str">
        <f>Entrances!B26</f>
        <v>ENTRANCE-Ent A2 Jamies</v>
      </c>
      <c r="W26" t="s">
        <v>142</v>
      </c>
      <c r="X26" t="str">
        <f>Entrances!C26</f>
        <v/>
      </c>
      <c r="Y26" t="s">
        <v>142</v>
      </c>
      <c r="Z26" s="7">
        <f>T26</f>
        <v>95528</v>
      </c>
      <c r="AA26" t="s">
        <v>143</v>
      </c>
      <c r="AB26" t="str">
        <f>_xlfn.CONCAT(U26:AA26)</f>
        <v>{"ENTRANCE-Ent A2 Jamies","","95528"},</v>
      </c>
    </row>
    <row r="27" spans="1:28" x14ac:dyDescent="0.2">
      <c r="A27" s="3" t="s">
        <v>31</v>
      </c>
      <c r="B27" s="5">
        <v>240679</v>
      </c>
      <c r="C27" s="5">
        <v>279354</v>
      </c>
      <c r="D27" t="s">
        <v>32</v>
      </c>
      <c r="E27" t="str">
        <f t="shared" si="0"/>
        <v>0033C</v>
      </c>
      <c r="H27" s="6" t="s">
        <v>122</v>
      </c>
      <c r="T27" s="7">
        <f>'Entrances Raw Data'!C27</f>
        <v>279354</v>
      </c>
      <c r="U27" t="s">
        <v>3</v>
      </c>
      <c r="V27" t="str">
        <f>Entrances!B27</f>
        <v>ENTRANCE-0033C</v>
      </c>
      <c r="W27" t="s">
        <v>142</v>
      </c>
      <c r="X27" t="str">
        <f>Entrances!C27</f>
        <v>0033C</v>
      </c>
      <c r="Y27" t="s">
        <v>142</v>
      </c>
      <c r="Z27" s="7">
        <f>T27</f>
        <v>279354</v>
      </c>
      <c r="AA27" t="s">
        <v>143</v>
      </c>
      <c r="AB27" t="str">
        <f>_xlfn.CONCAT(U27:AA27)</f>
        <v>{"ENTRANCE-0033C","0033C","279354"},</v>
      </c>
    </row>
    <row r="28" spans="1:28" x14ac:dyDescent="0.2">
      <c r="A28" s="3" t="s">
        <v>33</v>
      </c>
      <c r="B28" s="5">
        <v>27712</v>
      </c>
      <c r="C28" s="5">
        <v>29037</v>
      </c>
      <c r="E28" t="str">
        <f t="shared" si="0"/>
        <v>Ent E</v>
      </c>
      <c r="H28" s="6" t="s">
        <v>123</v>
      </c>
      <c r="T28" s="7">
        <f>'Entrances Raw Data'!C28</f>
        <v>29037</v>
      </c>
      <c r="U28" t="s">
        <v>3</v>
      </c>
      <c r="V28" t="str">
        <f>Entrances!B28</f>
        <v>ENTRANCE-Ent E</v>
      </c>
      <c r="W28" t="s">
        <v>142</v>
      </c>
      <c r="X28" t="str">
        <f>Entrances!C28</f>
        <v/>
      </c>
      <c r="Y28" t="s">
        <v>142</v>
      </c>
      <c r="Z28" s="7">
        <f>T28</f>
        <v>29037</v>
      </c>
      <c r="AA28" t="s">
        <v>143</v>
      </c>
      <c r="AB28" t="str">
        <f>_xlfn.CONCAT(U28:AA28)</f>
        <v>{"ENTRANCE-Ent E","","29037"},</v>
      </c>
    </row>
    <row r="29" spans="1:28" x14ac:dyDescent="0.2">
      <c r="A29" s="3" t="s">
        <v>34</v>
      </c>
      <c r="B29" s="5">
        <v>18248</v>
      </c>
      <c r="C29" s="5">
        <v>22458</v>
      </c>
      <c r="E29" t="str">
        <f t="shared" si="0"/>
        <v>Ent F Valet</v>
      </c>
      <c r="H29" s="6" t="s">
        <v>124</v>
      </c>
      <c r="T29" s="7">
        <f>'Entrances Raw Data'!C29</f>
        <v>22458</v>
      </c>
      <c r="U29" t="s">
        <v>3</v>
      </c>
      <c r="V29" t="str">
        <f>Entrances!B29</f>
        <v>ENTRANCE-Ent F Valet</v>
      </c>
      <c r="W29" t="s">
        <v>142</v>
      </c>
      <c r="X29" t="str">
        <f>Entrances!C29</f>
        <v/>
      </c>
      <c r="Y29" t="s">
        <v>142</v>
      </c>
      <c r="Z29" s="7">
        <f>T29</f>
        <v>22458</v>
      </c>
      <c r="AA29" t="s">
        <v>143</v>
      </c>
      <c r="AB29" t="str">
        <f>_xlfn.CONCAT(U29:AA29)</f>
        <v>{"ENTRANCE-Ent F Valet","","22458"},</v>
      </c>
    </row>
    <row r="30" spans="1:28" x14ac:dyDescent="0.2">
      <c r="A30" s="3" t="s">
        <v>35</v>
      </c>
      <c r="B30" s="5">
        <v>107404</v>
      </c>
      <c r="C30" s="5">
        <v>112313</v>
      </c>
      <c r="E30" t="str">
        <f t="shared" si="0"/>
        <v>Ent G Microsoft</v>
      </c>
      <c r="H30" s="6" t="s">
        <v>125</v>
      </c>
      <c r="T30" s="7">
        <f>'Entrances Raw Data'!C30</f>
        <v>112313</v>
      </c>
      <c r="U30" t="s">
        <v>3</v>
      </c>
      <c r="V30" t="str">
        <f>Entrances!B30</f>
        <v>ENTRANCE-Ent G Microsoft</v>
      </c>
      <c r="W30" t="s">
        <v>142</v>
      </c>
      <c r="X30" t="str">
        <f>Entrances!C30</f>
        <v/>
      </c>
      <c r="Y30" t="s">
        <v>142</v>
      </c>
      <c r="Z30" s="7">
        <f>T30</f>
        <v>112313</v>
      </c>
      <c r="AA30" t="s">
        <v>143</v>
      </c>
      <c r="AB30" t="str">
        <f>_xlfn.CONCAT(U30:AA30)</f>
        <v>{"ENTRANCE-Ent G Microsoft","","112313"},</v>
      </c>
    </row>
    <row r="31" spans="1:28" x14ac:dyDescent="0.2">
      <c r="A31" s="3" t="s">
        <v>36</v>
      </c>
      <c r="B31" s="5">
        <v>27466</v>
      </c>
      <c r="C31" s="5">
        <v>33495</v>
      </c>
      <c r="E31" t="str">
        <f t="shared" si="0"/>
        <v>Ent H</v>
      </c>
      <c r="H31" s="6" t="s">
        <v>126</v>
      </c>
      <c r="T31" s="7">
        <f>'Entrances Raw Data'!C31</f>
        <v>33495</v>
      </c>
      <c r="U31" t="s">
        <v>3</v>
      </c>
      <c r="V31" t="str">
        <f>Entrances!B31</f>
        <v>ENTRANCE-Ent H</v>
      </c>
      <c r="W31" t="s">
        <v>142</v>
      </c>
      <c r="X31" t="str">
        <f>Entrances!C31</f>
        <v/>
      </c>
      <c r="Y31" t="s">
        <v>142</v>
      </c>
      <c r="Z31" s="7">
        <f>T31</f>
        <v>33495</v>
      </c>
      <c r="AA31" t="s">
        <v>143</v>
      </c>
      <c r="AB31" t="str">
        <f>_xlfn.CONCAT(U31:AA31)</f>
        <v>{"ENTRANCE-Ent H","","33495"},</v>
      </c>
    </row>
    <row r="32" spans="1:28" x14ac:dyDescent="0.2">
      <c r="A32" s="3" t="s">
        <v>37</v>
      </c>
      <c r="B32" s="5">
        <v>43508</v>
      </c>
      <c r="C32" s="5">
        <v>53045</v>
      </c>
      <c r="E32" t="str">
        <f t="shared" si="0"/>
        <v>Ent J1</v>
      </c>
      <c r="H32" s="6" t="s">
        <v>127</v>
      </c>
      <c r="T32" s="7">
        <f>'Entrances Raw Data'!C32</f>
        <v>53045</v>
      </c>
      <c r="U32" t="s">
        <v>3</v>
      </c>
      <c r="V32" t="str">
        <f>Entrances!B32</f>
        <v>ENTRANCE-Ent J1</v>
      </c>
      <c r="W32" t="s">
        <v>142</v>
      </c>
      <c r="X32" t="str">
        <f>Entrances!C32</f>
        <v/>
      </c>
      <c r="Y32" t="s">
        <v>142</v>
      </c>
      <c r="Z32" s="7">
        <f>T32</f>
        <v>53045</v>
      </c>
      <c r="AA32" t="s">
        <v>143</v>
      </c>
      <c r="AB32" t="str">
        <f>_xlfn.CONCAT(U32:AA32)</f>
        <v>{"ENTRANCE-Ent J1","","53045"},</v>
      </c>
    </row>
    <row r="33" spans="1:28" x14ac:dyDescent="0.2">
      <c r="A33" s="3" t="s">
        <v>38</v>
      </c>
      <c r="B33" s="5">
        <v>16702</v>
      </c>
      <c r="C33" s="5">
        <v>19374</v>
      </c>
      <c r="E33" t="str">
        <f t="shared" si="0"/>
        <v>Ent J2</v>
      </c>
      <c r="H33" s="6" t="s">
        <v>128</v>
      </c>
      <c r="T33" s="7">
        <f>'Entrances Raw Data'!C33</f>
        <v>19374</v>
      </c>
      <c r="U33" t="s">
        <v>3</v>
      </c>
      <c r="V33" t="str">
        <f>Entrances!B33</f>
        <v>ENTRANCE-Ent J2</v>
      </c>
      <c r="W33" t="s">
        <v>142</v>
      </c>
      <c r="X33" t="str">
        <f>Entrances!C33</f>
        <v/>
      </c>
      <c r="Y33" t="s">
        <v>142</v>
      </c>
      <c r="Z33" s="7">
        <f>T33</f>
        <v>19374</v>
      </c>
      <c r="AA33" t="s">
        <v>143</v>
      </c>
      <c r="AB33" t="str">
        <f>_xlfn.CONCAT(U33:AA33)</f>
        <v>{"ENTRANCE-Ent J2","","19374"},</v>
      </c>
    </row>
    <row r="34" spans="1:28" x14ac:dyDescent="0.2">
      <c r="A34" s="3" t="s">
        <v>39</v>
      </c>
      <c r="B34" s="5">
        <v>106044</v>
      </c>
      <c r="C34" s="5">
        <v>116394</v>
      </c>
      <c r="E34" t="str">
        <f t="shared" si="0"/>
        <v>Ent J3 Shoppers</v>
      </c>
      <c r="H34" s="6" t="s">
        <v>129</v>
      </c>
      <c r="T34" s="7">
        <f>'Entrances Raw Data'!C34</f>
        <v>116394</v>
      </c>
      <c r="U34" t="s">
        <v>3</v>
      </c>
      <c r="V34" t="str">
        <f>Entrances!B34</f>
        <v>ENTRANCE-Ent J3 Shoppers</v>
      </c>
      <c r="W34" t="s">
        <v>142</v>
      </c>
      <c r="X34" t="str">
        <f>Entrances!C34</f>
        <v/>
      </c>
      <c r="Y34" t="s">
        <v>142</v>
      </c>
      <c r="Z34" s="7">
        <f>T34</f>
        <v>116394</v>
      </c>
      <c r="AA34" t="s">
        <v>143</v>
      </c>
      <c r="AB34" t="str">
        <f>_xlfn.CONCAT(U34:AA34)</f>
        <v>{"ENTRANCE-Ent J3 Shoppers","","116394"},</v>
      </c>
    </row>
    <row r="35" spans="1:28" x14ac:dyDescent="0.2">
      <c r="A35" s="3" t="s">
        <v>40</v>
      </c>
      <c r="B35" s="5">
        <v>6999</v>
      </c>
      <c r="C35" s="5">
        <v>7237</v>
      </c>
      <c r="E35" t="str">
        <f t="shared" si="0"/>
        <v>F Parkade Holt P1</v>
      </c>
      <c r="H35" s="6" t="s">
        <v>130</v>
      </c>
      <c r="T35" s="7">
        <f>'Entrances Raw Data'!C35</f>
        <v>7237</v>
      </c>
      <c r="U35" t="s">
        <v>3</v>
      </c>
      <c r="V35" t="str">
        <f>Entrances!B35</f>
        <v>ENTRANCE-F Parkade Holt P1</v>
      </c>
      <c r="W35" t="s">
        <v>142</v>
      </c>
      <c r="X35" t="str">
        <f>Entrances!C35</f>
        <v/>
      </c>
      <c r="Y35" t="s">
        <v>142</v>
      </c>
      <c r="Z35" s="7">
        <f>T35</f>
        <v>7237</v>
      </c>
      <c r="AA35" t="s">
        <v>143</v>
      </c>
      <c r="AB35" t="str">
        <f>_xlfn.CONCAT(U35:AA35)</f>
        <v>{"ENTRANCE-F Parkade Holt P1","","7237"},</v>
      </c>
    </row>
    <row r="36" spans="1:28" x14ac:dyDescent="0.2">
      <c r="A36" s="3" t="s">
        <v>41</v>
      </c>
      <c r="B36" s="5">
        <v>4524</v>
      </c>
      <c r="C36" s="5">
        <v>5990</v>
      </c>
      <c r="E36" t="str">
        <f t="shared" si="0"/>
        <v>F Parkade Holt P2</v>
      </c>
      <c r="H36" s="6" t="s">
        <v>131</v>
      </c>
      <c r="T36" s="7">
        <f>'Entrances Raw Data'!C36</f>
        <v>5990</v>
      </c>
      <c r="U36" t="s">
        <v>3</v>
      </c>
      <c r="V36" t="str">
        <f>Entrances!B36</f>
        <v>ENTRANCE-F Parkade Holt P2</v>
      </c>
      <c r="W36" t="s">
        <v>142</v>
      </c>
      <c r="X36" t="str">
        <f>Entrances!C36</f>
        <v/>
      </c>
      <c r="Y36" t="s">
        <v>142</v>
      </c>
      <c r="Z36" s="7">
        <f>T36</f>
        <v>5990</v>
      </c>
      <c r="AA36" t="s">
        <v>143</v>
      </c>
      <c r="AB36" t="str">
        <f>_xlfn.CONCAT(U36:AA36)</f>
        <v>{"ENTRANCE-F Parkade Holt P2","","5990"},</v>
      </c>
    </row>
    <row r="37" spans="1:28" x14ac:dyDescent="0.2">
      <c r="A37" s="3" t="s">
        <v>42</v>
      </c>
      <c r="B37" s="5">
        <v>8591</v>
      </c>
      <c r="C37" s="5">
        <v>4619</v>
      </c>
      <c r="E37" t="str">
        <f t="shared" si="0"/>
        <v>Forever 21</v>
      </c>
      <c r="H37" s="6" t="s">
        <v>132</v>
      </c>
      <c r="T37" s="7">
        <f>'Entrances Raw Data'!C37</f>
        <v>4619</v>
      </c>
      <c r="U37" t="s">
        <v>3</v>
      </c>
      <c r="V37" t="str">
        <f>Entrances!B37</f>
        <v>ENTRANCE-Forever 21</v>
      </c>
      <c r="W37" t="s">
        <v>142</v>
      </c>
      <c r="X37" t="str">
        <f>Entrances!C37</f>
        <v/>
      </c>
      <c r="Y37" t="s">
        <v>142</v>
      </c>
      <c r="Z37" s="7">
        <f>T37</f>
        <v>4619</v>
      </c>
      <c r="AA37" t="s">
        <v>143</v>
      </c>
      <c r="AB37" t="str">
        <f>_xlfn.CONCAT(U37:AA37)</f>
        <v>{"ENTRANCE-Forever 21","","4619"},</v>
      </c>
    </row>
    <row r="38" spans="1:28" x14ac:dyDescent="0.2">
      <c r="A38" s="3" t="s">
        <v>43</v>
      </c>
      <c r="B38" s="5">
        <v>77530</v>
      </c>
      <c r="C38" s="5">
        <v>87802</v>
      </c>
      <c r="E38" t="str">
        <f t="shared" si="0"/>
        <v>G Parkade P1</v>
      </c>
      <c r="H38" s="6" t="s">
        <v>133</v>
      </c>
      <c r="T38" s="7">
        <f>'Entrances Raw Data'!C38</f>
        <v>87802</v>
      </c>
      <c r="U38" t="s">
        <v>3</v>
      </c>
      <c r="V38" t="str">
        <f>Entrances!B38</f>
        <v>ENTRANCE-G Parkade P1</v>
      </c>
      <c r="W38" t="s">
        <v>142</v>
      </c>
      <c r="X38" t="str">
        <f>Entrances!C38</f>
        <v/>
      </c>
      <c r="Y38" t="s">
        <v>142</v>
      </c>
      <c r="Z38" s="7">
        <f>T38</f>
        <v>87802</v>
      </c>
      <c r="AA38" t="s">
        <v>143</v>
      </c>
      <c r="AB38" t="str">
        <f>_xlfn.CONCAT(U38:AA38)</f>
        <v>{"ENTRANCE-G Parkade P1","","87802"},</v>
      </c>
    </row>
    <row r="39" spans="1:28" x14ac:dyDescent="0.2">
      <c r="A39" s="3" t="s">
        <v>44</v>
      </c>
      <c r="B39" s="5">
        <v>38243</v>
      </c>
      <c r="C39" s="5">
        <v>53261</v>
      </c>
      <c r="E39" t="str">
        <f t="shared" si="0"/>
        <v>G Parkade P2</v>
      </c>
      <c r="H39" s="6" t="s">
        <v>134</v>
      </c>
      <c r="T39" s="7">
        <f>'Entrances Raw Data'!C39</f>
        <v>53261</v>
      </c>
      <c r="U39" t="s">
        <v>3</v>
      </c>
      <c r="V39" t="str">
        <f>Entrances!B39</f>
        <v>ENTRANCE-G Parkade P2</v>
      </c>
      <c r="W39" t="s">
        <v>142</v>
      </c>
      <c r="X39" t="str">
        <f>Entrances!C39</f>
        <v/>
      </c>
      <c r="Y39" t="s">
        <v>142</v>
      </c>
      <c r="Z39" s="7">
        <f>T39</f>
        <v>53261</v>
      </c>
      <c r="AA39" t="s">
        <v>143</v>
      </c>
      <c r="AB39" t="str">
        <f>_xlfn.CONCAT(U39:AA39)</f>
        <v>{"ENTRANCE-G Parkade P2","","53261"},</v>
      </c>
    </row>
    <row r="40" spans="1:28" x14ac:dyDescent="0.2">
      <c r="A40" s="3" t="s">
        <v>45</v>
      </c>
      <c r="B40" s="5">
        <v>9113</v>
      </c>
      <c r="C40" s="5">
        <v>11103</v>
      </c>
      <c r="D40">
        <v>236</v>
      </c>
      <c r="E40">
        <f t="shared" si="0"/>
        <v>236</v>
      </c>
      <c r="H40" s="6" t="s">
        <v>135</v>
      </c>
      <c r="T40" s="7">
        <f>'Entrances Raw Data'!C40</f>
        <v>11103</v>
      </c>
      <c r="U40" t="s">
        <v>3</v>
      </c>
      <c r="V40" t="str">
        <f>Entrances!B40</f>
        <v>ENTRANCE-236</v>
      </c>
      <c r="W40" t="s">
        <v>142</v>
      </c>
      <c r="X40">
        <f>Entrances!C40</f>
        <v>236</v>
      </c>
      <c r="Y40" t="s">
        <v>142</v>
      </c>
      <c r="Z40" s="7">
        <f>T40</f>
        <v>11103</v>
      </c>
      <c r="AA40" t="s">
        <v>143</v>
      </c>
      <c r="AB40" t="str">
        <f>_xlfn.CONCAT(U40:AA40)</f>
        <v>{"ENTRANCE-236","236","11103"},</v>
      </c>
    </row>
    <row r="41" spans="1:28" x14ac:dyDescent="0.2">
      <c r="A41" s="3" t="s">
        <v>46</v>
      </c>
      <c r="B41" s="5">
        <v>7069</v>
      </c>
      <c r="C41" s="5">
        <v>6806</v>
      </c>
      <c r="D41">
        <v>3</v>
      </c>
      <c r="E41">
        <f t="shared" si="0"/>
        <v>3</v>
      </c>
      <c r="H41" s="6" t="s">
        <v>136</v>
      </c>
      <c r="T41" s="7">
        <f>'Entrances Raw Data'!C41</f>
        <v>6806</v>
      </c>
      <c r="U41" t="s">
        <v>3</v>
      </c>
      <c r="V41" t="str">
        <f>Entrances!B41</f>
        <v>ENTRANCE-3</v>
      </c>
      <c r="W41" t="s">
        <v>142</v>
      </c>
      <c r="X41">
        <f>Entrances!C41</f>
        <v>3</v>
      </c>
      <c r="Y41" t="s">
        <v>142</v>
      </c>
      <c r="Z41" s="7">
        <f>T41</f>
        <v>6806</v>
      </c>
      <c r="AA41" t="s">
        <v>143</v>
      </c>
      <c r="AB41" t="str">
        <f>_xlfn.CONCAT(U41:AA41)</f>
        <v>{"ENTRANCE-3","3","6806"},</v>
      </c>
    </row>
    <row r="42" spans="1:28" x14ac:dyDescent="0.2">
      <c r="A42" s="3" t="s">
        <v>47</v>
      </c>
      <c r="B42" s="5">
        <v>32245</v>
      </c>
      <c r="C42" s="5">
        <v>40921</v>
      </c>
      <c r="D42">
        <v>27</v>
      </c>
      <c r="E42">
        <f t="shared" si="0"/>
        <v>27</v>
      </c>
      <c r="H42" s="6" t="s">
        <v>137</v>
      </c>
      <c r="T42" s="7">
        <f>'Entrances Raw Data'!C42</f>
        <v>40921</v>
      </c>
      <c r="U42" t="s">
        <v>3</v>
      </c>
      <c r="V42" t="str">
        <f>Entrances!B42</f>
        <v>ENTRANCE-27</v>
      </c>
      <c r="W42" t="s">
        <v>142</v>
      </c>
      <c r="X42">
        <f>Entrances!C42</f>
        <v>27</v>
      </c>
      <c r="Y42" t="s">
        <v>142</v>
      </c>
      <c r="Z42" s="7">
        <f>T42</f>
        <v>40921</v>
      </c>
      <c r="AA42" t="s">
        <v>143</v>
      </c>
      <c r="AB42" t="str">
        <f>_xlfn.CONCAT(U42:AA42)</f>
        <v>{"ENTRANCE-27","27","40921"},</v>
      </c>
    </row>
    <row r="43" spans="1:28" x14ac:dyDescent="0.2">
      <c r="A43" s="3" t="s">
        <v>48</v>
      </c>
      <c r="B43" s="5">
        <v>12492</v>
      </c>
      <c r="C43" s="5">
        <v>11772</v>
      </c>
      <c r="E43" t="str">
        <f t="shared" si="0"/>
        <v>Jamie Italian</v>
      </c>
      <c r="H43" s="6" t="s">
        <v>138</v>
      </c>
      <c r="T43" s="7">
        <f>'Entrances Raw Data'!C43</f>
        <v>11772</v>
      </c>
      <c r="U43" t="s">
        <v>3</v>
      </c>
      <c r="V43" t="str">
        <f>Entrances!B43</f>
        <v>ENTRANCE-Jamie Italian</v>
      </c>
      <c r="W43" t="s">
        <v>142</v>
      </c>
      <c r="X43" t="str">
        <f>Entrances!C43</f>
        <v/>
      </c>
      <c r="Y43" t="s">
        <v>142</v>
      </c>
      <c r="Z43" s="7">
        <f>T43</f>
        <v>11772</v>
      </c>
      <c r="AA43" t="s">
        <v>143</v>
      </c>
      <c r="AB43" t="str">
        <f>_xlfn.CONCAT(U43:AA43)</f>
        <v>{"ENTRANCE-Jamie Italian","","11772"},</v>
      </c>
    </row>
    <row r="44" spans="1:28" x14ac:dyDescent="0.2">
      <c r="A44" s="3" t="s">
        <v>49</v>
      </c>
      <c r="B44" s="5">
        <v>12057</v>
      </c>
      <c r="C44" s="5">
        <v>13822</v>
      </c>
      <c r="D44">
        <v>500</v>
      </c>
      <c r="E44">
        <f t="shared" si="0"/>
        <v>500</v>
      </c>
      <c r="H44" s="6" t="s">
        <v>139</v>
      </c>
      <c r="T44" s="7">
        <f>'Entrances Raw Data'!C44</f>
        <v>13822</v>
      </c>
      <c r="U44" t="s">
        <v>3</v>
      </c>
      <c r="V44" t="str">
        <f>Entrances!B44</f>
        <v>ENTRANCE-500</v>
      </c>
      <c r="W44" t="s">
        <v>142</v>
      </c>
      <c r="X44">
        <f>Entrances!C44</f>
        <v>500</v>
      </c>
      <c r="Y44" t="s">
        <v>142</v>
      </c>
      <c r="Z44" s="7">
        <f>T44</f>
        <v>13822</v>
      </c>
      <c r="AA44" t="s">
        <v>143</v>
      </c>
      <c r="AB44" t="str">
        <f>_xlfn.CONCAT(U44:AA44)</f>
        <v>{"ENTRANCE-500","500","13822"},</v>
      </c>
    </row>
    <row r="45" spans="1:28" x14ac:dyDescent="0.2">
      <c r="A45" s="3" t="s">
        <v>50</v>
      </c>
      <c r="B45" s="5">
        <v>17905</v>
      </c>
      <c r="C45" s="5">
        <v>18066</v>
      </c>
      <c r="E45" t="str">
        <f t="shared" si="0"/>
        <v>Rest H Ext</v>
      </c>
      <c r="H45" s="6" t="s">
        <v>140</v>
      </c>
      <c r="T45" s="7">
        <f>'Entrances Raw Data'!C45</f>
        <v>18066</v>
      </c>
      <c r="U45" t="s">
        <v>3</v>
      </c>
      <c r="V45" t="str">
        <f>Entrances!B45</f>
        <v>ENTRANCE-Rest H Ext</v>
      </c>
      <c r="W45" t="s">
        <v>142</v>
      </c>
      <c r="X45" t="str">
        <f>Entrances!C45</f>
        <v/>
      </c>
      <c r="Y45" t="s">
        <v>142</v>
      </c>
      <c r="Z45" s="7">
        <f>T45</f>
        <v>18066</v>
      </c>
      <c r="AA45" t="s">
        <v>143</v>
      </c>
      <c r="AB45" t="str">
        <f>_xlfn.CONCAT(U45:AA45)</f>
        <v>{"ENTRANCE-Rest H Ext","","18066"},</v>
      </c>
    </row>
    <row r="46" spans="1:28" x14ac:dyDescent="0.2">
      <c r="A46" s="3" t="s">
        <v>51</v>
      </c>
      <c r="B46" s="5">
        <v>377782</v>
      </c>
      <c r="C46" s="5">
        <v>402852</v>
      </c>
      <c r="D46">
        <v>404</v>
      </c>
      <c r="E46">
        <f t="shared" si="0"/>
        <v>404</v>
      </c>
      <c r="H46" s="6" t="s">
        <v>141</v>
      </c>
      <c r="T46" s="7">
        <f>'Entrances Raw Data'!C46</f>
        <v>402852</v>
      </c>
      <c r="U46" t="s">
        <v>3</v>
      </c>
      <c r="V46" t="str">
        <f>Entrances!B46</f>
        <v>ENTRANCE-404</v>
      </c>
      <c r="W46" t="s">
        <v>142</v>
      </c>
      <c r="X46">
        <f>Entrances!C46</f>
        <v>404</v>
      </c>
      <c r="Y46" t="s">
        <v>142</v>
      </c>
      <c r="Z46" s="7">
        <f>T46</f>
        <v>402852</v>
      </c>
      <c r="AA46" t="s">
        <v>144</v>
      </c>
      <c r="AB46" t="str">
        <f>_xlfn.CONCAT(U46:AA46)</f>
        <v>{"ENTRANCE-404","404","402852"}</v>
      </c>
    </row>
    <row r="47" spans="1:28" x14ac:dyDescent="0.2">
      <c r="A47" s="3"/>
      <c r="B47" s="5">
        <v>1762068</v>
      </c>
      <c r="C4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Entrances</vt:lpstr>
      <vt:lpstr>Entrances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2021-03-15T15:21:11Z</dcterms:created>
  <dcterms:modified xsi:type="dcterms:W3CDTF">2021-03-15T17:50:27Z</dcterms:modified>
</cp:coreProperties>
</file>