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6"/>
  </bookViews>
  <sheets>
    <sheet name="BOM" sheetId="1" state="visible" r:id="rId2"/>
    <sheet name="46731A1-V01_VK" sheetId="2" state="hidden" r:id="rId3"/>
    <sheet name="46731A1-V02_VK" sheetId="3" state="hidden" r:id="rId4"/>
    <sheet name="46731A1-V03_VK" sheetId="4" state="hidden" r:id="rId5"/>
    <sheet name="46731A1-V04_VK" sheetId="5" state="hidden" r:id="rId6"/>
    <sheet name="46731A1-V05_VK" sheetId="6" state="hidden" r:id="rId7"/>
    <sheet name="PBOM" sheetId="7" state="visible" r:id="rId8"/>
  </sheets>
  <calcPr iterateCount="100" refMode="A1" iterate="false" iterateDelta="0.0001"/>
</workbook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>Cody Robson:
</t>
        </r>
        <r>
          <rPr>
            <sz val="9"/>
            <color rgb="FF000000"/>
            <rFont val="Tahoma"/>
            <family val="2"/>
            <charset val="1"/>
          </rPr>
          <t>Client approved that we should buy all parts available without backorder, and DNI the rest</t>
        </r>
      </text>
    </comment>
    <comment ref="B2" authorId="0">
      <text>
        <r>
          <rPr>
            <b val="true"/>
            <sz val="9"/>
            <color rgb="FF000000"/>
            <rFont val="Tahoma"/>
            <family val="2"/>
            <charset val="1"/>
          </rPr>
          <t>Cody Robson:
</t>
        </r>
        <r>
          <rPr>
            <sz val="9"/>
            <color rgb="FF000000"/>
            <rFont val="Tahoma"/>
            <family val="2"/>
            <charset val="1"/>
          </rPr>
          <t>Client approved that we should buy all parts available without backorder, and DNI the rest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1"/>
          </rPr>
          <t>Cody Robson:
</t>
        </r>
        <r>
          <rPr>
            <sz val="9"/>
            <color rgb="FF000000"/>
            <rFont val="Tahoma"/>
            <family val="2"/>
            <charset val="1"/>
          </rPr>
          <t>Client approved that we should buy all parts available without backorder, and DNI the rest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1"/>
          </rPr>
          <t>Cody Robson:
</t>
        </r>
        <r>
          <rPr>
            <sz val="9"/>
            <color rgb="FF000000"/>
            <rFont val="Tahoma"/>
            <family val="2"/>
            <charset val="1"/>
          </rPr>
          <t>Client approved that we should buy all parts available without backorder, and DNI the rest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1"/>
          </rPr>
          <t>Cody Robson:
</t>
        </r>
        <r>
          <rPr>
            <sz val="9"/>
            <color rgb="FF000000"/>
            <rFont val="Tahoma"/>
            <family val="2"/>
            <charset val="1"/>
          </rPr>
          <t>Client approved that we should buy all parts available without backorder, and DNI the rest</t>
        </r>
      </text>
    </comment>
    <comment ref="F2" authorId="0">
      <text>
        <r>
          <rPr>
            <b val="true"/>
            <sz val="9"/>
            <color rgb="FF000000"/>
            <rFont val="Tahoma"/>
            <family val="2"/>
            <charset val="1"/>
          </rPr>
          <t>Cody Robson:
</t>
        </r>
        <r>
          <rPr>
            <sz val="9"/>
            <color rgb="FF000000"/>
            <rFont val="Tahoma"/>
            <family val="2"/>
            <charset val="1"/>
          </rPr>
          <t>Client approved that we should buy all parts available without backorder, and DNI the rest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>Cody Robson:
</t>
        </r>
        <r>
          <rPr>
            <sz val="9"/>
            <color rgb="FF000000"/>
            <rFont val="Tahoma"/>
            <family val="2"/>
            <charset val="1"/>
          </rPr>
          <t>Client approved that we should buy all parts available without backorder, and DNI the rest</t>
        </r>
      </text>
    </commen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>Cody Robson:
</t>
        </r>
        <r>
          <rPr>
            <sz val="9"/>
            <color rgb="FF000000"/>
            <rFont val="Tahoma"/>
            <family val="2"/>
            <charset val="1"/>
          </rPr>
          <t>Client approved that we should buy all parts available without backorder, and DNI the rest</t>
        </r>
      </text>
    </comment>
  </commentList>
</comments>
</file>

<file path=xl/sharedStrings.xml><?xml version="1.0" encoding="utf-8"?>
<sst xmlns="http://schemas.openxmlformats.org/spreadsheetml/2006/main" count="2338" uniqueCount="318">
  <si>
    <t>Board</t>
  </si>
  <si>
    <t>Description</t>
  </si>
  <si>
    <t>Digikey</t>
  </si>
  <si>
    <t>Manufacturer</t>
  </si>
  <si>
    <t>Manufacturer #</t>
  </si>
  <si>
    <t>Reference Designator</t>
  </si>
  <si>
    <t>Qty</t>
  </si>
  <si>
    <t>Must be supplied by Arrow</t>
  </si>
  <si>
    <t>Order #</t>
  </si>
  <si>
    <t>Volume:</t>
  </si>
  <si>
    <t>chest</t>
  </si>
  <si>
    <t>Molex 8p Connector</t>
  </si>
  <si>
    <t>5031480890-ND</t>
  </si>
  <si>
    <t>Molex</t>
  </si>
  <si>
    <t>503148-0890</t>
  </si>
  <si>
    <t>P100</t>
  </si>
  <si>
    <t>No</t>
  </si>
  <si>
    <t>BNO055 IMU</t>
  </si>
  <si>
    <t>828-1058-1-ND</t>
  </si>
  <si>
    <t>Bosch</t>
  </si>
  <si>
    <t>BNO055</t>
  </si>
  <si>
    <t>U101</t>
  </si>
  <si>
    <t>RES SMD 4.75K OHM 1% 1/16W 0402</t>
  </si>
  <si>
    <t>541-4.75KLCT-ND</t>
  </si>
  <si>
    <t>Vishay Dale</t>
  </si>
  <si>
    <t>CRCW04024K75FKED</t>
  </si>
  <si>
    <t>R102, R103</t>
  </si>
  <si>
    <t>CAP CER 0.1UF 16V X7R 0402</t>
  </si>
  <si>
    <t>490-6328-1-ND</t>
  </si>
  <si>
    <t>Murata</t>
  </si>
  <si>
    <t>GRM155R71C104KA88J</t>
  </si>
  <si>
    <t>C102, C103</t>
  </si>
  <si>
    <t>CAP CER 47UF 6.3V X7U 1206</t>
  </si>
  <si>
    <t>490-9967-1-ND</t>
  </si>
  <si>
    <t>GRM31CE70J476ME15L</t>
  </si>
  <si>
    <t>C101</t>
  </si>
  <si>
    <t>LED GREEN DIFFUSED 0603 SMD</t>
  </si>
  <si>
    <t>475-3118-1-ND</t>
  </si>
  <si>
    <t>OSRAM</t>
  </si>
  <si>
    <t>LG L29K-F2J1-24-Z</t>
  </si>
  <si>
    <t>D101</t>
  </si>
  <si>
    <t>LED RED DIFFUSED 0603 SMD</t>
  </si>
  <si>
    <t>475-1195-1-ND</t>
  </si>
  <si>
    <t>LS  L29K-H1J2-1-Z</t>
  </si>
  <si>
    <t>D102</t>
  </si>
  <si>
    <t>LED WHITE 0603 SMD</t>
  </si>
  <si>
    <t>160-1839-1-ND</t>
  </si>
  <si>
    <t>Lite On</t>
  </si>
  <si>
    <t>LTW-C194TS5</t>
  </si>
  <si>
    <t>D103</t>
  </si>
  <si>
    <t>RES SMD 220 OHM 5% 1/16W 0402</t>
  </si>
  <si>
    <t>RMCF0402JT220RCT-ND</t>
  </si>
  <si>
    <t>Stakepole</t>
  </si>
  <si>
    <t>RMCF0402JT220R</t>
  </si>
  <si>
    <t>R101</t>
  </si>
  <si>
    <t>control (lower back)</t>
  </si>
  <si>
    <t>Molex 6p Connector</t>
  </si>
  <si>
    <t>WM2283CT-ND</t>
  </si>
  <si>
    <t>P1X, P2X</t>
  </si>
  <si>
    <t>Molex 4p Connector</t>
  </si>
  <si>
    <t>WM9449CT-ND</t>
  </si>
  <si>
    <t>MUX0X, MUX1X, MUX2X, MUX3X</t>
  </si>
  <si>
    <t>P3X</t>
  </si>
  <si>
    <t>FUSE PTC RESET 6V .50A 1206</t>
  </si>
  <si>
    <t>F2112CT-ND</t>
  </si>
  <si>
    <t>Littelfuse</t>
  </si>
  <si>
    <t>1206L050YR</t>
  </si>
  <si>
    <t>F1</t>
  </si>
  <si>
    <t>Molex B2B 12p Connector</t>
  </si>
  <si>
    <t>WM1999-ND</t>
  </si>
  <si>
    <t>44428-1201</t>
  </si>
  <si>
    <t>P4X</t>
  </si>
  <si>
    <t>CRYSTAL 8.0000MHZ 18PF SMD</t>
  </si>
  <si>
    <t>535-9720-1-ND</t>
  </si>
  <si>
    <t>Abracon</t>
  </si>
  <si>
    <t>ABM3B-8.000MHZ-B2-T</t>
  </si>
  <si>
    <t>Y1</t>
  </si>
  <si>
    <t>CAP CER 470PF 50V C0G/NP0 0402</t>
  </si>
  <si>
    <t>399-7797-1-ND</t>
  </si>
  <si>
    <t>Samsung</t>
  </si>
  <si>
    <t>CL05B471KB5NNNC</t>
  </si>
  <si>
    <t>C29</t>
  </si>
  <si>
    <t>RES SMD 10K OHM 5% 1/16W 0402</t>
  </si>
  <si>
    <t>541-10KJCT-ND </t>
  </si>
  <si>
    <t>CRCW040210K0JNED</t>
  </si>
  <si>
    <t>R1, R4, R8, R10</t>
  </si>
  <si>
    <t>R2, R3, R6, R9</t>
  </si>
  <si>
    <t>CAP ALUM 47UF 20% 25V SMD</t>
  </si>
  <si>
    <t>565-2103-1-ND</t>
  </si>
  <si>
    <t>United Chemi-Con</t>
  </si>
  <si>
    <t>EMVA250ADA470MF55G</t>
  </si>
  <si>
    <t>C11, C13, C14, C15</t>
  </si>
  <si>
    <t>RES SMD 470 OHM 5% 1/10W 0402</t>
  </si>
  <si>
    <t>P470JCT-ND</t>
  </si>
  <si>
    <t>Panasonic</t>
  </si>
  <si>
    <t>ERJ-2GEJ471X</t>
  </si>
  <si>
    <t>R11, R12, R13</t>
  </si>
  <si>
    <t>FTDI SERIAL UART 28-SSOP</t>
  </si>
  <si>
    <t>768-1007-1-ND</t>
  </si>
  <si>
    <t>FTDI</t>
  </si>
  <si>
    <t>FT232RL-REEL</t>
  </si>
  <si>
    <t>U2</t>
  </si>
  <si>
    <t>CAP CER 33PF 50V C0G/NP0 0402</t>
  </si>
  <si>
    <t>490-5936-1-ND</t>
  </si>
  <si>
    <t>GRM1555C1H330JA01D</t>
  </si>
  <si>
    <t>C31, C32</t>
  </si>
  <si>
    <t>CAP CER 47PF 50V C0G/NP0 0402</t>
  </si>
  <si>
    <t>490-6241-1-ND</t>
  </si>
  <si>
    <t>GRM1555C1H470FA01D</t>
  </si>
  <si>
    <t>C1, C2</t>
  </si>
  <si>
    <t>CAP CER 2.2UF 10V X5R 0402</t>
  </si>
  <si>
    <t>490-10451-1-ND</t>
  </si>
  <si>
    <t>GRM155R61A225KE95D</t>
  </si>
  <si>
    <t>C20</t>
  </si>
  <si>
    <t>CAP CER 4.7UF 10V X5R 0402</t>
  </si>
  <si>
    <t>490-14306-1-ND</t>
  </si>
  <si>
    <t>GRM155R61A475MEAAD</t>
  </si>
  <si>
    <t>C7, C17, C18, C22, C25</t>
  </si>
  <si>
    <t>CAP CER 1UF 6.3V X7R 0402</t>
  </si>
  <si>
    <t>490-9665-1-ND</t>
  </si>
  <si>
    <t>GRM155R70J105MA12D</t>
  </si>
  <si>
    <t>C27</t>
  </si>
  <si>
    <t>CAP CER 10000PF 16V X7R 0402</t>
  </si>
  <si>
    <t>490-1313-1-ND</t>
  </si>
  <si>
    <t>GRM155R71C103KA01D</t>
  </si>
  <si>
    <t>C28</t>
  </si>
  <si>
    <t>C3, C4, C5, C6, C8, C10, C16, C19, C23, C24, C30</t>
  </si>
  <si>
    <t>CAP CER 10UF 10V X5R 0603</t>
  </si>
  <si>
    <t>490-10474-1-ND</t>
  </si>
  <si>
    <t>GRM188R61A106KE69D</t>
  </si>
  <si>
    <t>C9, C12, C21, C26</t>
  </si>
  <si>
    <t>LED BLUE DIFFUSED 0603 SMD</t>
  </si>
  <si>
    <t>475-2815-1-ND</t>
  </si>
  <si>
    <t>LB Q39E-N100-35-1</t>
  </si>
  <si>
    <t>LED3</t>
  </si>
  <si>
    <t>LED1</t>
  </si>
  <si>
    <t>IC REG LDO 3.3V 5A DDPAK</t>
  </si>
  <si>
    <t>LMS1585AIS-3.3/NOPB-ND</t>
  </si>
  <si>
    <t>TI</t>
  </si>
  <si>
    <t>LMS1585AIS-3.3/NOPB</t>
  </si>
  <si>
    <t>U3</t>
  </si>
  <si>
    <t>FIXED IND 2.2NH 500MA 100 MOHM</t>
  </si>
  <si>
    <t>490-1102-1-ND</t>
  </si>
  <si>
    <t>LQG18HN2N2S00D</t>
  </si>
  <si>
    <t>L1</t>
  </si>
  <si>
    <t>LED2</t>
  </si>
  <si>
    <t>IC REG LDO 3.3V 0.15A SOT23-5</t>
  </si>
  <si>
    <t>576-1259-1-ND</t>
  </si>
  <si>
    <t>Microchip</t>
  </si>
  <si>
    <t>MIC5205-3.3YM5-TR</t>
  </si>
  <si>
    <t>U5</t>
  </si>
  <si>
    <t>CONN PWR JACK 2.5X5.5MM SOLDER</t>
  </si>
  <si>
    <t>CP-050BH-ND </t>
  </si>
  <si>
    <t>CUI</t>
  </si>
  <si>
    <t>PJ-050BH</t>
  </si>
  <si>
    <t>PWR</t>
  </si>
  <si>
    <t>CONN JACK STEREO 3.5MM R/A</t>
  </si>
  <si>
    <t>CP1-3513N-ND</t>
  </si>
  <si>
    <t>SJ1-3513N</t>
  </si>
  <si>
    <t>PJ1, PJ2</t>
  </si>
  <si>
    <t>IC MCU 32BIT 512KB FLASH 64LQFP</t>
  </si>
  <si>
    <t>STM32F401RET6-ND</t>
  </si>
  <si>
    <t>ST</t>
  </si>
  <si>
    <t>STM32F401RET6</t>
  </si>
  <si>
    <t>U4</t>
  </si>
  <si>
    <t>Yes</t>
  </si>
  <si>
    <t>IC I2C SW 8CH W/RESET 24TSSOP</t>
  </si>
  <si>
    <t>296-34905-1-ND</t>
  </si>
  <si>
    <t>TCA9548APWR</t>
  </si>
  <si>
    <t>U1</t>
  </si>
  <si>
    <t>CONN USB TYPE B R/A BLACK</t>
  </si>
  <si>
    <t>USB-B1HSB6</t>
  </si>
  <si>
    <t>On Shore</t>
  </si>
  <si>
    <t>USB1X</t>
  </si>
  <si>
    <t>imu (arm boards)</t>
  </si>
  <si>
    <t>P301</t>
  </si>
  <si>
    <t>U301</t>
  </si>
  <si>
    <t>CAP CER 10UF 10V X5R 0402</t>
  </si>
  <si>
    <t>1276-6830-1-ND</t>
  </si>
  <si>
    <t>CL05A106MP8NUB8</t>
  </si>
  <si>
    <t>C301</t>
  </si>
  <si>
    <t>R301, R302, R304</t>
  </si>
  <si>
    <t>RES SMD 220 OHM 1% 1/10W 0402</t>
  </si>
  <si>
    <t>P220LCT-ND</t>
  </si>
  <si>
    <t>ERJ-2RKF2200X</t>
  </si>
  <si>
    <t>R303</t>
  </si>
  <si>
    <t>C302, C303, C304</t>
  </si>
  <si>
    <t>L301</t>
  </si>
  <si>
    <t>D301</t>
  </si>
  <si>
    <t>Item#</t>
  </si>
  <si>
    <t>Hardlight Notes</t>
  </si>
  <si>
    <t>Qty'500</t>
  </si>
  <si>
    <t>$500</t>
  </si>
  <si>
    <t>_$500</t>
  </si>
  <si>
    <t>Available</t>
  </si>
  <si>
    <t>MOQ</t>
  </si>
  <si>
    <t>Supplier_VK</t>
  </si>
  <si>
    <t>Production P/N_VK</t>
  </si>
  <si>
    <t>Production MFG_VK</t>
  </si>
  <si>
    <t>Production Description_VK</t>
  </si>
  <si>
    <t>Comments_VK</t>
  </si>
  <si>
    <t>Your Comments</t>
  </si>
  <si>
    <t>Date Confirmed</t>
  </si>
  <si>
    <t>P1</t>
  </si>
  <si>
    <t>Mouser</t>
  </si>
  <si>
    <t>Headers &amp; Wire Housings 1.5WB DUAL R/A EMBS TAPE PKG 8P</t>
  </si>
  <si>
    <t>Item #1 and #12 have the same Mfg P/N. Should we combine rows?</t>
  </si>
  <si>
    <t>Digi-Key</t>
  </si>
  <si>
    <t>Bosch Sensortec</t>
  </si>
  <si>
    <t>IMU ACCEL/GYRO/MAG I2C 28LGA</t>
  </si>
  <si>
    <t>Item #2 and #42 have the same Mfg P/N. Should we combine rows?</t>
  </si>
  <si>
    <t>Note that this item is available in the Bittele free parts stock</t>
  </si>
  <si>
    <t>R2, R3</t>
  </si>
  <si>
    <t>Item #3 #18 &amp; #44 have the same Mfg P/N. Should we combine rows?</t>
  </si>
  <si>
    <t>C2, C3</t>
  </si>
  <si>
    <t>Murata Manufacturing Co Ltd</t>
  </si>
  <si>
    <t>Item #4 #28 and #46 have the same Mfg P/N. Should we combine rows?</t>
  </si>
  <si>
    <t>C1</t>
  </si>
  <si>
    <t>Replace with Digikey 160-1446-1-ND, or any comparable LED you can suggest with the same basic specs.  </t>
  </si>
  <si>
    <t>GRN</t>
  </si>
  <si>
    <t>OSRAM Opto Semiconductors</t>
  </si>
  <si>
    <t>Standard LEDs - SMD Green, 570nm 10mcd, 2mA</t>
  </si>
  <si>
    <t>No stock is available with vendors. Please provide a substitute P/N &amp; Item #6 and #31 have the same Mfg P/N. Should we combine rows?</t>
  </si>
  <si>
    <t>Replace with Digikey 160-1447-1-ND, or any comparable LED you can suggest with the same basic specs.  </t>
  </si>
  <si>
    <t>RED</t>
  </si>
  <si>
    <t>LS L29K-H1J2-1-Z</t>
  </si>
  <si>
    <t>Standard LEDs - SMD Super Red, 630nm 20mcd, 2mA</t>
  </si>
  <si>
    <t>BLUE</t>
  </si>
  <si>
    <t>Lite-On Semiconductor Corporation</t>
  </si>
  <si>
    <t>Item #8 and #48 have the same Mfg P/N. Should we combine rows?</t>
  </si>
  <si>
    <t>Replace with Vishay Dale part CRCW0402220RFKED in Bittele free parts inventory. </t>
  </si>
  <si>
    <t>R1</t>
  </si>
  <si>
    <t>SEI Stackpole Electronics Inc</t>
  </si>
  <si>
    <t>No stock is available with vendors.Please provide a substitute P/N</t>
  </si>
  <si>
    <t>CONN RCPT R/A 6POS 2.00MM PCB</t>
  </si>
  <si>
    <t>CONN RCPT R/A SGL 4POS BEIGE</t>
  </si>
  <si>
    <t>Item #11 and #41 have the same Mfg P/N. Should we combine rows?</t>
  </si>
  <si>
    <t>Littelfuse Inc</t>
  </si>
  <si>
    <t>PTC RESET FUSE 6V 500MA 1206</t>
  </si>
  <si>
    <t>CONN HEADER 12POS 3MM RT ANG TIN</t>
  </si>
  <si>
    <t>Abracon Corporation</t>
  </si>
  <si>
    <t>Samsung Electro-Mechanics</t>
  </si>
  <si>
    <t>CAP CER 470PF 50V X7R 0402</t>
  </si>
  <si>
    <t>United Chemi-Con Inc</t>
  </si>
  <si>
    <t>Panasonic Electronic Components</t>
  </si>
  <si>
    <t>FTDI Chip</t>
  </si>
  <si>
    <t>IC USB FS SERIAL UART 28-SSOP</t>
  </si>
  <si>
    <t>Replace with Digikey 1276-1467-1-ND, since this part does not have a free passives equivalent in your inventory. </t>
  </si>
  <si>
    <t>Replace with Digikey 1276-1482-1-ND, since this part does not have a free passives equivalent in your inventory. </t>
  </si>
  <si>
    <t>Newark</t>
  </si>
  <si>
    <t> MURATA</t>
  </si>
  <si>
    <t>CAP, MLCC, X5R, 4.7UF, 10V, 0402
CAP, MLCC, X5R, 4.7UF, 10V, 0402
</t>
  </si>
  <si>
    <r>
      <t>Not enough stock is available with vendors. Lead time  is </t>
    </r>
    <r>
      <rPr>
        <b val="true"/>
        <sz val="10"/>
        <color rgb="FFFF0000"/>
        <rFont val="Arial"/>
        <family val="2"/>
        <charset val="1"/>
      </rPr>
      <t>37 weeks</t>
    </r>
    <r>
      <rPr>
        <sz val="10"/>
        <rFont val="Arial"/>
        <family val="2"/>
        <charset val="1"/>
      </rPr>
      <t>. Please comment.</t>
    </r>
  </si>
  <si>
    <t>Replace with Murata GRM155R61A105KE15D in Bittele free parts inventory</t>
  </si>
  <si>
    <t>Replace with Digikey 475-2816-1-ND, or any comparable LED you can suggest with the same basic specs.  </t>
  </si>
  <si>
    <t>Not available with vendors.Please provide a substitute P/N</t>
  </si>
  <si>
    <t>Texas Instruments</t>
  </si>
  <si>
    <t>IC REG LIN 3.3V 5A DDPAK/TO263-3</t>
  </si>
  <si>
    <t>I see this part has plenty of stock. Why is it highlighted? </t>
  </si>
  <si>
    <t>LQG18HN2N2S00D </t>
  </si>
  <si>
    <t>Item #33 and #47 have the same Mfg P/N. Should we combine rows?</t>
  </si>
  <si>
    <t>Microchip Technology Inc</t>
  </si>
  <si>
    <t>IC REG LINEAR 3.3V 150MA SOT23-5</t>
  </si>
  <si>
    <t>CUI Inc</t>
  </si>
  <si>
    <t>Arrow</t>
  </si>
  <si>
    <t>STMicroelectronics</t>
  </si>
  <si>
    <t>On-Shore Technology Inc</t>
  </si>
  <si>
    <t>Qty does not match # of RefDes</t>
  </si>
  <si>
    <t>This item appears to be available in Bitteles stock for free passives with a stock of 736957. Can you verify?</t>
  </si>
  <si>
    <t>R1, R2, R4</t>
  </si>
  <si>
    <t>No stock is available with vendors.Please provide a substitute P/N
&amp;Qty does not match # of RefDes</t>
  </si>
  <si>
    <t>R3</t>
  </si>
  <si>
    <t>C2, C3, C4</t>
  </si>
  <si>
    <t>Sub-Total</t>
  </si>
  <si>
    <t>Production Loss</t>
  </si>
  <si>
    <t>Supplier Shipping Cost</t>
  </si>
  <si>
    <t>PARTS TOTAL</t>
  </si>
  <si>
    <t>RefDes</t>
  </si>
  <si>
    <t>P1, P3X(co)</t>
  </si>
  <si>
    <t>U1, U1(imu)</t>
  </si>
  <si>
    <t>R2, R3, R2(con), R3(con), R6(con), R9(con), R(imu), R2(imu), R4(imu)</t>
  </si>
  <si>
    <t>Not found in Bittele Stock database - please provide a substitute P/N</t>
  </si>
  <si>
    <t>C2, C3, C3(con), C4(con), C5(con), C6(con), C8(con), C10(con), C16(con), C19(con), C23(con), C24(con), C30(con), C2(imu), C3(imu), C4(imu)</t>
  </si>
  <si>
    <t>GRN, LED1(Con)</t>
  </si>
  <si>
    <t>LTST-C191KGKT</t>
  </si>
  <si>
    <t>LED GREEN CLEAR 0603 SMD</t>
  </si>
  <si>
    <t>RED, LED2(Con)</t>
  </si>
  <si>
    <t>LTST-C191KRKT</t>
  </si>
  <si>
    <t>LED RED CLEAR 0603 SMD</t>
  </si>
  <si>
    <t>BLUE, LED1(imu)</t>
  </si>
  <si>
    <t>Stackpole</t>
  </si>
  <si>
    <t>Bittele</t>
  </si>
  <si>
    <t>CRCW0402220RFKED</t>
  </si>
  <si>
    <t>RES SMD 220 OHM 1% 1/16W 0402 </t>
  </si>
  <si>
    <t>MUX0X, MUX1X, MUX2X, MUX3X, P1 (imu)</t>
  </si>
  <si>
    <t>CL05A225MP5NSNC</t>
  </si>
  <si>
    <t>CL05A475MP5NRNC</t>
  </si>
  <si>
    <t>GRM155R61A105KE15D</t>
  </si>
  <si>
    <t>CAP CER 1UF ±10% 10V X5R 0402 </t>
  </si>
  <si>
    <t>LB Q39G-L2OO-35-1</t>
  </si>
  <si>
    <t>L1, L1(imu)</t>
  </si>
  <si>
    <t>R2, R3, R2(con), R3(con), R6(con), R9(con)</t>
  </si>
  <si>
    <t>CRCW04024K70FKED</t>
  </si>
  <si>
    <t>Bittele Stock</t>
  </si>
  <si>
    <t>C2, C3, C3(con), C4(con), C5(con), C6(con), C8(con), C10(con), C16(con), C19(con), C23(con), C24(con), C30(con)</t>
  </si>
  <si>
    <r>
      <t>Insufficient vendor stock - lead time is </t>
    </r>
    <r>
      <rPr>
        <b val="true"/>
        <sz val="10"/>
        <color rgb="FFFF0000"/>
        <rFont val="Arial"/>
        <family val="2"/>
        <charset val="1"/>
      </rPr>
      <t>18 weeks</t>
    </r>
    <r>
      <rPr>
        <sz val="10"/>
        <rFont val="Arial"/>
        <family val="2"/>
        <charset val="1"/>
      </rPr>
      <t>. Please comment.</t>
    </r>
  </si>
  <si>
    <t>Avnet</t>
  </si>
  <si>
    <t>No stock is available with vendors. Please provide a substitute P/N</t>
  </si>
  <si>
    <t>Mouser+Arrow</t>
  </si>
  <si>
    <t>CL05A104MP5NNNC</t>
  </si>
  <si>
    <t>CAP CER 0.1UF 10V X5R 0402 </t>
  </si>
  <si>
    <t>CL10A106KP8NNNC</t>
  </si>
  <si>
    <t>CAP CER 10UF 10V X5R 0603 </t>
  </si>
  <si>
    <t>P100, P3X(con)</t>
  </si>
  <si>
    <t>R102, R103, R2(con), R3(con), R6(con), R9(con)</t>
  </si>
  <si>
    <t>C102, C103, C3(con), C4(con), C5(con), C6(con), C8(con), C10(con), C16(con), C19(con), C23(con), C24(con), C30(con)</t>
  </si>
  <si>
    <t>D101, LED1</t>
  </si>
  <si>
    <t>D102, LED2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</si>
</sst>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M/D/YYYY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8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8080"/>
        <bgColor rgb="FFF4B183"/>
      </patternFill>
    </fill>
    <fill>
      <patternFill patternType="solid">
        <fgColor rgb="FFCCFFCC"/>
        <bgColor rgb="FFDEEBF7"/>
      </patternFill>
    </fill>
    <fill>
      <patternFill patternType="solid">
        <fgColor rgb="FFCCCCFF"/>
        <bgColor rgb="FFC0C0C0"/>
      </patternFill>
    </fill>
    <fill>
      <patternFill patternType="solid">
        <fgColor rgb="FFC0C0C0"/>
        <bgColor rgb="FFCCCCFF"/>
      </patternFill>
    </fill>
    <fill>
      <patternFill patternType="solid">
        <fgColor rgb="FFFFCC99"/>
        <bgColor rgb="FFF8CBAD"/>
      </patternFill>
    </fill>
    <fill>
      <patternFill patternType="solid">
        <fgColor rgb="FFFFCC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FBE5D6"/>
        <bgColor rgb="FFF2F2F2"/>
      </patternFill>
    </fill>
    <fill>
      <patternFill patternType="solid">
        <fgColor rgb="FFF8CBAD"/>
        <bgColor rgb="FFFFCC99"/>
      </patternFill>
    </fill>
    <fill>
      <patternFill patternType="solid">
        <fgColor rgb="FFC5E0B4"/>
        <bgColor rgb="FFC0C0C0"/>
      </patternFill>
    </fill>
    <fill>
      <patternFill patternType="solid">
        <fgColor rgb="FFF4B183"/>
        <bgColor rgb="FFFFCC99"/>
      </patternFill>
    </fill>
    <fill>
      <patternFill patternType="solid">
        <fgColor rgb="FFDEEBF7"/>
        <bgColor rgb="FFF2F2F2"/>
      </patternFill>
    </fill>
    <fill>
      <patternFill patternType="solid">
        <fgColor rgb="FFF2F2F2"/>
        <bgColor rgb="FFDEEBF7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 style="thin"/>
      <top style="double"/>
      <bottom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8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1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1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7">
    <dxf>
      <font>
        <sz val="10"/>
        <color rgb="FF000000"/>
        <name val="Arial"/>
        <family val="2"/>
        <charset val="1"/>
      </font>
      <fill>
        <patternFill>
          <bgColor rgb="FFFFCC99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FFCC99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b val="true"/>
        <sz val="10"/>
        <color rgb="FFFF0000"/>
        <name val="Arial"/>
        <family val="2"/>
        <charset val="1"/>
      </font>
    </dxf>
    <dxf>
      <font>
        <b val="true"/>
        <sz val="10"/>
        <color rgb="FFFF0000"/>
        <name val="Arial"/>
        <family val="2"/>
        <charset val="1"/>
      </font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b val="true"/>
        <sz val="10"/>
        <color rgb="FFFF0000"/>
        <name val="Arial"/>
        <family val="2"/>
        <charset val="1"/>
      </font>
    </dxf>
    <dxf>
      <font>
        <b val="true"/>
        <sz val="10"/>
        <color rgb="FFFF0000"/>
        <name val="Arial"/>
        <family val="2"/>
        <charset val="1"/>
      </font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b val="true"/>
        <sz val="10"/>
        <color rgb="FFFF0000"/>
        <name val="Arial"/>
        <family val="2"/>
        <charset val="1"/>
      </font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CFFCC"/>
      <rgbColor rgb="FFF8CBAD"/>
      <rgbColor rgb="FF99CCFF"/>
      <rgbColor rgb="FFF4B183"/>
      <rgbColor rgb="FFFFC7CE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pane xSplit="0" ySplit="1" topLeftCell="A36" activePane="bottomLeft" state="frozen"/>
      <selection pane="topLeft" activeCell="A1" activeCellId="0" sqref="A1"/>
      <selection pane="bottomLeft" activeCell="F47" activeCellId="0" sqref="F47"/>
    </sheetView>
  </sheetViews>
  <sheetFormatPr defaultRowHeight="15"/>
  <cols>
    <col collapsed="false" hidden="false" max="1" min="1" style="0" width="18.8520408163265"/>
    <col collapsed="false" hidden="false" max="2" min="2" style="0" width="37.2857142857143"/>
    <col collapsed="false" hidden="false" max="3" min="3" style="0" width="27.1428571428571"/>
    <col collapsed="false" hidden="false" max="5" min="4" style="0" width="24.2908163265306"/>
    <col collapsed="false" hidden="false" max="6" min="6" style="0" width="19.4183673469388"/>
    <col collapsed="false" hidden="false" max="7" min="7" style="0" width="18.1428571428571"/>
    <col collapsed="false" hidden="false" max="8" min="8" style="0" width="7.71428571428571"/>
    <col collapsed="false" hidden="false" max="10" min="9" style="0" width="14.4285714285714"/>
    <col collapsed="false" hidden="false" max="26" min="11" style="0" width="8.70918367346939"/>
    <col collapsed="false" hidden="false" max="1025" min="27" style="0" width="14.4285714285714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2.75" hidden="false" customHeight="false" outlineLevel="0" collapsed="false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3" t="n">
        <v>1</v>
      </c>
      <c r="H2" s="1" t="s">
        <v>16</v>
      </c>
      <c r="I2" s="1" t="n">
        <f aca="false">G2*J$2</f>
        <v>500</v>
      </c>
      <c r="J2" s="1" t="n">
        <v>500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.75" hidden="false" customHeight="false" outlineLevel="0" collapsed="false">
      <c r="A3" s="2" t="s">
        <v>10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3" t="n">
        <v>1</v>
      </c>
      <c r="H3" s="1" t="s">
        <v>16</v>
      </c>
      <c r="I3" s="1" t="n">
        <f aca="false">G3*J$2</f>
        <v>500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2.75" hidden="false" customHeight="false" outlineLevel="0" collapsed="false">
      <c r="A4" s="2" t="s">
        <v>10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3" t="n">
        <v>2</v>
      </c>
      <c r="H4" s="1" t="s">
        <v>16</v>
      </c>
      <c r="I4" s="1" t="n">
        <f aca="false">G4*J$2</f>
        <v>1000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2.75" hidden="false" customHeight="false" outlineLevel="0" collapsed="false">
      <c r="A5" s="2" t="s">
        <v>10</v>
      </c>
      <c r="B5" s="2" t="s">
        <v>27</v>
      </c>
      <c r="C5" s="2" t="s">
        <v>28</v>
      </c>
      <c r="D5" s="2" t="s">
        <v>29</v>
      </c>
      <c r="E5" s="2" t="s">
        <v>30</v>
      </c>
      <c r="F5" s="2" t="s">
        <v>31</v>
      </c>
      <c r="G5" s="3" t="n">
        <v>2</v>
      </c>
      <c r="H5" s="1" t="s">
        <v>16</v>
      </c>
      <c r="I5" s="1" t="n">
        <f aca="false">G5*J$2</f>
        <v>1000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2.75" hidden="false" customHeight="false" outlineLevel="0" collapsed="false">
      <c r="A6" s="2" t="s">
        <v>10</v>
      </c>
      <c r="B6" s="2" t="s">
        <v>32</v>
      </c>
      <c r="C6" s="2" t="s">
        <v>33</v>
      </c>
      <c r="D6" s="2" t="s">
        <v>29</v>
      </c>
      <c r="E6" s="2" t="s">
        <v>34</v>
      </c>
      <c r="F6" s="2" t="s">
        <v>35</v>
      </c>
      <c r="G6" s="3" t="n">
        <v>1</v>
      </c>
      <c r="H6" s="1" t="s">
        <v>16</v>
      </c>
      <c r="I6" s="1" t="n">
        <f aca="false">G6*J$2</f>
        <v>500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.75" hidden="false" customHeight="false" outlineLevel="0" collapsed="false">
      <c r="A7" s="2" t="s">
        <v>10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3" t="n">
        <v>1</v>
      </c>
      <c r="H7" s="1" t="s">
        <v>16</v>
      </c>
      <c r="I7" s="1" t="n">
        <f aca="false">G7*J$2</f>
        <v>500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2.75" hidden="false" customHeight="false" outlineLevel="0" collapsed="false">
      <c r="A8" s="2" t="s">
        <v>10</v>
      </c>
      <c r="B8" s="2" t="s">
        <v>41</v>
      </c>
      <c r="C8" s="2" t="s">
        <v>42</v>
      </c>
      <c r="D8" s="2" t="s">
        <v>38</v>
      </c>
      <c r="E8" s="2" t="s">
        <v>43</v>
      </c>
      <c r="F8" s="2" t="s">
        <v>44</v>
      </c>
      <c r="G8" s="3" t="n">
        <v>1</v>
      </c>
      <c r="H8" s="1" t="s">
        <v>16</v>
      </c>
      <c r="I8" s="1" t="n">
        <f aca="false">G8*J$2</f>
        <v>500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75" hidden="false" customHeight="false" outlineLevel="0" collapsed="false">
      <c r="A9" s="2" t="s">
        <v>10</v>
      </c>
      <c r="B9" s="2" t="s">
        <v>45</v>
      </c>
      <c r="C9" s="2" t="s">
        <v>46</v>
      </c>
      <c r="D9" s="2" t="s">
        <v>47</v>
      </c>
      <c r="E9" s="2" t="s">
        <v>48</v>
      </c>
      <c r="F9" s="2" t="s">
        <v>49</v>
      </c>
      <c r="G9" s="3" t="n">
        <v>1</v>
      </c>
      <c r="H9" s="1" t="s">
        <v>16</v>
      </c>
      <c r="I9" s="1" t="n">
        <f aca="false">G9*J$2</f>
        <v>500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75" hidden="false" customHeight="false" outlineLevel="0" collapsed="false">
      <c r="A10" s="2" t="s">
        <v>10</v>
      </c>
      <c r="B10" s="2" t="s">
        <v>50</v>
      </c>
      <c r="C10" s="2" t="s">
        <v>51</v>
      </c>
      <c r="D10" s="2" t="s">
        <v>52</v>
      </c>
      <c r="E10" s="2" t="s">
        <v>53</v>
      </c>
      <c r="F10" s="2" t="s">
        <v>54</v>
      </c>
      <c r="G10" s="3" t="n">
        <v>1</v>
      </c>
      <c r="H10" s="1" t="s">
        <v>16</v>
      </c>
      <c r="I10" s="1" t="n">
        <f aca="false">G10*J$2</f>
        <v>500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.75" hidden="false" customHeight="false" outlineLevel="0" collapsed="false">
      <c r="A11" s="4" t="s">
        <v>55</v>
      </c>
      <c r="B11" s="4" t="s">
        <v>56</v>
      </c>
      <c r="C11" s="4" t="s">
        <v>57</v>
      </c>
      <c r="D11" s="4" t="s">
        <v>13</v>
      </c>
      <c r="E11" s="5" t="n">
        <v>5024940670</v>
      </c>
      <c r="F11" s="6" t="s">
        <v>58</v>
      </c>
      <c r="G11" s="4" t="n">
        <v>2</v>
      </c>
      <c r="H11" s="1" t="s">
        <v>16</v>
      </c>
      <c r="I11" s="1" t="n">
        <f aca="false">G11*J$2</f>
        <v>1000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2.75" hidden="false" customHeight="false" outlineLevel="0" collapsed="false">
      <c r="A12" s="4" t="s">
        <v>55</v>
      </c>
      <c r="B12" s="4" t="s">
        <v>59</v>
      </c>
      <c r="C12" s="4" t="s">
        <v>60</v>
      </c>
      <c r="D12" s="4" t="s">
        <v>13</v>
      </c>
      <c r="E12" s="5" t="n">
        <v>5025850470</v>
      </c>
      <c r="F12" s="6" t="s">
        <v>61</v>
      </c>
      <c r="G12" s="4" t="n">
        <v>4</v>
      </c>
      <c r="H12" s="1" t="s">
        <v>16</v>
      </c>
      <c r="I12" s="1" t="n">
        <f aca="false">G12*J$2</f>
        <v>2000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.75" hidden="false" customHeight="false" outlineLevel="0" collapsed="false">
      <c r="A13" s="4" t="s">
        <v>55</v>
      </c>
      <c r="B13" s="4" t="s">
        <v>11</v>
      </c>
      <c r="C13" s="4" t="s">
        <v>12</v>
      </c>
      <c r="D13" s="4" t="s">
        <v>13</v>
      </c>
      <c r="E13" s="5" t="n">
        <v>5031480890</v>
      </c>
      <c r="F13" s="6" t="s">
        <v>62</v>
      </c>
      <c r="G13" s="4" t="n">
        <v>1</v>
      </c>
      <c r="H13" s="1" t="s">
        <v>16</v>
      </c>
      <c r="I13" s="1" t="n">
        <f aca="false">G13*J$2</f>
        <v>500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2.75" hidden="false" customHeight="false" outlineLevel="0" collapsed="false">
      <c r="A14" s="4" t="s">
        <v>55</v>
      </c>
      <c r="B14" s="4" t="s">
        <v>63</v>
      </c>
      <c r="C14" s="4" t="s">
        <v>64</v>
      </c>
      <c r="D14" s="4" t="s">
        <v>65</v>
      </c>
      <c r="E14" s="4" t="s">
        <v>66</v>
      </c>
      <c r="F14" s="4" t="s">
        <v>67</v>
      </c>
      <c r="G14" s="4" t="n">
        <v>1</v>
      </c>
      <c r="H14" s="1" t="s">
        <v>16</v>
      </c>
      <c r="I14" s="1" t="n">
        <f aca="false">G14*J$2</f>
        <v>500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2.75" hidden="false" customHeight="false" outlineLevel="0" collapsed="false">
      <c r="A15" s="4" t="s">
        <v>55</v>
      </c>
      <c r="B15" s="4" t="s">
        <v>68</v>
      </c>
      <c r="C15" s="4" t="s">
        <v>69</v>
      </c>
      <c r="D15" s="4" t="s">
        <v>13</v>
      </c>
      <c r="E15" s="4" t="s">
        <v>70</v>
      </c>
      <c r="F15" s="4" t="s">
        <v>71</v>
      </c>
      <c r="G15" s="4" t="n">
        <v>1</v>
      </c>
      <c r="H15" s="1" t="s">
        <v>16</v>
      </c>
      <c r="I15" s="1" t="n">
        <f aca="false">G15*J$2</f>
        <v>500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true" outlineLevel="0" collapsed="false">
      <c r="A16" s="4" t="s">
        <v>55</v>
      </c>
      <c r="B16" s="4" t="s">
        <v>72</v>
      </c>
      <c r="C16" s="4" t="s">
        <v>73</v>
      </c>
      <c r="D16" s="4" t="s">
        <v>74</v>
      </c>
      <c r="E16" s="4" t="s">
        <v>75</v>
      </c>
      <c r="F16" s="4" t="s">
        <v>76</v>
      </c>
      <c r="G16" s="4" t="n">
        <v>1</v>
      </c>
      <c r="H16" s="1" t="s">
        <v>16</v>
      </c>
      <c r="I16" s="1" t="n">
        <f aca="false">G16*J$2</f>
        <v>500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0" collapsed="false">
      <c r="A17" s="4" t="s">
        <v>55</v>
      </c>
      <c r="B17" s="4" t="s">
        <v>77</v>
      </c>
      <c r="C17" s="4" t="s">
        <v>78</v>
      </c>
      <c r="D17" s="4" t="s">
        <v>79</v>
      </c>
      <c r="E17" s="4" t="s">
        <v>80</v>
      </c>
      <c r="F17" s="4" t="s">
        <v>81</v>
      </c>
      <c r="G17" s="4" t="n">
        <v>1</v>
      </c>
      <c r="H17" s="1" t="s">
        <v>16</v>
      </c>
      <c r="I17" s="1" t="n">
        <f aca="false">G17*J$2</f>
        <v>500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4" t="s">
        <v>55</v>
      </c>
      <c r="B18" s="4" t="s">
        <v>82</v>
      </c>
      <c r="C18" s="4" t="s">
        <v>83</v>
      </c>
      <c r="D18" s="4" t="s">
        <v>24</v>
      </c>
      <c r="E18" s="4" t="s">
        <v>84</v>
      </c>
      <c r="F18" s="4" t="s">
        <v>85</v>
      </c>
      <c r="G18" s="4" t="n">
        <v>4</v>
      </c>
      <c r="H18" s="1" t="s">
        <v>16</v>
      </c>
      <c r="I18" s="1" t="n">
        <f aca="false">G18*J$2</f>
        <v>2000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4" t="s">
        <v>55</v>
      </c>
      <c r="B19" s="4" t="s">
        <v>22</v>
      </c>
      <c r="C19" s="4" t="s">
        <v>23</v>
      </c>
      <c r="D19" s="4" t="s">
        <v>24</v>
      </c>
      <c r="E19" s="4" t="s">
        <v>25</v>
      </c>
      <c r="F19" s="4" t="s">
        <v>86</v>
      </c>
      <c r="G19" s="4" t="n">
        <v>4</v>
      </c>
      <c r="H19" s="1" t="s">
        <v>16</v>
      </c>
      <c r="I19" s="1" t="n">
        <f aca="false">G19*J$2</f>
        <v>2000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4" t="s">
        <v>55</v>
      </c>
      <c r="B20" s="4" t="s">
        <v>87</v>
      </c>
      <c r="C20" s="4" t="s">
        <v>88</v>
      </c>
      <c r="D20" s="4" t="s">
        <v>89</v>
      </c>
      <c r="E20" s="4" t="s">
        <v>90</v>
      </c>
      <c r="F20" s="4" t="s">
        <v>91</v>
      </c>
      <c r="G20" s="4" t="n">
        <v>4</v>
      </c>
      <c r="H20" s="1" t="s">
        <v>16</v>
      </c>
      <c r="I20" s="1" t="n">
        <f aca="false">G20*J$2</f>
        <v>2000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4" t="s">
        <v>55</v>
      </c>
      <c r="B21" s="4" t="s">
        <v>92</v>
      </c>
      <c r="C21" s="4" t="s">
        <v>93</v>
      </c>
      <c r="D21" s="4" t="s">
        <v>94</v>
      </c>
      <c r="E21" s="4" t="s">
        <v>95</v>
      </c>
      <c r="F21" s="4" t="s">
        <v>96</v>
      </c>
      <c r="G21" s="4" t="n">
        <v>3</v>
      </c>
      <c r="H21" s="1" t="s">
        <v>16</v>
      </c>
      <c r="I21" s="1" t="n">
        <f aca="false">G21*J$2</f>
        <v>1500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4" t="s">
        <v>55</v>
      </c>
      <c r="B22" s="4" t="s">
        <v>97</v>
      </c>
      <c r="C22" s="4" t="s">
        <v>98</v>
      </c>
      <c r="D22" s="4" t="s">
        <v>99</v>
      </c>
      <c r="E22" s="4" t="s">
        <v>100</v>
      </c>
      <c r="F22" s="4" t="s">
        <v>101</v>
      </c>
      <c r="G22" s="4" t="n">
        <v>1</v>
      </c>
      <c r="H22" s="1" t="s">
        <v>16</v>
      </c>
      <c r="I22" s="1" t="n">
        <f aca="false">G22*J$2</f>
        <v>500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4" t="s">
        <v>55</v>
      </c>
      <c r="B23" s="4" t="s">
        <v>102</v>
      </c>
      <c r="C23" s="4" t="s">
        <v>103</v>
      </c>
      <c r="D23" s="4" t="s">
        <v>29</v>
      </c>
      <c r="E23" s="4" t="s">
        <v>104</v>
      </c>
      <c r="F23" s="4" t="s">
        <v>105</v>
      </c>
      <c r="G23" s="4" t="n">
        <v>2</v>
      </c>
      <c r="H23" s="1" t="s">
        <v>16</v>
      </c>
      <c r="I23" s="1" t="n">
        <f aca="false">G23*J$2</f>
        <v>1000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4" t="s">
        <v>55</v>
      </c>
      <c r="B24" s="4" t="s">
        <v>106</v>
      </c>
      <c r="C24" s="4" t="s">
        <v>107</v>
      </c>
      <c r="D24" s="4" t="s">
        <v>29</v>
      </c>
      <c r="E24" s="7" t="s">
        <v>108</v>
      </c>
      <c r="F24" s="7" t="s">
        <v>109</v>
      </c>
      <c r="G24" s="4" t="n">
        <v>2</v>
      </c>
      <c r="H24" s="1" t="s">
        <v>16</v>
      </c>
      <c r="I24" s="1" t="n">
        <f aca="false">G24*J$2</f>
        <v>1000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4" t="s">
        <v>55</v>
      </c>
      <c r="B25" s="4" t="s">
        <v>110</v>
      </c>
      <c r="C25" s="4" t="s">
        <v>111</v>
      </c>
      <c r="D25" s="4" t="s">
        <v>29</v>
      </c>
      <c r="E25" s="4" t="s">
        <v>112</v>
      </c>
      <c r="F25" s="4" t="s">
        <v>113</v>
      </c>
      <c r="G25" s="4" t="n">
        <v>1</v>
      </c>
      <c r="H25" s="1" t="s">
        <v>16</v>
      </c>
      <c r="I25" s="1" t="n">
        <f aca="false">G25*J$2</f>
        <v>500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4" t="s">
        <v>55</v>
      </c>
      <c r="B26" s="4" t="s">
        <v>114</v>
      </c>
      <c r="C26" s="4" t="s">
        <v>115</v>
      </c>
      <c r="D26" s="4" t="s">
        <v>29</v>
      </c>
      <c r="E26" s="4" t="s">
        <v>116</v>
      </c>
      <c r="F26" s="4" t="s">
        <v>117</v>
      </c>
      <c r="G26" s="4" t="n">
        <v>5</v>
      </c>
      <c r="H26" s="1" t="s">
        <v>16</v>
      </c>
      <c r="I26" s="1" t="n">
        <f aca="false">G26*J$2</f>
        <v>2500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4" t="s">
        <v>55</v>
      </c>
      <c r="B27" s="4" t="s">
        <v>118</v>
      </c>
      <c r="C27" s="4" t="s">
        <v>119</v>
      </c>
      <c r="D27" s="4" t="s">
        <v>29</v>
      </c>
      <c r="E27" s="4" t="s">
        <v>120</v>
      </c>
      <c r="F27" s="4" t="s">
        <v>121</v>
      </c>
      <c r="G27" s="4" t="n">
        <v>1</v>
      </c>
      <c r="H27" s="1" t="s">
        <v>16</v>
      </c>
      <c r="I27" s="1" t="n">
        <f aca="false">G27*J$2</f>
        <v>500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0" collapsed="false">
      <c r="A28" s="4" t="s">
        <v>55</v>
      </c>
      <c r="B28" s="4" t="s">
        <v>122</v>
      </c>
      <c r="C28" s="4" t="s">
        <v>123</v>
      </c>
      <c r="D28" s="4" t="s">
        <v>29</v>
      </c>
      <c r="E28" s="4" t="s">
        <v>124</v>
      </c>
      <c r="F28" s="4" t="s">
        <v>125</v>
      </c>
      <c r="G28" s="4" t="n">
        <v>1</v>
      </c>
      <c r="H28" s="1" t="s">
        <v>16</v>
      </c>
      <c r="I28" s="1" t="n">
        <f aca="false">G28*J$2</f>
        <v>500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0" collapsed="false">
      <c r="A29" s="4" t="s">
        <v>55</v>
      </c>
      <c r="B29" s="4" t="s">
        <v>27</v>
      </c>
      <c r="C29" s="4" t="s">
        <v>28</v>
      </c>
      <c r="D29" s="4" t="s">
        <v>29</v>
      </c>
      <c r="E29" s="4" t="s">
        <v>30</v>
      </c>
      <c r="F29" s="4" t="s">
        <v>126</v>
      </c>
      <c r="G29" s="4" t="n">
        <v>11</v>
      </c>
      <c r="H29" s="1" t="s">
        <v>16</v>
      </c>
      <c r="I29" s="1" t="n">
        <f aca="false">G29*J$2</f>
        <v>5500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true" outlineLevel="0" collapsed="false">
      <c r="A30" s="4" t="s">
        <v>55</v>
      </c>
      <c r="B30" s="4" t="s">
        <v>127</v>
      </c>
      <c r="C30" s="4" t="s">
        <v>128</v>
      </c>
      <c r="D30" s="4" t="s">
        <v>29</v>
      </c>
      <c r="E30" s="4" t="s">
        <v>129</v>
      </c>
      <c r="F30" s="4" t="s">
        <v>130</v>
      </c>
      <c r="G30" s="4" t="n">
        <v>4</v>
      </c>
      <c r="H30" s="1" t="s">
        <v>16</v>
      </c>
      <c r="I30" s="1" t="n">
        <f aca="false">G30*J$2</f>
        <v>2000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true" outlineLevel="0" collapsed="false">
      <c r="A31" s="4" t="s">
        <v>55</v>
      </c>
      <c r="B31" s="4" t="s">
        <v>131</v>
      </c>
      <c r="C31" s="4" t="s">
        <v>132</v>
      </c>
      <c r="D31" s="4" t="s">
        <v>38</v>
      </c>
      <c r="E31" s="4" t="s">
        <v>133</v>
      </c>
      <c r="F31" s="4" t="s">
        <v>134</v>
      </c>
      <c r="G31" s="4" t="n">
        <v>1</v>
      </c>
      <c r="H31" s="1" t="s">
        <v>16</v>
      </c>
      <c r="I31" s="1" t="n">
        <f aca="false">G31*J$2</f>
        <v>500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true" outlineLevel="0" collapsed="false">
      <c r="A32" s="4" t="s">
        <v>55</v>
      </c>
      <c r="B32" s="4" t="s">
        <v>36</v>
      </c>
      <c r="C32" s="4" t="s">
        <v>37</v>
      </c>
      <c r="D32" s="4" t="s">
        <v>38</v>
      </c>
      <c r="E32" s="4" t="s">
        <v>39</v>
      </c>
      <c r="F32" s="4" t="s">
        <v>135</v>
      </c>
      <c r="G32" s="4" t="n">
        <v>1</v>
      </c>
      <c r="H32" s="1" t="s">
        <v>16</v>
      </c>
      <c r="I32" s="1" t="n">
        <f aca="false">G32*J$2</f>
        <v>500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true" outlineLevel="0" collapsed="false">
      <c r="A33" s="4" t="s">
        <v>55</v>
      </c>
      <c r="B33" s="4" t="s">
        <v>136</v>
      </c>
      <c r="C33" s="4" t="s">
        <v>137</v>
      </c>
      <c r="D33" s="4" t="s">
        <v>138</v>
      </c>
      <c r="E33" s="4" t="s">
        <v>139</v>
      </c>
      <c r="F33" s="4" t="s">
        <v>140</v>
      </c>
      <c r="G33" s="4" t="n">
        <v>1</v>
      </c>
      <c r="H33" s="1" t="s">
        <v>16</v>
      </c>
      <c r="I33" s="1" t="n">
        <f aca="false">G33*J$2</f>
        <v>500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true" outlineLevel="0" collapsed="false">
      <c r="A34" s="4" t="s">
        <v>55</v>
      </c>
      <c r="B34" s="4" t="s">
        <v>141</v>
      </c>
      <c r="C34" s="4" t="s">
        <v>142</v>
      </c>
      <c r="D34" s="4" t="s">
        <v>29</v>
      </c>
      <c r="E34" s="4" t="s">
        <v>143</v>
      </c>
      <c r="F34" s="4" t="s">
        <v>144</v>
      </c>
      <c r="G34" s="4" t="n">
        <v>1</v>
      </c>
      <c r="H34" s="1" t="s">
        <v>16</v>
      </c>
      <c r="I34" s="1" t="n">
        <f aca="false">G34*J$2</f>
        <v>500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true" outlineLevel="0" collapsed="false">
      <c r="A35" s="4" t="s">
        <v>55</v>
      </c>
      <c r="B35" s="4" t="s">
        <v>41</v>
      </c>
      <c r="C35" s="4" t="s">
        <v>42</v>
      </c>
      <c r="D35" s="4" t="s">
        <v>38</v>
      </c>
      <c r="E35" s="4" t="s">
        <v>43</v>
      </c>
      <c r="F35" s="4" t="s">
        <v>145</v>
      </c>
      <c r="G35" s="4" t="n">
        <v>1</v>
      </c>
      <c r="H35" s="1" t="s">
        <v>16</v>
      </c>
      <c r="I35" s="1" t="n">
        <f aca="false">G35*J$2</f>
        <v>500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true" outlineLevel="0" collapsed="false">
      <c r="A36" s="4" t="s">
        <v>55</v>
      </c>
      <c r="B36" s="4" t="s">
        <v>146</v>
      </c>
      <c r="C36" s="4" t="s">
        <v>147</v>
      </c>
      <c r="D36" s="4" t="s">
        <v>148</v>
      </c>
      <c r="E36" s="4" t="s">
        <v>149</v>
      </c>
      <c r="F36" s="4" t="s">
        <v>150</v>
      </c>
      <c r="G36" s="4" t="n">
        <v>1</v>
      </c>
      <c r="H36" s="1" t="s">
        <v>16</v>
      </c>
      <c r="I36" s="1" t="n">
        <f aca="false">G36*J$2</f>
        <v>500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true" outlineLevel="0" collapsed="false">
      <c r="A37" s="4" t="s">
        <v>55</v>
      </c>
      <c r="B37" s="4" t="s">
        <v>151</v>
      </c>
      <c r="C37" s="4" t="s">
        <v>152</v>
      </c>
      <c r="D37" s="4" t="s">
        <v>153</v>
      </c>
      <c r="E37" s="4" t="s">
        <v>154</v>
      </c>
      <c r="F37" s="4" t="s">
        <v>155</v>
      </c>
      <c r="G37" s="4" t="n">
        <v>1</v>
      </c>
      <c r="H37" s="1" t="s">
        <v>16</v>
      </c>
      <c r="I37" s="1" t="n">
        <f aca="false">G37*J$2</f>
        <v>500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true" outlineLevel="0" collapsed="false">
      <c r="A38" s="4" t="s">
        <v>55</v>
      </c>
      <c r="B38" s="4" t="s">
        <v>156</v>
      </c>
      <c r="C38" s="4" t="s">
        <v>157</v>
      </c>
      <c r="D38" s="4" t="s">
        <v>153</v>
      </c>
      <c r="E38" s="4" t="s">
        <v>158</v>
      </c>
      <c r="F38" s="4" t="s">
        <v>159</v>
      </c>
      <c r="G38" s="4" t="n">
        <v>2</v>
      </c>
      <c r="H38" s="1" t="s">
        <v>16</v>
      </c>
      <c r="I38" s="1" t="n">
        <f aca="false">G38*J$2</f>
        <v>1000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true" outlineLevel="0" collapsed="false">
      <c r="A39" s="4" t="s">
        <v>55</v>
      </c>
      <c r="B39" s="4" t="s">
        <v>160</v>
      </c>
      <c r="C39" s="4" t="s">
        <v>161</v>
      </c>
      <c r="D39" s="4" t="s">
        <v>162</v>
      </c>
      <c r="E39" s="4" t="s">
        <v>163</v>
      </c>
      <c r="F39" s="4" t="s">
        <v>164</v>
      </c>
      <c r="G39" s="4" t="n">
        <v>1</v>
      </c>
      <c r="H39" s="1" t="s">
        <v>165</v>
      </c>
      <c r="I39" s="1" t="n">
        <f aca="false">G39*J$2</f>
        <v>500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true" outlineLevel="0" collapsed="false">
      <c r="A40" s="4" t="s">
        <v>55</v>
      </c>
      <c r="B40" s="4" t="s">
        <v>166</v>
      </c>
      <c r="C40" s="4" t="s">
        <v>167</v>
      </c>
      <c r="D40" s="4" t="s">
        <v>138</v>
      </c>
      <c r="E40" s="4" t="s">
        <v>168</v>
      </c>
      <c r="F40" s="4" t="s">
        <v>169</v>
      </c>
      <c r="G40" s="4" t="n">
        <v>1</v>
      </c>
      <c r="H40" s="1" t="s">
        <v>16</v>
      </c>
      <c r="I40" s="1" t="n">
        <f aca="false">G40*J$2</f>
        <v>500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true" outlineLevel="0" collapsed="false">
      <c r="A41" s="4" t="s">
        <v>55</v>
      </c>
      <c r="B41" s="4" t="s">
        <v>170</v>
      </c>
      <c r="C41" s="4" t="s">
        <v>171</v>
      </c>
      <c r="D41" s="4" t="s">
        <v>172</v>
      </c>
      <c r="E41" s="4" t="s">
        <v>171</v>
      </c>
      <c r="F41" s="4" t="s">
        <v>173</v>
      </c>
      <c r="G41" s="4" t="n">
        <v>1</v>
      </c>
      <c r="H41" s="1" t="s">
        <v>16</v>
      </c>
      <c r="I41" s="1" t="n">
        <f aca="false">G41*J$2</f>
        <v>500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true" outlineLevel="0" collapsed="false">
      <c r="A42" s="8" t="s">
        <v>174</v>
      </c>
      <c r="B42" s="8" t="s">
        <v>59</v>
      </c>
      <c r="C42" s="8" t="s">
        <v>60</v>
      </c>
      <c r="D42" s="8" t="s">
        <v>13</v>
      </c>
      <c r="E42" s="8" t="n">
        <v>5025850470</v>
      </c>
      <c r="F42" s="8" t="s">
        <v>175</v>
      </c>
      <c r="G42" s="8" t="n">
        <v>2</v>
      </c>
      <c r="H42" s="1" t="s">
        <v>16</v>
      </c>
      <c r="I42" s="1" t="n">
        <f aca="false">G42*J$2</f>
        <v>1000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true" outlineLevel="0" collapsed="false">
      <c r="A43" s="8" t="s">
        <v>174</v>
      </c>
      <c r="B43" s="8" t="s">
        <v>17</v>
      </c>
      <c r="C43" s="8" t="s">
        <v>18</v>
      </c>
      <c r="D43" s="8" t="s">
        <v>19</v>
      </c>
      <c r="E43" s="8" t="s">
        <v>20</v>
      </c>
      <c r="F43" s="8" t="s">
        <v>176</v>
      </c>
      <c r="G43" s="8" t="n">
        <v>2</v>
      </c>
      <c r="H43" s="1" t="s">
        <v>16</v>
      </c>
      <c r="I43" s="1" t="n">
        <f aca="false">G43*J$2</f>
        <v>1000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true" outlineLevel="0" collapsed="false">
      <c r="A44" s="8" t="s">
        <v>174</v>
      </c>
      <c r="B44" s="8" t="s">
        <v>177</v>
      </c>
      <c r="C44" s="8" t="s">
        <v>178</v>
      </c>
      <c r="D44" s="8" t="s">
        <v>79</v>
      </c>
      <c r="E44" s="8" t="s">
        <v>179</v>
      </c>
      <c r="F44" s="8" t="s">
        <v>180</v>
      </c>
      <c r="G44" s="8" t="n">
        <v>2</v>
      </c>
      <c r="H44" s="1" t="s">
        <v>16</v>
      </c>
      <c r="I44" s="1" t="n">
        <f aca="false">G44*J$2</f>
        <v>1000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true" outlineLevel="0" collapsed="false">
      <c r="A45" s="8" t="s">
        <v>174</v>
      </c>
      <c r="B45" s="8" t="s">
        <v>22</v>
      </c>
      <c r="C45" s="8" t="s">
        <v>23</v>
      </c>
      <c r="D45" s="8" t="s">
        <v>24</v>
      </c>
      <c r="E45" s="8" t="s">
        <v>25</v>
      </c>
      <c r="F45" s="8" t="s">
        <v>181</v>
      </c>
      <c r="G45" s="8" t="n">
        <v>6</v>
      </c>
      <c r="H45" s="1" t="s">
        <v>16</v>
      </c>
      <c r="I45" s="1" t="n">
        <f aca="false">G45*J$2</f>
        <v>3000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.75" hidden="false" customHeight="true" outlineLevel="0" collapsed="false">
      <c r="A46" s="8" t="s">
        <v>174</v>
      </c>
      <c r="B46" s="8" t="s">
        <v>182</v>
      </c>
      <c r="C46" s="8" t="s">
        <v>183</v>
      </c>
      <c r="D46" s="8" t="s">
        <v>94</v>
      </c>
      <c r="E46" s="8" t="s">
        <v>184</v>
      </c>
      <c r="F46" s="8" t="s">
        <v>185</v>
      </c>
      <c r="G46" s="8" t="n">
        <v>2</v>
      </c>
      <c r="H46" s="1" t="s">
        <v>16</v>
      </c>
      <c r="I46" s="1" t="n">
        <f aca="false">G46*J$2</f>
        <v>1000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8" t="s">
        <v>174</v>
      </c>
      <c r="B47" s="8" t="s">
        <v>27</v>
      </c>
      <c r="C47" s="8" t="s">
        <v>28</v>
      </c>
      <c r="D47" s="8" t="s">
        <v>29</v>
      </c>
      <c r="E47" s="8" t="s">
        <v>30</v>
      </c>
      <c r="F47" s="8" t="s">
        <v>186</v>
      </c>
      <c r="G47" s="8" t="n">
        <v>6</v>
      </c>
      <c r="H47" s="1" t="s">
        <v>16</v>
      </c>
      <c r="I47" s="1" t="n">
        <f aca="false">G47*J$2</f>
        <v>3000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true" outlineLevel="0" collapsed="false">
      <c r="A48" s="8" t="s">
        <v>174</v>
      </c>
      <c r="B48" s="8" t="s">
        <v>141</v>
      </c>
      <c r="C48" s="8" t="s">
        <v>142</v>
      </c>
      <c r="D48" s="8" t="s">
        <v>29</v>
      </c>
      <c r="E48" s="8" t="s">
        <v>143</v>
      </c>
      <c r="F48" s="8" t="s">
        <v>187</v>
      </c>
      <c r="G48" s="8" t="n">
        <v>2</v>
      </c>
      <c r="H48" s="1" t="s">
        <v>16</v>
      </c>
      <c r="I48" s="1" t="n">
        <f aca="false">G48*J$2</f>
        <v>1000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true" outlineLevel="0" collapsed="false">
      <c r="A49" s="8" t="s">
        <v>174</v>
      </c>
      <c r="B49" s="8" t="s">
        <v>45</v>
      </c>
      <c r="C49" s="8" t="s">
        <v>46</v>
      </c>
      <c r="D49" s="8" t="s">
        <v>47</v>
      </c>
      <c r="E49" s="8" t="s">
        <v>48</v>
      </c>
      <c r="F49" s="8" t="s">
        <v>188</v>
      </c>
      <c r="G49" s="8" t="n">
        <v>2</v>
      </c>
      <c r="H49" s="1" t="s">
        <v>16</v>
      </c>
      <c r="I49" s="1" t="n">
        <f aca="false">G49*J$2</f>
        <v>1000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conditionalFormatting sqref="H1:H1000">
    <cfRule type="cellIs" priority="2" operator="equal" aboveAverage="0" equalAverage="0" bottom="0" percent="0" rank="0" text="" dxfId="0">
      <formula>"Yes"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4"/>
  <sheetViews>
    <sheetView windowProtection="false" showFormulas="false" showGridLines="true" showRowColHeaders="true" showZeros="true" rightToLeft="false" tabSelected="false" showOutlineSymbols="true" defaultGridColor="true" view="normal" topLeftCell="R28" colorId="64" zoomScale="131" zoomScaleNormal="131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4.4285714285714"/>
    <col collapsed="false" hidden="false" max="2" min="2" style="0" width="18.1428571428571"/>
    <col collapsed="false" hidden="false" max="3" min="3" style="0" width="46.5714285714286"/>
    <col collapsed="false" hidden="false" max="4" min="4" style="0" width="19.4183673469388"/>
    <col collapsed="false" hidden="false" max="5" min="5" style="0" width="18.8520408163265"/>
    <col collapsed="false" hidden="false" max="7" min="6" style="0" width="24.2908163265306"/>
    <col collapsed="false" hidden="false" max="8" min="8" style="0" width="37.2857142857143"/>
    <col collapsed="false" hidden="false" max="11" min="9" style="0" width="14.4285714285714"/>
    <col collapsed="false" hidden="false" max="12" min="12" style="0" width="14.8571428571429"/>
    <col collapsed="false" hidden="false" max="13" min="13" style="0" width="14.4285714285714"/>
    <col collapsed="false" hidden="false" max="14" min="14" style="0" width="19.5714285714286"/>
    <col collapsed="false" hidden="false" max="15" min="15" style="0" width="32.4234693877551"/>
    <col collapsed="false" hidden="false" max="16" min="16" style="0" width="35.4234693877551"/>
    <col collapsed="false" hidden="false" max="17" min="17" style="0" width="68.7091836734694"/>
    <col collapsed="false" hidden="false" max="18" min="18" style="0" width="80.4285714285714"/>
    <col collapsed="false" hidden="false" max="20" min="19" style="0" width="24.1479591836735"/>
    <col collapsed="false" hidden="false" max="27" min="21" style="0" width="8.70918367346939"/>
    <col collapsed="false" hidden="false" max="1025" min="28" style="0" width="14.4285714285714"/>
  </cols>
  <sheetData>
    <row r="1" customFormat="false" ht="12.75" hidden="false" customHeight="false" outlineLevel="0" collapsed="false">
      <c r="A1" s="9" t="s">
        <v>189</v>
      </c>
      <c r="B1" s="9" t="s">
        <v>6</v>
      </c>
      <c r="C1" s="10" t="s">
        <v>190</v>
      </c>
      <c r="D1" s="9" t="s">
        <v>5</v>
      </c>
      <c r="E1" s="9" t="s">
        <v>0</v>
      </c>
      <c r="F1" s="9" t="s">
        <v>4</v>
      </c>
      <c r="G1" s="9" t="s">
        <v>3</v>
      </c>
      <c r="H1" s="9" t="s">
        <v>1</v>
      </c>
      <c r="I1" s="9" t="s">
        <v>191</v>
      </c>
      <c r="J1" s="9" t="s">
        <v>192</v>
      </c>
      <c r="K1" s="9" t="s">
        <v>193</v>
      </c>
      <c r="L1" s="11" t="s">
        <v>194</v>
      </c>
      <c r="M1" s="11" t="s">
        <v>195</v>
      </c>
      <c r="N1" s="11" t="s">
        <v>196</v>
      </c>
      <c r="O1" s="11" t="s">
        <v>197</v>
      </c>
      <c r="P1" s="11" t="s">
        <v>198</v>
      </c>
      <c r="Q1" s="11" t="s">
        <v>199</v>
      </c>
      <c r="R1" s="11" t="s">
        <v>200</v>
      </c>
      <c r="S1" s="11" t="s">
        <v>201</v>
      </c>
      <c r="T1" s="11" t="s">
        <v>202</v>
      </c>
      <c r="U1" s="1"/>
      <c r="V1" s="1"/>
      <c r="W1" s="1"/>
      <c r="X1" s="1"/>
      <c r="Y1" s="1"/>
      <c r="Z1" s="1"/>
      <c r="AA1" s="1"/>
    </row>
    <row r="2" customFormat="false" ht="12.75" hidden="false" customHeight="false" outlineLevel="0" collapsed="false">
      <c r="A2" s="12" t="n">
        <v>1</v>
      </c>
      <c r="B2" s="13" t="n">
        <v>1</v>
      </c>
      <c r="C2" s="14"/>
      <c r="D2" s="12" t="s">
        <v>203</v>
      </c>
      <c r="E2" s="12" t="s">
        <v>10</v>
      </c>
      <c r="F2" s="12" t="s">
        <v>14</v>
      </c>
      <c r="G2" s="12" t="s">
        <v>13</v>
      </c>
      <c r="H2" s="12" t="s">
        <v>11</v>
      </c>
      <c r="I2" s="15" t="n">
        <f aca="false">500*B2</f>
        <v>500</v>
      </c>
      <c r="J2" s="16" t="n">
        <v>1.09</v>
      </c>
      <c r="K2" s="17" t="n">
        <f aca="false">B2*J2</f>
        <v>1.09</v>
      </c>
      <c r="L2" s="18" t="n">
        <v>3405</v>
      </c>
      <c r="M2" s="12" t="n">
        <v>1</v>
      </c>
      <c r="N2" s="12" t="s">
        <v>204</v>
      </c>
      <c r="O2" s="14" t="s">
        <v>14</v>
      </c>
      <c r="P2" s="12" t="s">
        <v>13</v>
      </c>
      <c r="Q2" s="12" t="s">
        <v>205</v>
      </c>
      <c r="R2" s="12" t="s">
        <v>206</v>
      </c>
      <c r="S2" s="12"/>
      <c r="T2" s="12"/>
      <c r="U2" s="1"/>
      <c r="V2" s="1"/>
      <c r="W2" s="1"/>
      <c r="X2" s="1"/>
      <c r="Y2" s="1"/>
      <c r="Z2" s="1"/>
      <c r="AA2" s="1"/>
    </row>
    <row r="3" customFormat="false" ht="12.75" hidden="false" customHeight="false" outlineLevel="0" collapsed="false">
      <c r="A3" s="12" t="n">
        <v>2</v>
      </c>
      <c r="B3" s="13" t="n">
        <v>1</v>
      </c>
      <c r="C3" s="14"/>
      <c r="D3" s="12" t="s">
        <v>169</v>
      </c>
      <c r="E3" s="12" t="s">
        <v>10</v>
      </c>
      <c r="F3" s="12" t="s">
        <v>20</v>
      </c>
      <c r="G3" s="12" t="s">
        <v>19</v>
      </c>
      <c r="H3" s="12" t="s">
        <v>17</v>
      </c>
      <c r="I3" s="15" t="n">
        <f aca="false">500*B3</f>
        <v>500</v>
      </c>
      <c r="J3" s="16" t="n">
        <v>6.3525</v>
      </c>
      <c r="K3" s="17" t="n">
        <f aca="false">B3*J3</f>
        <v>6.3525</v>
      </c>
      <c r="L3" s="18" t="n">
        <v>12051</v>
      </c>
      <c r="M3" s="12" t="n">
        <v>1</v>
      </c>
      <c r="N3" s="12" t="s">
        <v>207</v>
      </c>
      <c r="O3" s="14" t="s">
        <v>20</v>
      </c>
      <c r="P3" s="12" t="s">
        <v>208</v>
      </c>
      <c r="Q3" s="12" t="s">
        <v>209</v>
      </c>
      <c r="R3" s="12" t="s">
        <v>210</v>
      </c>
      <c r="S3" s="12"/>
      <c r="T3" s="12"/>
      <c r="U3" s="1"/>
      <c r="V3" s="1"/>
      <c r="W3" s="1"/>
      <c r="X3" s="1"/>
      <c r="Y3" s="1"/>
      <c r="Z3" s="1"/>
      <c r="AA3" s="1"/>
    </row>
    <row r="4" customFormat="false" ht="12.75" hidden="false" customHeight="false" outlineLevel="0" collapsed="false">
      <c r="A4" s="19" t="n">
        <v>3</v>
      </c>
      <c r="B4" s="20" t="n">
        <v>2</v>
      </c>
      <c r="C4" s="21" t="s">
        <v>211</v>
      </c>
      <c r="D4" s="19" t="s">
        <v>212</v>
      </c>
      <c r="E4" s="19" t="s">
        <v>10</v>
      </c>
      <c r="F4" s="19" t="s">
        <v>25</v>
      </c>
      <c r="G4" s="19" t="s">
        <v>24</v>
      </c>
      <c r="H4" s="19" t="s">
        <v>22</v>
      </c>
      <c r="I4" s="22" t="n">
        <f aca="false">500*B4</f>
        <v>1000</v>
      </c>
      <c r="J4" s="16" t="n">
        <v>0.008</v>
      </c>
      <c r="K4" s="17" t="n">
        <f aca="false">B4*J4</f>
        <v>0.016</v>
      </c>
      <c r="L4" s="23" t="n">
        <v>0</v>
      </c>
      <c r="M4" s="19" t="n">
        <v>1</v>
      </c>
      <c r="N4" s="19" t="s">
        <v>207</v>
      </c>
      <c r="O4" s="21" t="s">
        <v>25</v>
      </c>
      <c r="P4" s="19" t="s">
        <v>24</v>
      </c>
      <c r="Q4" s="19" t="s">
        <v>22</v>
      </c>
      <c r="R4" s="19" t="s">
        <v>213</v>
      </c>
      <c r="S4" s="19"/>
      <c r="T4" s="19"/>
      <c r="U4" s="1"/>
      <c r="V4" s="1"/>
      <c r="W4" s="1"/>
      <c r="X4" s="1"/>
      <c r="Y4" s="1"/>
      <c r="Z4" s="1"/>
      <c r="AA4" s="1"/>
    </row>
    <row r="5" customFormat="false" ht="12.75" hidden="false" customHeight="false" outlineLevel="0" collapsed="false">
      <c r="A5" s="12" t="n">
        <v>4</v>
      </c>
      <c r="B5" s="13" t="n">
        <v>2</v>
      </c>
      <c r="C5" s="14"/>
      <c r="D5" s="12" t="s">
        <v>214</v>
      </c>
      <c r="E5" s="12" t="s">
        <v>10</v>
      </c>
      <c r="F5" s="12" t="s">
        <v>30</v>
      </c>
      <c r="G5" s="12" t="s">
        <v>29</v>
      </c>
      <c r="H5" s="12" t="s">
        <v>27</v>
      </c>
      <c r="I5" s="15" t="n">
        <f aca="false">500*B5</f>
        <v>1000</v>
      </c>
      <c r="J5" s="16" t="n">
        <v>0.0035</v>
      </c>
      <c r="K5" s="17" t="n">
        <f aca="false">B5*J5</f>
        <v>0.007</v>
      </c>
      <c r="L5" s="18" t="n">
        <v>942945</v>
      </c>
      <c r="M5" s="12" t="n">
        <v>1</v>
      </c>
      <c r="N5" s="12" t="s">
        <v>207</v>
      </c>
      <c r="O5" s="14" t="s">
        <v>30</v>
      </c>
      <c r="P5" s="12" t="s">
        <v>215</v>
      </c>
      <c r="Q5" s="12" t="s">
        <v>27</v>
      </c>
      <c r="R5" s="12" t="s">
        <v>216</v>
      </c>
      <c r="S5" s="12"/>
      <c r="T5" s="12"/>
      <c r="U5" s="1"/>
      <c r="V5" s="1"/>
      <c r="W5" s="1"/>
      <c r="X5" s="1"/>
      <c r="Y5" s="1"/>
      <c r="Z5" s="1"/>
      <c r="AA5" s="1"/>
    </row>
    <row r="6" customFormat="false" ht="12.75" hidden="false" customHeight="false" outlineLevel="0" collapsed="false">
      <c r="A6" s="12" t="n">
        <v>5</v>
      </c>
      <c r="B6" s="13" t="n">
        <v>1</v>
      </c>
      <c r="C6" s="14"/>
      <c r="D6" s="12" t="s">
        <v>217</v>
      </c>
      <c r="E6" s="12" t="s">
        <v>10</v>
      </c>
      <c r="F6" s="12" t="s">
        <v>34</v>
      </c>
      <c r="G6" s="12" t="s">
        <v>29</v>
      </c>
      <c r="H6" s="12" t="s">
        <v>32</v>
      </c>
      <c r="I6" s="15" t="n">
        <f aca="false">500*B6</f>
        <v>500</v>
      </c>
      <c r="J6" s="16" t="n">
        <v>0.1609</v>
      </c>
      <c r="K6" s="17" t="n">
        <f aca="false">B6*J6</f>
        <v>0.1609</v>
      </c>
      <c r="L6" s="18" t="n">
        <v>26227</v>
      </c>
      <c r="M6" s="12" t="n">
        <v>1</v>
      </c>
      <c r="N6" s="12" t="s">
        <v>207</v>
      </c>
      <c r="O6" s="14" t="s">
        <v>34</v>
      </c>
      <c r="P6" s="12" t="s">
        <v>215</v>
      </c>
      <c r="Q6" s="12" t="s">
        <v>32</v>
      </c>
      <c r="R6" s="12"/>
      <c r="S6" s="12"/>
      <c r="T6" s="12"/>
      <c r="U6" s="1"/>
      <c r="V6" s="1"/>
      <c r="W6" s="1"/>
      <c r="X6" s="1"/>
      <c r="Y6" s="1"/>
      <c r="Z6" s="1"/>
      <c r="AA6" s="1"/>
    </row>
    <row r="7" customFormat="false" ht="24.75" hidden="false" customHeight="true" outlineLevel="0" collapsed="false">
      <c r="A7" s="19" t="n">
        <v>6</v>
      </c>
      <c r="B7" s="20" t="n">
        <v>1</v>
      </c>
      <c r="C7" s="21" t="s">
        <v>218</v>
      </c>
      <c r="D7" s="19" t="s">
        <v>219</v>
      </c>
      <c r="E7" s="19" t="s">
        <v>10</v>
      </c>
      <c r="F7" s="19" t="s">
        <v>39</v>
      </c>
      <c r="G7" s="19" t="s">
        <v>38</v>
      </c>
      <c r="H7" s="19" t="s">
        <v>36</v>
      </c>
      <c r="I7" s="22" t="n">
        <f aca="false">500*B7</f>
        <v>500</v>
      </c>
      <c r="J7" s="16" t="n">
        <v>0.109</v>
      </c>
      <c r="K7" s="17" t="n">
        <f aca="false">B7*J7</f>
        <v>0.109</v>
      </c>
      <c r="L7" s="23" t="n">
        <v>0</v>
      </c>
      <c r="M7" s="19" t="n">
        <v>1</v>
      </c>
      <c r="N7" s="19" t="s">
        <v>204</v>
      </c>
      <c r="O7" s="21" t="s">
        <v>39</v>
      </c>
      <c r="P7" s="19" t="s">
        <v>220</v>
      </c>
      <c r="Q7" s="19" t="s">
        <v>221</v>
      </c>
      <c r="R7" s="24" t="s">
        <v>222</v>
      </c>
      <c r="S7" s="19"/>
      <c r="T7" s="19"/>
      <c r="U7" s="1"/>
      <c r="V7" s="1"/>
      <c r="W7" s="1"/>
      <c r="X7" s="1"/>
      <c r="Y7" s="1"/>
      <c r="Z7" s="1"/>
      <c r="AA7" s="1"/>
    </row>
    <row r="8" customFormat="false" ht="24.75" hidden="false" customHeight="true" outlineLevel="0" collapsed="false">
      <c r="A8" s="19" t="n">
        <v>7</v>
      </c>
      <c r="B8" s="20" t="n">
        <v>1</v>
      </c>
      <c r="C8" s="21" t="s">
        <v>223</v>
      </c>
      <c r="D8" s="19" t="s">
        <v>224</v>
      </c>
      <c r="E8" s="19" t="s">
        <v>10</v>
      </c>
      <c r="F8" s="19" t="s">
        <v>43</v>
      </c>
      <c r="G8" s="19" t="s">
        <v>38</v>
      </c>
      <c r="H8" s="19" t="s">
        <v>41</v>
      </c>
      <c r="I8" s="22" t="n">
        <f aca="false">500*B8</f>
        <v>500</v>
      </c>
      <c r="J8" s="16" t="n">
        <v>0.147</v>
      </c>
      <c r="K8" s="17" t="n">
        <f aca="false">B8*J8</f>
        <v>0.147</v>
      </c>
      <c r="L8" s="23" t="n">
        <v>0</v>
      </c>
      <c r="M8" s="19" t="n">
        <v>1</v>
      </c>
      <c r="N8" s="19" t="s">
        <v>204</v>
      </c>
      <c r="O8" s="21" t="s">
        <v>225</v>
      </c>
      <c r="P8" s="19" t="s">
        <v>220</v>
      </c>
      <c r="Q8" s="19" t="s">
        <v>226</v>
      </c>
      <c r="R8" s="24" t="s">
        <v>222</v>
      </c>
      <c r="S8" s="19"/>
      <c r="T8" s="19"/>
      <c r="U8" s="1"/>
      <c r="V8" s="1"/>
      <c r="W8" s="1"/>
      <c r="X8" s="1"/>
      <c r="Y8" s="1"/>
      <c r="Z8" s="1"/>
      <c r="AA8" s="1"/>
    </row>
    <row r="9" customFormat="false" ht="12.75" hidden="false" customHeight="false" outlineLevel="0" collapsed="false">
      <c r="A9" s="12" t="n">
        <v>8</v>
      </c>
      <c r="B9" s="13" t="n">
        <v>1</v>
      </c>
      <c r="C9" s="14"/>
      <c r="D9" s="12" t="s">
        <v>227</v>
      </c>
      <c r="E9" s="12" t="s">
        <v>10</v>
      </c>
      <c r="F9" s="12" t="s">
        <v>48</v>
      </c>
      <c r="G9" s="12" t="s">
        <v>47</v>
      </c>
      <c r="H9" s="12" t="s">
        <v>45</v>
      </c>
      <c r="I9" s="15" t="n">
        <f aca="false">500*B9</f>
        <v>500</v>
      </c>
      <c r="J9" s="16" t="n">
        <v>0.2547</v>
      </c>
      <c r="K9" s="17" t="n">
        <f aca="false">B9*J9</f>
        <v>0.2547</v>
      </c>
      <c r="L9" s="18" t="n">
        <v>36192</v>
      </c>
      <c r="M9" s="12" t="n">
        <v>1</v>
      </c>
      <c r="N9" s="12" t="s">
        <v>207</v>
      </c>
      <c r="O9" s="14" t="s">
        <v>48</v>
      </c>
      <c r="P9" s="12" t="s">
        <v>228</v>
      </c>
      <c r="Q9" s="12" t="s">
        <v>45</v>
      </c>
      <c r="R9" s="12" t="s">
        <v>229</v>
      </c>
      <c r="S9" s="12"/>
      <c r="T9" s="12"/>
      <c r="U9" s="1"/>
      <c r="V9" s="1"/>
      <c r="W9" s="1"/>
      <c r="X9" s="1"/>
      <c r="Y9" s="1"/>
      <c r="Z9" s="1"/>
      <c r="AA9" s="1"/>
    </row>
    <row r="10" customFormat="false" ht="12.75" hidden="false" customHeight="false" outlineLevel="0" collapsed="false">
      <c r="A10" s="19" t="n">
        <v>9</v>
      </c>
      <c r="B10" s="20" t="n">
        <v>1</v>
      </c>
      <c r="C10" s="21" t="s">
        <v>230</v>
      </c>
      <c r="D10" s="19" t="s">
        <v>231</v>
      </c>
      <c r="E10" s="19" t="s">
        <v>10</v>
      </c>
      <c r="F10" s="19" t="s">
        <v>53</v>
      </c>
      <c r="G10" s="19" t="s">
        <v>52</v>
      </c>
      <c r="H10" s="19" t="s">
        <v>50</v>
      </c>
      <c r="I10" s="22" t="n">
        <f aca="false">500*B10</f>
        <v>500</v>
      </c>
      <c r="J10" s="25" t="n">
        <v>0.0052</v>
      </c>
      <c r="K10" s="17" t="n">
        <f aca="false">B10*J10</f>
        <v>0.0052</v>
      </c>
      <c r="L10" s="23" t="n">
        <v>0</v>
      </c>
      <c r="M10" s="19" t="n">
        <v>1</v>
      </c>
      <c r="N10" s="19" t="s">
        <v>207</v>
      </c>
      <c r="O10" s="21" t="s">
        <v>53</v>
      </c>
      <c r="P10" s="19" t="s">
        <v>232</v>
      </c>
      <c r="Q10" s="19" t="s">
        <v>50</v>
      </c>
      <c r="R10" s="19" t="s">
        <v>233</v>
      </c>
      <c r="S10" s="19"/>
      <c r="T10" s="19"/>
      <c r="U10" s="1"/>
      <c r="V10" s="1"/>
      <c r="W10" s="1"/>
      <c r="X10" s="1"/>
      <c r="Y10" s="1"/>
      <c r="Z10" s="1"/>
      <c r="AA10" s="1"/>
    </row>
    <row r="11" customFormat="false" ht="12.75" hidden="false" customHeight="false" outlineLevel="0" collapsed="false">
      <c r="A11" s="12" t="n">
        <v>10</v>
      </c>
      <c r="B11" s="12" t="n">
        <v>2</v>
      </c>
      <c r="C11" s="14"/>
      <c r="D11" s="14" t="s">
        <v>58</v>
      </c>
      <c r="E11" s="12" t="s">
        <v>55</v>
      </c>
      <c r="F11" s="13" t="n">
        <v>5024940670</v>
      </c>
      <c r="G11" s="12" t="s">
        <v>13</v>
      </c>
      <c r="H11" s="12" t="s">
        <v>56</v>
      </c>
      <c r="I11" s="15" t="n">
        <f aca="false">500*B11</f>
        <v>1000</v>
      </c>
      <c r="J11" s="16" t="n">
        <f aca="false">(950*0.4329+50*0.6084)/1000</f>
        <v>0.441675</v>
      </c>
      <c r="K11" s="17" t="n">
        <f aca="false">B11*J11</f>
        <v>0.88335</v>
      </c>
      <c r="L11" s="18" t="n">
        <v>6828</v>
      </c>
      <c r="M11" s="12" t="n">
        <v>1</v>
      </c>
      <c r="N11" s="12" t="s">
        <v>207</v>
      </c>
      <c r="O11" s="14" t="n">
        <v>5024940670</v>
      </c>
      <c r="P11" s="12" t="s">
        <v>13</v>
      </c>
      <c r="Q11" s="12" t="s">
        <v>234</v>
      </c>
      <c r="R11" s="12"/>
      <c r="S11" s="12"/>
      <c r="T11" s="12"/>
      <c r="U11" s="1"/>
      <c r="V11" s="1"/>
      <c r="W11" s="1"/>
      <c r="X11" s="1"/>
      <c r="Y11" s="1"/>
      <c r="Z11" s="1"/>
      <c r="AA11" s="1"/>
    </row>
    <row r="12" customFormat="false" ht="12.75" hidden="false" customHeight="false" outlineLevel="0" collapsed="false">
      <c r="A12" s="12" t="n">
        <v>11</v>
      </c>
      <c r="B12" s="12" t="n">
        <v>4</v>
      </c>
      <c r="C12" s="14"/>
      <c r="D12" s="14" t="s">
        <v>61</v>
      </c>
      <c r="E12" s="12" t="s">
        <v>55</v>
      </c>
      <c r="F12" s="13" t="n">
        <v>5025850470</v>
      </c>
      <c r="G12" s="12" t="s">
        <v>13</v>
      </c>
      <c r="H12" s="12" t="s">
        <v>59</v>
      </c>
      <c r="I12" s="15" t="n">
        <f aca="false">500*B12</f>
        <v>2000</v>
      </c>
      <c r="J12" s="16" t="n">
        <v>0.2664</v>
      </c>
      <c r="K12" s="17" t="n">
        <f aca="false">B12*J12</f>
        <v>1.0656</v>
      </c>
      <c r="L12" s="18" t="n">
        <v>9039</v>
      </c>
      <c r="M12" s="12" t="n">
        <v>1</v>
      </c>
      <c r="N12" s="12" t="s">
        <v>207</v>
      </c>
      <c r="O12" s="14" t="n">
        <v>5025850470</v>
      </c>
      <c r="P12" s="12" t="s">
        <v>13</v>
      </c>
      <c r="Q12" s="12" t="s">
        <v>235</v>
      </c>
      <c r="R12" s="12" t="s">
        <v>236</v>
      </c>
      <c r="S12" s="12"/>
      <c r="T12" s="12"/>
      <c r="U12" s="1"/>
      <c r="V12" s="1"/>
      <c r="W12" s="1"/>
      <c r="X12" s="1"/>
      <c r="Y12" s="1"/>
      <c r="Z12" s="1"/>
      <c r="AA12" s="1"/>
    </row>
    <row r="13" customFormat="false" ht="12.75" hidden="false" customHeight="false" outlineLevel="0" collapsed="false">
      <c r="A13" s="12" t="n">
        <v>12</v>
      </c>
      <c r="B13" s="12" t="n">
        <v>1</v>
      </c>
      <c r="C13" s="14"/>
      <c r="D13" s="14" t="s">
        <v>62</v>
      </c>
      <c r="E13" s="12" t="s">
        <v>55</v>
      </c>
      <c r="F13" s="13" t="n">
        <v>5031480890</v>
      </c>
      <c r="G13" s="12" t="s">
        <v>13</v>
      </c>
      <c r="H13" s="12" t="s">
        <v>11</v>
      </c>
      <c r="I13" s="15" t="n">
        <f aca="false">500*B13</f>
        <v>500</v>
      </c>
      <c r="J13" s="16" t="n">
        <v>1.09</v>
      </c>
      <c r="K13" s="17" t="n">
        <f aca="false">B13*J13</f>
        <v>1.09</v>
      </c>
      <c r="L13" s="18" t="n">
        <v>3405</v>
      </c>
      <c r="M13" s="12" t="n">
        <v>1</v>
      </c>
      <c r="N13" s="12" t="s">
        <v>207</v>
      </c>
      <c r="O13" s="14" t="s">
        <v>14</v>
      </c>
      <c r="P13" s="12" t="s">
        <v>13</v>
      </c>
      <c r="Q13" s="12" t="s">
        <v>205</v>
      </c>
      <c r="R13" s="12"/>
      <c r="S13" s="12"/>
      <c r="T13" s="12"/>
      <c r="U13" s="1"/>
      <c r="V13" s="1"/>
      <c r="W13" s="1"/>
      <c r="X13" s="1"/>
      <c r="Y13" s="1"/>
      <c r="Z13" s="1"/>
      <c r="AA13" s="1"/>
    </row>
    <row r="14" customFormat="false" ht="12.75" hidden="false" customHeight="false" outlineLevel="0" collapsed="false">
      <c r="A14" s="12" t="n">
        <v>13</v>
      </c>
      <c r="B14" s="12" t="n">
        <v>1</v>
      </c>
      <c r="C14" s="14"/>
      <c r="D14" s="12" t="s">
        <v>67</v>
      </c>
      <c r="E14" s="12" t="s">
        <v>55</v>
      </c>
      <c r="F14" s="12" t="s">
        <v>66</v>
      </c>
      <c r="G14" s="12" t="s">
        <v>65</v>
      </c>
      <c r="H14" s="12" t="s">
        <v>63</v>
      </c>
      <c r="I14" s="15" t="n">
        <f aca="false">500*B14</f>
        <v>500</v>
      </c>
      <c r="J14" s="25" t="n">
        <v>0.2562</v>
      </c>
      <c r="K14" s="17" t="n">
        <f aca="false">B14*J14</f>
        <v>0.2562</v>
      </c>
      <c r="L14" s="18" t="n">
        <v>44290</v>
      </c>
      <c r="M14" s="12" t="n">
        <v>1</v>
      </c>
      <c r="N14" s="12" t="s">
        <v>207</v>
      </c>
      <c r="O14" s="14" t="s">
        <v>66</v>
      </c>
      <c r="P14" s="12" t="s">
        <v>237</v>
      </c>
      <c r="Q14" s="12" t="s">
        <v>238</v>
      </c>
      <c r="R14" s="12"/>
      <c r="S14" s="12"/>
      <c r="T14" s="12"/>
      <c r="U14" s="1"/>
      <c r="V14" s="1"/>
      <c r="W14" s="1"/>
      <c r="X14" s="1"/>
      <c r="Y14" s="1"/>
      <c r="Z14" s="1"/>
      <c r="AA14" s="1"/>
    </row>
    <row r="15" customFormat="false" ht="12.75" hidden="false" customHeight="false" outlineLevel="0" collapsed="false">
      <c r="A15" s="12" t="n">
        <v>14</v>
      </c>
      <c r="B15" s="12" t="n">
        <v>1</v>
      </c>
      <c r="C15" s="14"/>
      <c r="D15" s="12" t="s">
        <v>71</v>
      </c>
      <c r="E15" s="12" t="s">
        <v>55</v>
      </c>
      <c r="F15" s="12" t="s">
        <v>70</v>
      </c>
      <c r="G15" s="12" t="s">
        <v>13</v>
      </c>
      <c r="H15" s="12" t="s">
        <v>68</v>
      </c>
      <c r="I15" s="15" t="n">
        <f aca="false">500*B15</f>
        <v>500</v>
      </c>
      <c r="J15" s="16" t="n">
        <v>1.87</v>
      </c>
      <c r="K15" s="17" t="n">
        <f aca="false">B15*J15</f>
        <v>1.87</v>
      </c>
      <c r="L15" s="18" t="n">
        <v>816</v>
      </c>
      <c r="M15" s="12" t="n">
        <v>1</v>
      </c>
      <c r="N15" s="12" t="s">
        <v>207</v>
      </c>
      <c r="O15" s="14" t="s">
        <v>70</v>
      </c>
      <c r="P15" s="12" t="s">
        <v>13</v>
      </c>
      <c r="Q15" s="12" t="s">
        <v>239</v>
      </c>
      <c r="R15" s="12"/>
      <c r="S15" s="12"/>
      <c r="T15" s="12"/>
      <c r="U15" s="1"/>
      <c r="V15" s="1"/>
      <c r="W15" s="1"/>
      <c r="X15" s="1"/>
      <c r="Y15" s="1"/>
      <c r="Z15" s="1"/>
      <c r="AA15" s="1"/>
    </row>
    <row r="16" customFormat="false" ht="12.75" hidden="false" customHeight="false" outlineLevel="0" collapsed="false">
      <c r="A16" s="12" t="n">
        <v>15</v>
      </c>
      <c r="B16" s="12" t="n">
        <v>1</v>
      </c>
      <c r="C16" s="14"/>
      <c r="D16" s="12" t="s">
        <v>76</v>
      </c>
      <c r="E16" s="12" t="s">
        <v>55</v>
      </c>
      <c r="F16" s="12" t="s">
        <v>75</v>
      </c>
      <c r="G16" s="12" t="s">
        <v>74</v>
      </c>
      <c r="H16" s="12" t="s">
        <v>72</v>
      </c>
      <c r="I16" s="15" t="n">
        <f aca="false">500*B16</f>
        <v>500</v>
      </c>
      <c r="J16" s="16" t="n">
        <v>0.324</v>
      </c>
      <c r="K16" s="17" t="n">
        <f aca="false">B16*J16</f>
        <v>0.324</v>
      </c>
      <c r="L16" s="18" t="n">
        <v>87890</v>
      </c>
      <c r="M16" s="12" t="n">
        <v>1</v>
      </c>
      <c r="N16" s="12" t="s">
        <v>207</v>
      </c>
      <c r="O16" s="14" t="s">
        <v>75</v>
      </c>
      <c r="P16" s="12" t="s">
        <v>240</v>
      </c>
      <c r="Q16" s="12" t="s">
        <v>72</v>
      </c>
      <c r="R16" s="12"/>
      <c r="S16" s="12"/>
      <c r="T16" s="12"/>
      <c r="U16" s="1"/>
      <c r="V16" s="1"/>
      <c r="W16" s="1"/>
      <c r="X16" s="1"/>
      <c r="Y16" s="1"/>
      <c r="Z16" s="1"/>
      <c r="AA16" s="1"/>
    </row>
    <row r="17" customFormat="false" ht="12.75" hidden="false" customHeight="false" outlineLevel="0" collapsed="false">
      <c r="A17" s="12" t="n">
        <v>16</v>
      </c>
      <c r="B17" s="12" t="n">
        <v>1</v>
      </c>
      <c r="C17" s="14"/>
      <c r="D17" s="12" t="s">
        <v>81</v>
      </c>
      <c r="E17" s="12" t="s">
        <v>55</v>
      </c>
      <c r="F17" s="12" t="s">
        <v>80</v>
      </c>
      <c r="G17" s="12" t="s">
        <v>79</v>
      </c>
      <c r="H17" s="12" t="s">
        <v>77</v>
      </c>
      <c r="I17" s="15" t="n">
        <f aca="false">500*B17</f>
        <v>500</v>
      </c>
      <c r="J17" s="16" t="n">
        <v>0.0028</v>
      </c>
      <c r="K17" s="17" t="n">
        <f aca="false">B17*J17</f>
        <v>0.0028</v>
      </c>
      <c r="L17" s="18" t="n">
        <v>377909</v>
      </c>
      <c r="M17" s="12" t="n">
        <v>1</v>
      </c>
      <c r="N17" s="12" t="s">
        <v>207</v>
      </c>
      <c r="O17" s="14" t="s">
        <v>80</v>
      </c>
      <c r="P17" s="12" t="s">
        <v>241</v>
      </c>
      <c r="Q17" s="12" t="s">
        <v>242</v>
      </c>
      <c r="R17" s="12"/>
      <c r="S17" s="12"/>
      <c r="T17" s="12"/>
      <c r="U17" s="1"/>
      <c r="V17" s="1"/>
      <c r="W17" s="1"/>
      <c r="X17" s="1"/>
      <c r="Y17" s="1"/>
      <c r="Z17" s="1"/>
      <c r="AA17" s="1"/>
    </row>
    <row r="18" customFormat="false" ht="12.75" hidden="false" customHeight="false" outlineLevel="0" collapsed="false">
      <c r="A18" s="12" t="n">
        <v>17</v>
      </c>
      <c r="B18" s="12" t="n">
        <v>4</v>
      </c>
      <c r="C18" s="14"/>
      <c r="D18" s="12" t="s">
        <v>85</v>
      </c>
      <c r="E18" s="12" t="s">
        <v>55</v>
      </c>
      <c r="F18" s="12" t="s">
        <v>84</v>
      </c>
      <c r="G18" s="12" t="s">
        <v>24</v>
      </c>
      <c r="H18" s="12" t="s">
        <v>82</v>
      </c>
      <c r="I18" s="15" t="n">
        <f aca="false">500*B18</f>
        <v>2000</v>
      </c>
      <c r="J18" s="16" t="n">
        <v>0.0056</v>
      </c>
      <c r="K18" s="17" t="n">
        <f aca="false">B18*J18</f>
        <v>0.0224</v>
      </c>
      <c r="L18" s="18" t="n">
        <v>584336</v>
      </c>
      <c r="M18" s="12" t="n">
        <v>1</v>
      </c>
      <c r="N18" s="12" t="s">
        <v>207</v>
      </c>
      <c r="O18" s="14" t="s">
        <v>84</v>
      </c>
      <c r="P18" s="12" t="s">
        <v>24</v>
      </c>
      <c r="Q18" s="12" t="s">
        <v>82</v>
      </c>
      <c r="R18" s="12"/>
      <c r="S18" s="12"/>
      <c r="T18" s="12"/>
      <c r="U18" s="1"/>
      <c r="V18" s="1"/>
      <c r="W18" s="1"/>
      <c r="X18" s="1"/>
      <c r="Y18" s="1"/>
      <c r="Z18" s="1"/>
      <c r="AA18" s="1"/>
    </row>
    <row r="19" customFormat="false" ht="12.75" hidden="false" customHeight="false" outlineLevel="0" collapsed="false">
      <c r="A19" s="12" t="n">
        <v>18</v>
      </c>
      <c r="B19" s="12" t="n">
        <v>4</v>
      </c>
      <c r="C19" s="14"/>
      <c r="D19" s="12" t="s">
        <v>86</v>
      </c>
      <c r="E19" s="12" t="s">
        <v>55</v>
      </c>
      <c r="F19" s="12" t="s">
        <v>25</v>
      </c>
      <c r="G19" s="12" t="s">
        <v>24</v>
      </c>
      <c r="H19" s="12" t="s">
        <v>22</v>
      </c>
      <c r="I19" s="22" t="n">
        <f aca="false">500*B19</f>
        <v>2000</v>
      </c>
      <c r="J19" s="25" t="n">
        <v>0.008</v>
      </c>
      <c r="K19" s="17" t="n">
        <f aca="false">B19*J19</f>
        <v>0.032</v>
      </c>
      <c r="L19" s="26" t="n">
        <v>0</v>
      </c>
      <c r="M19" s="12" t="n">
        <v>1</v>
      </c>
      <c r="N19" s="12" t="s">
        <v>207</v>
      </c>
      <c r="O19" s="14" t="s">
        <v>25</v>
      </c>
      <c r="P19" s="12" t="s">
        <v>24</v>
      </c>
      <c r="Q19" s="12" t="s">
        <v>22</v>
      </c>
      <c r="R19" s="12"/>
      <c r="S19" s="12"/>
      <c r="T19" s="12"/>
      <c r="U19" s="1"/>
      <c r="V19" s="1"/>
      <c r="W19" s="1"/>
      <c r="X19" s="1"/>
      <c r="Y19" s="1"/>
      <c r="Z19" s="1"/>
      <c r="AA19" s="1"/>
    </row>
    <row r="20" customFormat="false" ht="12.75" hidden="false" customHeight="false" outlineLevel="0" collapsed="false">
      <c r="A20" s="12" t="n">
        <v>19</v>
      </c>
      <c r="B20" s="12" t="n">
        <v>4</v>
      </c>
      <c r="C20" s="14"/>
      <c r="D20" s="12" t="s">
        <v>91</v>
      </c>
      <c r="E20" s="12" t="s">
        <v>55</v>
      </c>
      <c r="F20" s="12" t="s">
        <v>90</v>
      </c>
      <c r="G20" s="12" t="s">
        <v>89</v>
      </c>
      <c r="H20" s="12" t="s">
        <v>87</v>
      </c>
      <c r="I20" s="15" t="n">
        <f aca="false">500*B20</f>
        <v>2000</v>
      </c>
      <c r="J20" s="16" t="n">
        <v>0.0832</v>
      </c>
      <c r="K20" s="17" t="n">
        <f aca="false">B20*J20</f>
        <v>0.3328</v>
      </c>
      <c r="L20" s="18" t="n">
        <v>24938</v>
      </c>
      <c r="M20" s="12" t="n">
        <v>1</v>
      </c>
      <c r="N20" s="12" t="s">
        <v>207</v>
      </c>
      <c r="O20" s="14" t="s">
        <v>90</v>
      </c>
      <c r="P20" s="12" t="s">
        <v>243</v>
      </c>
      <c r="Q20" s="12" t="s">
        <v>87</v>
      </c>
      <c r="R20" s="12"/>
      <c r="S20" s="12"/>
      <c r="T20" s="12"/>
      <c r="U20" s="1"/>
      <c r="V20" s="1"/>
      <c r="W20" s="1"/>
      <c r="X20" s="1"/>
      <c r="Y20" s="1"/>
      <c r="Z20" s="1"/>
      <c r="AA20" s="1"/>
    </row>
    <row r="21" customFormat="false" ht="12.75" hidden="false" customHeight="false" outlineLevel="0" collapsed="false">
      <c r="A21" s="12" t="n">
        <v>20</v>
      </c>
      <c r="B21" s="12" t="n">
        <v>3</v>
      </c>
      <c r="C21" s="14"/>
      <c r="D21" s="12" t="s">
        <v>96</v>
      </c>
      <c r="E21" s="12" t="s">
        <v>55</v>
      </c>
      <c r="F21" s="12" t="s">
        <v>95</v>
      </c>
      <c r="G21" s="12" t="s">
        <v>94</v>
      </c>
      <c r="H21" s="12" t="s">
        <v>92</v>
      </c>
      <c r="I21" s="15" t="n">
        <f aca="false">500*B21</f>
        <v>1500</v>
      </c>
      <c r="J21" s="16" t="n">
        <v>0.0053</v>
      </c>
      <c r="K21" s="17" t="n">
        <f aca="false">B21*J21</f>
        <v>0.0159</v>
      </c>
      <c r="L21" s="18" t="n">
        <v>760488</v>
      </c>
      <c r="M21" s="12" t="n">
        <v>1</v>
      </c>
      <c r="N21" s="12" t="s">
        <v>207</v>
      </c>
      <c r="O21" s="14" t="s">
        <v>95</v>
      </c>
      <c r="P21" s="12" t="s">
        <v>244</v>
      </c>
      <c r="Q21" s="12" t="s">
        <v>92</v>
      </c>
      <c r="R21" s="12"/>
      <c r="S21" s="12"/>
      <c r="T21" s="12"/>
      <c r="U21" s="1"/>
      <c r="V21" s="1"/>
      <c r="W21" s="1"/>
      <c r="X21" s="1"/>
      <c r="Y21" s="1"/>
      <c r="Z21" s="1"/>
      <c r="AA21" s="1"/>
    </row>
    <row r="22" customFormat="false" ht="12.75" hidden="false" customHeight="false" outlineLevel="0" collapsed="false">
      <c r="A22" s="12" t="n">
        <v>21</v>
      </c>
      <c r="B22" s="12" t="n">
        <v>1</v>
      </c>
      <c r="C22" s="14"/>
      <c r="D22" s="12" t="s">
        <v>101</v>
      </c>
      <c r="E22" s="12" t="s">
        <v>55</v>
      </c>
      <c r="F22" s="12" t="s">
        <v>100</v>
      </c>
      <c r="G22" s="12" t="s">
        <v>99</v>
      </c>
      <c r="H22" s="12" t="s">
        <v>97</v>
      </c>
      <c r="I22" s="15" t="n">
        <f aca="false">500*B22</f>
        <v>500</v>
      </c>
      <c r="J22" s="16" t="n">
        <v>2.85</v>
      </c>
      <c r="K22" s="17" t="n">
        <f aca="false">B22*J22</f>
        <v>2.85</v>
      </c>
      <c r="L22" s="18" t="n">
        <v>66153</v>
      </c>
      <c r="M22" s="12" t="n">
        <v>1</v>
      </c>
      <c r="N22" s="12" t="s">
        <v>207</v>
      </c>
      <c r="O22" s="14" t="s">
        <v>100</v>
      </c>
      <c r="P22" s="12" t="s">
        <v>245</v>
      </c>
      <c r="Q22" s="12" t="s">
        <v>246</v>
      </c>
      <c r="R22" s="12"/>
      <c r="S22" s="12"/>
      <c r="T22" s="12"/>
      <c r="U22" s="1"/>
      <c r="V22" s="1"/>
      <c r="W22" s="1"/>
      <c r="X22" s="1"/>
      <c r="Y22" s="1"/>
      <c r="Z22" s="1"/>
      <c r="AA22" s="1"/>
    </row>
    <row r="23" customFormat="false" ht="12.75" hidden="false" customHeight="false" outlineLevel="0" collapsed="false">
      <c r="A23" s="12" t="n">
        <v>22</v>
      </c>
      <c r="B23" s="12" t="n">
        <v>2</v>
      </c>
      <c r="C23" s="14"/>
      <c r="D23" s="12" t="s">
        <v>105</v>
      </c>
      <c r="E23" s="12" t="s">
        <v>55</v>
      </c>
      <c r="F23" s="12" t="s">
        <v>104</v>
      </c>
      <c r="G23" s="12" t="s">
        <v>29</v>
      </c>
      <c r="H23" s="12" t="s">
        <v>102</v>
      </c>
      <c r="I23" s="15" t="n">
        <f aca="false">500*B23</f>
        <v>1000</v>
      </c>
      <c r="J23" s="16" t="n">
        <v>0.0037</v>
      </c>
      <c r="K23" s="17" t="n">
        <f aca="false">B23*J23</f>
        <v>0.0074</v>
      </c>
      <c r="L23" s="18" t="n">
        <v>105130</v>
      </c>
      <c r="M23" s="12" t="n">
        <v>1</v>
      </c>
      <c r="N23" s="12" t="s">
        <v>207</v>
      </c>
      <c r="O23" s="14" t="s">
        <v>104</v>
      </c>
      <c r="P23" s="12" t="s">
        <v>215</v>
      </c>
      <c r="Q23" s="12" t="s">
        <v>102</v>
      </c>
      <c r="R23" s="12"/>
      <c r="S23" s="12"/>
      <c r="T23" s="12"/>
      <c r="U23" s="1"/>
      <c r="V23" s="1"/>
      <c r="W23" s="1"/>
      <c r="X23" s="1"/>
      <c r="Y23" s="1"/>
      <c r="Z23" s="1"/>
      <c r="AA23" s="1"/>
    </row>
    <row r="24" customFormat="false" ht="12.75" hidden="false" customHeight="false" outlineLevel="0" collapsed="false">
      <c r="A24" s="12" t="n">
        <v>23</v>
      </c>
      <c r="B24" s="12" t="n">
        <v>2</v>
      </c>
      <c r="C24" s="14"/>
      <c r="D24" s="27" t="s">
        <v>109</v>
      </c>
      <c r="E24" s="12" t="s">
        <v>55</v>
      </c>
      <c r="F24" s="27" t="s">
        <v>108</v>
      </c>
      <c r="G24" s="12" t="s">
        <v>29</v>
      </c>
      <c r="H24" s="12" t="s">
        <v>106</v>
      </c>
      <c r="I24" s="15" t="n">
        <f aca="false">500*B24</f>
        <v>1000</v>
      </c>
      <c r="J24" s="16" t="n">
        <v>0.0125</v>
      </c>
      <c r="K24" s="17" t="n">
        <f aca="false">B24*J24</f>
        <v>0.025</v>
      </c>
      <c r="L24" s="18" t="n">
        <v>361941</v>
      </c>
      <c r="M24" s="12" t="n">
        <v>1</v>
      </c>
      <c r="N24" s="12" t="s">
        <v>207</v>
      </c>
      <c r="O24" s="14" t="s">
        <v>108</v>
      </c>
      <c r="P24" s="12" t="s">
        <v>215</v>
      </c>
      <c r="Q24" s="12" t="s">
        <v>106</v>
      </c>
      <c r="R24" s="12"/>
      <c r="S24" s="12"/>
      <c r="T24" s="12"/>
      <c r="U24" s="1"/>
      <c r="V24" s="1"/>
      <c r="W24" s="1"/>
      <c r="X24" s="1"/>
      <c r="Y24" s="1"/>
      <c r="Z24" s="1"/>
      <c r="AA24" s="1"/>
    </row>
    <row r="25" customFormat="false" ht="12.75" hidden="false" customHeight="false" outlineLevel="0" collapsed="false">
      <c r="A25" s="19" t="n">
        <v>24</v>
      </c>
      <c r="B25" s="19" t="n">
        <v>1</v>
      </c>
      <c r="C25" s="21" t="s">
        <v>247</v>
      </c>
      <c r="D25" s="19" t="s">
        <v>113</v>
      </c>
      <c r="E25" s="19" t="s">
        <v>55</v>
      </c>
      <c r="F25" s="19" t="s">
        <v>112</v>
      </c>
      <c r="G25" s="19" t="s">
        <v>29</v>
      </c>
      <c r="H25" s="19" t="s">
        <v>110</v>
      </c>
      <c r="I25" s="22" t="n">
        <f aca="false">500*B25</f>
        <v>500</v>
      </c>
      <c r="J25" s="16" t="n">
        <v>0.0221</v>
      </c>
      <c r="K25" s="17" t="n">
        <f aca="false">B25*J25</f>
        <v>0.0221</v>
      </c>
      <c r="L25" s="23" t="n">
        <v>0</v>
      </c>
      <c r="M25" s="19" t="n">
        <v>1</v>
      </c>
      <c r="N25" s="19" t="s">
        <v>207</v>
      </c>
      <c r="O25" s="21" t="s">
        <v>112</v>
      </c>
      <c r="P25" s="19" t="s">
        <v>215</v>
      </c>
      <c r="Q25" s="19" t="s">
        <v>110</v>
      </c>
      <c r="R25" s="19" t="s">
        <v>233</v>
      </c>
      <c r="S25" s="19"/>
      <c r="T25" s="19"/>
      <c r="U25" s="1"/>
      <c r="V25" s="1"/>
      <c r="W25" s="1"/>
      <c r="X25" s="1"/>
      <c r="Y25" s="1"/>
      <c r="Z25" s="1"/>
      <c r="AA25" s="1"/>
    </row>
    <row r="26" customFormat="false" ht="38.25" hidden="false" customHeight="false" outlineLevel="0" collapsed="false">
      <c r="A26" s="19" t="n">
        <v>25</v>
      </c>
      <c r="B26" s="19" t="n">
        <v>5</v>
      </c>
      <c r="C26" s="21" t="s">
        <v>248</v>
      </c>
      <c r="D26" s="19" t="s">
        <v>117</v>
      </c>
      <c r="E26" s="19" t="s">
        <v>55</v>
      </c>
      <c r="F26" s="19" t="s">
        <v>116</v>
      </c>
      <c r="G26" s="19" t="s">
        <v>29</v>
      </c>
      <c r="H26" s="19" t="s">
        <v>114</v>
      </c>
      <c r="I26" s="22" t="n">
        <f aca="false">500*B26</f>
        <v>2500</v>
      </c>
      <c r="J26" s="16" t="n">
        <v>0.052</v>
      </c>
      <c r="K26" s="17" t="n">
        <f aca="false">B26*J26</f>
        <v>0.26</v>
      </c>
      <c r="L26" s="23" t="n">
        <v>1146</v>
      </c>
      <c r="M26" s="19" t="n">
        <v>1</v>
      </c>
      <c r="N26" s="19" t="s">
        <v>249</v>
      </c>
      <c r="O26" s="21" t="s">
        <v>116</v>
      </c>
      <c r="P26" s="19" t="s">
        <v>250</v>
      </c>
      <c r="Q26" s="24" t="s">
        <v>251</v>
      </c>
      <c r="R26" s="28" t="s">
        <v>252</v>
      </c>
      <c r="S26" s="19"/>
      <c r="T26" s="19"/>
      <c r="U26" s="1"/>
      <c r="V26" s="1"/>
      <c r="W26" s="1"/>
      <c r="X26" s="1"/>
      <c r="Y26" s="1"/>
      <c r="Z26" s="1"/>
      <c r="AA26" s="1"/>
    </row>
    <row r="27" customFormat="false" ht="12.75" hidden="false" customHeight="false" outlineLevel="0" collapsed="false">
      <c r="A27" s="19" t="n">
        <v>26</v>
      </c>
      <c r="B27" s="19" t="n">
        <v>1</v>
      </c>
      <c r="C27" s="21" t="s">
        <v>253</v>
      </c>
      <c r="D27" s="19" t="s">
        <v>121</v>
      </c>
      <c r="E27" s="19" t="s">
        <v>55</v>
      </c>
      <c r="F27" s="19" t="s">
        <v>120</v>
      </c>
      <c r="G27" s="19" t="s">
        <v>29</v>
      </c>
      <c r="H27" s="19" t="s">
        <v>118</v>
      </c>
      <c r="I27" s="22" t="n">
        <f aca="false">500*B27</f>
        <v>500</v>
      </c>
      <c r="J27" s="16" t="n">
        <v>0.0266</v>
      </c>
      <c r="K27" s="17" t="n">
        <f aca="false">B27*J27</f>
        <v>0.0266</v>
      </c>
      <c r="L27" s="23" t="n">
        <v>0</v>
      </c>
      <c r="M27" s="19" t="n">
        <v>1</v>
      </c>
      <c r="N27" s="19" t="s">
        <v>207</v>
      </c>
      <c r="O27" s="21" t="s">
        <v>120</v>
      </c>
      <c r="P27" s="19" t="s">
        <v>215</v>
      </c>
      <c r="Q27" s="19" t="s">
        <v>118</v>
      </c>
      <c r="R27" s="19" t="s">
        <v>233</v>
      </c>
      <c r="S27" s="19"/>
      <c r="T27" s="19"/>
      <c r="U27" s="1"/>
      <c r="V27" s="1"/>
      <c r="W27" s="1"/>
      <c r="X27" s="1"/>
      <c r="Y27" s="1"/>
      <c r="Z27" s="1"/>
      <c r="AA27" s="1"/>
    </row>
    <row r="28" customFormat="false" ht="12.75" hidden="false" customHeight="false" outlineLevel="0" collapsed="false">
      <c r="A28" s="12" t="n">
        <v>27</v>
      </c>
      <c r="B28" s="12" t="n">
        <v>1</v>
      </c>
      <c r="C28" s="14"/>
      <c r="D28" s="12" t="s">
        <v>125</v>
      </c>
      <c r="E28" s="12" t="s">
        <v>55</v>
      </c>
      <c r="F28" s="12" t="s">
        <v>124</v>
      </c>
      <c r="G28" s="12" t="s">
        <v>29</v>
      </c>
      <c r="H28" s="12" t="s">
        <v>122</v>
      </c>
      <c r="I28" s="15" t="n">
        <f aca="false">500*B28</f>
        <v>500</v>
      </c>
      <c r="J28" s="16" t="n">
        <v>0.0035</v>
      </c>
      <c r="K28" s="17" t="n">
        <f aca="false">B28*J28</f>
        <v>0.0035</v>
      </c>
      <c r="L28" s="18" t="n">
        <v>6831690</v>
      </c>
      <c r="M28" s="12" t="n">
        <v>1</v>
      </c>
      <c r="N28" s="12" t="s">
        <v>207</v>
      </c>
      <c r="O28" s="14" t="s">
        <v>124</v>
      </c>
      <c r="P28" s="12" t="s">
        <v>215</v>
      </c>
      <c r="Q28" s="12" t="s">
        <v>122</v>
      </c>
      <c r="R28" s="12"/>
      <c r="S28" s="12"/>
      <c r="T28" s="12"/>
      <c r="U28" s="1"/>
      <c r="V28" s="1"/>
      <c r="W28" s="1"/>
      <c r="X28" s="1"/>
      <c r="Y28" s="1"/>
      <c r="Z28" s="1"/>
      <c r="AA28" s="1"/>
    </row>
    <row r="29" customFormat="false" ht="12.75" hidden="false" customHeight="false" outlineLevel="0" collapsed="false">
      <c r="A29" s="12" t="n">
        <v>28</v>
      </c>
      <c r="B29" s="12" t="n">
        <v>11</v>
      </c>
      <c r="C29" s="14"/>
      <c r="D29" s="12" t="s">
        <v>126</v>
      </c>
      <c r="E29" s="12" t="s">
        <v>55</v>
      </c>
      <c r="F29" s="12" t="s">
        <v>30</v>
      </c>
      <c r="G29" s="12" t="s">
        <v>29</v>
      </c>
      <c r="H29" s="12" t="s">
        <v>27</v>
      </c>
      <c r="I29" s="15" t="n">
        <f aca="false">500*B29</f>
        <v>5500</v>
      </c>
      <c r="J29" s="16" t="n">
        <v>0.0029</v>
      </c>
      <c r="K29" s="17" t="n">
        <f aca="false">B29*J29</f>
        <v>0.0319</v>
      </c>
      <c r="L29" s="18" t="n">
        <v>942945</v>
      </c>
      <c r="M29" s="12" t="n">
        <v>1</v>
      </c>
      <c r="N29" s="12" t="s">
        <v>207</v>
      </c>
      <c r="O29" s="14" t="s">
        <v>30</v>
      </c>
      <c r="P29" s="12" t="s">
        <v>215</v>
      </c>
      <c r="Q29" s="12" t="s">
        <v>27</v>
      </c>
      <c r="R29" s="12"/>
      <c r="S29" s="12"/>
      <c r="T29" s="12"/>
      <c r="U29" s="1"/>
      <c r="V29" s="1"/>
      <c r="W29" s="1"/>
      <c r="X29" s="1"/>
      <c r="Y29" s="1"/>
      <c r="Z29" s="1"/>
      <c r="AA29" s="1"/>
    </row>
    <row r="30" customFormat="false" ht="12.75" hidden="false" customHeight="false" outlineLevel="0" collapsed="false">
      <c r="A30" s="12" t="n">
        <v>29</v>
      </c>
      <c r="B30" s="12" t="n">
        <v>4</v>
      </c>
      <c r="C30" s="14"/>
      <c r="D30" s="12" t="s">
        <v>130</v>
      </c>
      <c r="E30" s="12" t="s">
        <v>55</v>
      </c>
      <c r="F30" s="12" t="s">
        <v>129</v>
      </c>
      <c r="G30" s="12" t="s">
        <v>29</v>
      </c>
      <c r="H30" s="12" t="s">
        <v>127</v>
      </c>
      <c r="I30" s="15" t="n">
        <f aca="false">500*B30</f>
        <v>2000</v>
      </c>
      <c r="J30" s="16" t="n">
        <v>0.0399</v>
      </c>
      <c r="K30" s="17" t="n">
        <f aca="false">B30*J30</f>
        <v>0.1596</v>
      </c>
      <c r="L30" s="18" t="n">
        <v>80058</v>
      </c>
      <c r="M30" s="12" t="n">
        <v>1</v>
      </c>
      <c r="N30" s="12" t="s">
        <v>207</v>
      </c>
      <c r="O30" s="14" t="s">
        <v>129</v>
      </c>
      <c r="P30" s="12" t="s">
        <v>215</v>
      </c>
      <c r="Q30" s="12" t="s">
        <v>127</v>
      </c>
      <c r="R30" s="12"/>
      <c r="S30" s="12"/>
      <c r="T30" s="12"/>
      <c r="U30" s="1"/>
      <c r="V30" s="1"/>
      <c r="W30" s="1"/>
      <c r="X30" s="1"/>
      <c r="Y30" s="1"/>
      <c r="Z30" s="1"/>
      <c r="AA30" s="1"/>
    </row>
    <row r="31" customFormat="false" ht="12.75" hidden="false" customHeight="false" outlineLevel="0" collapsed="false">
      <c r="A31" s="19" t="n">
        <v>30</v>
      </c>
      <c r="B31" s="19" t="n">
        <v>1</v>
      </c>
      <c r="C31" s="21" t="s">
        <v>254</v>
      </c>
      <c r="D31" s="19" t="s">
        <v>134</v>
      </c>
      <c r="E31" s="19" t="s">
        <v>55</v>
      </c>
      <c r="F31" s="19" t="s">
        <v>133</v>
      </c>
      <c r="G31" s="19" t="s">
        <v>38</v>
      </c>
      <c r="H31" s="19" t="s">
        <v>131</v>
      </c>
      <c r="I31" s="22" t="n">
        <f aca="false">500*B31</f>
        <v>500</v>
      </c>
      <c r="J31" s="16"/>
      <c r="K31" s="17" t="n">
        <f aca="false">B31*J31</f>
        <v>0</v>
      </c>
      <c r="L31" s="29"/>
      <c r="M31" s="19"/>
      <c r="N31" s="19"/>
      <c r="O31" s="21"/>
      <c r="P31" s="19"/>
      <c r="Q31" s="19"/>
      <c r="R31" s="19" t="s">
        <v>255</v>
      </c>
      <c r="S31" s="19"/>
      <c r="T31" s="19"/>
      <c r="U31" s="1"/>
      <c r="V31" s="1"/>
      <c r="W31" s="1"/>
      <c r="X31" s="1"/>
      <c r="Y31" s="1"/>
      <c r="Z31" s="1"/>
      <c r="AA31" s="1"/>
    </row>
    <row r="32" customFormat="false" ht="12.75" hidden="false" customHeight="false" outlineLevel="0" collapsed="false">
      <c r="A32" s="19" t="n">
        <v>31</v>
      </c>
      <c r="B32" s="19" t="n">
        <v>1</v>
      </c>
      <c r="C32" s="21" t="s">
        <v>218</v>
      </c>
      <c r="D32" s="19" t="s">
        <v>135</v>
      </c>
      <c r="E32" s="19" t="s">
        <v>55</v>
      </c>
      <c r="F32" s="19" t="s">
        <v>39</v>
      </c>
      <c r="G32" s="19" t="s">
        <v>38</v>
      </c>
      <c r="H32" s="19" t="s">
        <v>36</v>
      </c>
      <c r="I32" s="22" t="n">
        <f aca="false">500*B32</f>
        <v>500</v>
      </c>
      <c r="J32" s="16" t="n">
        <v>0.1278</v>
      </c>
      <c r="K32" s="17" t="n">
        <f aca="false">B32*J32</f>
        <v>0.1278</v>
      </c>
      <c r="L32" s="23" t="n">
        <v>0</v>
      </c>
      <c r="M32" s="19" t="n">
        <v>1</v>
      </c>
      <c r="N32" s="19" t="s">
        <v>207</v>
      </c>
      <c r="O32" s="21" t="s">
        <v>39</v>
      </c>
      <c r="P32" s="19" t="s">
        <v>220</v>
      </c>
      <c r="Q32" s="19" t="s">
        <v>36</v>
      </c>
      <c r="R32" s="19" t="s">
        <v>233</v>
      </c>
      <c r="S32" s="19"/>
      <c r="T32" s="19"/>
      <c r="U32" s="1"/>
      <c r="V32" s="1"/>
      <c r="W32" s="1"/>
      <c r="X32" s="1"/>
      <c r="Y32" s="1"/>
      <c r="Z32" s="1"/>
      <c r="AA32" s="1"/>
    </row>
    <row r="33" customFormat="false" ht="12.75" hidden="false" customHeight="false" outlineLevel="0" collapsed="false">
      <c r="A33" s="12" t="n">
        <v>32</v>
      </c>
      <c r="B33" s="12" t="n">
        <v>1</v>
      </c>
      <c r="C33" s="14"/>
      <c r="D33" s="12" t="s">
        <v>140</v>
      </c>
      <c r="E33" s="12" t="s">
        <v>55</v>
      </c>
      <c r="F33" s="12" t="s">
        <v>139</v>
      </c>
      <c r="G33" s="12" t="s">
        <v>138</v>
      </c>
      <c r="H33" s="12" t="s">
        <v>136</v>
      </c>
      <c r="I33" s="15" t="n">
        <f aca="false">500*B33</f>
        <v>500</v>
      </c>
      <c r="J33" s="16" t="n">
        <v>1.5715</v>
      </c>
      <c r="K33" s="17" t="n">
        <f aca="false">B33*J33</f>
        <v>1.5715</v>
      </c>
      <c r="L33" s="18" t="n">
        <v>2633</v>
      </c>
      <c r="M33" s="12" t="n">
        <v>1</v>
      </c>
      <c r="N33" s="12" t="s">
        <v>207</v>
      </c>
      <c r="O33" s="14" t="s">
        <v>139</v>
      </c>
      <c r="P33" s="12" t="s">
        <v>256</v>
      </c>
      <c r="Q33" s="12" t="s">
        <v>257</v>
      </c>
      <c r="R33" s="12"/>
      <c r="S33" s="12"/>
      <c r="T33" s="12"/>
      <c r="U33" s="1"/>
      <c r="V33" s="1"/>
      <c r="W33" s="1"/>
      <c r="X33" s="1"/>
      <c r="Y33" s="1"/>
      <c r="Z33" s="1"/>
      <c r="AA33" s="1"/>
    </row>
    <row r="34" customFormat="false" ht="12.75" hidden="false" customHeight="false" outlineLevel="0" collapsed="false">
      <c r="A34" s="19" t="n">
        <v>33</v>
      </c>
      <c r="B34" s="19" t="n">
        <v>1</v>
      </c>
      <c r="C34" s="21" t="s">
        <v>258</v>
      </c>
      <c r="D34" s="19" t="s">
        <v>144</v>
      </c>
      <c r="E34" s="19" t="s">
        <v>55</v>
      </c>
      <c r="F34" s="19" t="s">
        <v>143</v>
      </c>
      <c r="G34" s="19" t="s">
        <v>29</v>
      </c>
      <c r="H34" s="19" t="s">
        <v>141</v>
      </c>
      <c r="I34" s="15" t="n">
        <f aca="false">500*B34</f>
        <v>500</v>
      </c>
      <c r="J34" s="16" t="n">
        <v>0.1073</v>
      </c>
      <c r="K34" s="17" t="n">
        <f aca="false">B34*J34</f>
        <v>0.1073</v>
      </c>
      <c r="L34" s="29" t="n">
        <v>12433</v>
      </c>
      <c r="M34" s="19" t="n">
        <v>1</v>
      </c>
      <c r="N34" s="19" t="s">
        <v>207</v>
      </c>
      <c r="O34" s="21" t="s">
        <v>259</v>
      </c>
      <c r="P34" s="19" t="s">
        <v>215</v>
      </c>
      <c r="Q34" s="19" t="s">
        <v>141</v>
      </c>
      <c r="R34" s="19" t="s">
        <v>260</v>
      </c>
      <c r="S34" s="19"/>
      <c r="T34" s="19"/>
      <c r="U34" s="1"/>
      <c r="V34" s="1"/>
      <c r="W34" s="1"/>
      <c r="X34" s="1"/>
      <c r="Y34" s="1"/>
      <c r="Z34" s="1"/>
      <c r="AA34" s="1"/>
    </row>
    <row r="35" customFormat="false" ht="12.75" hidden="false" customHeight="false" outlineLevel="0" collapsed="false">
      <c r="A35" s="19" t="n">
        <v>34</v>
      </c>
      <c r="B35" s="19" t="n">
        <v>1</v>
      </c>
      <c r="C35" s="21" t="s">
        <v>223</v>
      </c>
      <c r="D35" s="19" t="s">
        <v>145</v>
      </c>
      <c r="E35" s="19" t="s">
        <v>55</v>
      </c>
      <c r="F35" s="19" t="s">
        <v>43</v>
      </c>
      <c r="G35" s="19" t="s">
        <v>38</v>
      </c>
      <c r="H35" s="19" t="s">
        <v>41</v>
      </c>
      <c r="I35" s="22" t="n">
        <f aca="false">500*B35</f>
        <v>500</v>
      </c>
      <c r="J35" s="16" t="n">
        <v>0.1469</v>
      </c>
      <c r="K35" s="17" t="n">
        <f aca="false">B35*J35</f>
        <v>0.1469</v>
      </c>
      <c r="L35" s="23" t="n">
        <v>0</v>
      </c>
      <c r="M35" s="19" t="n">
        <v>1</v>
      </c>
      <c r="N35" s="19" t="s">
        <v>207</v>
      </c>
      <c r="O35" s="21" t="s">
        <v>225</v>
      </c>
      <c r="P35" s="19" t="s">
        <v>220</v>
      </c>
      <c r="Q35" s="19" t="s">
        <v>41</v>
      </c>
      <c r="R35" s="19" t="s">
        <v>233</v>
      </c>
      <c r="S35" s="19"/>
      <c r="T35" s="19"/>
      <c r="U35" s="1"/>
      <c r="V35" s="1"/>
      <c r="W35" s="1"/>
      <c r="X35" s="1"/>
      <c r="Y35" s="1"/>
      <c r="Z35" s="1"/>
      <c r="AA35" s="1"/>
    </row>
    <row r="36" customFormat="false" ht="12.75" hidden="false" customHeight="false" outlineLevel="0" collapsed="false">
      <c r="A36" s="12" t="n">
        <v>35</v>
      </c>
      <c r="B36" s="12" t="n">
        <v>1</v>
      </c>
      <c r="C36" s="14"/>
      <c r="D36" s="12" t="s">
        <v>150</v>
      </c>
      <c r="E36" s="12" t="s">
        <v>55</v>
      </c>
      <c r="F36" s="12" t="s">
        <v>149</v>
      </c>
      <c r="G36" s="12" t="s">
        <v>148</v>
      </c>
      <c r="H36" s="12" t="s">
        <v>146</v>
      </c>
      <c r="I36" s="15" t="n">
        <f aca="false">500*B36</f>
        <v>500</v>
      </c>
      <c r="J36" s="16" t="n">
        <v>0.318</v>
      </c>
      <c r="K36" s="17" t="n">
        <f aca="false">B36*J36</f>
        <v>0.318</v>
      </c>
      <c r="L36" s="18" t="n">
        <v>33736</v>
      </c>
      <c r="M36" s="12" t="n">
        <v>1</v>
      </c>
      <c r="N36" s="12" t="s">
        <v>207</v>
      </c>
      <c r="O36" s="14" t="s">
        <v>149</v>
      </c>
      <c r="P36" s="12" t="s">
        <v>261</v>
      </c>
      <c r="Q36" s="12" t="s">
        <v>262</v>
      </c>
      <c r="R36" s="12"/>
      <c r="S36" s="12"/>
      <c r="T36" s="12"/>
      <c r="U36" s="1"/>
      <c r="V36" s="1"/>
      <c r="W36" s="1"/>
      <c r="X36" s="1"/>
      <c r="Y36" s="1"/>
      <c r="Z36" s="1"/>
      <c r="AA36" s="1"/>
    </row>
    <row r="37" customFormat="false" ht="12.75" hidden="false" customHeight="false" outlineLevel="0" collapsed="false">
      <c r="A37" s="12" t="n">
        <v>36</v>
      </c>
      <c r="B37" s="12" t="n">
        <v>1</v>
      </c>
      <c r="C37" s="14"/>
      <c r="D37" s="12" t="s">
        <v>155</v>
      </c>
      <c r="E37" s="12" t="s">
        <v>55</v>
      </c>
      <c r="F37" s="12" t="s">
        <v>154</v>
      </c>
      <c r="G37" s="12" t="s">
        <v>153</v>
      </c>
      <c r="H37" s="12" t="s">
        <v>151</v>
      </c>
      <c r="I37" s="15" t="n">
        <f aca="false">500*B37</f>
        <v>500</v>
      </c>
      <c r="J37" s="16" t="n">
        <v>0.486</v>
      </c>
      <c r="K37" s="17" t="n">
        <f aca="false">B37*J37</f>
        <v>0.486</v>
      </c>
      <c r="L37" s="18" t="n">
        <v>3484</v>
      </c>
      <c r="M37" s="12" t="n">
        <v>1</v>
      </c>
      <c r="N37" s="12" t="s">
        <v>207</v>
      </c>
      <c r="O37" s="14" t="s">
        <v>154</v>
      </c>
      <c r="P37" s="12" t="s">
        <v>263</v>
      </c>
      <c r="Q37" s="12" t="s">
        <v>151</v>
      </c>
      <c r="R37" s="12"/>
      <c r="S37" s="12"/>
      <c r="T37" s="12"/>
      <c r="U37" s="1"/>
      <c r="V37" s="1"/>
      <c r="W37" s="1"/>
      <c r="X37" s="1"/>
      <c r="Y37" s="1"/>
      <c r="Z37" s="1"/>
      <c r="AA37" s="1"/>
    </row>
    <row r="38" customFormat="false" ht="12.75" hidden="false" customHeight="false" outlineLevel="0" collapsed="false">
      <c r="A38" s="12" t="n">
        <v>37</v>
      </c>
      <c r="B38" s="12" t="n">
        <v>2</v>
      </c>
      <c r="C38" s="14"/>
      <c r="D38" s="12" t="s">
        <v>159</v>
      </c>
      <c r="E38" s="12" t="s">
        <v>55</v>
      </c>
      <c r="F38" s="12" t="s">
        <v>158</v>
      </c>
      <c r="G38" s="12" t="s">
        <v>153</v>
      </c>
      <c r="H38" s="12" t="s">
        <v>156</v>
      </c>
      <c r="I38" s="15" t="n">
        <f aca="false">500*B38</f>
        <v>1000</v>
      </c>
      <c r="J38" s="16" t="n">
        <v>0.5728</v>
      </c>
      <c r="K38" s="17" t="n">
        <f aca="false">B38*J38</f>
        <v>1.1456</v>
      </c>
      <c r="L38" s="18" t="n">
        <v>14155</v>
      </c>
      <c r="M38" s="12" t="n">
        <v>1</v>
      </c>
      <c r="N38" s="12" t="s">
        <v>207</v>
      </c>
      <c r="O38" s="14" t="s">
        <v>158</v>
      </c>
      <c r="P38" s="12" t="s">
        <v>263</v>
      </c>
      <c r="Q38" s="12" t="s">
        <v>156</v>
      </c>
      <c r="R38" s="12"/>
      <c r="S38" s="12"/>
      <c r="T38" s="12"/>
      <c r="U38" s="1"/>
      <c r="V38" s="1"/>
      <c r="W38" s="1"/>
      <c r="X38" s="1"/>
      <c r="Y38" s="1"/>
      <c r="Z38" s="1"/>
      <c r="AA38" s="1"/>
    </row>
    <row r="39" customFormat="false" ht="12.75" hidden="false" customHeight="false" outlineLevel="0" collapsed="false">
      <c r="A39" s="12" t="n">
        <v>38</v>
      </c>
      <c r="B39" s="12" t="n">
        <v>1</v>
      </c>
      <c r="C39" s="14"/>
      <c r="D39" s="12" t="s">
        <v>164</v>
      </c>
      <c r="E39" s="12" t="s">
        <v>55</v>
      </c>
      <c r="F39" s="12" t="s">
        <v>163</v>
      </c>
      <c r="G39" s="12" t="s">
        <v>162</v>
      </c>
      <c r="H39" s="12" t="s">
        <v>160</v>
      </c>
      <c r="I39" s="15" t="n">
        <f aca="false">500*B39</f>
        <v>500</v>
      </c>
      <c r="J39" s="16" t="n">
        <v>3.884</v>
      </c>
      <c r="K39" s="17" t="n">
        <f aca="false">B39*J39</f>
        <v>3.884</v>
      </c>
      <c r="L39" s="18" t="n">
        <v>939</v>
      </c>
      <c r="M39" s="12" t="n">
        <v>1</v>
      </c>
      <c r="N39" s="12" t="s">
        <v>264</v>
      </c>
      <c r="O39" s="14" t="s">
        <v>163</v>
      </c>
      <c r="P39" s="12" t="s">
        <v>265</v>
      </c>
      <c r="Q39" s="12" t="s">
        <v>160</v>
      </c>
      <c r="R39" s="12"/>
      <c r="S39" s="12"/>
      <c r="T39" s="12"/>
      <c r="U39" s="1"/>
      <c r="V39" s="1"/>
      <c r="W39" s="1"/>
      <c r="X39" s="1"/>
      <c r="Y39" s="1"/>
      <c r="Z39" s="1"/>
      <c r="AA39" s="1"/>
    </row>
    <row r="40" customFormat="false" ht="12.75" hidden="false" customHeight="false" outlineLevel="0" collapsed="false">
      <c r="A40" s="12" t="n">
        <v>39</v>
      </c>
      <c r="B40" s="12" t="n">
        <v>1</v>
      </c>
      <c r="C40" s="14"/>
      <c r="D40" s="12" t="s">
        <v>169</v>
      </c>
      <c r="E40" s="12" t="s">
        <v>55</v>
      </c>
      <c r="F40" s="12" t="s">
        <v>168</v>
      </c>
      <c r="G40" s="12" t="s">
        <v>138</v>
      </c>
      <c r="H40" s="12" t="s">
        <v>166</v>
      </c>
      <c r="I40" s="15" t="n">
        <f aca="false">500*B40</f>
        <v>500</v>
      </c>
      <c r="J40" s="25" t="n">
        <v>0.9193</v>
      </c>
      <c r="K40" s="17" t="n">
        <f aca="false">B40*J40</f>
        <v>0.9193</v>
      </c>
      <c r="L40" s="18" t="n">
        <v>17468</v>
      </c>
      <c r="M40" s="12" t="n">
        <v>1</v>
      </c>
      <c r="N40" s="12" t="s">
        <v>207</v>
      </c>
      <c r="O40" s="14" t="s">
        <v>168</v>
      </c>
      <c r="P40" s="12" t="s">
        <v>256</v>
      </c>
      <c r="Q40" s="12" t="s">
        <v>166</v>
      </c>
      <c r="R40" s="12"/>
      <c r="S40" s="12"/>
      <c r="T40" s="12"/>
      <c r="U40" s="1"/>
      <c r="V40" s="1"/>
      <c r="W40" s="1"/>
      <c r="X40" s="1"/>
      <c r="Y40" s="1"/>
      <c r="Z40" s="1"/>
      <c r="AA40" s="1"/>
    </row>
    <row r="41" customFormat="false" ht="12.75" hidden="false" customHeight="false" outlineLevel="0" collapsed="false">
      <c r="A41" s="12" t="n">
        <v>40</v>
      </c>
      <c r="B41" s="12" t="n">
        <v>1</v>
      </c>
      <c r="C41" s="14"/>
      <c r="D41" s="12" t="s">
        <v>173</v>
      </c>
      <c r="E41" s="12" t="s">
        <v>55</v>
      </c>
      <c r="F41" s="12" t="s">
        <v>171</v>
      </c>
      <c r="G41" s="12" t="s">
        <v>172</v>
      </c>
      <c r="H41" s="12" t="s">
        <v>170</v>
      </c>
      <c r="I41" s="15" t="n">
        <f aca="false">500*B41</f>
        <v>500</v>
      </c>
      <c r="J41" s="16" t="n">
        <v>0.364</v>
      </c>
      <c r="K41" s="17" t="n">
        <f aca="false">B41*J41</f>
        <v>0.364</v>
      </c>
      <c r="L41" s="18" t="n">
        <v>33080</v>
      </c>
      <c r="M41" s="12" t="n">
        <v>1</v>
      </c>
      <c r="N41" s="12" t="s">
        <v>207</v>
      </c>
      <c r="O41" s="14" t="s">
        <v>171</v>
      </c>
      <c r="P41" s="12" t="s">
        <v>266</v>
      </c>
      <c r="Q41" s="12" t="s">
        <v>170</v>
      </c>
      <c r="R41" s="12"/>
      <c r="S41" s="12"/>
      <c r="T41" s="12"/>
      <c r="U41" s="1"/>
      <c r="V41" s="1"/>
      <c r="W41" s="1"/>
      <c r="X41" s="1"/>
      <c r="Y41" s="1"/>
      <c r="Z41" s="1"/>
      <c r="AA41" s="1"/>
    </row>
    <row r="42" customFormat="false" ht="12.75" hidden="false" customHeight="false" outlineLevel="0" collapsed="false">
      <c r="A42" s="12" t="n">
        <v>41</v>
      </c>
      <c r="B42" s="12" t="n">
        <v>2</v>
      </c>
      <c r="C42" s="14"/>
      <c r="D42" s="12" t="s">
        <v>203</v>
      </c>
      <c r="E42" s="12" t="s">
        <v>174</v>
      </c>
      <c r="F42" s="12" t="n">
        <v>5025850470</v>
      </c>
      <c r="G42" s="12" t="s">
        <v>13</v>
      </c>
      <c r="H42" s="12" t="s">
        <v>59</v>
      </c>
      <c r="I42" s="15" t="n">
        <f aca="false">500*B42</f>
        <v>1000</v>
      </c>
      <c r="J42" s="16" t="n">
        <v>0.2747</v>
      </c>
      <c r="K42" s="17" t="n">
        <f aca="false">B42*J42</f>
        <v>0.5494</v>
      </c>
      <c r="L42" s="18" t="n">
        <v>9039</v>
      </c>
      <c r="M42" s="12" t="n">
        <v>1</v>
      </c>
      <c r="N42" s="12" t="s">
        <v>207</v>
      </c>
      <c r="O42" s="14" t="n">
        <v>5025850470</v>
      </c>
      <c r="P42" s="12" t="s">
        <v>13</v>
      </c>
      <c r="Q42" s="12" t="s">
        <v>235</v>
      </c>
      <c r="R42" s="30" t="s">
        <v>267</v>
      </c>
      <c r="S42" s="12"/>
      <c r="T42" s="12"/>
      <c r="U42" s="1"/>
      <c r="V42" s="1"/>
      <c r="W42" s="1"/>
      <c r="X42" s="1"/>
      <c r="Y42" s="1"/>
      <c r="Z42" s="1"/>
      <c r="AA42" s="1"/>
    </row>
    <row r="43" customFormat="false" ht="12.75" hidden="false" customHeight="false" outlineLevel="0" collapsed="false">
      <c r="A43" s="12" t="n">
        <v>42</v>
      </c>
      <c r="B43" s="12" t="n">
        <v>2</v>
      </c>
      <c r="C43" s="14"/>
      <c r="D43" s="12" t="s">
        <v>169</v>
      </c>
      <c r="E43" s="12" t="s">
        <v>174</v>
      </c>
      <c r="F43" s="12" t="s">
        <v>20</v>
      </c>
      <c r="G43" s="12" t="s">
        <v>19</v>
      </c>
      <c r="H43" s="12" t="s">
        <v>17</v>
      </c>
      <c r="I43" s="15" t="n">
        <f aca="false">500*B43</f>
        <v>1000</v>
      </c>
      <c r="J43" s="16" t="n">
        <v>5.929</v>
      </c>
      <c r="K43" s="17" t="n">
        <f aca="false">B43*J43</f>
        <v>11.858</v>
      </c>
      <c r="L43" s="18" t="n">
        <v>12051</v>
      </c>
      <c r="M43" s="12" t="n">
        <v>1</v>
      </c>
      <c r="N43" s="12" t="s">
        <v>207</v>
      </c>
      <c r="O43" s="14" t="s">
        <v>20</v>
      </c>
      <c r="P43" s="12" t="s">
        <v>208</v>
      </c>
      <c r="Q43" s="12" t="s">
        <v>209</v>
      </c>
      <c r="R43" s="30" t="s">
        <v>267</v>
      </c>
      <c r="S43" s="12"/>
      <c r="T43" s="12"/>
      <c r="U43" s="1"/>
      <c r="V43" s="1"/>
      <c r="W43" s="1"/>
      <c r="X43" s="1"/>
      <c r="Y43" s="1"/>
      <c r="Z43" s="1"/>
      <c r="AA43" s="1"/>
    </row>
    <row r="44" customFormat="false" ht="12.75" hidden="false" customHeight="false" outlineLevel="0" collapsed="false">
      <c r="A44" s="12" t="n">
        <v>43</v>
      </c>
      <c r="B44" s="12" t="n">
        <v>2</v>
      </c>
      <c r="C44" s="14"/>
      <c r="D44" s="12" t="s">
        <v>217</v>
      </c>
      <c r="E44" s="12" t="s">
        <v>174</v>
      </c>
      <c r="F44" s="12" t="s">
        <v>179</v>
      </c>
      <c r="G44" s="12" t="s">
        <v>79</v>
      </c>
      <c r="H44" s="12" t="s">
        <v>177</v>
      </c>
      <c r="I44" s="15" t="n">
        <f aca="false">500*B44</f>
        <v>1000</v>
      </c>
      <c r="J44" s="16" t="n">
        <v>0.0658</v>
      </c>
      <c r="K44" s="17" t="n">
        <f aca="false">B44*J44</f>
        <v>0.1316</v>
      </c>
      <c r="L44" s="18" t="n">
        <v>555673</v>
      </c>
      <c r="M44" s="12" t="n">
        <v>1</v>
      </c>
      <c r="N44" s="12" t="s">
        <v>207</v>
      </c>
      <c r="O44" s="14" t="s">
        <v>179</v>
      </c>
      <c r="P44" s="12" t="s">
        <v>241</v>
      </c>
      <c r="Q44" s="12" t="s">
        <v>177</v>
      </c>
      <c r="R44" s="30" t="s">
        <v>267</v>
      </c>
      <c r="S44" s="12"/>
      <c r="T44" s="12"/>
      <c r="U44" s="1"/>
      <c r="V44" s="1"/>
      <c r="W44" s="1"/>
      <c r="X44" s="1"/>
      <c r="Y44" s="1"/>
      <c r="Z44" s="1"/>
      <c r="AA44" s="1"/>
    </row>
    <row r="45" customFormat="false" ht="30" hidden="false" customHeight="true" outlineLevel="0" collapsed="false">
      <c r="A45" s="31" t="n">
        <v>44</v>
      </c>
      <c r="B45" s="31" t="n">
        <v>6</v>
      </c>
      <c r="C45" s="32" t="s">
        <v>268</v>
      </c>
      <c r="D45" s="31" t="s">
        <v>269</v>
      </c>
      <c r="E45" s="31" t="s">
        <v>174</v>
      </c>
      <c r="F45" s="31" t="s">
        <v>25</v>
      </c>
      <c r="G45" s="31" t="s">
        <v>24</v>
      </c>
      <c r="H45" s="31" t="s">
        <v>22</v>
      </c>
      <c r="I45" s="33" t="n">
        <f aca="false">500*B45</f>
        <v>3000</v>
      </c>
      <c r="J45" s="34" t="n">
        <v>0.007</v>
      </c>
      <c r="K45" s="35" t="n">
        <f aca="false">B45*J45</f>
        <v>0.042</v>
      </c>
      <c r="L45" s="36" t="n">
        <v>0</v>
      </c>
      <c r="M45" s="31" t="n">
        <v>1</v>
      </c>
      <c r="N45" s="31" t="s">
        <v>207</v>
      </c>
      <c r="O45" s="32" t="s">
        <v>25</v>
      </c>
      <c r="P45" s="31" t="s">
        <v>24</v>
      </c>
      <c r="Q45" s="31" t="s">
        <v>22</v>
      </c>
      <c r="R45" s="37" t="s">
        <v>270</v>
      </c>
      <c r="S45" s="31"/>
      <c r="T45" s="31"/>
      <c r="U45" s="38"/>
      <c r="V45" s="38"/>
      <c r="W45" s="38"/>
      <c r="X45" s="38"/>
      <c r="Y45" s="38"/>
      <c r="Z45" s="38"/>
      <c r="AA45" s="38"/>
    </row>
    <row r="46" customFormat="false" ht="12.75" hidden="false" customHeight="false" outlineLevel="0" collapsed="false">
      <c r="A46" s="12" t="n">
        <v>45</v>
      </c>
      <c r="B46" s="12" t="n">
        <v>2</v>
      </c>
      <c r="C46" s="14"/>
      <c r="D46" s="12" t="s">
        <v>271</v>
      </c>
      <c r="E46" s="12" t="s">
        <v>174</v>
      </c>
      <c r="F46" s="12" t="s">
        <v>184</v>
      </c>
      <c r="G46" s="12" t="s">
        <v>94</v>
      </c>
      <c r="H46" s="12" t="s">
        <v>182</v>
      </c>
      <c r="I46" s="15" t="n">
        <f aca="false">500*B46</f>
        <v>1000</v>
      </c>
      <c r="J46" s="16" t="n">
        <v>0.0079</v>
      </c>
      <c r="K46" s="17" t="n">
        <f aca="false">B46*J46</f>
        <v>0.0158</v>
      </c>
      <c r="L46" s="18" t="n">
        <v>360373</v>
      </c>
      <c r="M46" s="12" t="n">
        <v>1</v>
      </c>
      <c r="N46" s="12" t="s">
        <v>207</v>
      </c>
      <c r="O46" s="14" t="s">
        <v>184</v>
      </c>
      <c r="P46" s="12" t="s">
        <v>244</v>
      </c>
      <c r="Q46" s="12" t="s">
        <v>182</v>
      </c>
      <c r="R46" s="30" t="s">
        <v>267</v>
      </c>
      <c r="S46" s="12"/>
      <c r="T46" s="12"/>
      <c r="U46" s="1"/>
      <c r="V46" s="1"/>
      <c r="W46" s="1"/>
      <c r="X46" s="1"/>
      <c r="Y46" s="1"/>
      <c r="Z46" s="1"/>
      <c r="AA46" s="1"/>
    </row>
    <row r="47" customFormat="false" ht="12.75" hidden="false" customHeight="false" outlineLevel="0" collapsed="false">
      <c r="A47" s="12" t="n">
        <v>46</v>
      </c>
      <c r="B47" s="12" t="n">
        <v>6</v>
      </c>
      <c r="C47" s="14"/>
      <c r="D47" s="12" t="s">
        <v>272</v>
      </c>
      <c r="E47" s="12" t="s">
        <v>174</v>
      </c>
      <c r="F47" s="12" t="s">
        <v>30</v>
      </c>
      <c r="G47" s="12" t="s">
        <v>29</v>
      </c>
      <c r="H47" s="12" t="s">
        <v>27</v>
      </c>
      <c r="I47" s="15" t="n">
        <f aca="false">500*B47</f>
        <v>3000</v>
      </c>
      <c r="J47" s="16" t="n">
        <v>0.0032</v>
      </c>
      <c r="K47" s="17" t="n">
        <f aca="false">B47*J47</f>
        <v>0.0192</v>
      </c>
      <c r="L47" s="18" t="n">
        <v>942945</v>
      </c>
      <c r="M47" s="12" t="n">
        <v>1</v>
      </c>
      <c r="N47" s="12" t="s">
        <v>207</v>
      </c>
      <c r="O47" s="14" t="s">
        <v>30</v>
      </c>
      <c r="P47" s="12" t="s">
        <v>215</v>
      </c>
      <c r="Q47" s="12" t="s">
        <v>27</v>
      </c>
      <c r="R47" s="30" t="s">
        <v>267</v>
      </c>
      <c r="S47" s="12"/>
      <c r="T47" s="12"/>
      <c r="U47" s="1"/>
      <c r="V47" s="1"/>
      <c r="W47" s="1"/>
      <c r="X47" s="1"/>
      <c r="Y47" s="1"/>
      <c r="Z47" s="1"/>
      <c r="AA47" s="1"/>
    </row>
    <row r="48" customFormat="false" ht="12.75" hidden="false" customHeight="false" outlineLevel="0" collapsed="false">
      <c r="A48" s="12" t="n">
        <v>47</v>
      </c>
      <c r="B48" s="12" t="n">
        <v>2</v>
      </c>
      <c r="C48" s="14"/>
      <c r="D48" s="12" t="s">
        <v>144</v>
      </c>
      <c r="E48" s="12" t="s">
        <v>174</v>
      </c>
      <c r="F48" s="12" t="s">
        <v>143</v>
      </c>
      <c r="G48" s="12" t="s">
        <v>29</v>
      </c>
      <c r="H48" s="12" t="s">
        <v>141</v>
      </c>
      <c r="I48" s="15" t="n">
        <f aca="false">500*B48</f>
        <v>1000</v>
      </c>
      <c r="J48" s="16" t="n">
        <v>0.1287</v>
      </c>
      <c r="K48" s="17" t="n">
        <f aca="false">B48*J48</f>
        <v>0.2574</v>
      </c>
      <c r="L48" s="18" t="n">
        <v>12433</v>
      </c>
      <c r="M48" s="12" t="n">
        <v>1</v>
      </c>
      <c r="N48" s="12" t="s">
        <v>207</v>
      </c>
      <c r="O48" s="14" t="s">
        <v>143</v>
      </c>
      <c r="P48" s="12" t="s">
        <v>215</v>
      </c>
      <c r="Q48" s="12" t="s">
        <v>141</v>
      </c>
      <c r="R48" s="30" t="s">
        <v>267</v>
      </c>
      <c r="S48" s="12"/>
      <c r="T48" s="12"/>
      <c r="U48" s="1"/>
      <c r="V48" s="1"/>
      <c r="W48" s="1"/>
      <c r="X48" s="1"/>
      <c r="Y48" s="1"/>
      <c r="Z48" s="1"/>
      <c r="AA48" s="1"/>
    </row>
    <row r="49" customFormat="false" ht="12.75" hidden="false" customHeight="false" outlineLevel="0" collapsed="false">
      <c r="A49" s="12" t="n">
        <v>48</v>
      </c>
      <c r="B49" s="12" t="n">
        <v>2</v>
      </c>
      <c r="C49" s="14"/>
      <c r="D49" s="12" t="s">
        <v>135</v>
      </c>
      <c r="E49" s="12" t="s">
        <v>174</v>
      </c>
      <c r="F49" s="12" t="s">
        <v>48</v>
      </c>
      <c r="G49" s="12" t="s">
        <v>47</v>
      </c>
      <c r="H49" s="12" t="s">
        <v>45</v>
      </c>
      <c r="I49" s="15" t="n">
        <f aca="false">500*B49</f>
        <v>1000</v>
      </c>
      <c r="J49" s="16" t="n">
        <v>0.1967</v>
      </c>
      <c r="K49" s="17" t="n">
        <f aca="false">B49*J49</f>
        <v>0.3934</v>
      </c>
      <c r="L49" s="18" t="n">
        <v>36192</v>
      </c>
      <c r="M49" s="12" t="n">
        <v>1</v>
      </c>
      <c r="N49" s="12" t="s">
        <v>207</v>
      </c>
      <c r="O49" s="14" t="s">
        <v>48</v>
      </c>
      <c r="P49" s="12" t="s">
        <v>228</v>
      </c>
      <c r="Q49" s="12" t="s">
        <v>45</v>
      </c>
      <c r="R49" s="30" t="s">
        <v>267</v>
      </c>
      <c r="S49" s="12"/>
      <c r="T49" s="12"/>
      <c r="U49" s="1"/>
      <c r="V49" s="1"/>
      <c r="W49" s="1"/>
      <c r="X49" s="1"/>
      <c r="Y49" s="1"/>
      <c r="Z49" s="1"/>
      <c r="AA49" s="1"/>
    </row>
    <row r="50" customFormat="false" ht="12.75" hidden="false" customHeight="false" outlineLevel="0" collapsed="false">
      <c r="A50" s="1"/>
      <c r="B50" s="1"/>
      <c r="C50" s="39"/>
      <c r="D50" s="1"/>
      <c r="E50" s="1"/>
      <c r="F50" s="1"/>
      <c r="G50" s="1"/>
      <c r="H50" s="1"/>
      <c r="I50" s="40" t="s">
        <v>273</v>
      </c>
      <c r="J50" s="40"/>
      <c r="K50" s="41" t="n">
        <f aca="false">SUM(K2:K49)</f>
        <v>39.76065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customFormat="false" ht="12.75" hidden="false" customHeight="false" outlineLevel="0" collapsed="false">
      <c r="A51" s="1"/>
      <c r="B51" s="1"/>
      <c r="C51" s="39"/>
      <c r="D51" s="1"/>
      <c r="E51" s="1"/>
      <c r="F51" s="1"/>
      <c r="G51" s="1"/>
      <c r="H51" s="1"/>
      <c r="I51" s="42" t="s">
        <v>274</v>
      </c>
      <c r="J51" s="42"/>
      <c r="K51" s="41" t="n"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customFormat="false" ht="12.75" hidden="false" customHeight="false" outlineLevel="0" collapsed="false">
      <c r="A52" s="1"/>
      <c r="B52" s="1"/>
      <c r="C52" s="39"/>
      <c r="D52" s="1"/>
      <c r="E52" s="1"/>
      <c r="F52" s="1"/>
      <c r="G52" s="1"/>
      <c r="H52" s="1"/>
      <c r="I52" s="42" t="s">
        <v>275</v>
      </c>
      <c r="J52" s="42"/>
      <c r="K52" s="43" t="n">
        <v>0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customFormat="false" ht="15" hidden="false" customHeight="false" outlineLevel="0" collapsed="false">
      <c r="A53" s="1"/>
      <c r="B53" s="1"/>
      <c r="C53" s="39"/>
      <c r="D53" s="1"/>
      <c r="E53" s="1"/>
      <c r="F53" s="1"/>
      <c r="G53" s="1"/>
      <c r="H53" s="1"/>
      <c r="I53" s="44" t="s">
        <v>276</v>
      </c>
      <c r="J53" s="44"/>
      <c r="K53" s="45" t="n">
        <f aca="false">SUM(K50:K52)</f>
        <v>39.76065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mergeCells count="4">
    <mergeCell ref="I50:J50"/>
    <mergeCell ref="I51:J51"/>
    <mergeCell ref="I52:J52"/>
    <mergeCell ref="I53:J53"/>
  </mergeCells>
  <conditionalFormatting sqref="O1:O1000">
    <cfRule type="expression" priority="2" aboveAverage="0" equalAverage="0" bottom="0" percent="0" rank="0" text="" dxfId="0">
      <formula>AND(COUNTIF($O:$O,O1)&gt;1,NOT(ISBLANK(O1)))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C25" activeCellId="0" sqref="C25"/>
    </sheetView>
  </sheetViews>
  <sheetFormatPr defaultRowHeight="12.75"/>
  <cols>
    <col collapsed="false" hidden="false" max="1" min="1" style="46" width="10.7091836734694"/>
    <col collapsed="false" hidden="false" max="2" min="2" style="46" width="8"/>
    <col collapsed="false" hidden="false" max="3" min="3" style="46" width="19.4183673469388"/>
    <col collapsed="false" hidden="false" max="4" min="4" style="46" width="18.8520408163265"/>
    <col collapsed="false" hidden="false" max="6" min="5" style="46" width="24.2908163265306"/>
    <col collapsed="false" hidden="false" max="7" min="7" style="46" width="37.2857142857143"/>
    <col collapsed="false" hidden="false" max="9" min="8" style="46" width="9.14285714285714"/>
    <col collapsed="false" hidden="false" max="10" min="10" style="46" width="13.2857142857143"/>
    <col collapsed="false" hidden="false" max="11" min="11" style="46" width="11.4183673469388"/>
    <col collapsed="false" hidden="false" max="12" min="12" style="46" width="9.5765306122449"/>
    <col collapsed="false" hidden="false" max="13" min="13" style="46" width="14.4285714285714"/>
    <col collapsed="false" hidden="false" max="14" min="14" style="46" width="25.7091836734694"/>
    <col collapsed="false" hidden="false" max="15" min="15" style="46" width="29.1377551020408"/>
    <col collapsed="false" hidden="false" max="16" min="16" style="46" width="38.7040816326531"/>
    <col collapsed="false" hidden="false" max="17" min="17" style="46" width="60.8520408163265"/>
    <col collapsed="false" hidden="false" max="19" min="18" style="46" width="24.1479591836735"/>
    <col collapsed="false" hidden="false" max="26" min="20" style="46" width="8.70918367346939"/>
    <col collapsed="false" hidden="false" max="1025" min="27" style="46" width="14.4285714285714"/>
  </cols>
  <sheetData>
    <row r="1" customFormat="false" ht="12.75" hidden="false" customHeight="false" outlineLevel="0" collapsed="false">
      <c r="A1" s="9" t="s">
        <v>189</v>
      </c>
      <c r="B1" s="9" t="s">
        <v>6</v>
      </c>
      <c r="C1" s="9" t="s">
        <v>277</v>
      </c>
      <c r="D1" s="9" t="s">
        <v>0</v>
      </c>
      <c r="E1" s="9" t="s">
        <v>4</v>
      </c>
      <c r="F1" s="9" t="s">
        <v>3</v>
      </c>
      <c r="G1" s="9" t="s">
        <v>1</v>
      </c>
      <c r="H1" s="9" t="s">
        <v>191</v>
      </c>
      <c r="I1" s="9" t="s">
        <v>192</v>
      </c>
      <c r="J1" s="9" t="s">
        <v>193</v>
      </c>
      <c r="K1" s="11" t="s">
        <v>194</v>
      </c>
      <c r="L1" s="11" t="s">
        <v>195</v>
      </c>
      <c r="M1" s="11" t="s">
        <v>196</v>
      </c>
      <c r="N1" s="11" t="s">
        <v>197</v>
      </c>
      <c r="O1" s="11" t="s">
        <v>198</v>
      </c>
      <c r="P1" s="11" t="s">
        <v>199</v>
      </c>
      <c r="Q1" s="11" t="s">
        <v>200</v>
      </c>
      <c r="R1" s="11" t="s">
        <v>201</v>
      </c>
      <c r="S1" s="11" t="s">
        <v>202</v>
      </c>
      <c r="T1" s="1"/>
      <c r="U1" s="1"/>
      <c r="V1" s="1"/>
      <c r="W1" s="1"/>
      <c r="X1" s="1"/>
      <c r="Y1" s="1"/>
      <c r="Z1" s="1"/>
    </row>
    <row r="2" customFormat="false" ht="15" hidden="false" customHeight="true" outlineLevel="0" collapsed="false">
      <c r="A2" s="12" t="n">
        <v>1</v>
      </c>
      <c r="B2" s="13" t="n">
        <v>2</v>
      </c>
      <c r="C2" s="12" t="s">
        <v>278</v>
      </c>
      <c r="D2" s="12" t="s">
        <v>10</v>
      </c>
      <c r="E2" s="12" t="s">
        <v>14</v>
      </c>
      <c r="F2" s="12" t="s">
        <v>13</v>
      </c>
      <c r="G2" s="12" t="s">
        <v>11</v>
      </c>
      <c r="H2" s="47" t="n">
        <f aca="false">500*B2</f>
        <v>1000</v>
      </c>
      <c r="I2" s="48" t="n">
        <v>1.09</v>
      </c>
      <c r="J2" s="49" t="n">
        <f aca="false">B2*I2</f>
        <v>2.18</v>
      </c>
      <c r="K2" s="18" t="n">
        <v>3405</v>
      </c>
      <c r="L2" s="12" t="n">
        <v>1</v>
      </c>
      <c r="M2" s="12" t="s">
        <v>204</v>
      </c>
      <c r="N2" s="14" t="s">
        <v>14</v>
      </c>
      <c r="O2" s="12" t="s">
        <v>13</v>
      </c>
      <c r="P2" s="30" t="s">
        <v>205</v>
      </c>
      <c r="Q2" s="12"/>
      <c r="R2" s="12"/>
      <c r="S2" s="50" t="n">
        <v>43117</v>
      </c>
      <c r="T2" s="1"/>
      <c r="U2" s="1"/>
      <c r="V2" s="1"/>
      <c r="W2" s="1"/>
      <c r="X2" s="1"/>
      <c r="Y2" s="1"/>
      <c r="Z2" s="1"/>
    </row>
    <row r="3" customFormat="false" ht="12.75" hidden="false" customHeight="false" outlineLevel="0" collapsed="false">
      <c r="A3" s="12" t="n">
        <v>2</v>
      </c>
      <c r="B3" s="13" t="n">
        <v>1</v>
      </c>
      <c r="C3" s="12" t="s">
        <v>279</v>
      </c>
      <c r="D3" s="12" t="s">
        <v>10</v>
      </c>
      <c r="E3" s="12" t="s">
        <v>20</v>
      </c>
      <c r="F3" s="12" t="s">
        <v>19</v>
      </c>
      <c r="G3" s="12" t="s">
        <v>17</v>
      </c>
      <c r="H3" s="47" t="n">
        <f aca="false">500*B3</f>
        <v>500</v>
      </c>
      <c r="I3" s="48" t="n">
        <v>6.3525</v>
      </c>
      <c r="J3" s="49" t="n">
        <f aca="false">B3*I3</f>
        <v>6.3525</v>
      </c>
      <c r="K3" s="18" t="n">
        <v>12051</v>
      </c>
      <c r="L3" s="12" t="n">
        <v>1</v>
      </c>
      <c r="M3" s="12" t="s">
        <v>207</v>
      </c>
      <c r="N3" s="14" t="s">
        <v>20</v>
      </c>
      <c r="O3" s="12" t="s">
        <v>208</v>
      </c>
      <c r="P3" s="30" t="s">
        <v>209</v>
      </c>
      <c r="Q3" s="12"/>
      <c r="R3" s="12"/>
      <c r="S3" s="50" t="n">
        <v>43117</v>
      </c>
      <c r="T3" s="1"/>
      <c r="U3" s="1"/>
      <c r="V3" s="1"/>
      <c r="W3" s="1"/>
      <c r="X3" s="1"/>
      <c r="Y3" s="1"/>
      <c r="Z3" s="1"/>
    </row>
    <row r="4" customFormat="false" ht="15" hidden="false" customHeight="true" outlineLevel="0" collapsed="false">
      <c r="A4" s="19" t="n">
        <v>3</v>
      </c>
      <c r="B4" s="20" t="n">
        <v>9</v>
      </c>
      <c r="C4" s="19" t="s">
        <v>280</v>
      </c>
      <c r="D4" s="19" t="s">
        <v>10</v>
      </c>
      <c r="E4" s="19" t="s">
        <v>25</v>
      </c>
      <c r="F4" s="19" t="s">
        <v>24</v>
      </c>
      <c r="G4" s="19" t="s">
        <v>22</v>
      </c>
      <c r="H4" s="51" t="n">
        <f aca="false">500*B4</f>
        <v>4500</v>
      </c>
      <c r="I4" s="48" t="n">
        <v>0.008</v>
      </c>
      <c r="J4" s="49" t="n">
        <f aca="false">B4*I4</f>
        <v>0.072</v>
      </c>
      <c r="K4" s="23" t="n">
        <v>0</v>
      </c>
      <c r="L4" s="19" t="n">
        <v>1</v>
      </c>
      <c r="M4" s="19" t="s">
        <v>207</v>
      </c>
      <c r="N4" s="21" t="s">
        <v>25</v>
      </c>
      <c r="O4" s="19" t="s">
        <v>24</v>
      </c>
      <c r="P4" s="24" t="s">
        <v>22</v>
      </c>
      <c r="Q4" s="19" t="s">
        <v>281</v>
      </c>
      <c r="R4" s="24" t="s">
        <v>211</v>
      </c>
      <c r="S4" s="19"/>
      <c r="T4" s="1"/>
      <c r="U4" s="1"/>
      <c r="V4" s="1"/>
      <c r="W4" s="1"/>
      <c r="X4" s="1"/>
      <c r="Y4" s="1"/>
      <c r="Z4" s="1"/>
    </row>
    <row r="5" customFormat="false" ht="12.75" hidden="false" customHeight="false" outlineLevel="0" collapsed="false">
      <c r="A5" s="12" t="n">
        <v>4</v>
      </c>
      <c r="B5" s="13" t="n">
        <v>16</v>
      </c>
      <c r="C5" s="12" t="s">
        <v>282</v>
      </c>
      <c r="D5" s="12" t="s">
        <v>10</v>
      </c>
      <c r="E5" s="12" t="s">
        <v>30</v>
      </c>
      <c r="F5" s="12" t="s">
        <v>29</v>
      </c>
      <c r="G5" s="12" t="s">
        <v>27</v>
      </c>
      <c r="H5" s="47" t="n">
        <f aca="false">500*B5</f>
        <v>8000</v>
      </c>
      <c r="I5" s="48" t="n">
        <v>0.0035</v>
      </c>
      <c r="J5" s="49" t="n">
        <f aca="false">B5*I5</f>
        <v>0.056</v>
      </c>
      <c r="K5" s="18" t="n">
        <v>942945</v>
      </c>
      <c r="L5" s="12" t="n">
        <v>1</v>
      </c>
      <c r="M5" s="12" t="s">
        <v>207</v>
      </c>
      <c r="N5" s="14" t="s">
        <v>30</v>
      </c>
      <c r="O5" s="12" t="s">
        <v>215</v>
      </c>
      <c r="P5" s="30" t="s">
        <v>27</v>
      </c>
      <c r="Q5" s="12"/>
      <c r="R5" s="12"/>
      <c r="S5" s="50" t="n">
        <v>43117</v>
      </c>
      <c r="T5" s="1"/>
      <c r="U5" s="1"/>
      <c r="V5" s="1"/>
      <c r="W5" s="1"/>
      <c r="X5" s="1"/>
      <c r="Y5" s="1"/>
      <c r="Z5" s="1"/>
    </row>
    <row r="6" customFormat="false" ht="12.75" hidden="false" customHeight="false" outlineLevel="0" collapsed="false">
      <c r="A6" s="12" t="n">
        <v>5</v>
      </c>
      <c r="B6" s="13" t="n">
        <v>1</v>
      </c>
      <c r="C6" s="12" t="s">
        <v>217</v>
      </c>
      <c r="D6" s="12" t="s">
        <v>10</v>
      </c>
      <c r="E6" s="12" t="s">
        <v>34</v>
      </c>
      <c r="F6" s="12" t="s">
        <v>29</v>
      </c>
      <c r="G6" s="12" t="s">
        <v>32</v>
      </c>
      <c r="H6" s="47" t="n">
        <f aca="false">500*B6</f>
        <v>500</v>
      </c>
      <c r="I6" s="48" t="n">
        <v>0.1609</v>
      </c>
      <c r="J6" s="49" t="n">
        <f aca="false">B6*I6</f>
        <v>0.1609</v>
      </c>
      <c r="K6" s="18" t="n">
        <v>26227</v>
      </c>
      <c r="L6" s="12" t="n">
        <v>1</v>
      </c>
      <c r="M6" s="12" t="s">
        <v>207</v>
      </c>
      <c r="N6" s="14" t="s">
        <v>34</v>
      </c>
      <c r="O6" s="12" t="s">
        <v>215</v>
      </c>
      <c r="P6" s="30" t="s">
        <v>32</v>
      </c>
      <c r="Q6" s="12"/>
      <c r="R6" s="12"/>
      <c r="S6" s="12"/>
      <c r="T6" s="1"/>
      <c r="U6" s="1"/>
      <c r="V6" s="1"/>
      <c r="W6" s="1"/>
      <c r="X6" s="1"/>
      <c r="Y6" s="1"/>
      <c r="Z6" s="1"/>
    </row>
    <row r="7" customFormat="false" ht="15" hidden="false" customHeight="true" outlineLevel="0" collapsed="false">
      <c r="A7" s="52" t="n">
        <v>6</v>
      </c>
      <c r="B7" s="53" t="n">
        <v>2</v>
      </c>
      <c r="C7" s="52" t="s">
        <v>283</v>
      </c>
      <c r="D7" s="52" t="s">
        <v>10</v>
      </c>
      <c r="E7" s="52" t="s">
        <v>39</v>
      </c>
      <c r="F7" s="52" t="s">
        <v>38</v>
      </c>
      <c r="G7" s="52" t="s">
        <v>36</v>
      </c>
      <c r="H7" s="47" t="n">
        <f aca="false">500*B7</f>
        <v>1000</v>
      </c>
      <c r="I7" s="48" t="n">
        <v>0.05222</v>
      </c>
      <c r="J7" s="49" t="n">
        <f aca="false">B7*I7</f>
        <v>0.10444</v>
      </c>
      <c r="K7" s="54" t="n">
        <v>1242897</v>
      </c>
      <c r="L7" s="52" t="n">
        <v>1</v>
      </c>
      <c r="M7" s="52" t="s">
        <v>207</v>
      </c>
      <c r="N7" s="55" t="s">
        <v>284</v>
      </c>
      <c r="O7" s="52" t="s">
        <v>228</v>
      </c>
      <c r="P7" s="56" t="s">
        <v>285</v>
      </c>
      <c r="Q7" s="56"/>
      <c r="R7" s="52"/>
      <c r="S7" s="50" t="n">
        <v>43117</v>
      </c>
      <c r="T7" s="1"/>
      <c r="U7" s="1"/>
      <c r="V7" s="1"/>
      <c r="W7" s="1"/>
      <c r="X7" s="1"/>
      <c r="Y7" s="1"/>
      <c r="Z7" s="1"/>
    </row>
    <row r="8" customFormat="false" ht="15" hidden="false" customHeight="true" outlineLevel="0" collapsed="false">
      <c r="A8" s="52" t="n">
        <v>7</v>
      </c>
      <c r="B8" s="53" t="n">
        <v>2</v>
      </c>
      <c r="C8" s="52" t="s">
        <v>286</v>
      </c>
      <c r="D8" s="52" t="s">
        <v>10</v>
      </c>
      <c r="E8" s="55" t="s">
        <v>43</v>
      </c>
      <c r="F8" s="52" t="s">
        <v>38</v>
      </c>
      <c r="G8" s="52" t="s">
        <v>41</v>
      </c>
      <c r="H8" s="47" t="n">
        <f aca="false">500*B8</f>
        <v>1000</v>
      </c>
      <c r="I8" s="48" t="n">
        <v>0.05222</v>
      </c>
      <c r="J8" s="49" t="n">
        <f aca="false">B8*I8</f>
        <v>0.10444</v>
      </c>
      <c r="K8" s="54" t="n">
        <v>746428</v>
      </c>
      <c r="L8" s="52" t="n">
        <v>1</v>
      </c>
      <c r="M8" s="52" t="s">
        <v>207</v>
      </c>
      <c r="N8" s="55" t="s">
        <v>287</v>
      </c>
      <c r="O8" s="52" t="s">
        <v>228</v>
      </c>
      <c r="P8" s="56" t="s">
        <v>288</v>
      </c>
      <c r="Q8" s="56"/>
      <c r="R8" s="52"/>
      <c r="S8" s="50" t="n">
        <v>43117</v>
      </c>
      <c r="T8" s="1"/>
      <c r="U8" s="1"/>
      <c r="V8" s="1"/>
      <c r="W8" s="1"/>
      <c r="X8" s="1"/>
      <c r="Y8" s="1"/>
      <c r="Z8" s="1"/>
    </row>
    <row r="9" customFormat="false" ht="12.75" hidden="false" customHeight="false" outlineLevel="0" collapsed="false">
      <c r="A9" s="12" t="n">
        <v>8</v>
      </c>
      <c r="B9" s="13" t="n">
        <v>2</v>
      </c>
      <c r="C9" s="12" t="s">
        <v>289</v>
      </c>
      <c r="D9" s="12" t="s">
        <v>10</v>
      </c>
      <c r="E9" s="14" t="s">
        <v>48</v>
      </c>
      <c r="F9" s="12" t="s">
        <v>47</v>
      </c>
      <c r="G9" s="12" t="s">
        <v>45</v>
      </c>
      <c r="H9" s="47" t="n">
        <f aca="false">500*B9</f>
        <v>1000</v>
      </c>
      <c r="I9" s="48" t="n">
        <v>0.2547</v>
      </c>
      <c r="J9" s="49" t="n">
        <f aca="false">B9*I9</f>
        <v>0.5094</v>
      </c>
      <c r="K9" s="18" t="n">
        <v>36192</v>
      </c>
      <c r="L9" s="12" t="n">
        <v>1</v>
      </c>
      <c r="M9" s="12" t="s">
        <v>207</v>
      </c>
      <c r="N9" s="14" t="s">
        <v>48</v>
      </c>
      <c r="O9" s="12" t="s">
        <v>228</v>
      </c>
      <c r="P9" s="30" t="s">
        <v>45</v>
      </c>
      <c r="Q9" s="12"/>
      <c r="R9" s="12"/>
      <c r="S9" s="57" t="n">
        <v>43117</v>
      </c>
      <c r="T9" s="1"/>
      <c r="U9" s="1"/>
      <c r="V9" s="1"/>
      <c r="W9" s="1"/>
      <c r="X9" s="1"/>
      <c r="Y9" s="1"/>
      <c r="Z9" s="1"/>
    </row>
    <row r="10" customFormat="false" ht="12.75" hidden="false" customHeight="false" outlineLevel="0" collapsed="false">
      <c r="A10" s="58" t="n">
        <v>9</v>
      </c>
      <c r="B10" s="59" t="n">
        <v>1</v>
      </c>
      <c r="C10" s="58" t="s">
        <v>231</v>
      </c>
      <c r="D10" s="58" t="s">
        <v>10</v>
      </c>
      <c r="E10" s="60" t="s">
        <v>53</v>
      </c>
      <c r="F10" s="58" t="s">
        <v>290</v>
      </c>
      <c r="G10" s="58" t="s">
        <v>50</v>
      </c>
      <c r="H10" s="47" t="n">
        <f aca="false">500*B10</f>
        <v>500</v>
      </c>
      <c r="I10" s="61"/>
      <c r="J10" s="49" t="n">
        <f aca="false">B10*I10</f>
        <v>0</v>
      </c>
      <c r="K10" s="62" t="n">
        <v>521639</v>
      </c>
      <c r="L10" s="58" t="n">
        <v>1</v>
      </c>
      <c r="M10" s="58" t="s">
        <v>291</v>
      </c>
      <c r="N10" s="60" t="s">
        <v>292</v>
      </c>
      <c r="O10" s="58" t="s">
        <v>24</v>
      </c>
      <c r="P10" s="63" t="s">
        <v>293</v>
      </c>
      <c r="Q10" s="58"/>
      <c r="R10" s="58"/>
      <c r="S10" s="64" t="n">
        <v>43117</v>
      </c>
      <c r="T10" s="1"/>
      <c r="U10" s="1"/>
      <c r="V10" s="1"/>
      <c r="W10" s="1"/>
      <c r="X10" s="1"/>
      <c r="Y10" s="1"/>
      <c r="Z10" s="1"/>
    </row>
    <row r="11" customFormat="false" ht="12.75" hidden="false" customHeight="false" outlineLevel="0" collapsed="false">
      <c r="A11" s="12" t="n">
        <v>10</v>
      </c>
      <c r="B11" s="12" t="n">
        <v>2</v>
      </c>
      <c r="C11" s="14" t="s">
        <v>58</v>
      </c>
      <c r="D11" s="12" t="s">
        <v>55</v>
      </c>
      <c r="E11" s="14" t="n">
        <v>5024940670</v>
      </c>
      <c r="F11" s="12" t="s">
        <v>13</v>
      </c>
      <c r="G11" s="12" t="s">
        <v>56</v>
      </c>
      <c r="H11" s="47" t="n">
        <f aca="false">500*B11</f>
        <v>1000</v>
      </c>
      <c r="I11" s="48" t="n">
        <f aca="false">(950*0.4329+50*0.6084)/1000</f>
        <v>0.441675</v>
      </c>
      <c r="J11" s="49" t="n">
        <f aca="false">B11*I11</f>
        <v>0.88335</v>
      </c>
      <c r="K11" s="18" t="n">
        <v>6828</v>
      </c>
      <c r="L11" s="12" t="n">
        <v>1</v>
      </c>
      <c r="M11" s="12" t="s">
        <v>207</v>
      </c>
      <c r="N11" s="14" t="n">
        <v>5024940670</v>
      </c>
      <c r="O11" s="12" t="s">
        <v>13</v>
      </c>
      <c r="P11" s="30" t="s">
        <v>234</v>
      </c>
      <c r="Q11" s="12"/>
      <c r="R11" s="12"/>
      <c r="S11" s="12"/>
      <c r="T11" s="1"/>
      <c r="U11" s="1"/>
      <c r="V11" s="1"/>
      <c r="W11" s="1"/>
      <c r="X11" s="1"/>
      <c r="Y11" s="1"/>
      <c r="Z11" s="1"/>
    </row>
    <row r="12" customFormat="false" ht="12.75" hidden="false" customHeight="false" outlineLevel="0" collapsed="false">
      <c r="A12" s="12" t="n">
        <v>11</v>
      </c>
      <c r="B12" s="12" t="n">
        <v>5</v>
      </c>
      <c r="C12" s="14" t="s">
        <v>294</v>
      </c>
      <c r="D12" s="12" t="s">
        <v>55</v>
      </c>
      <c r="E12" s="14" t="n">
        <v>5025850470</v>
      </c>
      <c r="F12" s="12" t="s">
        <v>13</v>
      </c>
      <c r="G12" s="12" t="s">
        <v>59</v>
      </c>
      <c r="H12" s="47" t="n">
        <f aca="false">500*B12</f>
        <v>2500</v>
      </c>
      <c r="I12" s="48" t="n">
        <v>0.2664</v>
      </c>
      <c r="J12" s="49" t="n">
        <f aca="false">B12*I12</f>
        <v>1.332</v>
      </c>
      <c r="K12" s="18" t="n">
        <v>9039</v>
      </c>
      <c r="L12" s="12" t="n">
        <v>1</v>
      </c>
      <c r="M12" s="12" t="s">
        <v>207</v>
      </c>
      <c r="N12" s="14" t="n">
        <v>5025850470</v>
      </c>
      <c r="O12" s="12" t="s">
        <v>13</v>
      </c>
      <c r="P12" s="30" t="s">
        <v>235</v>
      </c>
      <c r="Q12" s="12"/>
      <c r="R12" s="12"/>
      <c r="S12" s="57" t="n">
        <v>43117</v>
      </c>
      <c r="T12" s="1"/>
      <c r="U12" s="1"/>
      <c r="V12" s="1"/>
      <c r="W12" s="1"/>
      <c r="X12" s="1"/>
      <c r="Y12" s="1"/>
      <c r="Z12" s="1"/>
    </row>
    <row r="13" customFormat="false" ht="12.75" hidden="false" customHeight="false" outlineLevel="0" collapsed="false">
      <c r="A13" s="12" t="n">
        <v>13</v>
      </c>
      <c r="B13" s="12" t="n">
        <v>1</v>
      </c>
      <c r="C13" s="12" t="s">
        <v>67</v>
      </c>
      <c r="D13" s="12" t="s">
        <v>55</v>
      </c>
      <c r="E13" s="14" t="s">
        <v>66</v>
      </c>
      <c r="F13" s="12" t="s">
        <v>65</v>
      </c>
      <c r="G13" s="12" t="s">
        <v>63</v>
      </c>
      <c r="H13" s="47" t="n">
        <f aca="false">500*B13</f>
        <v>500</v>
      </c>
      <c r="I13" s="61" t="n">
        <v>0.2562</v>
      </c>
      <c r="J13" s="49" t="n">
        <f aca="false">B13*I13</f>
        <v>0.2562</v>
      </c>
      <c r="K13" s="18" t="n">
        <v>44290</v>
      </c>
      <c r="L13" s="12" t="n">
        <v>1</v>
      </c>
      <c r="M13" s="12" t="s">
        <v>207</v>
      </c>
      <c r="N13" s="14" t="s">
        <v>66</v>
      </c>
      <c r="O13" s="12" t="s">
        <v>237</v>
      </c>
      <c r="P13" s="30" t="s">
        <v>238</v>
      </c>
      <c r="Q13" s="12"/>
      <c r="R13" s="12"/>
      <c r="S13" s="12"/>
      <c r="T13" s="1"/>
      <c r="U13" s="1"/>
      <c r="V13" s="1"/>
      <c r="W13" s="1"/>
      <c r="X13" s="1"/>
      <c r="Y13" s="1"/>
      <c r="Z13" s="1"/>
    </row>
    <row r="14" customFormat="false" ht="12.75" hidden="false" customHeight="false" outlineLevel="0" collapsed="false">
      <c r="A14" s="12" t="n">
        <v>14</v>
      </c>
      <c r="B14" s="12" t="n">
        <v>1</v>
      </c>
      <c r="C14" s="12" t="s">
        <v>71</v>
      </c>
      <c r="D14" s="12" t="s">
        <v>55</v>
      </c>
      <c r="E14" s="14" t="s">
        <v>70</v>
      </c>
      <c r="F14" s="12" t="s">
        <v>13</v>
      </c>
      <c r="G14" s="12" t="s">
        <v>68</v>
      </c>
      <c r="H14" s="47" t="n">
        <f aca="false">500*B14</f>
        <v>500</v>
      </c>
      <c r="I14" s="48" t="n">
        <v>1.87</v>
      </c>
      <c r="J14" s="49" t="n">
        <f aca="false">B14*I14</f>
        <v>1.87</v>
      </c>
      <c r="K14" s="18" t="n">
        <v>816</v>
      </c>
      <c r="L14" s="12" t="n">
        <v>1</v>
      </c>
      <c r="M14" s="12" t="s">
        <v>207</v>
      </c>
      <c r="N14" s="14" t="s">
        <v>70</v>
      </c>
      <c r="O14" s="12" t="s">
        <v>13</v>
      </c>
      <c r="P14" s="30" t="s">
        <v>239</v>
      </c>
      <c r="Q14" s="12"/>
      <c r="R14" s="12"/>
      <c r="S14" s="12"/>
      <c r="T14" s="1"/>
      <c r="U14" s="1"/>
      <c r="V14" s="1"/>
      <c r="W14" s="1"/>
      <c r="X14" s="1"/>
      <c r="Y14" s="1"/>
      <c r="Z14" s="1"/>
    </row>
    <row r="15" customFormat="false" ht="12.75" hidden="false" customHeight="false" outlineLevel="0" collapsed="false">
      <c r="A15" s="12" t="n">
        <v>15</v>
      </c>
      <c r="B15" s="12" t="n">
        <v>1</v>
      </c>
      <c r="C15" s="12" t="s">
        <v>76</v>
      </c>
      <c r="D15" s="12" t="s">
        <v>55</v>
      </c>
      <c r="E15" s="12" t="s">
        <v>75</v>
      </c>
      <c r="F15" s="12" t="s">
        <v>74</v>
      </c>
      <c r="G15" s="12" t="s">
        <v>72</v>
      </c>
      <c r="H15" s="47" t="n">
        <f aca="false">500*B15</f>
        <v>500</v>
      </c>
      <c r="I15" s="48" t="n">
        <v>0.324</v>
      </c>
      <c r="J15" s="49" t="n">
        <f aca="false">B15*I15</f>
        <v>0.324</v>
      </c>
      <c r="K15" s="18" t="n">
        <v>87890</v>
      </c>
      <c r="L15" s="12" t="n">
        <v>1</v>
      </c>
      <c r="M15" s="12" t="s">
        <v>207</v>
      </c>
      <c r="N15" s="14" t="s">
        <v>75</v>
      </c>
      <c r="O15" s="12" t="s">
        <v>240</v>
      </c>
      <c r="P15" s="30" t="s">
        <v>72</v>
      </c>
      <c r="Q15" s="12"/>
      <c r="R15" s="12"/>
      <c r="S15" s="12"/>
      <c r="T15" s="1"/>
      <c r="U15" s="1"/>
      <c r="V15" s="1"/>
      <c r="W15" s="1"/>
      <c r="X15" s="1"/>
      <c r="Y15" s="1"/>
      <c r="Z15" s="1"/>
    </row>
    <row r="16" customFormat="false" ht="12.75" hidden="false" customHeight="false" outlineLevel="0" collapsed="false">
      <c r="A16" s="12" t="n">
        <v>16</v>
      </c>
      <c r="B16" s="12" t="n">
        <v>1</v>
      </c>
      <c r="C16" s="12" t="s">
        <v>81</v>
      </c>
      <c r="D16" s="12" t="s">
        <v>55</v>
      </c>
      <c r="E16" s="12" t="s">
        <v>80</v>
      </c>
      <c r="F16" s="12" t="s">
        <v>79</v>
      </c>
      <c r="G16" s="12" t="s">
        <v>77</v>
      </c>
      <c r="H16" s="47" t="n">
        <f aca="false">500*B16</f>
        <v>500</v>
      </c>
      <c r="I16" s="48" t="n">
        <v>0.0028</v>
      </c>
      <c r="J16" s="49" t="n">
        <f aca="false">B16*I16</f>
        <v>0.0028</v>
      </c>
      <c r="K16" s="18" t="n">
        <v>377909</v>
      </c>
      <c r="L16" s="12" t="n">
        <v>1</v>
      </c>
      <c r="M16" s="12" t="s">
        <v>207</v>
      </c>
      <c r="N16" s="14" t="s">
        <v>80</v>
      </c>
      <c r="O16" s="12" t="s">
        <v>241</v>
      </c>
      <c r="P16" s="30" t="s">
        <v>242</v>
      </c>
      <c r="Q16" s="12"/>
      <c r="R16" s="12"/>
      <c r="S16" s="12"/>
      <c r="T16" s="1"/>
      <c r="U16" s="1"/>
      <c r="V16" s="1"/>
      <c r="W16" s="1"/>
      <c r="X16" s="1"/>
      <c r="Y16" s="1"/>
      <c r="Z16" s="1"/>
    </row>
    <row r="17" customFormat="false" ht="12.75" hidden="false" customHeight="false" outlineLevel="0" collapsed="false">
      <c r="A17" s="12" t="n">
        <v>17</v>
      </c>
      <c r="B17" s="12" t="n">
        <v>4</v>
      </c>
      <c r="C17" s="12" t="s">
        <v>85</v>
      </c>
      <c r="D17" s="12" t="s">
        <v>55</v>
      </c>
      <c r="E17" s="12" t="s">
        <v>84</v>
      </c>
      <c r="F17" s="12" t="s">
        <v>24</v>
      </c>
      <c r="G17" s="12" t="s">
        <v>82</v>
      </c>
      <c r="H17" s="47" t="n">
        <f aca="false">500*B17</f>
        <v>2000</v>
      </c>
      <c r="I17" s="48" t="n">
        <v>0.0056</v>
      </c>
      <c r="J17" s="49" t="n">
        <f aca="false">B17*I17</f>
        <v>0.0224</v>
      </c>
      <c r="K17" s="18" t="n">
        <v>584336</v>
      </c>
      <c r="L17" s="12" t="n">
        <v>1</v>
      </c>
      <c r="M17" s="12" t="s">
        <v>207</v>
      </c>
      <c r="N17" s="14" t="s">
        <v>84</v>
      </c>
      <c r="O17" s="12" t="s">
        <v>24</v>
      </c>
      <c r="P17" s="30" t="s">
        <v>82</v>
      </c>
      <c r="Q17" s="12"/>
      <c r="R17" s="12"/>
      <c r="S17" s="12"/>
      <c r="T17" s="1"/>
      <c r="U17" s="1"/>
      <c r="V17" s="1"/>
      <c r="W17" s="1"/>
      <c r="X17" s="1"/>
      <c r="Y17" s="1"/>
      <c r="Z17" s="1"/>
    </row>
    <row r="18" customFormat="false" ht="12.75" hidden="false" customHeight="false" outlineLevel="0" collapsed="false">
      <c r="A18" s="12" t="n">
        <v>19</v>
      </c>
      <c r="B18" s="12" t="n">
        <v>4</v>
      </c>
      <c r="C18" s="12" t="s">
        <v>91</v>
      </c>
      <c r="D18" s="12" t="s">
        <v>55</v>
      </c>
      <c r="E18" s="12" t="s">
        <v>90</v>
      </c>
      <c r="F18" s="12" t="s">
        <v>89</v>
      </c>
      <c r="G18" s="12" t="s">
        <v>87</v>
      </c>
      <c r="H18" s="47" t="n">
        <f aca="false">500*B18</f>
        <v>2000</v>
      </c>
      <c r="I18" s="48" t="n">
        <v>0.0832</v>
      </c>
      <c r="J18" s="49" t="n">
        <f aca="false">B18*I18</f>
        <v>0.3328</v>
      </c>
      <c r="K18" s="18" t="n">
        <v>24938</v>
      </c>
      <c r="L18" s="12" t="n">
        <v>1</v>
      </c>
      <c r="M18" s="12" t="s">
        <v>207</v>
      </c>
      <c r="N18" s="14" t="s">
        <v>90</v>
      </c>
      <c r="O18" s="12" t="s">
        <v>243</v>
      </c>
      <c r="P18" s="30" t="s">
        <v>87</v>
      </c>
      <c r="Q18" s="12"/>
      <c r="R18" s="12"/>
      <c r="S18" s="12"/>
      <c r="T18" s="1"/>
      <c r="U18" s="1"/>
      <c r="V18" s="1"/>
      <c r="W18" s="1"/>
      <c r="X18" s="1"/>
      <c r="Y18" s="1"/>
      <c r="Z18" s="1"/>
    </row>
    <row r="19" customFormat="false" ht="12.75" hidden="false" customHeight="false" outlineLevel="0" collapsed="false">
      <c r="A19" s="12" t="n">
        <v>20</v>
      </c>
      <c r="B19" s="12" t="n">
        <v>3</v>
      </c>
      <c r="C19" s="12" t="s">
        <v>96</v>
      </c>
      <c r="D19" s="12" t="s">
        <v>55</v>
      </c>
      <c r="E19" s="12" t="s">
        <v>95</v>
      </c>
      <c r="F19" s="12" t="s">
        <v>94</v>
      </c>
      <c r="G19" s="12" t="s">
        <v>92</v>
      </c>
      <c r="H19" s="47" t="n">
        <f aca="false">500*B19</f>
        <v>1500</v>
      </c>
      <c r="I19" s="48" t="n">
        <v>0.0053</v>
      </c>
      <c r="J19" s="49" t="n">
        <f aca="false">B19*I19</f>
        <v>0.0159</v>
      </c>
      <c r="K19" s="18" t="n">
        <v>760488</v>
      </c>
      <c r="L19" s="12" t="n">
        <v>1</v>
      </c>
      <c r="M19" s="12" t="s">
        <v>207</v>
      </c>
      <c r="N19" s="14" t="s">
        <v>95</v>
      </c>
      <c r="O19" s="12" t="s">
        <v>244</v>
      </c>
      <c r="P19" s="30" t="s">
        <v>92</v>
      </c>
      <c r="Q19" s="12"/>
      <c r="R19" s="12"/>
      <c r="S19" s="12"/>
      <c r="T19" s="1"/>
      <c r="U19" s="1"/>
      <c r="V19" s="1"/>
      <c r="W19" s="1"/>
      <c r="X19" s="1"/>
      <c r="Y19" s="1"/>
      <c r="Z19" s="1"/>
    </row>
    <row r="20" customFormat="false" ht="12.75" hidden="false" customHeight="false" outlineLevel="0" collapsed="false">
      <c r="A20" s="12" t="n">
        <v>21</v>
      </c>
      <c r="B20" s="12" t="n">
        <v>1</v>
      </c>
      <c r="C20" s="12" t="s">
        <v>101</v>
      </c>
      <c r="D20" s="12" t="s">
        <v>55</v>
      </c>
      <c r="E20" s="12" t="s">
        <v>100</v>
      </c>
      <c r="F20" s="12" t="s">
        <v>99</v>
      </c>
      <c r="G20" s="12" t="s">
        <v>97</v>
      </c>
      <c r="H20" s="47" t="n">
        <f aca="false">500*B20</f>
        <v>500</v>
      </c>
      <c r="I20" s="48" t="n">
        <v>2.85</v>
      </c>
      <c r="J20" s="49" t="n">
        <f aca="false">B20*I20</f>
        <v>2.85</v>
      </c>
      <c r="K20" s="18" t="n">
        <v>66153</v>
      </c>
      <c r="L20" s="12" t="n">
        <v>1</v>
      </c>
      <c r="M20" s="12" t="s">
        <v>207</v>
      </c>
      <c r="N20" s="14" t="s">
        <v>100</v>
      </c>
      <c r="O20" s="12" t="s">
        <v>245</v>
      </c>
      <c r="P20" s="30" t="s">
        <v>246</v>
      </c>
      <c r="Q20" s="12"/>
      <c r="R20" s="12"/>
      <c r="S20" s="12"/>
      <c r="T20" s="1"/>
      <c r="U20" s="1"/>
      <c r="V20" s="1"/>
      <c r="W20" s="1"/>
      <c r="X20" s="1"/>
      <c r="Y20" s="1"/>
      <c r="Z20" s="1"/>
    </row>
    <row r="21" customFormat="false" ht="12.75" hidden="false" customHeight="false" outlineLevel="0" collapsed="false">
      <c r="A21" s="12" t="n">
        <v>22</v>
      </c>
      <c r="B21" s="12" t="n">
        <v>2</v>
      </c>
      <c r="C21" s="12" t="s">
        <v>105</v>
      </c>
      <c r="D21" s="12" t="s">
        <v>55</v>
      </c>
      <c r="E21" s="12" t="s">
        <v>104</v>
      </c>
      <c r="F21" s="12" t="s">
        <v>29</v>
      </c>
      <c r="G21" s="12" t="s">
        <v>102</v>
      </c>
      <c r="H21" s="47" t="n">
        <f aca="false">500*B21</f>
        <v>1000</v>
      </c>
      <c r="I21" s="48" t="n">
        <v>0.0037</v>
      </c>
      <c r="J21" s="49" t="n">
        <f aca="false">B21*I21</f>
        <v>0.0074</v>
      </c>
      <c r="K21" s="18" t="n">
        <v>105130</v>
      </c>
      <c r="L21" s="12" t="n">
        <v>1</v>
      </c>
      <c r="M21" s="12" t="s">
        <v>207</v>
      </c>
      <c r="N21" s="14" t="s">
        <v>104</v>
      </c>
      <c r="O21" s="12" t="s">
        <v>215</v>
      </c>
      <c r="P21" s="30" t="s">
        <v>102</v>
      </c>
      <c r="Q21" s="12"/>
      <c r="R21" s="12"/>
      <c r="S21" s="12"/>
      <c r="T21" s="1"/>
      <c r="U21" s="1"/>
      <c r="V21" s="1"/>
      <c r="W21" s="1"/>
      <c r="X21" s="1"/>
      <c r="Y21" s="1"/>
      <c r="Z21" s="1"/>
    </row>
    <row r="22" customFormat="false" ht="12.75" hidden="false" customHeight="false" outlineLevel="0" collapsed="false">
      <c r="A22" s="12" t="n">
        <v>23</v>
      </c>
      <c r="B22" s="12" t="n">
        <v>2</v>
      </c>
      <c r="C22" s="27" t="s">
        <v>109</v>
      </c>
      <c r="D22" s="12" t="s">
        <v>55</v>
      </c>
      <c r="E22" s="27" t="s">
        <v>108</v>
      </c>
      <c r="F22" s="12" t="s">
        <v>29</v>
      </c>
      <c r="G22" s="12" t="s">
        <v>106</v>
      </c>
      <c r="H22" s="47" t="n">
        <f aca="false">500*B22</f>
        <v>1000</v>
      </c>
      <c r="I22" s="48" t="n">
        <v>0.0125</v>
      </c>
      <c r="J22" s="49" t="n">
        <f aca="false">B22*I22</f>
        <v>0.025</v>
      </c>
      <c r="K22" s="18" t="n">
        <v>361941</v>
      </c>
      <c r="L22" s="12" t="n">
        <v>1</v>
      </c>
      <c r="M22" s="12" t="s">
        <v>207</v>
      </c>
      <c r="N22" s="14" t="s">
        <v>108</v>
      </c>
      <c r="O22" s="12" t="s">
        <v>215</v>
      </c>
      <c r="P22" s="30" t="s">
        <v>106</v>
      </c>
      <c r="Q22" s="12"/>
      <c r="R22" s="12"/>
      <c r="S22" s="12"/>
      <c r="T22" s="1"/>
      <c r="U22" s="1"/>
      <c r="V22" s="1"/>
      <c r="W22" s="1"/>
      <c r="X22" s="1"/>
      <c r="Y22" s="1"/>
      <c r="Z22" s="1"/>
    </row>
    <row r="23" customFormat="false" ht="12.75" hidden="false" customHeight="false" outlineLevel="0" collapsed="false">
      <c r="A23" s="52" t="n">
        <v>24</v>
      </c>
      <c r="B23" s="52" t="n">
        <v>1</v>
      </c>
      <c r="C23" s="52" t="s">
        <v>113</v>
      </c>
      <c r="D23" s="52" t="s">
        <v>55</v>
      </c>
      <c r="E23" s="52" t="s">
        <v>112</v>
      </c>
      <c r="F23" s="52" t="s">
        <v>29</v>
      </c>
      <c r="G23" s="52" t="s">
        <v>110</v>
      </c>
      <c r="H23" s="47" t="n">
        <f aca="false">500*B23</f>
        <v>500</v>
      </c>
      <c r="I23" s="48" t="n">
        <v>0.05008</v>
      </c>
      <c r="J23" s="49" t="n">
        <f aca="false">B23*I23</f>
        <v>0.05008</v>
      </c>
      <c r="K23" s="54" t="n">
        <v>28705</v>
      </c>
      <c r="L23" s="52" t="n">
        <v>1</v>
      </c>
      <c r="M23" s="52" t="s">
        <v>207</v>
      </c>
      <c r="N23" s="55" t="s">
        <v>295</v>
      </c>
      <c r="O23" s="52" t="s">
        <v>241</v>
      </c>
      <c r="P23" s="56" t="s">
        <v>110</v>
      </c>
      <c r="Q23" s="52"/>
      <c r="R23" s="52"/>
      <c r="S23" s="50" t="n">
        <v>43117</v>
      </c>
      <c r="T23" s="1"/>
      <c r="U23" s="1"/>
      <c r="V23" s="1"/>
      <c r="W23" s="1"/>
      <c r="X23" s="1"/>
      <c r="Y23" s="1"/>
      <c r="Z23" s="1"/>
    </row>
    <row r="24" customFormat="false" ht="12.75" hidden="false" customHeight="false" outlineLevel="0" collapsed="false">
      <c r="A24" s="52" t="n">
        <v>25</v>
      </c>
      <c r="B24" s="52" t="n">
        <v>5</v>
      </c>
      <c r="C24" s="52" t="s">
        <v>117</v>
      </c>
      <c r="D24" s="52" t="s">
        <v>55</v>
      </c>
      <c r="E24" s="52" t="s">
        <v>116</v>
      </c>
      <c r="F24" s="52" t="s">
        <v>29</v>
      </c>
      <c r="G24" s="52" t="s">
        <v>114</v>
      </c>
      <c r="H24" s="47" t="n">
        <f aca="false">500*B24</f>
        <v>2500</v>
      </c>
      <c r="I24" s="48" t="n">
        <v>0.0748</v>
      </c>
      <c r="J24" s="49" t="n">
        <f aca="false">B24*I24</f>
        <v>0.374</v>
      </c>
      <c r="K24" s="54" t="n">
        <v>427317</v>
      </c>
      <c r="L24" s="52" t="n">
        <v>1</v>
      </c>
      <c r="M24" s="52" t="s">
        <v>207</v>
      </c>
      <c r="N24" s="55" t="s">
        <v>296</v>
      </c>
      <c r="O24" s="52" t="s">
        <v>241</v>
      </c>
      <c r="P24" s="56" t="s">
        <v>114</v>
      </c>
      <c r="Q24" s="65"/>
      <c r="R24" s="52"/>
      <c r="S24" s="50" t="n">
        <v>43117</v>
      </c>
      <c r="T24" s="1"/>
      <c r="U24" s="1"/>
      <c r="V24" s="1"/>
      <c r="W24" s="1"/>
      <c r="X24" s="1"/>
      <c r="Y24" s="1"/>
      <c r="Z24" s="1"/>
    </row>
    <row r="25" customFormat="false" ht="12.75" hidden="false" customHeight="false" outlineLevel="0" collapsed="false">
      <c r="A25" s="58" t="n">
        <v>26</v>
      </c>
      <c r="B25" s="58" t="n">
        <v>1</v>
      </c>
      <c r="C25" s="58" t="s">
        <v>121</v>
      </c>
      <c r="D25" s="58" t="s">
        <v>55</v>
      </c>
      <c r="E25" s="58" t="s">
        <v>120</v>
      </c>
      <c r="F25" s="58" t="s">
        <v>29</v>
      </c>
      <c r="G25" s="58" t="s">
        <v>118</v>
      </c>
      <c r="H25" s="47" t="n">
        <f aca="false">500*B25</f>
        <v>500</v>
      </c>
      <c r="I25" s="48"/>
      <c r="J25" s="49" t="n">
        <f aca="false">B25*I25</f>
        <v>0</v>
      </c>
      <c r="K25" s="62" t="n">
        <v>4739332</v>
      </c>
      <c r="L25" s="58" t="n">
        <v>1</v>
      </c>
      <c r="M25" s="58" t="s">
        <v>291</v>
      </c>
      <c r="N25" s="60" t="s">
        <v>297</v>
      </c>
      <c r="O25" s="58" t="s">
        <v>215</v>
      </c>
      <c r="P25" s="63" t="s">
        <v>298</v>
      </c>
      <c r="Q25" s="58"/>
      <c r="R25" s="58"/>
      <c r="S25" s="64" t="n">
        <v>43117</v>
      </c>
      <c r="T25" s="1"/>
      <c r="U25" s="1"/>
      <c r="V25" s="1"/>
      <c r="W25" s="1"/>
      <c r="X25" s="1"/>
      <c r="Y25" s="1"/>
      <c r="Z25" s="1"/>
    </row>
    <row r="26" customFormat="false" ht="12.75" hidden="false" customHeight="false" outlineLevel="0" collapsed="false">
      <c r="A26" s="12" t="n">
        <v>27</v>
      </c>
      <c r="B26" s="12" t="n">
        <v>1</v>
      </c>
      <c r="C26" s="12" t="s">
        <v>125</v>
      </c>
      <c r="D26" s="12" t="s">
        <v>55</v>
      </c>
      <c r="E26" s="12" t="s">
        <v>124</v>
      </c>
      <c r="F26" s="12" t="s">
        <v>29</v>
      </c>
      <c r="G26" s="12" t="s">
        <v>122</v>
      </c>
      <c r="H26" s="47" t="n">
        <f aca="false">500*B26</f>
        <v>500</v>
      </c>
      <c r="I26" s="48" t="n">
        <v>0.0035</v>
      </c>
      <c r="J26" s="49" t="n">
        <f aca="false">B26*I26</f>
        <v>0.0035</v>
      </c>
      <c r="K26" s="18" t="n">
        <v>6831690</v>
      </c>
      <c r="L26" s="12" t="n">
        <v>1</v>
      </c>
      <c r="M26" s="12" t="s">
        <v>207</v>
      </c>
      <c r="N26" s="14" t="s">
        <v>124</v>
      </c>
      <c r="O26" s="12" t="s">
        <v>215</v>
      </c>
      <c r="P26" s="30" t="s">
        <v>122</v>
      </c>
      <c r="Q26" s="12"/>
      <c r="R26" s="12"/>
      <c r="S26" s="12"/>
      <c r="T26" s="1"/>
      <c r="U26" s="1"/>
      <c r="V26" s="1"/>
      <c r="W26" s="1"/>
      <c r="X26" s="1"/>
      <c r="Y26" s="1"/>
      <c r="Z26" s="1"/>
    </row>
    <row r="27" customFormat="false" ht="12.75" hidden="false" customHeight="false" outlineLevel="0" collapsed="false">
      <c r="A27" s="12" t="n">
        <v>29</v>
      </c>
      <c r="B27" s="12" t="n">
        <v>4</v>
      </c>
      <c r="C27" s="12" t="s">
        <v>130</v>
      </c>
      <c r="D27" s="12" t="s">
        <v>55</v>
      </c>
      <c r="E27" s="12" t="s">
        <v>129</v>
      </c>
      <c r="F27" s="12" t="s">
        <v>29</v>
      </c>
      <c r="G27" s="12" t="s">
        <v>127</v>
      </c>
      <c r="H27" s="47" t="n">
        <f aca="false">500*B27</f>
        <v>2000</v>
      </c>
      <c r="I27" s="48" t="n">
        <v>0.0399</v>
      </c>
      <c r="J27" s="49" t="n">
        <f aca="false">B27*I27</f>
        <v>0.1596</v>
      </c>
      <c r="K27" s="18" t="n">
        <v>80058</v>
      </c>
      <c r="L27" s="12" t="n">
        <v>1</v>
      </c>
      <c r="M27" s="12" t="s">
        <v>207</v>
      </c>
      <c r="N27" s="14" t="s">
        <v>129</v>
      </c>
      <c r="O27" s="12" t="s">
        <v>215</v>
      </c>
      <c r="P27" s="30" t="s">
        <v>127</v>
      </c>
      <c r="Q27" s="12"/>
      <c r="R27" s="12"/>
      <c r="S27" s="12"/>
      <c r="T27" s="1"/>
      <c r="U27" s="1"/>
      <c r="V27" s="1"/>
      <c r="W27" s="1"/>
      <c r="X27" s="1"/>
      <c r="Y27" s="1"/>
      <c r="Z27" s="1"/>
    </row>
    <row r="28" customFormat="false" ht="12.75" hidden="false" customHeight="false" outlineLevel="0" collapsed="false">
      <c r="A28" s="52" t="n">
        <v>30</v>
      </c>
      <c r="B28" s="52" t="n">
        <v>1</v>
      </c>
      <c r="C28" s="52" t="s">
        <v>134</v>
      </c>
      <c r="D28" s="52" t="s">
        <v>55</v>
      </c>
      <c r="E28" s="52" t="s">
        <v>133</v>
      </c>
      <c r="F28" s="52" t="s">
        <v>38</v>
      </c>
      <c r="G28" s="52" t="s">
        <v>131</v>
      </c>
      <c r="H28" s="47" t="n">
        <f aca="false">500*B28</f>
        <v>500</v>
      </c>
      <c r="I28" s="48" t="n">
        <v>0.12778</v>
      </c>
      <c r="J28" s="49" t="n">
        <f aca="false">B28*I28</f>
        <v>0.12778</v>
      </c>
      <c r="K28" s="54" t="n">
        <v>148962</v>
      </c>
      <c r="L28" s="52" t="n">
        <v>1</v>
      </c>
      <c r="M28" s="52" t="s">
        <v>207</v>
      </c>
      <c r="N28" s="55" t="s">
        <v>299</v>
      </c>
      <c r="O28" s="52" t="s">
        <v>220</v>
      </c>
      <c r="P28" s="56" t="s">
        <v>131</v>
      </c>
      <c r="Q28" s="52"/>
      <c r="R28" s="52"/>
      <c r="S28" s="50" t="n">
        <v>43117</v>
      </c>
      <c r="T28" s="1"/>
      <c r="U28" s="1"/>
      <c r="V28" s="1"/>
      <c r="W28" s="1"/>
      <c r="X28" s="1"/>
      <c r="Y28" s="1"/>
      <c r="Z28" s="1"/>
    </row>
    <row r="29" customFormat="false" ht="12.75" hidden="false" customHeight="false" outlineLevel="0" collapsed="false">
      <c r="A29" s="52" t="n">
        <v>32</v>
      </c>
      <c r="B29" s="52" t="n">
        <v>1</v>
      </c>
      <c r="C29" s="52" t="s">
        <v>140</v>
      </c>
      <c r="D29" s="52" t="s">
        <v>55</v>
      </c>
      <c r="E29" s="52" t="s">
        <v>139</v>
      </c>
      <c r="F29" s="52" t="s">
        <v>138</v>
      </c>
      <c r="G29" s="52" t="s">
        <v>136</v>
      </c>
      <c r="H29" s="47" t="n">
        <f aca="false">500*B29</f>
        <v>500</v>
      </c>
      <c r="I29" s="48" t="n">
        <v>1.5715</v>
      </c>
      <c r="J29" s="49" t="n">
        <f aca="false">B29*I29</f>
        <v>1.5715</v>
      </c>
      <c r="K29" s="18" t="n">
        <v>2633</v>
      </c>
      <c r="L29" s="12" t="n">
        <v>1</v>
      </c>
      <c r="M29" s="12" t="s">
        <v>207</v>
      </c>
      <c r="N29" s="14" t="s">
        <v>139</v>
      </c>
      <c r="O29" s="12" t="s">
        <v>256</v>
      </c>
      <c r="P29" s="30" t="s">
        <v>257</v>
      </c>
      <c r="Q29" s="12"/>
      <c r="R29" s="12"/>
      <c r="S29" s="12"/>
      <c r="T29" s="1"/>
      <c r="U29" s="1"/>
      <c r="V29" s="1"/>
      <c r="W29" s="1"/>
      <c r="X29" s="1"/>
      <c r="Y29" s="1"/>
      <c r="Z29" s="1"/>
    </row>
    <row r="30" customFormat="false" ht="12.75" hidden="false" customHeight="false" outlineLevel="0" collapsed="false">
      <c r="A30" s="52" t="n">
        <v>33</v>
      </c>
      <c r="B30" s="52" t="n">
        <v>2</v>
      </c>
      <c r="C30" s="52" t="s">
        <v>300</v>
      </c>
      <c r="D30" s="52" t="s">
        <v>55</v>
      </c>
      <c r="E30" s="52" t="s">
        <v>143</v>
      </c>
      <c r="F30" s="52" t="s">
        <v>29</v>
      </c>
      <c r="G30" s="52" t="s">
        <v>141</v>
      </c>
      <c r="H30" s="47" t="n">
        <f aca="false">500*B30</f>
        <v>1000</v>
      </c>
      <c r="I30" s="48" t="n">
        <v>0.1073</v>
      </c>
      <c r="J30" s="49" t="n">
        <f aca="false">B30*I30</f>
        <v>0.2146</v>
      </c>
      <c r="K30" s="54" t="n">
        <v>12433</v>
      </c>
      <c r="L30" s="52" t="n">
        <v>1</v>
      </c>
      <c r="M30" s="52" t="s">
        <v>207</v>
      </c>
      <c r="N30" s="55" t="s">
        <v>259</v>
      </c>
      <c r="O30" s="52" t="s">
        <v>215</v>
      </c>
      <c r="P30" s="56" t="s">
        <v>141</v>
      </c>
      <c r="Q30" s="52"/>
      <c r="R30" s="52"/>
      <c r="S30" s="50" t="n">
        <v>43117</v>
      </c>
      <c r="T30" s="1"/>
      <c r="U30" s="1"/>
      <c r="V30" s="1"/>
      <c r="W30" s="1"/>
      <c r="X30" s="1"/>
      <c r="Y30" s="1"/>
      <c r="Z30" s="1"/>
    </row>
    <row r="31" customFormat="false" ht="12.75" hidden="false" customHeight="false" outlineLevel="0" collapsed="false">
      <c r="A31" s="12" t="n">
        <v>35</v>
      </c>
      <c r="B31" s="12" t="n">
        <v>1</v>
      </c>
      <c r="C31" s="12" t="s">
        <v>150</v>
      </c>
      <c r="D31" s="12" t="s">
        <v>55</v>
      </c>
      <c r="E31" s="12" t="s">
        <v>149</v>
      </c>
      <c r="F31" s="12" t="s">
        <v>148</v>
      </c>
      <c r="G31" s="12" t="s">
        <v>146</v>
      </c>
      <c r="H31" s="47" t="n">
        <f aca="false">500*B31</f>
        <v>500</v>
      </c>
      <c r="I31" s="48" t="n">
        <v>0.318</v>
      </c>
      <c r="J31" s="49" t="n">
        <f aca="false">B31*I31</f>
        <v>0.318</v>
      </c>
      <c r="K31" s="18" t="n">
        <v>33736</v>
      </c>
      <c r="L31" s="12" t="n">
        <v>1</v>
      </c>
      <c r="M31" s="12" t="s">
        <v>207</v>
      </c>
      <c r="N31" s="14" t="s">
        <v>149</v>
      </c>
      <c r="O31" s="12" t="s">
        <v>261</v>
      </c>
      <c r="P31" s="30" t="s">
        <v>262</v>
      </c>
      <c r="Q31" s="12"/>
      <c r="R31" s="12"/>
      <c r="S31" s="12"/>
      <c r="T31" s="1"/>
      <c r="U31" s="1"/>
      <c r="V31" s="1"/>
      <c r="W31" s="1"/>
      <c r="X31" s="1"/>
      <c r="Y31" s="1"/>
      <c r="Z31" s="1"/>
    </row>
    <row r="32" customFormat="false" ht="12.75" hidden="false" customHeight="false" outlineLevel="0" collapsed="false">
      <c r="A32" s="12" t="n">
        <v>36</v>
      </c>
      <c r="B32" s="12" t="n">
        <v>1</v>
      </c>
      <c r="C32" s="12" t="s">
        <v>155</v>
      </c>
      <c r="D32" s="12" t="s">
        <v>55</v>
      </c>
      <c r="E32" s="12" t="s">
        <v>154</v>
      </c>
      <c r="F32" s="12" t="s">
        <v>153</v>
      </c>
      <c r="G32" s="12" t="s">
        <v>151</v>
      </c>
      <c r="H32" s="47" t="n">
        <f aca="false">500*B32</f>
        <v>500</v>
      </c>
      <c r="I32" s="48" t="n">
        <v>0.486</v>
      </c>
      <c r="J32" s="49" t="n">
        <f aca="false">B32*I32</f>
        <v>0.486</v>
      </c>
      <c r="K32" s="18" t="n">
        <v>3484</v>
      </c>
      <c r="L32" s="12" t="n">
        <v>1</v>
      </c>
      <c r="M32" s="12" t="s">
        <v>207</v>
      </c>
      <c r="N32" s="14" t="s">
        <v>154</v>
      </c>
      <c r="O32" s="12" t="s">
        <v>263</v>
      </c>
      <c r="P32" s="30" t="s">
        <v>151</v>
      </c>
      <c r="Q32" s="12"/>
      <c r="R32" s="12"/>
      <c r="S32" s="12"/>
      <c r="T32" s="1"/>
      <c r="U32" s="1"/>
      <c r="V32" s="1"/>
      <c r="W32" s="1"/>
      <c r="X32" s="1"/>
      <c r="Y32" s="1"/>
      <c r="Z32" s="1"/>
    </row>
    <row r="33" customFormat="false" ht="12.75" hidden="false" customHeight="false" outlineLevel="0" collapsed="false">
      <c r="A33" s="12" t="n">
        <v>37</v>
      </c>
      <c r="B33" s="12" t="n">
        <v>2</v>
      </c>
      <c r="C33" s="12" t="s">
        <v>159</v>
      </c>
      <c r="D33" s="12" t="s">
        <v>55</v>
      </c>
      <c r="E33" s="12" t="s">
        <v>158</v>
      </c>
      <c r="F33" s="12" t="s">
        <v>153</v>
      </c>
      <c r="G33" s="12" t="s">
        <v>156</v>
      </c>
      <c r="H33" s="47" t="n">
        <f aca="false">500*B33</f>
        <v>1000</v>
      </c>
      <c r="I33" s="48" t="n">
        <v>0.5728</v>
      </c>
      <c r="J33" s="49" t="n">
        <f aca="false">B33*I33</f>
        <v>1.1456</v>
      </c>
      <c r="K33" s="18" t="n">
        <v>14155</v>
      </c>
      <c r="L33" s="12" t="n">
        <v>1</v>
      </c>
      <c r="M33" s="12" t="s">
        <v>207</v>
      </c>
      <c r="N33" s="14" t="s">
        <v>158</v>
      </c>
      <c r="O33" s="12" t="s">
        <v>263</v>
      </c>
      <c r="P33" s="30" t="s">
        <v>156</v>
      </c>
      <c r="Q33" s="12"/>
      <c r="R33" s="12"/>
      <c r="S33" s="12"/>
      <c r="T33" s="1"/>
      <c r="U33" s="1"/>
      <c r="V33" s="1"/>
      <c r="W33" s="1"/>
      <c r="X33" s="1"/>
      <c r="Y33" s="1"/>
      <c r="Z33" s="1"/>
    </row>
    <row r="34" customFormat="false" ht="12.75" hidden="false" customHeight="false" outlineLevel="0" collapsed="false">
      <c r="A34" s="12" t="n">
        <v>38</v>
      </c>
      <c r="B34" s="12" t="n">
        <v>1</v>
      </c>
      <c r="C34" s="12" t="s">
        <v>164</v>
      </c>
      <c r="D34" s="12" t="s">
        <v>55</v>
      </c>
      <c r="E34" s="12" t="s">
        <v>163</v>
      </c>
      <c r="F34" s="12" t="s">
        <v>162</v>
      </c>
      <c r="G34" s="12" t="s">
        <v>160</v>
      </c>
      <c r="H34" s="47" t="n">
        <f aca="false">500*B34</f>
        <v>500</v>
      </c>
      <c r="I34" s="48" t="n">
        <v>3.884</v>
      </c>
      <c r="J34" s="49" t="n">
        <f aca="false">B34*I34</f>
        <v>3.884</v>
      </c>
      <c r="K34" s="18" t="n">
        <v>939</v>
      </c>
      <c r="L34" s="12" t="n">
        <v>1</v>
      </c>
      <c r="M34" s="12" t="s">
        <v>264</v>
      </c>
      <c r="N34" s="14" t="s">
        <v>163</v>
      </c>
      <c r="O34" s="12" t="s">
        <v>265</v>
      </c>
      <c r="P34" s="30" t="s">
        <v>160</v>
      </c>
      <c r="Q34" s="12"/>
      <c r="R34" s="12"/>
      <c r="S34" s="12"/>
      <c r="T34" s="1"/>
      <c r="U34" s="1"/>
      <c r="V34" s="1"/>
      <c r="W34" s="1"/>
      <c r="X34" s="1"/>
      <c r="Y34" s="1"/>
      <c r="Z34" s="1"/>
    </row>
    <row r="35" customFormat="false" ht="12.75" hidden="false" customHeight="false" outlineLevel="0" collapsed="false">
      <c r="A35" s="12" t="n">
        <v>39</v>
      </c>
      <c r="B35" s="12" t="n">
        <v>1</v>
      </c>
      <c r="C35" s="12" t="s">
        <v>169</v>
      </c>
      <c r="D35" s="12" t="s">
        <v>55</v>
      </c>
      <c r="E35" s="12" t="s">
        <v>168</v>
      </c>
      <c r="F35" s="12" t="s">
        <v>138</v>
      </c>
      <c r="G35" s="12" t="s">
        <v>166</v>
      </c>
      <c r="H35" s="47" t="n">
        <f aca="false">500*B35</f>
        <v>500</v>
      </c>
      <c r="I35" s="61" t="n">
        <v>0.9193</v>
      </c>
      <c r="J35" s="49" t="n">
        <f aca="false">B35*I35</f>
        <v>0.9193</v>
      </c>
      <c r="K35" s="18" t="n">
        <v>17468</v>
      </c>
      <c r="L35" s="12" t="n">
        <v>1</v>
      </c>
      <c r="M35" s="12" t="s">
        <v>207</v>
      </c>
      <c r="N35" s="14" t="s">
        <v>168</v>
      </c>
      <c r="O35" s="12" t="s">
        <v>256</v>
      </c>
      <c r="P35" s="30" t="s">
        <v>166</v>
      </c>
      <c r="Q35" s="12"/>
      <c r="R35" s="12"/>
      <c r="S35" s="12"/>
      <c r="T35" s="1"/>
      <c r="U35" s="1"/>
      <c r="V35" s="1"/>
      <c r="W35" s="1"/>
      <c r="X35" s="1"/>
      <c r="Y35" s="1"/>
      <c r="Z35" s="1"/>
    </row>
    <row r="36" customFormat="false" ht="12.75" hidden="false" customHeight="false" outlineLevel="0" collapsed="false">
      <c r="A36" s="12" t="n">
        <v>40</v>
      </c>
      <c r="B36" s="12" t="n">
        <v>1</v>
      </c>
      <c r="C36" s="12" t="s">
        <v>173</v>
      </c>
      <c r="D36" s="12" t="s">
        <v>55</v>
      </c>
      <c r="E36" s="12" t="s">
        <v>171</v>
      </c>
      <c r="F36" s="12" t="s">
        <v>172</v>
      </c>
      <c r="G36" s="12" t="s">
        <v>170</v>
      </c>
      <c r="H36" s="47" t="n">
        <f aca="false">500*B36</f>
        <v>500</v>
      </c>
      <c r="I36" s="48" t="n">
        <v>0.364</v>
      </c>
      <c r="J36" s="49" t="n">
        <f aca="false">B36*I36</f>
        <v>0.364</v>
      </c>
      <c r="K36" s="18" t="n">
        <v>33080</v>
      </c>
      <c r="L36" s="12" t="n">
        <v>1</v>
      </c>
      <c r="M36" s="12" t="s">
        <v>207</v>
      </c>
      <c r="N36" s="14" t="s">
        <v>171</v>
      </c>
      <c r="O36" s="12" t="s">
        <v>266</v>
      </c>
      <c r="P36" s="30" t="s">
        <v>170</v>
      </c>
      <c r="Q36" s="12"/>
      <c r="R36" s="12"/>
      <c r="S36" s="12"/>
      <c r="T36" s="1"/>
      <c r="U36" s="1"/>
      <c r="V36" s="1"/>
      <c r="W36" s="1"/>
      <c r="X36" s="1"/>
      <c r="Y36" s="1"/>
      <c r="Z36" s="1"/>
    </row>
    <row r="37" customFormat="false" ht="12.75" hidden="false" customHeight="false" outlineLevel="0" collapsed="false">
      <c r="A37" s="12" t="n">
        <v>43</v>
      </c>
      <c r="B37" s="12" t="n">
        <v>1</v>
      </c>
      <c r="C37" s="12" t="s">
        <v>217</v>
      </c>
      <c r="D37" s="12" t="s">
        <v>174</v>
      </c>
      <c r="E37" s="12" t="s">
        <v>179</v>
      </c>
      <c r="F37" s="12" t="s">
        <v>79</v>
      </c>
      <c r="G37" s="12" t="s">
        <v>177</v>
      </c>
      <c r="H37" s="47" t="n">
        <f aca="false">500*B37</f>
        <v>500</v>
      </c>
      <c r="I37" s="48" t="n">
        <v>0.0658</v>
      </c>
      <c r="J37" s="49" t="n">
        <f aca="false">B37*I37</f>
        <v>0.0658</v>
      </c>
      <c r="K37" s="18" t="n">
        <v>555673</v>
      </c>
      <c r="L37" s="12" t="n">
        <v>1</v>
      </c>
      <c r="M37" s="12" t="s">
        <v>207</v>
      </c>
      <c r="N37" s="14" t="s">
        <v>179</v>
      </c>
      <c r="O37" s="12" t="s">
        <v>241</v>
      </c>
      <c r="P37" s="30" t="s">
        <v>177</v>
      </c>
      <c r="Q37" s="30"/>
      <c r="R37" s="12"/>
      <c r="S37" s="12"/>
      <c r="T37" s="1"/>
      <c r="U37" s="1"/>
      <c r="V37" s="1"/>
      <c r="W37" s="1"/>
      <c r="X37" s="1"/>
      <c r="Y37" s="1"/>
      <c r="Z37" s="1"/>
    </row>
    <row r="38" customFormat="false" ht="12.75" hidden="false" customHeight="false" outlineLevel="0" collapsed="false">
      <c r="A38" s="12" t="n">
        <v>45</v>
      </c>
      <c r="B38" s="12" t="n">
        <v>1</v>
      </c>
      <c r="C38" s="12" t="s">
        <v>271</v>
      </c>
      <c r="D38" s="12" t="s">
        <v>174</v>
      </c>
      <c r="E38" s="12" t="s">
        <v>184</v>
      </c>
      <c r="F38" s="12" t="s">
        <v>94</v>
      </c>
      <c r="G38" s="12" t="s">
        <v>182</v>
      </c>
      <c r="H38" s="47" t="n">
        <f aca="false">500*B38</f>
        <v>500</v>
      </c>
      <c r="I38" s="48" t="n">
        <v>0.0079</v>
      </c>
      <c r="J38" s="49" t="n">
        <f aca="false">B38*I38</f>
        <v>0.0079</v>
      </c>
      <c r="K38" s="18" t="n">
        <v>360373</v>
      </c>
      <c r="L38" s="12" t="n">
        <v>1</v>
      </c>
      <c r="M38" s="12" t="s">
        <v>207</v>
      </c>
      <c r="N38" s="14" t="s">
        <v>184</v>
      </c>
      <c r="O38" s="12" t="s">
        <v>244</v>
      </c>
      <c r="P38" s="30" t="s">
        <v>182</v>
      </c>
      <c r="Q38" s="30"/>
      <c r="R38" s="12"/>
      <c r="S38" s="12"/>
      <c r="T38" s="1"/>
      <c r="U38" s="1"/>
      <c r="V38" s="1"/>
      <c r="W38" s="1"/>
      <c r="X38" s="1"/>
      <c r="Y38" s="1"/>
      <c r="Z38" s="1"/>
    </row>
    <row r="39" customFormat="false" ht="12.75" hidden="false" customHeight="false" outlineLevel="0" collapsed="false">
      <c r="A39" s="1"/>
      <c r="B39" s="1"/>
      <c r="C39" s="1"/>
      <c r="D39" s="1"/>
      <c r="E39" s="1"/>
      <c r="F39" s="1"/>
      <c r="G39" s="1"/>
      <c r="H39" s="40" t="s">
        <v>273</v>
      </c>
      <c r="I39" s="40"/>
      <c r="J39" s="66" t="n">
        <f aca="false">SUM(J2:J38)</f>
        <v>27.15319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2.75" hidden="false" customHeight="false" outlineLevel="0" collapsed="false">
      <c r="A40" s="1"/>
      <c r="B40" s="1"/>
      <c r="C40" s="1"/>
      <c r="D40" s="1"/>
      <c r="E40" s="1"/>
      <c r="F40" s="1"/>
      <c r="G40" s="1"/>
      <c r="H40" s="42" t="s">
        <v>274</v>
      </c>
      <c r="I40" s="42"/>
      <c r="J40" s="66" t="n">
        <v>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3.5" hidden="false" customHeight="false" outlineLevel="0" collapsed="false">
      <c r="A41" s="1"/>
      <c r="B41" s="1"/>
      <c r="C41" s="1"/>
      <c r="D41" s="1"/>
      <c r="E41" s="1"/>
      <c r="F41" s="1"/>
      <c r="G41" s="1"/>
      <c r="H41" s="42" t="s">
        <v>275</v>
      </c>
      <c r="I41" s="42"/>
      <c r="J41" s="67" t="n">
        <v>0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44" t="s">
        <v>276</v>
      </c>
      <c r="I42" s="44"/>
      <c r="J42" s="68" t="n">
        <f aca="false">SUM(J39:J41)</f>
        <v>27.15319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mergeCells count="4">
    <mergeCell ref="H39:I39"/>
    <mergeCell ref="H40:I40"/>
    <mergeCell ref="H41:I41"/>
    <mergeCell ref="H42:I42"/>
  </mergeCells>
  <conditionalFormatting sqref="N:N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46" width="10.7091836734694"/>
    <col collapsed="false" hidden="false" max="2" min="2" style="46" width="8"/>
    <col collapsed="false" hidden="false" max="3" min="3" style="46" width="19.4183673469388"/>
    <col collapsed="false" hidden="false" max="4" min="4" style="46" width="18.8520408163265"/>
    <col collapsed="false" hidden="false" max="6" min="5" style="46" width="24.2908163265306"/>
    <col collapsed="false" hidden="false" max="7" min="7" style="46" width="37.2857142857143"/>
    <col collapsed="false" hidden="false" max="9" min="8" style="46" width="9.14285714285714"/>
    <col collapsed="false" hidden="false" max="10" min="10" style="46" width="13.2857142857143"/>
    <col collapsed="false" hidden="false" max="11" min="11" style="46" width="11.4183673469388"/>
    <col collapsed="false" hidden="false" max="12" min="12" style="46" width="9.5765306122449"/>
    <col collapsed="false" hidden="false" max="13" min="13" style="46" width="14.4285714285714"/>
    <col collapsed="false" hidden="false" max="14" min="14" style="46" width="25.7091836734694"/>
    <col collapsed="false" hidden="false" max="15" min="15" style="46" width="29.1377551020408"/>
    <col collapsed="false" hidden="false" max="16" min="16" style="46" width="38.7040816326531"/>
    <col collapsed="false" hidden="false" max="17" min="17" style="46" width="60.8520408163265"/>
    <col collapsed="false" hidden="false" max="19" min="18" style="46" width="24.1479591836735"/>
    <col collapsed="false" hidden="false" max="26" min="20" style="46" width="8.70918367346939"/>
    <col collapsed="false" hidden="false" max="1025" min="27" style="46" width="14.4285714285714"/>
  </cols>
  <sheetData>
    <row r="1" customFormat="false" ht="12.75" hidden="false" customHeight="false" outlineLevel="0" collapsed="false">
      <c r="A1" s="9" t="s">
        <v>189</v>
      </c>
      <c r="B1" s="9" t="s">
        <v>6</v>
      </c>
      <c r="C1" s="9" t="s">
        <v>277</v>
      </c>
      <c r="D1" s="9" t="s">
        <v>0</v>
      </c>
      <c r="E1" s="9" t="s">
        <v>4</v>
      </c>
      <c r="F1" s="9" t="s">
        <v>3</v>
      </c>
      <c r="G1" s="9" t="s">
        <v>1</v>
      </c>
      <c r="H1" s="9" t="s">
        <v>191</v>
      </c>
      <c r="I1" s="9" t="s">
        <v>192</v>
      </c>
      <c r="J1" s="9" t="s">
        <v>193</v>
      </c>
      <c r="K1" s="11" t="s">
        <v>194</v>
      </c>
      <c r="L1" s="11" t="s">
        <v>195</v>
      </c>
      <c r="M1" s="11" t="s">
        <v>196</v>
      </c>
      <c r="N1" s="11" t="s">
        <v>197</v>
      </c>
      <c r="O1" s="11" t="s">
        <v>198</v>
      </c>
      <c r="P1" s="11" t="s">
        <v>199</v>
      </c>
      <c r="Q1" s="11" t="s">
        <v>200</v>
      </c>
      <c r="R1" s="11" t="s">
        <v>201</v>
      </c>
      <c r="S1" s="11" t="s">
        <v>202</v>
      </c>
      <c r="T1" s="1"/>
      <c r="U1" s="1"/>
      <c r="V1" s="1"/>
      <c r="W1" s="1"/>
      <c r="X1" s="1"/>
      <c r="Y1" s="1"/>
      <c r="Z1" s="1"/>
    </row>
    <row r="2" customFormat="false" ht="15" hidden="false" customHeight="true" outlineLevel="0" collapsed="false">
      <c r="A2" s="12" t="n">
        <v>1</v>
      </c>
      <c r="B2" s="13" t="n">
        <v>2</v>
      </c>
      <c r="C2" s="12" t="s">
        <v>278</v>
      </c>
      <c r="D2" s="12" t="s">
        <v>10</v>
      </c>
      <c r="E2" s="12" t="s">
        <v>14</v>
      </c>
      <c r="F2" s="12" t="s">
        <v>13</v>
      </c>
      <c r="G2" s="12" t="s">
        <v>11</v>
      </c>
      <c r="H2" s="47" t="n">
        <f aca="false">500*B2</f>
        <v>1000</v>
      </c>
      <c r="I2" s="48" t="n">
        <v>1.09</v>
      </c>
      <c r="J2" s="49" t="n">
        <f aca="false">B2*I2</f>
        <v>2.18</v>
      </c>
      <c r="K2" s="18" t="n">
        <v>3405</v>
      </c>
      <c r="L2" s="12" t="n">
        <v>1</v>
      </c>
      <c r="M2" s="12" t="s">
        <v>204</v>
      </c>
      <c r="N2" s="14" t="s">
        <v>14</v>
      </c>
      <c r="O2" s="12" t="s">
        <v>13</v>
      </c>
      <c r="P2" s="30" t="s">
        <v>205</v>
      </c>
      <c r="Q2" s="12"/>
      <c r="R2" s="12"/>
      <c r="S2" s="50" t="n">
        <v>43117</v>
      </c>
      <c r="T2" s="1"/>
      <c r="U2" s="1"/>
      <c r="V2" s="1"/>
      <c r="W2" s="1"/>
      <c r="X2" s="1"/>
      <c r="Y2" s="1"/>
      <c r="Z2" s="1"/>
    </row>
    <row r="3" customFormat="false" ht="12.75" hidden="false" customHeight="false" outlineLevel="0" collapsed="false">
      <c r="A3" s="12" t="n">
        <v>2</v>
      </c>
      <c r="B3" s="13" t="n">
        <v>1</v>
      </c>
      <c r="C3" s="12" t="s">
        <v>169</v>
      </c>
      <c r="D3" s="12" t="s">
        <v>10</v>
      </c>
      <c r="E3" s="12" t="s">
        <v>20</v>
      </c>
      <c r="F3" s="12" t="s">
        <v>19</v>
      </c>
      <c r="G3" s="12" t="s">
        <v>17</v>
      </c>
      <c r="H3" s="47" t="n">
        <f aca="false">500*B3</f>
        <v>500</v>
      </c>
      <c r="I3" s="48" t="n">
        <v>6.3525</v>
      </c>
      <c r="J3" s="49" t="n">
        <f aca="false">B3*I3</f>
        <v>6.3525</v>
      </c>
      <c r="K3" s="18" t="n">
        <v>12051</v>
      </c>
      <c r="L3" s="12" t="n">
        <v>1</v>
      </c>
      <c r="M3" s="12" t="s">
        <v>207</v>
      </c>
      <c r="N3" s="14" t="s">
        <v>20</v>
      </c>
      <c r="O3" s="12" t="s">
        <v>208</v>
      </c>
      <c r="P3" s="30" t="s">
        <v>209</v>
      </c>
      <c r="Q3" s="12"/>
      <c r="R3" s="12"/>
      <c r="S3" s="50" t="n">
        <v>43117</v>
      </c>
      <c r="T3" s="1"/>
      <c r="U3" s="1"/>
      <c r="V3" s="1"/>
      <c r="W3" s="1"/>
      <c r="X3" s="1"/>
      <c r="Y3" s="1"/>
      <c r="Z3" s="1"/>
    </row>
    <row r="4" customFormat="false" ht="15" hidden="false" customHeight="true" outlineLevel="0" collapsed="false">
      <c r="A4" s="58" t="n">
        <v>3</v>
      </c>
      <c r="B4" s="59" t="n">
        <v>6</v>
      </c>
      <c r="C4" s="58" t="s">
        <v>301</v>
      </c>
      <c r="D4" s="58" t="s">
        <v>10</v>
      </c>
      <c r="E4" s="58" t="s">
        <v>25</v>
      </c>
      <c r="F4" s="58" t="s">
        <v>24</v>
      </c>
      <c r="G4" s="58" t="s">
        <v>22</v>
      </c>
      <c r="H4" s="47" t="n">
        <f aca="false">500*B4</f>
        <v>3000</v>
      </c>
      <c r="I4" s="48"/>
      <c r="J4" s="49" t="n">
        <f aca="false">B4*I4</f>
        <v>0</v>
      </c>
      <c r="K4" s="62" t="n">
        <v>736957</v>
      </c>
      <c r="L4" s="58" t="n">
        <v>1</v>
      </c>
      <c r="M4" s="58" t="s">
        <v>291</v>
      </c>
      <c r="N4" s="60" t="s">
        <v>302</v>
      </c>
      <c r="O4" s="58" t="s">
        <v>24</v>
      </c>
      <c r="P4" s="63" t="s">
        <v>22</v>
      </c>
      <c r="Q4" s="58" t="s">
        <v>303</v>
      </c>
      <c r="R4" s="63"/>
      <c r="S4" s="64" t="n">
        <v>43118</v>
      </c>
      <c r="T4" s="1"/>
      <c r="U4" s="1"/>
      <c r="V4" s="1"/>
      <c r="W4" s="1"/>
      <c r="X4" s="1"/>
      <c r="Y4" s="1"/>
      <c r="Z4" s="1"/>
    </row>
    <row r="5" customFormat="false" ht="12.75" hidden="false" customHeight="false" outlineLevel="0" collapsed="false">
      <c r="A5" s="12" t="n">
        <v>4</v>
      </c>
      <c r="B5" s="13" t="n">
        <v>13</v>
      </c>
      <c r="C5" s="12" t="s">
        <v>304</v>
      </c>
      <c r="D5" s="12" t="s">
        <v>10</v>
      </c>
      <c r="E5" s="12" t="s">
        <v>30</v>
      </c>
      <c r="F5" s="12" t="s">
        <v>29</v>
      </c>
      <c r="G5" s="12" t="s">
        <v>27</v>
      </c>
      <c r="H5" s="47" t="n">
        <f aca="false">500*B5</f>
        <v>6500</v>
      </c>
      <c r="I5" s="48" t="n">
        <v>0.0035</v>
      </c>
      <c r="J5" s="49" t="n">
        <f aca="false">B5*I5</f>
        <v>0.0455</v>
      </c>
      <c r="K5" s="18" t="n">
        <v>942945</v>
      </c>
      <c r="L5" s="12" t="n">
        <v>1</v>
      </c>
      <c r="M5" s="12" t="s">
        <v>207</v>
      </c>
      <c r="N5" s="14" t="s">
        <v>30</v>
      </c>
      <c r="O5" s="12" t="s">
        <v>215</v>
      </c>
      <c r="P5" s="30" t="s">
        <v>27</v>
      </c>
      <c r="Q5" s="12"/>
      <c r="R5" s="12"/>
      <c r="S5" s="50" t="n">
        <v>43117</v>
      </c>
      <c r="T5" s="1"/>
      <c r="U5" s="1"/>
      <c r="V5" s="1"/>
      <c r="W5" s="1"/>
      <c r="X5" s="1"/>
      <c r="Y5" s="1"/>
      <c r="Z5" s="1"/>
    </row>
    <row r="6" customFormat="false" ht="12.75" hidden="false" customHeight="false" outlineLevel="0" collapsed="false">
      <c r="A6" s="12" t="n">
        <v>5</v>
      </c>
      <c r="B6" s="13" t="n">
        <v>1</v>
      </c>
      <c r="C6" s="12" t="s">
        <v>217</v>
      </c>
      <c r="D6" s="12" t="s">
        <v>10</v>
      </c>
      <c r="E6" s="12" t="s">
        <v>34</v>
      </c>
      <c r="F6" s="12" t="s">
        <v>29</v>
      </c>
      <c r="G6" s="12" t="s">
        <v>32</v>
      </c>
      <c r="H6" s="47" t="n">
        <f aca="false">500*B6</f>
        <v>500</v>
      </c>
      <c r="I6" s="48" t="n">
        <v>0.1609</v>
      </c>
      <c r="J6" s="49" t="n">
        <f aca="false">B6*I6</f>
        <v>0.1609</v>
      </c>
      <c r="K6" s="18" t="n">
        <v>26227</v>
      </c>
      <c r="L6" s="12" t="n">
        <v>1</v>
      </c>
      <c r="M6" s="12" t="s">
        <v>207</v>
      </c>
      <c r="N6" s="14" t="s">
        <v>34</v>
      </c>
      <c r="O6" s="12" t="s">
        <v>215</v>
      </c>
      <c r="P6" s="30" t="s">
        <v>32</v>
      </c>
      <c r="Q6" s="12"/>
      <c r="R6" s="12"/>
      <c r="S6" s="12"/>
      <c r="T6" s="1"/>
      <c r="U6" s="1"/>
      <c r="V6" s="1"/>
      <c r="W6" s="1"/>
      <c r="X6" s="1"/>
      <c r="Y6" s="1"/>
      <c r="Z6" s="1"/>
    </row>
    <row r="7" customFormat="false" ht="15" hidden="false" customHeight="true" outlineLevel="0" collapsed="false">
      <c r="A7" s="52" t="n">
        <v>6</v>
      </c>
      <c r="B7" s="53" t="n">
        <v>2</v>
      </c>
      <c r="C7" s="52" t="s">
        <v>283</v>
      </c>
      <c r="D7" s="52" t="s">
        <v>10</v>
      </c>
      <c r="E7" s="52" t="s">
        <v>39</v>
      </c>
      <c r="F7" s="52" t="s">
        <v>38</v>
      </c>
      <c r="G7" s="52" t="s">
        <v>36</v>
      </c>
      <c r="H7" s="47" t="n">
        <f aca="false">500*B7</f>
        <v>1000</v>
      </c>
      <c r="I7" s="48" t="n">
        <v>0.05222</v>
      </c>
      <c r="J7" s="49" t="n">
        <f aca="false">B7*I7</f>
        <v>0.10444</v>
      </c>
      <c r="K7" s="54" t="n">
        <v>1242897</v>
      </c>
      <c r="L7" s="52" t="n">
        <v>1</v>
      </c>
      <c r="M7" s="52" t="s">
        <v>207</v>
      </c>
      <c r="N7" s="55" t="s">
        <v>284</v>
      </c>
      <c r="O7" s="52" t="s">
        <v>228</v>
      </c>
      <c r="P7" s="56" t="s">
        <v>285</v>
      </c>
      <c r="Q7" s="56"/>
      <c r="R7" s="52"/>
      <c r="S7" s="50" t="n">
        <v>43117</v>
      </c>
      <c r="T7" s="1"/>
      <c r="U7" s="1"/>
      <c r="V7" s="1"/>
      <c r="W7" s="1"/>
      <c r="X7" s="1"/>
      <c r="Y7" s="1"/>
      <c r="Z7" s="1"/>
    </row>
    <row r="8" customFormat="false" ht="15" hidden="false" customHeight="true" outlineLevel="0" collapsed="false">
      <c r="A8" s="52" t="n">
        <v>7</v>
      </c>
      <c r="B8" s="53" t="n">
        <v>2</v>
      </c>
      <c r="C8" s="52" t="s">
        <v>286</v>
      </c>
      <c r="D8" s="52" t="s">
        <v>10</v>
      </c>
      <c r="E8" s="55" t="s">
        <v>43</v>
      </c>
      <c r="F8" s="52" t="s">
        <v>38</v>
      </c>
      <c r="G8" s="52" t="s">
        <v>41</v>
      </c>
      <c r="H8" s="47" t="n">
        <f aca="false">500*B8</f>
        <v>1000</v>
      </c>
      <c r="I8" s="48" t="n">
        <v>0.05222</v>
      </c>
      <c r="J8" s="49" t="n">
        <f aca="false">B8*I8</f>
        <v>0.10444</v>
      </c>
      <c r="K8" s="54" t="n">
        <v>746428</v>
      </c>
      <c r="L8" s="52" t="n">
        <v>1</v>
      </c>
      <c r="M8" s="52" t="s">
        <v>207</v>
      </c>
      <c r="N8" s="55" t="s">
        <v>287</v>
      </c>
      <c r="O8" s="52" t="s">
        <v>228</v>
      </c>
      <c r="P8" s="56" t="s">
        <v>288</v>
      </c>
      <c r="Q8" s="56"/>
      <c r="R8" s="52"/>
      <c r="S8" s="50" t="n">
        <v>43117</v>
      </c>
      <c r="T8" s="1"/>
      <c r="U8" s="1"/>
      <c r="V8" s="1"/>
      <c r="W8" s="1"/>
      <c r="X8" s="1"/>
      <c r="Y8" s="1"/>
      <c r="Z8" s="1"/>
    </row>
    <row r="9" customFormat="false" ht="12.75" hidden="false" customHeight="false" outlineLevel="0" collapsed="false">
      <c r="A9" s="12" t="n">
        <v>8</v>
      </c>
      <c r="B9" s="13" t="n">
        <v>1</v>
      </c>
      <c r="C9" s="12" t="s">
        <v>227</v>
      </c>
      <c r="D9" s="12" t="s">
        <v>10</v>
      </c>
      <c r="E9" s="14" t="s">
        <v>48</v>
      </c>
      <c r="F9" s="12" t="s">
        <v>47</v>
      </c>
      <c r="G9" s="12" t="s">
        <v>45</v>
      </c>
      <c r="H9" s="47" t="n">
        <f aca="false">500*B9</f>
        <v>500</v>
      </c>
      <c r="I9" s="48" t="n">
        <v>0.2547</v>
      </c>
      <c r="J9" s="49" t="n">
        <f aca="false">B9*I9</f>
        <v>0.2547</v>
      </c>
      <c r="K9" s="18" t="n">
        <v>36192</v>
      </c>
      <c r="L9" s="12" t="n">
        <v>1</v>
      </c>
      <c r="M9" s="12" t="s">
        <v>207</v>
      </c>
      <c r="N9" s="14" t="s">
        <v>48</v>
      </c>
      <c r="O9" s="12" t="s">
        <v>228</v>
      </c>
      <c r="P9" s="30" t="s">
        <v>45</v>
      </c>
      <c r="Q9" s="12"/>
      <c r="R9" s="12"/>
      <c r="S9" s="57" t="n">
        <v>43117</v>
      </c>
      <c r="T9" s="1"/>
      <c r="U9" s="1"/>
      <c r="V9" s="1"/>
      <c r="W9" s="1"/>
      <c r="X9" s="1"/>
      <c r="Y9" s="1"/>
      <c r="Z9" s="1"/>
    </row>
    <row r="10" customFormat="false" ht="12.75" hidden="false" customHeight="false" outlineLevel="0" collapsed="false">
      <c r="A10" s="58" t="n">
        <v>9</v>
      </c>
      <c r="B10" s="59" t="n">
        <v>1</v>
      </c>
      <c r="C10" s="58" t="s">
        <v>231</v>
      </c>
      <c r="D10" s="58" t="s">
        <v>10</v>
      </c>
      <c r="E10" s="60" t="s">
        <v>53</v>
      </c>
      <c r="F10" s="58" t="s">
        <v>290</v>
      </c>
      <c r="G10" s="58" t="s">
        <v>50</v>
      </c>
      <c r="H10" s="47" t="n">
        <f aca="false">500*B10</f>
        <v>500</v>
      </c>
      <c r="I10" s="61"/>
      <c r="J10" s="49" t="n">
        <f aca="false">B10*I10</f>
        <v>0</v>
      </c>
      <c r="K10" s="62" t="n">
        <v>521639</v>
      </c>
      <c r="L10" s="58" t="n">
        <v>1</v>
      </c>
      <c r="M10" s="58" t="s">
        <v>291</v>
      </c>
      <c r="N10" s="60" t="s">
        <v>292</v>
      </c>
      <c r="O10" s="58" t="s">
        <v>24</v>
      </c>
      <c r="P10" s="63" t="s">
        <v>293</v>
      </c>
      <c r="Q10" s="58" t="s">
        <v>303</v>
      </c>
      <c r="R10" s="58"/>
      <c r="S10" s="64" t="n">
        <v>43117</v>
      </c>
      <c r="T10" s="1"/>
      <c r="U10" s="1"/>
      <c r="V10" s="1"/>
      <c r="W10" s="1"/>
      <c r="X10" s="1"/>
      <c r="Y10" s="1"/>
      <c r="Z10" s="1"/>
    </row>
    <row r="11" customFormat="false" ht="12.75" hidden="false" customHeight="false" outlineLevel="0" collapsed="false">
      <c r="A11" s="12" t="n">
        <v>10</v>
      </c>
      <c r="B11" s="12" t="n">
        <v>2</v>
      </c>
      <c r="C11" s="14" t="s">
        <v>58</v>
      </c>
      <c r="D11" s="12" t="s">
        <v>55</v>
      </c>
      <c r="E11" s="14" t="n">
        <v>5024940670</v>
      </c>
      <c r="F11" s="12" t="s">
        <v>13</v>
      </c>
      <c r="G11" s="12" t="s">
        <v>56</v>
      </c>
      <c r="H11" s="47" t="n">
        <f aca="false">500*B11</f>
        <v>1000</v>
      </c>
      <c r="I11" s="48" t="n">
        <f aca="false">(950*0.4329+50*0.6084)/1000</f>
        <v>0.441675</v>
      </c>
      <c r="J11" s="49" t="n">
        <f aca="false">B11*I11</f>
        <v>0.88335</v>
      </c>
      <c r="K11" s="18" t="n">
        <v>6828</v>
      </c>
      <c r="L11" s="12" t="n">
        <v>1</v>
      </c>
      <c r="M11" s="12" t="s">
        <v>207</v>
      </c>
      <c r="N11" s="14" t="n">
        <v>5024940670</v>
      </c>
      <c r="O11" s="12" t="s">
        <v>13</v>
      </c>
      <c r="P11" s="30" t="s">
        <v>234</v>
      </c>
      <c r="Q11" s="12"/>
      <c r="R11" s="12"/>
      <c r="S11" s="12"/>
      <c r="T11" s="1"/>
      <c r="U11" s="1"/>
      <c r="V11" s="1"/>
      <c r="W11" s="1"/>
      <c r="X11" s="1"/>
      <c r="Y11" s="1"/>
      <c r="Z11" s="1"/>
    </row>
    <row r="12" customFormat="false" ht="12.75" hidden="false" customHeight="false" outlineLevel="0" collapsed="false">
      <c r="A12" s="12" t="n">
        <v>11</v>
      </c>
      <c r="B12" s="12" t="n">
        <v>4</v>
      </c>
      <c r="C12" s="14" t="s">
        <v>61</v>
      </c>
      <c r="D12" s="12" t="s">
        <v>55</v>
      </c>
      <c r="E12" s="14" t="n">
        <v>5025850470</v>
      </c>
      <c r="F12" s="12" t="s">
        <v>13</v>
      </c>
      <c r="G12" s="12" t="s">
        <v>59</v>
      </c>
      <c r="H12" s="47" t="n">
        <f aca="false">500*B12</f>
        <v>2000</v>
      </c>
      <c r="I12" s="48" t="n">
        <v>0.2664</v>
      </c>
      <c r="J12" s="49" t="n">
        <f aca="false">B12*I12</f>
        <v>1.0656</v>
      </c>
      <c r="K12" s="18" t="n">
        <v>9039</v>
      </c>
      <c r="L12" s="12" t="n">
        <v>1</v>
      </c>
      <c r="M12" s="12" t="s">
        <v>207</v>
      </c>
      <c r="N12" s="14" t="n">
        <v>5025850470</v>
      </c>
      <c r="O12" s="12" t="s">
        <v>13</v>
      </c>
      <c r="P12" s="30" t="s">
        <v>235</v>
      </c>
      <c r="Q12" s="12"/>
      <c r="R12" s="12"/>
      <c r="S12" s="57" t="n">
        <v>43117</v>
      </c>
      <c r="T12" s="1"/>
      <c r="U12" s="1"/>
      <c r="V12" s="1"/>
      <c r="W12" s="1"/>
      <c r="X12" s="1"/>
      <c r="Y12" s="1"/>
      <c r="Z12" s="1"/>
    </row>
    <row r="13" customFormat="false" ht="12.75" hidden="false" customHeight="false" outlineLevel="0" collapsed="false">
      <c r="A13" s="12" t="n">
        <v>13</v>
      </c>
      <c r="B13" s="12" t="n">
        <v>1</v>
      </c>
      <c r="C13" s="12" t="s">
        <v>67</v>
      </c>
      <c r="D13" s="12" t="s">
        <v>55</v>
      </c>
      <c r="E13" s="14" t="s">
        <v>66</v>
      </c>
      <c r="F13" s="12" t="s">
        <v>65</v>
      </c>
      <c r="G13" s="12" t="s">
        <v>63</v>
      </c>
      <c r="H13" s="47" t="n">
        <f aca="false">500*B13</f>
        <v>500</v>
      </c>
      <c r="I13" s="61" t="n">
        <v>0.2562</v>
      </c>
      <c r="J13" s="49" t="n">
        <f aca="false">B13*I13</f>
        <v>0.2562</v>
      </c>
      <c r="K13" s="18" t="n">
        <v>44290</v>
      </c>
      <c r="L13" s="12" t="n">
        <v>1</v>
      </c>
      <c r="M13" s="12" t="s">
        <v>207</v>
      </c>
      <c r="N13" s="14" t="s">
        <v>66</v>
      </c>
      <c r="O13" s="12" t="s">
        <v>237</v>
      </c>
      <c r="P13" s="30" t="s">
        <v>238</v>
      </c>
      <c r="Q13" s="12"/>
      <c r="R13" s="12"/>
      <c r="S13" s="12"/>
      <c r="T13" s="1"/>
      <c r="U13" s="1"/>
      <c r="V13" s="1"/>
      <c r="W13" s="1"/>
      <c r="X13" s="1"/>
      <c r="Y13" s="1"/>
      <c r="Z13" s="1"/>
    </row>
    <row r="14" customFormat="false" ht="12.75" hidden="false" customHeight="false" outlineLevel="0" collapsed="false">
      <c r="A14" s="12" t="n">
        <v>14</v>
      </c>
      <c r="B14" s="12" t="n">
        <v>1</v>
      </c>
      <c r="C14" s="12" t="s">
        <v>71</v>
      </c>
      <c r="D14" s="12" t="s">
        <v>55</v>
      </c>
      <c r="E14" s="14" t="s">
        <v>70</v>
      </c>
      <c r="F14" s="12" t="s">
        <v>13</v>
      </c>
      <c r="G14" s="12" t="s">
        <v>68</v>
      </c>
      <c r="H14" s="47" t="n">
        <f aca="false">500*B14</f>
        <v>500</v>
      </c>
      <c r="I14" s="48" t="n">
        <v>1.87</v>
      </c>
      <c r="J14" s="49" t="n">
        <f aca="false">B14*I14</f>
        <v>1.87</v>
      </c>
      <c r="K14" s="18" t="n">
        <v>816</v>
      </c>
      <c r="L14" s="12" t="n">
        <v>1</v>
      </c>
      <c r="M14" s="12" t="s">
        <v>207</v>
      </c>
      <c r="N14" s="14" t="s">
        <v>70</v>
      </c>
      <c r="O14" s="12" t="s">
        <v>13</v>
      </c>
      <c r="P14" s="30" t="s">
        <v>239</v>
      </c>
      <c r="Q14" s="12"/>
      <c r="R14" s="12"/>
      <c r="S14" s="12"/>
      <c r="T14" s="1"/>
      <c r="U14" s="1"/>
      <c r="V14" s="1"/>
      <c r="W14" s="1"/>
      <c r="X14" s="1"/>
      <c r="Y14" s="1"/>
      <c r="Z14" s="1"/>
    </row>
    <row r="15" customFormat="false" ht="12.75" hidden="false" customHeight="false" outlineLevel="0" collapsed="false">
      <c r="A15" s="12" t="n">
        <v>15</v>
      </c>
      <c r="B15" s="12" t="n">
        <v>1</v>
      </c>
      <c r="C15" s="12" t="s">
        <v>76</v>
      </c>
      <c r="D15" s="12" t="s">
        <v>55</v>
      </c>
      <c r="E15" s="12" t="s">
        <v>75</v>
      </c>
      <c r="F15" s="12" t="s">
        <v>74</v>
      </c>
      <c r="G15" s="12" t="s">
        <v>72</v>
      </c>
      <c r="H15" s="47" t="n">
        <f aca="false">500*B15</f>
        <v>500</v>
      </c>
      <c r="I15" s="48" t="n">
        <v>0.324</v>
      </c>
      <c r="J15" s="49" t="n">
        <f aca="false">B15*I15</f>
        <v>0.324</v>
      </c>
      <c r="K15" s="18" t="n">
        <v>87890</v>
      </c>
      <c r="L15" s="12" t="n">
        <v>1</v>
      </c>
      <c r="M15" s="12" t="s">
        <v>207</v>
      </c>
      <c r="N15" s="14" t="s">
        <v>75</v>
      </c>
      <c r="O15" s="12" t="s">
        <v>240</v>
      </c>
      <c r="P15" s="30" t="s">
        <v>72</v>
      </c>
      <c r="Q15" s="12"/>
      <c r="R15" s="12"/>
      <c r="S15" s="12"/>
      <c r="T15" s="1"/>
      <c r="U15" s="1"/>
      <c r="V15" s="1"/>
      <c r="W15" s="1"/>
      <c r="X15" s="1"/>
      <c r="Y15" s="1"/>
      <c r="Z15" s="1"/>
    </row>
    <row r="16" customFormat="false" ht="12.75" hidden="false" customHeight="false" outlineLevel="0" collapsed="false">
      <c r="A16" s="12" t="n">
        <v>16</v>
      </c>
      <c r="B16" s="12" t="n">
        <v>1</v>
      </c>
      <c r="C16" s="12" t="s">
        <v>81</v>
      </c>
      <c r="D16" s="12" t="s">
        <v>55</v>
      </c>
      <c r="E16" s="12" t="s">
        <v>80</v>
      </c>
      <c r="F16" s="12" t="s">
        <v>79</v>
      </c>
      <c r="G16" s="12" t="s">
        <v>77</v>
      </c>
      <c r="H16" s="47" t="n">
        <f aca="false">500*B16</f>
        <v>500</v>
      </c>
      <c r="I16" s="48" t="n">
        <v>0.0028</v>
      </c>
      <c r="J16" s="49" t="n">
        <f aca="false">B16*I16</f>
        <v>0.0028</v>
      </c>
      <c r="K16" s="18" t="n">
        <v>377909</v>
      </c>
      <c r="L16" s="12" t="n">
        <v>1</v>
      </c>
      <c r="M16" s="12" t="s">
        <v>207</v>
      </c>
      <c r="N16" s="14" t="s">
        <v>80</v>
      </c>
      <c r="O16" s="12" t="s">
        <v>241</v>
      </c>
      <c r="P16" s="30" t="s">
        <v>242</v>
      </c>
      <c r="Q16" s="12"/>
      <c r="R16" s="12"/>
      <c r="S16" s="12"/>
      <c r="T16" s="1"/>
      <c r="U16" s="1"/>
      <c r="V16" s="1"/>
      <c r="W16" s="1"/>
      <c r="X16" s="1"/>
      <c r="Y16" s="1"/>
      <c r="Z16" s="1"/>
    </row>
    <row r="17" customFormat="false" ht="12.75" hidden="false" customHeight="false" outlineLevel="0" collapsed="false">
      <c r="A17" s="12" t="n">
        <v>17</v>
      </c>
      <c r="B17" s="12" t="n">
        <v>4</v>
      </c>
      <c r="C17" s="12" t="s">
        <v>85</v>
      </c>
      <c r="D17" s="12" t="s">
        <v>55</v>
      </c>
      <c r="E17" s="12" t="s">
        <v>84</v>
      </c>
      <c r="F17" s="12" t="s">
        <v>24</v>
      </c>
      <c r="G17" s="12" t="s">
        <v>82</v>
      </c>
      <c r="H17" s="47" t="n">
        <f aca="false">500*B17</f>
        <v>2000</v>
      </c>
      <c r="I17" s="48" t="n">
        <v>0.0056</v>
      </c>
      <c r="J17" s="49" t="n">
        <f aca="false">B17*I17</f>
        <v>0.0224</v>
      </c>
      <c r="K17" s="18" t="n">
        <v>584336</v>
      </c>
      <c r="L17" s="12" t="n">
        <v>1</v>
      </c>
      <c r="M17" s="12" t="s">
        <v>207</v>
      </c>
      <c r="N17" s="14" t="s">
        <v>84</v>
      </c>
      <c r="O17" s="12" t="s">
        <v>24</v>
      </c>
      <c r="P17" s="30" t="s">
        <v>82</v>
      </c>
      <c r="Q17" s="12"/>
      <c r="R17" s="12"/>
      <c r="S17" s="12"/>
      <c r="T17" s="1"/>
      <c r="U17" s="1"/>
      <c r="V17" s="1"/>
      <c r="W17" s="1"/>
      <c r="X17" s="1"/>
      <c r="Y17" s="1"/>
      <c r="Z17" s="1"/>
    </row>
    <row r="18" customFormat="false" ht="12.75" hidden="false" customHeight="false" outlineLevel="0" collapsed="false">
      <c r="A18" s="12" t="n">
        <v>19</v>
      </c>
      <c r="B18" s="12" t="n">
        <v>4</v>
      </c>
      <c r="C18" s="12" t="s">
        <v>91</v>
      </c>
      <c r="D18" s="12" t="s">
        <v>55</v>
      </c>
      <c r="E18" s="12" t="s">
        <v>90</v>
      </c>
      <c r="F18" s="12" t="s">
        <v>89</v>
      </c>
      <c r="G18" s="12" t="s">
        <v>87</v>
      </c>
      <c r="H18" s="47" t="n">
        <f aca="false">500*B18</f>
        <v>2000</v>
      </c>
      <c r="I18" s="48" t="n">
        <v>0.0832</v>
      </c>
      <c r="J18" s="49" t="n">
        <f aca="false">B18*I18</f>
        <v>0.3328</v>
      </c>
      <c r="K18" s="18" t="n">
        <v>24938</v>
      </c>
      <c r="L18" s="12" t="n">
        <v>1</v>
      </c>
      <c r="M18" s="12" t="s">
        <v>207</v>
      </c>
      <c r="N18" s="14" t="s">
        <v>90</v>
      </c>
      <c r="O18" s="12" t="s">
        <v>243</v>
      </c>
      <c r="P18" s="30" t="s">
        <v>87</v>
      </c>
      <c r="Q18" s="12"/>
      <c r="R18" s="12"/>
      <c r="S18" s="12"/>
      <c r="T18" s="1"/>
      <c r="U18" s="1"/>
      <c r="V18" s="1"/>
      <c r="W18" s="1"/>
      <c r="X18" s="1"/>
      <c r="Y18" s="1"/>
      <c r="Z18" s="1"/>
    </row>
    <row r="19" customFormat="false" ht="12.75" hidden="false" customHeight="false" outlineLevel="0" collapsed="false">
      <c r="A19" s="12" t="n">
        <v>20</v>
      </c>
      <c r="B19" s="12" t="n">
        <v>3</v>
      </c>
      <c r="C19" s="12" t="s">
        <v>96</v>
      </c>
      <c r="D19" s="12" t="s">
        <v>55</v>
      </c>
      <c r="E19" s="12" t="s">
        <v>95</v>
      </c>
      <c r="F19" s="12" t="s">
        <v>94</v>
      </c>
      <c r="G19" s="12" t="s">
        <v>92</v>
      </c>
      <c r="H19" s="47" t="n">
        <f aca="false">500*B19</f>
        <v>1500</v>
      </c>
      <c r="I19" s="48" t="n">
        <v>0.0053</v>
      </c>
      <c r="J19" s="49" t="n">
        <f aca="false">B19*I19</f>
        <v>0.0159</v>
      </c>
      <c r="K19" s="18" t="n">
        <v>760488</v>
      </c>
      <c r="L19" s="12" t="n">
        <v>1</v>
      </c>
      <c r="M19" s="12" t="s">
        <v>207</v>
      </c>
      <c r="N19" s="14" t="s">
        <v>95</v>
      </c>
      <c r="O19" s="12" t="s">
        <v>244</v>
      </c>
      <c r="P19" s="30" t="s">
        <v>92</v>
      </c>
      <c r="Q19" s="12"/>
      <c r="R19" s="12"/>
      <c r="S19" s="12"/>
      <c r="T19" s="1"/>
      <c r="U19" s="1"/>
      <c r="V19" s="1"/>
      <c r="W19" s="1"/>
      <c r="X19" s="1"/>
      <c r="Y19" s="1"/>
      <c r="Z19" s="1"/>
    </row>
    <row r="20" customFormat="false" ht="12.75" hidden="false" customHeight="false" outlineLevel="0" collapsed="false">
      <c r="A20" s="12" t="n">
        <v>21</v>
      </c>
      <c r="B20" s="12" t="n">
        <v>1</v>
      </c>
      <c r="C20" s="12" t="s">
        <v>101</v>
      </c>
      <c r="D20" s="12" t="s">
        <v>55</v>
      </c>
      <c r="E20" s="12" t="s">
        <v>100</v>
      </c>
      <c r="F20" s="12" t="s">
        <v>99</v>
      </c>
      <c r="G20" s="12" t="s">
        <v>97</v>
      </c>
      <c r="H20" s="47" t="n">
        <f aca="false">500*B20</f>
        <v>500</v>
      </c>
      <c r="I20" s="48" t="n">
        <v>2.85</v>
      </c>
      <c r="J20" s="49" t="n">
        <f aca="false">B20*I20</f>
        <v>2.85</v>
      </c>
      <c r="K20" s="18" t="n">
        <v>66153</v>
      </c>
      <c r="L20" s="12" t="n">
        <v>1</v>
      </c>
      <c r="M20" s="12" t="s">
        <v>207</v>
      </c>
      <c r="N20" s="14" t="s">
        <v>100</v>
      </c>
      <c r="O20" s="12" t="s">
        <v>245</v>
      </c>
      <c r="P20" s="30" t="s">
        <v>246</v>
      </c>
      <c r="Q20" s="12"/>
      <c r="R20" s="12"/>
      <c r="S20" s="12"/>
      <c r="T20" s="1"/>
      <c r="U20" s="1"/>
      <c r="V20" s="1"/>
      <c r="W20" s="1"/>
      <c r="X20" s="1"/>
      <c r="Y20" s="1"/>
      <c r="Z20" s="1"/>
    </row>
    <row r="21" customFormat="false" ht="12.75" hidden="false" customHeight="false" outlineLevel="0" collapsed="false">
      <c r="A21" s="12" t="n">
        <v>22</v>
      </c>
      <c r="B21" s="12" t="n">
        <v>2</v>
      </c>
      <c r="C21" s="12" t="s">
        <v>105</v>
      </c>
      <c r="D21" s="12" t="s">
        <v>55</v>
      </c>
      <c r="E21" s="12" t="s">
        <v>104</v>
      </c>
      <c r="F21" s="12" t="s">
        <v>29</v>
      </c>
      <c r="G21" s="12" t="s">
        <v>102</v>
      </c>
      <c r="H21" s="47" t="n">
        <f aca="false">500*B21</f>
        <v>1000</v>
      </c>
      <c r="I21" s="48" t="n">
        <v>0.0037</v>
      </c>
      <c r="J21" s="49" t="n">
        <f aca="false">B21*I21</f>
        <v>0.0074</v>
      </c>
      <c r="K21" s="18" t="n">
        <v>105130</v>
      </c>
      <c r="L21" s="12" t="n">
        <v>1</v>
      </c>
      <c r="M21" s="12" t="s">
        <v>207</v>
      </c>
      <c r="N21" s="14" t="s">
        <v>104</v>
      </c>
      <c r="O21" s="12" t="s">
        <v>215</v>
      </c>
      <c r="P21" s="30" t="s">
        <v>102</v>
      </c>
      <c r="Q21" s="12"/>
      <c r="R21" s="12"/>
      <c r="S21" s="12"/>
      <c r="T21" s="1"/>
      <c r="U21" s="1"/>
      <c r="V21" s="1"/>
      <c r="W21" s="1"/>
      <c r="X21" s="1"/>
      <c r="Y21" s="1"/>
      <c r="Z21" s="1"/>
    </row>
    <row r="22" customFormat="false" ht="12.75" hidden="false" customHeight="false" outlineLevel="0" collapsed="false">
      <c r="A22" s="12" t="n">
        <v>23</v>
      </c>
      <c r="B22" s="12" t="n">
        <v>2</v>
      </c>
      <c r="C22" s="27" t="s">
        <v>109</v>
      </c>
      <c r="D22" s="12" t="s">
        <v>55</v>
      </c>
      <c r="E22" s="27" t="s">
        <v>108</v>
      </c>
      <c r="F22" s="12" t="s">
        <v>29</v>
      </c>
      <c r="G22" s="12" t="s">
        <v>106</v>
      </c>
      <c r="H22" s="47" t="n">
        <f aca="false">500*B22</f>
        <v>1000</v>
      </c>
      <c r="I22" s="48" t="n">
        <v>0.0125</v>
      </c>
      <c r="J22" s="49" t="n">
        <f aca="false">B22*I22</f>
        <v>0.025</v>
      </c>
      <c r="K22" s="18" t="n">
        <v>361941</v>
      </c>
      <c r="L22" s="12" t="n">
        <v>1</v>
      </c>
      <c r="M22" s="12" t="s">
        <v>207</v>
      </c>
      <c r="N22" s="14" t="s">
        <v>108</v>
      </c>
      <c r="O22" s="12" t="s">
        <v>215</v>
      </c>
      <c r="P22" s="30" t="s">
        <v>106</v>
      </c>
      <c r="Q22" s="12"/>
      <c r="R22" s="12"/>
      <c r="S22" s="12"/>
      <c r="T22" s="1"/>
      <c r="U22" s="1"/>
      <c r="V22" s="1"/>
      <c r="W22" s="1"/>
      <c r="X22" s="1"/>
      <c r="Y22" s="1"/>
      <c r="Z22" s="1"/>
    </row>
    <row r="23" customFormat="false" ht="12.75" hidden="false" customHeight="false" outlineLevel="0" collapsed="false">
      <c r="A23" s="52" t="n">
        <v>24</v>
      </c>
      <c r="B23" s="52" t="n">
        <v>1</v>
      </c>
      <c r="C23" s="52" t="s">
        <v>113</v>
      </c>
      <c r="D23" s="52" t="s">
        <v>55</v>
      </c>
      <c r="E23" s="52" t="s">
        <v>112</v>
      </c>
      <c r="F23" s="52" t="s">
        <v>29</v>
      </c>
      <c r="G23" s="52" t="s">
        <v>110</v>
      </c>
      <c r="H23" s="47" t="n">
        <f aca="false">500*B23</f>
        <v>500</v>
      </c>
      <c r="I23" s="48" t="n">
        <v>0.05008</v>
      </c>
      <c r="J23" s="49" t="n">
        <f aca="false">B23*I23</f>
        <v>0.05008</v>
      </c>
      <c r="K23" s="54" t="n">
        <v>28705</v>
      </c>
      <c r="L23" s="52" t="n">
        <v>1</v>
      </c>
      <c r="M23" s="52" t="s">
        <v>207</v>
      </c>
      <c r="N23" s="55" t="s">
        <v>295</v>
      </c>
      <c r="O23" s="52" t="s">
        <v>241</v>
      </c>
      <c r="P23" s="56" t="s">
        <v>110</v>
      </c>
      <c r="Q23" s="52"/>
      <c r="R23" s="52"/>
      <c r="S23" s="50" t="n">
        <v>43117</v>
      </c>
      <c r="T23" s="1"/>
      <c r="U23" s="1"/>
      <c r="V23" s="1"/>
      <c r="W23" s="1"/>
      <c r="X23" s="1"/>
      <c r="Y23" s="1"/>
      <c r="Z23" s="1"/>
    </row>
    <row r="24" customFormat="false" ht="12.75" hidden="false" customHeight="false" outlineLevel="0" collapsed="false">
      <c r="A24" s="52" t="n">
        <v>25</v>
      </c>
      <c r="B24" s="52" t="n">
        <v>5</v>
      </c>
      <c r="C24" s="52" t="s">
        <v>117</v>
      </c>
      <c r="D24" s="52" t="s">
        <v>55</v>
      </c>
      <c r="E24" s="52" t="s">
        <v>116</v>
      </c>
      <c r="F24" s="52" t="s">
        <v>29</v>
      </c>
      <c r="G24" s="52" t="s">
        <v>114</v>
      </c>
      <c r="H24" s="47" t="n">
        <f aca="false">500*B24</f>
        <v>2500</v>
      </c>
      <c r="I24" s="48" t="n">
        <v>0.0748</v>
      </c>
      <c r="J24" s="49" t="n">
        <f aca="false">B24*I24</f>
        <v>0.374</v>
      </c>
      <c r="K24" s="54" t="n">
        <v>427317</v>
      </c>
      <c r="L24" s="52" t="n">
        <v>1</v>
      </c>
      <c r="M24" s="52" t="s">
        <v>207</v>
      </c>
      <c r="N24" s="55" t="s">
        <v>296</v>
      </c>
      <c r="O24" s="52" t="s">
        <v>241</v>
      </c>
      <c r="P24" s="56" t="s">
        <v>114</v>
      </c>
      <c r="Q24" s="65"/>
      <c r="R24" s="52"/>
      <c r="S24" s="50" t="n">
        <v>43117</v>
      </c>
      <c r="T24" s="1"/>
      <c r="U24" s="1"/>
      <c r="V24" s="1"/>
      <c r="W24" s="1"/>
      <c r="X24" s="1"/>
      <c r="Y24" s="1"/>
      <c r="Z24" s="1"/>
    </row>
    <row r="25" customFormat="false" ht="12.75" hidden="false" customHeight="false" outlineLevel="0" collapsed="false">
      <c r="A25" s="58" t="n">
        <v>26</v>
      </c>
      <c r="B25" s="58" t="n">
        <v>1</v>
      </c>
      <c r="C25" s="58" t="s">
        <v>121</v>
      </c>
      <c r="D25" s="58" t="s">
        <v>55</v>
      </c>
      <c r="E25" s="58" t="s">
        <v>120</v>
      </c>
      <c r="F25" s="58" t="s">
        <v>29</v>
      </c>
      <c r="G25" s="58" t="s">
        <v>118</v>
      </c>
      <c r="H25" s="47" t="n">
        <f aca="false">500*B25</f>
        <v>500</v>
      </c>
      <c r="I25" s="48"/>
      <c r="J25" s="49" t="n">
        <f aca="false">B25*I25</f>
        <v>0</v>
      </c>
      <c r="K25" s="62" t="n">
        <v>4739332</v>
      </c>
      <c r="L25" s="58" t="n">
        <v>1</v>
      </c>
      <c r="M25" s="58" t="s">
        <v>291</v>
      </c>
      <c r="N25" s="60" t="s">
        <v>297</v>
      </c>
      <c r="O25" s="58" t="s">
        <v>215</v>
      </c>
      <c r="P25" s="63" t="s">
        <v>298</v>
      </c>
      <c r="Q25" s="58" t="s">
        <v>303</v>
      </c>
      <c r="R25" s="58"/>
      <c r="S25" s="64" t="n">
        <v>43117</v>
      </c>
      <c r="T25" s="1"/>
      <c r="U25" s="1"/>
      <c r="V25" s="1"/>
      <c r="W25" s="1"/>
      <c r="X25" s="1"/>
      <c r="Y25" s="1"/>
      <c r="Z25" s="1"/>
    </row>
    <row r="26" customFormat="false" ht="12.75" hidden="false" customHeight="false" outlineLevel="0" collapsed="false">
      <c r="A26" s="12" t="n">
        <v>27</v>
      </c>
      <c r="B26" s="12" t="n">
        <v>1</v>
      </c>
      <c r="C26" s="12" t="s">
        <v>125</v>
      </c>
      <c r="D26" s="12" t="s">
        <v>55</v>
      </c>
      <c r="E26" s="12" t="s">
        <v>124</v>
      </c>
      <c r="F26" s="12" t="s">
        <v>29</v>
      </c>
      <c r="G26" s="12" t="s">
        <v>122</v>
      </c>
      <c r="H26" s="47" t="n">
        <f aca="false">500*B26</f>
        <v>500</v>
      </c>
      <c r="I26" s="48" t="n">
        <v>0.0035</v>
      </c>
      <c r="J26" s="49" t="n">
        <f aca="false">B26*I26</f>
        <v>0.0035</v>
      </c>
      <c r="K26" s="18" t="n">
        <v>6831690</v>
      </c>
      <c r="L26" s="12" t="n">
        <v>1</v>
      </c>
      <c r="M26" s="12" t="s">
        <v>207</v>
      </c>
      <c r="N26" s="14" t="s">
        <v>124</v>
      </c>
      <c r="O26" s="12" t="s">
        <v>215</v>
      </c>
      <c r="P26" s="30" t="s">
        <v>122</v>
      </c>
      <c r="Q26" s="12"/>
      <c r="R26" s="12"/>
      <c r="S26" s="12"/>
      <c r="T26" s="1"/>
      <c r="U26" s="1"/>
      <c r="V26" s="1"/>
      <c r="W26" s="1"/>
      <c r="X26" s="1"/>
      <c r="Y26" s="1"/>
      <c r="Z26" s="1"/>
    </row>
    <row r="27" customFormat="false" ht="12.75" hidden="false" customHeight="false" outlineLevel="0" collapsed="false">
      <c r="A27" s="12" t="n">
        <v>29</v>
      </c>
      <c r="B27" s="12" t="n">
        <v>4</v>
      </c>
      <c r="C27" s="12" t="s">
        <v>130</v>
      </c>
      <c r="D27" s="12" t="s">
        <v>55</v>
      </c>
      <c r="E27" s="12" t="s">
        <v>129</v>
      </c>
      <c r="F27" s="12" t="s">
        <v>29</v>
      </c>
      <c r="G27" s="12" t="s">
        <v>127</v>
      </c>
      <c r="H27" s="47" t="n">
        <f aca="false">500*B27</f>
        <v>2000</v>
      </c>
      <c r="I27" s="48" t="n">
        <v>0.0399</v>
      </c>
      <c r="J27" s="49" t="n">
        <f aca="false">B27*I27</f>
        <v>0.1596</v>
      </c>
      <c r="K27" s="18" t="n">
        <v>80058</v>
      </c>
      <c r="L27" s="12" t="n">
        <v>1</v>
      </c>
      <c r="M27" s="12" t="s">
        <v>207</v>
      </c>
      <c r="N27" s="14" t="s">
        <v>129</v>
      </c>
      <c r="O27" s="12" t="s">
        <v>215</v>
      </c>
      <c r="P27" s="30" t="s">
        <v>127</v>
      </c>
      <c r="Q27" s="12"/>
      <c r="R27" s="12"/>
      <c r="S27" s="12"/>
      <c r="T27" s="1"/>
      <c r="U27" s="1"/>
      <c r="V27" s="1"/>
      <c r="W27" s="1"/>
      <c r="X27" s="1"/>
      <c r="Y27" s="1"/>
      <c r="Z27" s="1"/>
    </row>
    <row r="28" customFormat="false" ht="12.75" hidden="false" customHeight="false" outlineLevel="0" collapsed="false">
      <c r="A28" s="52" t="n">
        <v>30</v>
      </c>
      <c r="B28" s="52" t="n">
        <v>1</v>
      </c>
      <c r="C28" s="52" t="s">
        <v>134</v>
      </c>
      <c r="D28" s="52" t="s">
        <v>55</v>
      </c>
      <c r="E28" s="52" t="s">
        <v>133</v>
      </c>
      <c r="F28" s="52" t="s">
        <v>38</v>
      </c>
      <c r="G28" s="52" t="s">
        <v>131</v>
      </c>
      <c r="H28" s="47" t="n">
        <f aca="false">500*B28</f>
        <v>500</v>
      </c>
      <c r="I28" s="48" t="n">
        <v>0.12778</v>
      </c>
      <c r="J28" s="49" t="n">
        <f aca="false">B28*I28</f>
        <v>0.12778</v>
      </c>
      <c r="K28" s="54" t="n">
        <v>148962</v>
      </c>
      <c r="L28" s="52" t="n">
        <v>1</v>
      </c>
      <c r="M28" s="52" t="s">
        <v>207</v>
      </c>
      <c r="N28" s="55" t="s">
        <v>299</v>
      </c>
      <c r="O28" s="52" t="s">
        <v>220</v>
      </c>
      <c r="P28" s="56" t="s">
        <v>131</v>
      </c>
      <c r="Q28" s="52"/>
      <c r="R28" s="52"/>
      <c r="S28" s="50" t="n">
        <v>43117</v>
      </c>
      <c r="T28" s="1"/>
      <c r="U28" s="1"/>
      <c r="V28" s="1"/>
      <c r="W28" s="1"/>
      <c r="X28" s="1"/>
      <c r="Y28" s="1"/>
      <c r="Z28" s="1"/>
    </row>
    <row r="29" customFormat="false" ht="12.75" hidden="false" customHeight="false" outlineLevel="0" collapsed="false">
      <c r="A29" s="52" t="n">
        <v>32</v>
      </c>
      <c r="B29" s="52" t="n">
        <v>1</v>
      </c>
      <c r="C29" s="52" t="s">
        <v>140</v>
      </c>
      <c r="D29" s="52" t="s">
        <v>55</v>
      </c>
      <c r="E29" s="52" t="s">
        <v>139</v>
      </c>
      <c r="F29" s="52" t="s">
        <v>138</v>
      </c>
      <c r="G29" s="52" t="s">
        <v>136</v>
      </c>
      <c r="H29" s="47" t="n">
        <f aca="false">500*B29</f>
        <v>500</v>
      </c>
      <c r="I29" s="48" t="n">
        <v>1.5715</v>
      </c>
      <c r="J29" s="49" t="n">
        <f aca="false">B29*I29</f>
        <v>1.5715</v>
      </c>
      <c r="K29" s="18" t="n">
        <v>2633</v>
      </c>
      <c r="L29" s="12" t="n">
        <v>1</v>
      </c>
      <c r="M29" s="12" t="s">
        <v>207</v>
      </c>
      <c r="N29" s="14" t="s">
        <v>139</v>
      </c>
      <c r="O29" s="12" t="s">
        <v>256</v>
      </c>
      <c r="P29" s="30" t="s">
        <v>257</v>
      </c>
      <c r="Q29" s="12"/>
      <c r="R29" s="12"/>
      <c r="S29" s="12"/>
      <c r="T29" s="1"/>
      <c r="U29" s="1"/>
      <c r="V29" s="1"/>
      <c r="W29" s="1"/>
      <c r="X29" s="1"/>
      <c r="Y29" s="1"/>
      <c r="Z29" s="1"/>
    </row>
    <row r="30" customFormat="false" ht="12.75" hidden="false" customHeight="false" outlineLevel="0" collapsed="false">
      <c r="A30" s="52" t="n">
        <v>33</v>
      </c>
      <c r="B30" s="52" t="n">
        <v>1</v>
      </c>
      <c r="C30" s="52" t="s">
        <v>144</v>
      </c>
      <c r="D30" s="52" t="s">
        <v>55</v>
      </c>
      <c r="E30" s="52" t="s">
        <v>143</v>
      </c>
      <c r="F30" s="52" t="s">
        <v>29</v>
      </c>
      <c r="G30" s="52" t="s">
        <v>141</v>
      </c>
      <c r="H30" s="47" t="n">
        <f aca="false">500*B30</f>
        <v>500</v>
      </c>
      <c r="I30" s="48" t="n">
        <v>0.1073</v>
      </c>
      <c r="J30" s="49" t="n">
        <f aca="false">B30*I30</f>
        <v>0.1073</v>
      </c>
      <c r="K30" s="54" t="n">
        <v>12433</v>
      </c>
      <c r="L30" s="52" t="n">
        <v>1</v>
      </c>
      <c r="M30" s="52" t="s">
        <v>207</v>
      </c>
      <c r="N30" s="55" t="s">
        <v>259</v>
      </c>
      <c r="O30" s="52" t="s">
        <v>215</v>
      </c>
      <c r="P30" s="56" t="s">
        <v>141</v>
      </c>
      <c r="Q30" s="52"/>
      <c r="R30" s="52"/>
      <c r="S30" s="50" t="n">
        <v>43117</v>
      </c>
      <c r="T30" s="1"/>
      <c r="U30" s="1"/>
      <c r="V30" s="1"/>
      <c r="W30" s="1"/>
      <c r="X30" s="1"/>
      <c r="Y30" s="1"/>
      <c r="Z30" s="1"/>
    </row>
    <row r="31" customFormat="false" ht="12.75" hidden="false" customHeight="false" outlineLevel="0" collapsed="false">
      <c r="A31" s="12" t="n">
        <v>35</v>
      </c>
      <c r="B31" s="12" t="n">
        <v>1</v>
      </c>
      <c r="C31" s="12" t="s">
        <v>150</v>
      </c>
      <c r="D31" s="12" t="s">
        <v>55</v>
      </c>
      <c r="E31" s="12" t="s">
        <v>149</v>
      </c>
      <c r="F31" s="12" t="s">
        <v>148</v>
      </c>
      <c r="G31" s="12" t="s">
        <v>146</v>
      </c>
      <c r="H31" s="47" t="n">
        <f aca="false">500*B31</f>
        <v>500</v>
      </c>
      <c r="I31" s="48" t="n">
        <v>0.318</v>
      </c>
      <c r="J31" s="49" t="n">
        <f aca="false">B31*I31</f>
        <v>0.318</v>
      </c>
      <c r="K31" s="18" t="n">
        <v>33736</v>
      </c>
      <c r="L31" s="12" t="n">
        <v>1</v>
      </c>
      <c r="M31" s="12" t="s">
        <v>207</v>
      </c>
      <c r="N31" s="14" t="s">
        <v>149</v>
      </c>
      <c r="O31" s="12" t="s">
        <v>261</v>
      </c>
      <c r="P31" s="30" t="s">
        <v>262</v>
      </c>
      <c r="Q31" s="12"/>
      <c r="R31" s="12"/>
      <c r="S31" s="12"/>
      <c r="T31" s="1"/>
      <c r="U31" s="1"/>
      <c r="V31" s="1"/>
      <c r="W31" s="1"/>
      <c r="X31" s="1"/>
      <c r="Y31" s="1"/>
      <c r="Z31" s="1"/>
    </row>
    <row r="32" customFormat="false" ht="12.75" hidden="false" customHeight="false" outlineLevel="0" collapsed="false">
      <c r="A32" s="12" t="n">
        <v>36</v>
      </c>
      <c r="B32" s="12" t="n">
        <v>1</v>
      </c>
      <c r="C32" s="12" t="s">
        <v>155</v>
      </c>
      <c r="D32" s="12" t="s">
        <v>55</v>
      </c>
      <c r="E32" s="12" t="s">
        <v>154</v>
      </c>
      <c r="F32" s="12" t="s">
        <v>153</v>
      </c>
      <c r="G32" s="12" t="s">
        <v>151</v>
      </c>
      <c r="H32" s="47" t="n">
        <f aca="false">500*B32</f>
        <v>500</v>
      </c>
      <c r="I32" s="48" t="n">
        <v>0.486</v>
      </c>
      <c r="J32" s="49" t="n">
        <f aca="false">B32*I32</f>
        <v>0.486</v>
      </c>
      <c r="K32" s="18" t="n">
        <v>3484</v>
      </c>
      <c r="L32" s="12" t="n">
        <v>1</v>
      </c>
      <c r="M32" s="12" t="s">
        <v>207</v>
      </c>
      <c r="N32" s="14" t="s">
        <v>154</v>
      </c>
      <c r="O32" s="12" t="s">
        <v>263</v>
      </c>
      <c r="P32" s="30" t="s">
        <v>151</v>
      </c>
      <c r="Q32" s="12"/>
      <c r="R32" s="12"/>
      <c r="S32" s="12"/>
      <c r="T32" s="1"/>
      <c r="U32" s="1"/>
      <c r="V32" s="1"/>
      <c r="W32" s="1"/>
      <c r="X32" s="1"/>
      <c r="Y32" s="1"/>
      <c r="Z32" s="1"/>
    </row>
    <row r="33" customFormat="false" ht="12.75" hidden="false" customHeight="false" outlineLevel="0" collapsed="false">
      <c r="A33" s="12" t="n">
        <v>37</v>
      </c>
      <c r="B33" s="12" t="n">
        <v>2</v>
      </c>
      <c r="C33" s="12" t="s">
        <v>159</v>
      </c>
      <c r="D33" s="12" t="s">
        <v>55</v>
      </c>
      <c r="E33" s="12" t="s">
        <v>158</v>
      </c>
      <c r="F33" s="12" t="s">
        <v>153</v>
      </c>
      <c r="G33" s="12" t="s">
        <v>156</v>
      </c>
      <c r="H33" s="47" t="n">
        <f aca="false">500*B33</f>
        <v>1000</v>
      </c>
      <c r="I33" s="48" t="n">
        <v>0.5728</v>
      </c>
      <c r="J33" s="49" t="n">
        <f aca="false">B33*I33</f>
        <v>1.1456</v>
      </c>
      <c r="K33" s="18" t="n">
        <v>14155</v>
      </c>
      <c r="L33" s="12" t="n">
        <v>1</v>
      </c>
      <c r="M33" s="12" t="s">
        <v>207</v>
      </c>
      <c r="N33" s="14" t="s">
        <v>158</v>
      </c>
      <c r="O33" s="12" t="s">
        <v>263</v>
      </c>
      <c r="P33" s="30" t="s">
        <v>156</v>
      </c>
      <c r="Q33" s="12"/>
      <c r="R33" s="12"/>
      <c r="S33" s="12"/>
      <c r="T33" s="1"/>
      <c r="U33" s="1"/>
      <c r="V33" s="1"/>
      <c r="W33" s="1"/>
      <c r="X33" s="1"/>
      <c r="Y33" s="1"/>
      <c r="Z33" s="1"/>
    </row>
    <row r="34" customFormat="false" ht="12.75" hidden="false" customHeight="false" outlineLevel="0" collapsed="false">
      <c r="A34" s="12" t="n">
        <v>38</v>
      </c>
      <c r="B34" s="12" t="n">
        <v>1</v>
      </c>
      <c r="C34" s="12" t="s">
        <v>164</v>
      </c>
      <c r="D34" s="12" t="s">
        <v>55</v>
      </c>
      <c r="E34" s="12" t="s">
        <v>163</v>
      </c>
      <c r="F34" s="12" t="s">
        <v>162</v>
      </c>
      <c r="G34" s="12" t="s">
        <v>160</v>
      </c>
      <c r="H34" s="47" t="n">
        <f aca="false">500*B34</f>
        <v>500</v>
      </c>
      <c r="I34" s="48" t="n">
        <v>3.884</v>
      </c>
      <c r="J34" s="49" t="n">
        <f aca="false">B34*I34</f>
        <v>3.884</v>
      </c>
      <c r="K34" s="18" t="n">
        <v>939</v>
      </c>
      <c r="L34" s="12" t="n">
        <v>1</v>
      </c>
      <c r="M34" s="12" t="s">
        <v>264</v>
      </c>
      <c r="N34" s="14" t="s">
        <v>163</v>
      </c>
      <c r="O34" s="12" t="s">
        <v>265</v>
      </c>
      <c r="P34" s="30" t="s">
        <v>160</v>
      </c>
      <c r="Q34" s="12"/>
      <c r="R34" s="12"/>
      <c r="S34" s="12"/>
      <c r="T34" s="1"/>
      <c r="U34" s="1"/>
      <c r="V34" s="1"/>
      <c r="W34" s="1"/>
      <c r="X34" s="1"/>
      <c r="Y34" s="1"/>
      <c r="Z34" s="1"/>
    </row>
    <row r="35" customFormat="false" ht="12.75" hidden="false" customHeight="false" outlineLevel="0" collapsed="false">
      <c r="A35" s="12" t="n">
        <v>39</v>
      </c>
      <c r="B35" s="12" t="n">
        <v>1</v>
      </c>
      <c r="C35" s="12" t="s">
        <v>169</v>
      </c>
      <c r="D35" s="12" t="s">
        <v>55</v>
      </c>
      <c r="E35" s="12" t="s">
        <v>168</v>
      </c>
      <c r="F35" s="12" t="s">
        <v>138</v>
      </c>
      <c r="G35" s="12" t="s">
        <v>166</v>
      </c>
      <c r="H35" s="47" t="n">
        <f aca="false">500*B35</f>
        <v>500</v>
      </c>
      <c r="I35" s="61" t="n">
        <v>0.9193</v>
      </c>
      <c r="J35" s="49" t="n">
        <f aca="false">B35*I35</f>
        <v>0.9193</v>
      </c>
      <c r="K35" s="18" t="n">
        <v>17468</v>
      </c>
      <c r="L35" s="12" t="n">
        <v>1</v>
      </c>
      <c r="M35" s="12" t="s">
        <v>207</v>
      </c>
      <c r="N35" s="14" t="s">
        <v>168</v>
      </c>
      <c r="O35" s="12" t="s">
        <v>256</v>
      </c>
      <c r="P35" s="30" t="s">
        <v>166</v>
      </c>
      <c r="Q35" s="12"/>
      <c r="R35" s="12"/>
      <c r="S35" s="12"/>
      <c r="T35" s="1"/>
      <c r="U35" s="1"/>
      <c r="V35" s="1"/>
      <c r="W35" s="1"/>
      <c r="X35" s="1"/>
      <c r="Y35" s="1"/>
      <c r="Z35" s="1"/>
    </row>
    <row r="36" customFormat="false" ht="12.75" hidden="false" customHeight="false" outlineLevel="0" collapsed="false">
      <c r="A36" s="12" t="n">
        <v>40</v>
      </c>
      <c r="B36" s="12" t="n">
        <v>1</v>
      </c>
      <c r="C36" s="12" t="s">
        <v>173</v>
      </c>
      <c r="D36" s="12" t="s">
        <v>55</v>
      </c>
      <c r="E36" s="12" t="s">
        <v>171</v>
      </c>
      <c r="F36" s="12" t="s">
        <v>172</v>
      </c>
      <c r="G36" s="12" t="s">
        <v>170</v>
      </c>
      <c r="H36" s="47" t="n">
        <f aca="false">500*B36</f>
        <v>500</v>
      </c>
      <c r="I36" s="48" t="n">
        <v>0.364</v>
      </c>
      <c r="J36" s="49" t="n">
        <f aca="false">B36*I36</f>
        <v>0.364</v>
      </c>
      <c r="K36" s="18" t="n">
        <v>33080</v>
      </c>
      <c r="L36" s="12" t="n">
        <v>1</v>
      </c>
      <c r="M36" s="12" t="s">
        <v>207</v>
      </c>
      <c r="N36" s="14" t="s">
        <v>171</v>
      </c>
      <c r="O36" s="12" t="s">
        <v>266</v>
      </c>
      <c r="P36" s="30" t="s">
        <v>170</v>
      </c>
      <c r="Q36" s="12"/>
      <c r="R36" s="12"/>
      <c r="S36" s="12"/>
      <c r="T36" s="1"/>
      <c r="U36" s="1"/>
      <c r="V36" s="1"/>
      <c r="W36" s="1"/>
      <c r="X36" s="1"/>
      <c r="Y36" s="1"/>
      <c r="Z36" s="1"/>
    </row>
    <row r="37" customFormat="false" ht="12.75" hidden="false" customHeight="false" outlineLevel="0" collapsed="false">
      <c r="A37" s="1"/>
      <c r="B37" s="1"/>
      <c r="C37" s="1"/>
      <c r="D37" s="1"/>
      <c r="E37" s="1"/>
      <c r="F37" s="1"/>
      <c r="G37" s="1"/>
      <c r="H37" s="40" t="s">
        <v>273</v>
      </c>
      <c r="I37" s="40"/>
      <c r="J37" s="66" t="n">
        <f aca="false">SUM(J2:J36)</f>
        <v>26.36859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2.75" hidden="false" customHeight="false" outlineLevel="0" collapsed="false">
      <c r="A38" s="1"/>
      <c r="B38" s="1"/>
      <c r="C38" s="1"/>
      <c r="D38" s="1"/>
      <c r="E38" s="1"/>
      <c r="F38" s="1"/>
      <c r="G38" s="1"/>
      <c r="H38" s="42" t="s">
        <v>274</v>
      </c>
      <c r="I38" s="42"/>
      <c r="J38" s="66" t="n"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3.5" hidden="false" customHeight="false" outlineLevel="0" collapsed="false">
      <c r="A39" s="1"/>
      <c r="B39" s="1"/>
      <c r="C39" s="1"/>
      <c r="D39" s="1"/>
      <c r="E39" s="1"/>
      <c r="F39" s="1"/>
      <c r="G39" s="1"/>
      <c r="H39" s="42" t="s">
        <v>275</v>
      </c>
      <c r="I39" s="42"/>
      <c r="J39" s="67" t="n">
        <v>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false" outlineLevel="0" collapsed="false">
      <c r="A40" s="1"/>
      <c r="B40" s="1"/>
      <c r="C40" s="1"/>
      <c r="D40" s="1"/>
      <c r="E40" s="1"/>
      <c r="F40" s="1"/>
      <c r="G40" s="1"/>
      <c r="H40" s="44" t="s">
        <v>276</v>
      </c>
      <c r="I40" s="44"/>
      <c r="J40" s="68" t="n">
        <f aca="false">SUM(J37:J39)</f>
        <v>26.36859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</sheetData>
  <mergeCells count="4">
    <mergeCell ref="H37:I37"/>
    <mergeCell ref="H38:I38"/>
    <mergeCell ref="H39:I39"/>
    <mergeCell ref="H40:I40"/>
  </mergeCells>
  <conditionalFormatting sqref="N:N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46" width="10.7091836734694"/>
    <col collapsed="false" hidden="false" max="2" min="2" style="46" width="8"/>
    <col collapsed="false" hidden="false" max="3" min="3" style="46" width="19.4183673469388"/>
    <col collapsed="false" hidden="false" max="4" min="4" style="46" width="18.8520408163265"/>
    <col collapsed="false" hidden="false" max="6" min="5" style="46" width="24.2908163265306"/>
    <col collapsed="false" hidden="false" max="7" min="7" style="46" width="37.2857142857143"/>
    <col collapsed="false" hidden="false" max="9" min="8" style="46" width="9.14285714285714"/>
    <col collapsed="false" hidden="false" max="10" min="10" style="46" width="13.2857142857143"/>
    <col collapsed="false" hidden="false" max="11" min="11" style="46" width="11.4183673469388"/>
    <col collapsed="false" hidden="false" max="12" min="12" style="46" width="9.5765306122449"/>
    <col collapsed="false" hidden="false" max="13" min="13" style="46" width="14.4285714285714"/>
    <col collapsed="false" hidden="false" max="14" min="14" style="46" width="25.7091836734694"/>
    <col collapsed="false" hidden="false" max="15" min="15" style="46" width="29.1377551020408"/>
    <col collapsed="false" hidden="false" max="16" min="16" style="46" width="38.7040816326531"/>
    <col collapsed="false" hidden="false" max="17" min="17" style="46" width="60.8520408163265"/>
    <col collapsed="false" hidden="false" max="19" min="18" style="46" width="24.1479591836735"/>
    <col collapsed="false" hidden="false" max="25" min="20" style="46" width="8.70918367346939"/>
    <col collapsed="false" hidden="false" max="1025" min="26" style="46" width="14.4285714285714"/>
  </cols>
  <sheetData>
    <row r="1" customFormat="false" ht="12.75" hidden="false" customHeight="false" outlineLevel="0" collapsed="false">
      <c r="A1" s="9" t="s">
        <v>189</v>
      </c>
      <c r="B1" s="9" t="s">
        <v>6</v>
      </c>
      <c r="C1" s="9" t="s">
        <v>277</v>
      </c>
      <c r="D1" s="9" t="s">
        <v>0</v>
      </c>
      <c r="E1" s="9" t="s">
        <v>4</v>
      </c>
      <c r="F1" s="9" t="s">
        <v>3</v>
      </c>
      <c r="G1" s="9" t="s">
        <v>1</v>
      </c>
      <c r="H1" s="9" t="s">
        <v>191</v>
      </c>
      <c r="I1" s="9" t="s">
        <v>192</v>
      </c>
      <c r="J1" s="9" t="s">
        <v>193</v>
      </c>
      <c r="K1" s="11" t="s">
        <v>194</v>
      </c>
      <c r="L1" s="11" t="s">
        <v>195</v>
      </c>
      <c r="M1" s="11" t="s">
        <v>196</v>
      </c>
      <c r="N1" s="11" t="s">
        <v>197</v>
      </c>
      <c r="O1" s="11" t="s">
        <v>198</v>
      </c>
      <c r="P1" s="11" t="s">
        <v>199</v>
      </c>
      <c r="Q1" s="11" t="s">
        <v>200</v>
      </c>
      <c r="R1" s="11" t="s">
        <v>201</v>
      </c>
      <c r="S1" s="11" t="s">
        <v>202</v>
      </c>
      <c r="T1" s="1"/>
      <c r="U1" s="1"/>
      <c r="V1" s="1"/>
      <c r="W1" s="1"/>
      <c r="X1" s="1"/>
      <c r="Y1" s="1"/>
    </row>
    <row r="2" customFormat="false" ht="15" hidden="false" customHeight="true" outlineLevel="0" collapsed="false">
      <c r="A2" s="69" t="n">
        <v>1</v>
      </c>
      <c r="B2" s="70" t="n">
        <v>2</v>
      </c>
      <c r="C2" s="69" t="s">
        <v>278</v>
      </c>
      <c r="D2" s="69" t="s">
        <v>10</v>
      </c>
      <c r="E2" s="69" t="s">
        <v>14</v>
      </c>
      <c r="F2" s="69" t="s">
        <v>13</v>
      </c>
      <c r="G2" s="69" t="s">
        <v>11</v>
      </c>
      <c r="H2" s="47" t="n">
        <f aca="false">500*B2</f>
        <v>1000</v>
      </c>
      <c r="I2" s="48" t="n">
        <v>1.09</v>
      </c>
      <c r="J2" s="49" t="n">
        <f aca="false">B2*I2</f>
        <v>2.18</v>
      </c>
      <c r="K2" s="71" t="n">
        <v>695</v>
      </c>
      <c r="L2" s="69" t="n">
        <v>1</v>
      </c>
      <c r="M2" s="69" t="s">
        <v>204</v>
      </c>
      <c r="N2" s="72" t="s">
        <v>14</v>
      </c>
      <c r="O2" s="69" t="s">
        <v>13</v>
      </c>
      <c r="P2" s="73" t="s">
        <v>205</v>
      </c>
      <c r="Q2" s="69" t="s">
        <v>305</v>
      </c>
      <c r="R2" s="69"/>
      <c r="S2" s="74" t="n">
        <v>43117</v>
      </c>
      <c r="T2" s="1"/>
      <c r="U2" s="1"/>
      <c r="V2" s="1"/>
      <c r="W2" s="1"/>
      <c r="X2" s="1"/>
      <c r="Y2" s="1"/>
    </row>
    <row r="3" customFormat="false" ht="12.75" hidden="false" customHeight="false" outlineLevel="0" collapsed="false">
      <c r="A3" s="12" t="n">
        <v>2</v>
      </c>
      <c r="B3" s="13" t="n">
        <v>1</v>
      </c>
      <c r="C3" s="12" t="s">
        <v>169</v>
      </c>
      <c r="D3" s="12" t="s">
        <v>10</v>
      </c>
      <c r="E3" s="12" t="s">
        <v>20</v>
      </c>
      <c r="F3" s="12" t="s">
        <v>19</v>
      </c>
      <c r="G3" s="12" t="s">
        <v>17</v>
      </c>
      <c r="H3" s="47" t="n">
        <f aca="false">500*B3</f>
        <v>500</v>
      </c>
      <c r="I3" s="48" t="n">
        <v>6.3525</v>
      </c>
      <c r="J3" s="49" t="n">
        <f aca="false">B3*I3</f>
        <v>6.3525</v>
      </c>
      <c r="K3" s="18" t="n">
        <v>3536</v>
      </c>
      <c r="L3" s="12" t="n">
        <v>1</v>
      </c>
      <c r="M3" s="12" t="s">
        <v>207</v>
      </c>
      <c r="N3" s="14" t="s">
        <v>20</v>
      </c>
      <c r="O3" s="12" t="s">
        <v>208</v>
      </c>
      <c r="P3" s="30" t="s">
        <v>209</v>
      </c>
      <c r="Q3" s="12"/>
      <c r="R3" s="12"/>
      <c r="S3" s="50" t="n">
        <v>43117</v>
      </c>
      <c r="T3" s="1"/>
      <c r="U3" s="1"/>
      <c r="V3" s="1"/>
      <c r="W3" s="1"/>
      <c r="X3" s="1"/>
      <c r="Y3" s="1"/>
    </row>
    <row r="4" customFormat="false" ht="15" hidden="false" customHeight="true" outlineLevel="0" collapsed="false">
      <c r="A4" s="58" t="n">
        <v>3</v>
      </c>
      <c r="B4" s="59" t="n">
        <v>6</v>
      </c>
      <c r="C4" s="58" t="s">
        <v>301</v>
      </c>
      <c r="D4" s="58" t="s">
        <v>10</v>
      </c>
      <c r="E4" s="58" t="s">
        <v>25</v>
      </c>
      <c r="F4" s="58" t="s">
        <v>24</v>
      </c>
      <c r="G4" s="58" t="s">
        <v>22</v>
      </c>
      <c r="H4" s="47" t="n">
        <f aca="false">500*B4</f>
        <v>3000</v>
      </c>
      <c r="I4" s="48"/>
      <c r="J4" s="49" t="n">
        <f aca="false">B4*I4</f>
        <v>0</v>
      </c>
      <c r="K4" s="62" t="n">
        <v>736957</v>
      </c>
      <c r="L4" s="58" t="n">
        <v>1</v>
      </c>
      <c r="M4" s="58" t="s">
        <v>291</v>
      </c>
      <c r="N4" s="60" t="s">
        <v>302</v>
      </c>
      <c r="O4" s="58" t="s">
        <v>24</v>
      </c>
      <c r="P4" s="63" t="s">
        <v>22</v>
      </c>
      <c r="Q4" s="58" t="s">
        <v>303</v>
      </c>
      <c r="R4" s="63"/>
      <c r="S4" s="64" t="n">
        <v>43118</v>
      </c>
      <c r="T4" s="1"/>
      <c r="U4" s="1"/>
      <c r="V4" s="1"/>
      <c r="W4" s="1"/>
      <c r="X4" s="1"/>
      <c r="Y4" s="1"/>
    </row>
    <row r="5" customFormat="false" ht="12.75" hidden="false" customHeight="false" outlineLevel="0" collapsed="false">
      <c r="A5" s="12" t="n">
        <v>4</v>
      </c>
      <c r="B5" s="13" t="n">
        <v>13</v>
      </c>
      <c r="C5" s="12" t="s">
        <v>304</v>
      </c>
      <c r="D5" s="12" t="s">
        <v>10</v>
      </c>
      <c r="E5" s="12" t="s">
        <v>30</v>
      </c>
      <c r="F5" s="12" t="s">
        <v>29</v>
      </c>
      <c r="G5" s="12" t="s">
        <v>27</v>
      </c>
      <c r="H5" s="47" t="n">
        <f aca="false">500*B5</f>
        <v>6500</v>
      </c>
      <c r="I5" s="48" t="n">
        <v>0.0035</v>
      </c>
      <c r="J5" s="49" t="n">
        <f aca="false">B5*I5</f>
        <v>0.0455</v>
      </c>
      <c r="K5" s="18" t="n">
        <v>44073</v>
      </c>
      <c r="L5" s="12" t="n">
        <v>1</v>
      </c>
      <c r="M5" s="12" t="s">
        <v>204</v>
      </c>
      <c r="N5" s="14" t="s">
        <v>30</v>
      </c>
      <c r="O5" s="12" t="s">
        <v>215</v>
      </c>
      <c r="P5" s="30" t="s">
        <v>27</v>
      </c>
      <c r="Q5" s="12"/>
      <c r="R5" s="12"/>
      <c r="S5" s="50" t="n">
        <v>43117</v>
      </c>
      <c r="T5" s="1"/>
      <c r="U5" s="1"/>
      <c r="V5" s="1"/>
      <c r="W5" s="1"/>
      <c r="X5" s="1"/>
      <c r="Y5" s="1"/>
    </row>
    <row r="6" customFormat="false" ht="12.75" hidden="false" customHeight="false" outlineLevel="0" collapsed="false">
      <c r="A6" s="12" t="n">
        <v>5</v>
      </c>
      <c r="B6" s="13" t="n">
        <v>1</v>
      </c>
      <c r="C6" s="12" t="s">
        <v>217</v>
      </c>
      <c r="D6" s="12" t="s">
        <v>10</v>
      </c>
      <c r="E6" s="12" t="s">
        <v>34</v>
      </c>
      <c r="F6" s="12" t="s">
        <v>29</v>
      </c>
      <c r="G6" s="12" t="s">
        <v>32</v>
      </c>
      <c r="H6" s="47" t="n">
        <f aca="false">500*B6</f>
        <v>500</v>
      </c>
      <c r="I6" s="48" t="n">
        <v>0.1609</v>
      </c>
      <c r="J6" s="49" t="n">
        <f aca="false">B6*I6</f>
        <v>0.1609</v>
      </c>
      <c r="K6" s="18" t="n">
        <v>3779</v>
      </c>
      <c r="L6" s="12" t="n">
        <v>1</v>
      </c>
      <c r="M6" s="12" t="s">
        <v>207</v>
      </c>
      <c r="N6" s="14" t="s">
        <v>34</v>
      </c>
      <c r="O6" s="12" t="s">
        <v>215</v>
      </c>
      <c r="P6" s="30" t="s">
        <v>32</v>
      </c>
      <c r="Q6" s="12"/>
      <c r="R6" s="12"/>
      <c r="S6" s="12"/>
      <c r="T6" s="1"/>
      <c r="U6" s="1"/>
      <c r="V6" s="1"/>
      <c r="W6" s="1"/>
      <c r="X6" s="1"/>
      <c r="Y6" s="1"/>
    </row>
    <row r="7" customFormat="false" ht="15" hidden="false" customHeight="true" outlineLevel="0" collapsed="false">
      <c r="A7" s="52" t="n">
        <v>6</v>
      </c>
      <c r="B7" s="53" t="n">
        <v>2</v>
      </c>
      <c r="C7" s="52" t="s">
        <v>283</v>
      </c>
      <c r="D7" s="52" t="s">
        <v>10</v>
      </c>
      <c r="E7" s="52" t="s">
        <v>39</v>
      </c>
      <c r="F7" s="52" t="s">
        <v>38</v>
      </c>
      <c r="G7" s="52" t="s">
        <v>36</v>
      </c>
      <c r="H7" s="47" t="n">
        <f aca="false">500*B7</f>
        <v>1000</v>
      </c>
      <c r="I7" s="48" t="n">
        <v>0.05222</v>
      </c>
      <c r="J7" s="49" t="n">
        <f aca="false">B7*I7</f>
        <v>0.10444</v>
      </c>
      <c r="K7" s="54" t="n">
        <v>1276563</v>
      </c>
      <c r="L7" s="52" t="n">
        <v>1</v>
      </c>
      <c r="M7" s="52" t="s">
        <v>207</v>
      </c>
      <c r="N7" s="55" t="s">
        <v>284</v>
      </c>
      <c r="O7" s="52" t="s">
        <v>228</v>
      </c>
      <c r="P7" s="56" t="s">
        <v>285</v>
      </c>
      <c r="Q7" s="56"/>
      <c r="R7" s="52"/>
      <c r="S7" s="50" t="n">
        <v>43117</v>
      </c>
      <c r="T7" s="1"/>
      <c r="U7" s="1"/>
      <c r="V7" s="1"/>
      <c r="W7" s="1"/>
      <c r="X7" s="1"/>
      <c r="Y7" s="1"/>
    </row>
    <row r="8" customFormat="false" ht="15" hidden="false" customHeight="true" outlineLevel="0" collapsed="false">
      <c r="A8" s="52" t="n">
        <v>7</v>
      </c>
      <c r="B8" s="53" t="n">
        <v>2</v>
      </c>
      <c r="C8" s="52" t="s">
        <v>286</v>
      </c>
      <c r="D8" s="52" t="s">
        <v>10</v>
      </c>
      <c r="E8" s="55" t="s">
        <v>43</v>
      </c>
      <c r="F8" s="52" t="s">
        <v>38</v>
      </c>
      <c r="G8" s="52" t="s">
        <v>41</v>
      </c>
      <c r="H8" s="47" t="n">
        <f aca="false">500*B8</f>
        <v>1000</v>
      </c>
      <c r="I8" s="48" t="n">
        <v>0.05222</v>
      </c>
      <c r="J8" s="49" t="n">
        <f aca="false">B8*I8</f>
        <v>0.10444</v>
      </c>
      <c r="K8" s="54" t="n">
        <v>746428</v>
      </c>
      <c r="L8" s="52" t="n">
        <v>1</v>
      </c>
      <c r="M8" s="52" t="s">
        <v>207</v>
      </c>
      <c r="N8" s="55" t="s">
        <v>287</v>
      </c>
      <c r="O8" s="52" t="s">
        <v>228</v>
      </c>
      <c r="P8" s="56" t="s">
        <v>288</v>
      </c>
      <c r="Q8" s="56"/>
      <c r="R8" s="52"/>
      <c r="S8" s="50" t="n">
        <v>43117</v>
      </c>
      <c r="T8" s="1"/>
      <c r="U8" s="1"/>
      <c r="V8" s="1"/>
      <c r="W8" s="1"/>
      <c r="X8" s="1"/>
      <c r="Y8" s="1"/>
    </row>
    <row r="9" customFormat="false" ht="12.75" hidden="false" customHeight="false" outlineLevel="0" collapsed="false">
      <c r="A9" s="12" t="n">
        <v>8</v>
      </c>
      <c r="B9" s="13" t="n">
        <v>1</v>
      </c>
      <c r="C9" s="12" t="s">
        <v>227</v>
      </c>
      <c r="D9" s="12" t="s">
        <v>10</v>
      </c>
      <c r="E9" s="14" t="s">
        <v>48</v>
      </c>
      <c r="F9" s="12" t="s">
        <v>47</v>
      </c>
      <c r="G9" s="12" t="s">
        <v>45</v>
      </c>
      <c r="H9" s="47" t="n">
        <f aca="false">500*B9</f>
        <v>500</v>
      </c>
      <c r="I9" s="48" t="n">
        <v>0.2547</v>
      </c>
      <c r="J9" s="49" t="n">
        <f aca="false">B9*I9</f>
        <v>0.2547</v>
      </c>
      <c r="K9" s="18" t="n">
        <v>36192</v>
      </c>
      <c r="L9" s="12" t="n">
        <v>1</v>
      </c>
      <c r="M9" s="12" t="s">
        <v>207</v>
      </c>
      <c r="N9" s="14" t="s">
        <v>48</v>
      </c>
      <c r="O9" s="12" t="s">
        <v>228</v>
      </c>
      <c r="P9" s="30" t="s">
        <v>45</v>
      </c>
      <c r="Q9" s="12"/>
      <c r="R9" s="12"/>
      <c r="S9" s="57" t="n">
        <v>43117</v>
      </c>
      <c r="T9" s="1"/>
      <c r="U9" s="1"/>
      <c r="V9" s="1"/>
      <c r="W9" s="1"/>
      <c r="X9" s="1"/>
      <c r="Y9" s="1"/>
    </row>
    <row r="10" customFormat="false" ht="12.75" hidden="false" customHeight="false" outlineLevel="0" collapsed="false">
      <c r="A10" s="58" t="n">
        <v>9</v>
      </c>
      <c r="B10" s="59" t="n">
        <v>1</v>
      </c>
      <c r="C10" s="58" t="s">
        <v>231</v>
      </c>
      <c r="D10" s="58" t="s">
        <v>10</v>
      </c>
      <c r="E10" s="60" t="s">
        <v>53</v>
      </c>
      <c r="F10" s="58" t="s">
        <v>290</v>
      </c>
      <c r="G10" s="58" t="s">
        <v>50</v>
      </c>
      <c r="H10" s="47" t="n">
        <f aca="false">500*B10</f>
        <v>500</v>
      </c>
      <c r="I10" s="61"/>
      <c r="J10" s="49" t="n">
        <f aca="false">B10*I10</f>
        <v>0</v>
      </c>
      <c r="K10" s="62" t="n">
        <v>521639</v>
      </c>
      <c r="L10" s="58" t="n">
        <v>1</v>
      </c>
      <c r="M10" s="58" t="s">
        <v>291</v>
      </c>
      <c r="N10" s="60" t="s">
        <v>292</v>
      </c>
      <c r="O10" s="58" t="s">
        <v>24</v>
      </c>
      <c r="P10" s="63" t="s">
        <v>293</v>
      </c>
      <c r="Q10" s="58" t="s">
        <v>303</v>
      </c>
      <c r="R10" s="58"/>
      <c r="S10" s="64" t="n">
        <v>43117</v>
      </c>
      <c r="T10" s="1"/>
      <c r="U10" s="1"/>
      <c r="V10" s="1"/>
      <c r="W10" s="1"/>
      <c r="X10" s="1"/>
      <c r="Y10" s="1"/>
    </row>
    <row r="11" customFormat="false" ht="12.75" hidden="false" customHeight="false" outlineLevel="0" collapsed="false">
      <c r="A11" s="12" t="n">
        <v>10</v>
      </c>
      <c r="B11" s="12" t="n">
        <v>2</v>
      </c>
      <c r="C11" s="14" t="s">
        <v>58</v>
      </c>
      <c r="D11" s="12" t="s">
        <v>55</v>
      </c>
      <c r="E11" s="14" t="n">
        <v>5024940670</v>
      </c>
      <c r="F11" s="12" t="s">
        <v>13</v>
      </c>
      <c r="G11" s="12" t="s">
        <v>56</v>
      </c>
      <c r="H11" s="47" t="n">
        <f aca="false">500*B11</f>
        <v>1000</v>
      </c>
      <c r="I11" s="48" t="n">
        <f aca="false">(950*0.4329+50*0.6084)/1000</f>
        <v>0.441675</v>
      </c>
      <c r="J11" s="49" t="n">
        <f aca="false">B11*I11</f>
        <v>0.88335</v>
      </c>
      <c r="K11" s="18" t="n">
        <v>6828</v>
      </c>
      <c r="L11" s="12" t="n">
        <v>1</v>
      </c>
      <c r="M11" s="12" t="s">
        <v>207</v>
      </c>
      <c r="N11" s="14" t="n">
        <v>5024940670</v>
      </c>
      <c r="O11" s="12" t="s">
        <v>13</v>
      </c>
      <c r="P11" s="30" t="s">
        <v>234</v>
      </c>
      <c r="Q11" s="12"/>
      <c r="R11" s="12"/>
      <c r="S11" s="12"/>
      <c r="T11" s="1"/>
      <c r="U11" s="1"/>
      <c r="V11" s="1"/>
      <c r="W11" s="1"/>
      <c r="X11" s="1"/>
      <c r="Y11" s="1"/>
    </row>
    <row r="12" customFormat="false" ht="12.75" hidden="false" customHeight="false" outlineLevel="0" collapsed="false">
      <c r="A12" s="12" t="n">
        <v>11</v>
      </c>
      <c r="B12" s="12" t="n">
        <v>4</v>
      </c>
      <c r="C12" s="14" t="s">
        <v>61</v>
      </c>
      <c r="D12" s="12" t="s">
        <v>55</v>
      </c>
      <c r="E12" s="14" t="n">
        <v>5025850470</v>
      </c>
      <c r="F12" s="12" t="s">
        <v>13</v>
      </c>
      <c r="G12" s="12" t="s">
        <v>59</v>
      </c>
      <c r="H12" s="47" t="n">
        <f aca="false">500*B12</f>
        <v>2000</v>
      </c>
      <c r="I12" s="48" t="n">
        <v>0.2664</v>
      </c>
      <c r="J12" s="49" t="n">
        <f aca="false">B12*I12</f>
        <v>1.0656</v>
      </c>
      <c r="K12" s="18" t="n">
        <v>9039</v>
      </c>
      <c r="L12" s="12" t="n">
        <v>1</v>
      </c>
      <c r="M12" s="12" t="s">
        <v>207</v>
      </c>
      <c r="N12" s="14" t="n">
        <v>5025850470</v>
      </c>
      <c r="O12" s="12" t="s">
        <v>13</v>
      </c>
      <c r="P12" s="30" t="s">
        <v>235</v>
      </c>
      <c r="Q12" s="12"/>
      <c r="R12" s="12"/>
      <c r="S12" s="57" t="n">
        <v>43117</v>
      </c>
      <c r="T12" s="1"/>
      <c r="U12" s="1"/>
      <c r="V12" s="1"/>
      <c r="W12" s="1"/>
      <c r="X12" s="1"/>
      <c r="Y12" s="1"/>
    </row>
    <row r="13" customFormat="false" ht="12.75" hidden="false" customHeight="false" outlineLevel="0" collapsed="false">
      <c r="A13" s="12" t="n">
        <v>13</v>
      </c>
      <c r="B13" s="12" t="n">
        <v>1</v>
      </c>
      <c r="C13" s="12" t="s">
        <v>67</v>
      </c>
      <c r="D13" s="12" t="s">
        <v>55</v>
      </c>
      <c r="E13" s="14" t="s">
        <v>66</v>
      </c>
      <c r="F13" s="12" t="s">
        <v>65</v>
      </c>
      <c r="G13" s="12" t="s">
        <v>63</v>
      </c>
      <c r="H13" s="47" t="n">
        <f aca="false">500*B13</f>
        <v>500</v>
      </c>
      <c r="I13" s="61" t="n">
        <v>0.2562</v>
      </c>
      <c r="J13" s="49" t="n">
        <f aca="false">B13*I13</f>
        <v>0.2562</v>
      </c>
      <c r="K13" s="18" t="n">
        <v>44290</v>
      </c>
      <c r="L13" s="12" t="n">
        <v>1</v>
      </c>
      <c r="M13" s="12" t="s">
        <v>207</v>
      </c>
      <c r="N13" s="14" t="s">
        <v>66</v>
      </c>
      <c r="O13" s="12" t="s">
        <v>237</v>
      </c>
      <c r="P13" s="30" t="s">
        <v>238</v>
      </c>
      <c r="Q13" s="12"/>
      <c r="R13" s="12"/>
      <c r="S13" s="12"/>
      <c r="T13" s="1"/>
      <c r="U13" s="1"/>
      <c r="V13" s="1"/>
      <c r="W13" s="1"/>
      <c r="X13" s="1"/>
      <c r="Y13" s="1"/>
    </row>
    <row r="14" customFormat="false" ht="12.75" hidden="false" customHeight="false" outlineLevel="0" collapsed="false">
      <c r="A14" s="12" t="n">
        <v>14</v>
      </c>
      <c r="B14" s="12" t="n">
        <v>1</v>
      </c>
      <c r="C14" s="12" t="s">
        <v>71</v>
      </c>
      <c r="D14" s="12" t="s">
        <v>55</v>
      </c>
      <c r="E14" s="14" t="s">
        <v>70</v>
      </c>
      <c r="F14" s="12" t="s">
        <v>13</v>
      </c>
      <c r="G14" s="12" t="s">
        <v>68</v>
      </c>
      <c r="H14" s="47" t="n">
        <f aca="false">500*B14</f>
        <v>500</v>
      </c>
      <c r="I14" s="48" t="n">
        <v>1.87</v>
      </c>
      <c r="J14" s="49" t="n">
        <f aca="false">B14*I14</f>
        <v>1.87</v>
      </c>
      <c r="K14" s="18" t="n">
        <v>816</v>
      </c>
      <c r="L14" s="12" t="n">
        <v>1</v>
      </c>
      <c r="M14" s="12" t="s">
        <v>207</v>
      </c>
      <c r="N14" s="14" t="s">
        <v>70</v>
      </c>
      <c r="O14" s="12" t="s">
        <v>13</v>
      </c>
      <c r="P14" s="30" t="s">
        <v>239</v>
      </c>
      <c r="Q14" s="12"/>
      <c r="R14" s="12"/>
      <c r="S14" s="12"/>
      <c r="T14" s="1"/>
      <c r="U14" s="1"/>
      <c r="V14" s="1"/>
      <c r="W14" s="1"/>
      <c r="X14" s="1"/>
      <c r="Y14" s="1"/>
    </row>
    <row r="15" customFormat="false" ht="12.75" hidden="false" customHeight="false" outlineLevel="0" collapsed="false">
      <c r="A15" s="12" t="n">
        <v>15</v>
      </c>
      <c r="B15" s="12" t="n">
        <v>1</v>
      </c>
      <c r="C15" s="12" t="s">
        <v>76</v>
      </c>
      <c r="D15" s="12" t="s">
        <v>55</v>
      </c>
      <c r="E15" s="12" t="s">
        <v>75</v>
      </c>
      <c r="F15" s="12" t="s">
        <v>74</v>
      </c>
      <c r="G15" s="12" t="s">
        <v>72</v>
      </c>
      <c r="H15" s="47" t="n">
        <f aca="false">500*B15</f>
        <v>500</v>
      </c>
      <c r="I15" s="48" t="n">
        <v>0.324</v>
      </c>
      <c r="J15" s="49" t="n">
        <f aca="false">B15*I15</f>
        <v>0.324</v>
      </c>
      <c r="K15" s="18" t="n">
        <v>87890</v>
      </c>
      <c r="L15" s="12" t="n">
        <v>1</v>
      </c>
      <c r="M15" s="12" t="s">
        <v>207</v>
      </c>
      <c r="N15" s="14" t="s">
        <v>75</v>
      </c>
      <c r="O15" s="12" t="s">
        <v>240</v>
      </c>
      <c r="P15" s="30" t="s">
        <v>72</v>
      </c>
      <c r="Q15" s="12"/>
      <c r="R15" s="12"/>
      <c r="S15" s="12"/>
      <c r="T15" s="1"/>
      <c r="U15" s="1"/>
      <c r="V15" s="1"/>
      <c r="W15" s="1"/>
      <c r="X15" s="1"/>
      <c r="Y15" s="1"/>
    </row>
    <row r="16" customFormat="false" ht="12.75" hidden="false" customHeight="false" outlineLevel="0" collapsed="false">
      <c r="A16" s="12" t="n">
        <v>16</v>
      </c>
      <c r="B16" s="12" t="n">
        <v>1</v>
      </c>
      <c r="C16" s="12" t="s">
        <v>81</v>
      </c>
      <c r="D16" s="12" t="s">
        <v>55</v>
      </c>
      <c r="E16" s="12" t="s">
        <v>80</v>
      </c>
      <c r="F16" s="12" t="s">
        <v>79</v>
      </c>
      <c r="G16" s="12" t="s">
        <v>77</v>
      </c>
      <c r="H16" s="47" t="n">
        <f aca="false">500*B16</f>
        <v>500</v>
      </c>
      <c r="I16" s="48" t="n">
        <v>0.0028</v>
      </c>
      <c r="J16" s="49" t="n">
        <f aca="false">B16*I16</f>
        <v>0.0028</v>
      </c>
      <c r="K16" s="18" t="n">
        <v>377909</v>
      </c>
      <c r="L16" s="12" t="n">
        <v>1</v>
      </c>
      <c r="M16" s="12" t="s">
        <v>207</v>
      </c>
      <c r="N16" s="14" t="s">
        <v>80</v>
      </c>
      <c r="O16" s="12" t="s">
        <v>241</v>
      </c>
      <c r="P16" s="30" t="s">
        <v>242</v>
      </c>
      <c r="Q16" s="12"/>
      <c r="R16" s="12"/>
      <c r="S16" s="12"/>
      <c r="T16" s="1"/>
      <c r="U16" s="1"/>
      <c r="V16" s="1"/>
      <c r="W16" s="1"/>
      <c r="X16" s="1"/>
      <c r="Y16" s="1"/>
    </row>
    <row r="17" customFormat="false" ht="12.75" hidden="false" customHeight="false" outlineLevel="0" collapsed="false">
      <c r="A17" s="12" t="n">
        <v>17</v>
      </c>
      <c r="B17" s="12" t="n">
        <v>4</v>
      </c>
      <c r="C17" s="12" t="s">
        <v>85</v>
      </c>
      <c r="D17" s="12" t="s">
        <v>55</v>
      </c>
      <c r="E17" s="12" t="s">
        <v>84</v>
      </c>
      <c r="F17" s="12" t="s">
        <v>24</v>
      </c>
      <c r="G17" s="12" t="s">
        <v>82</v>
      </c>
      <c r="H17" s="47" t="n">
        <f aca="false">500*B17</f>
        <v>2000</v>
      </c>
      <c r="I17" s="48" t="n">
        <v>0.0056</v>
      </c>
      <c r="J17" s="49" t="n">
        <f aca="false">B17*I17</f>
        <v>0.0224</v>
      </c>
      <c r="K17" s="18" t="n">
        <v>584336</v>
      </c>
      <c r="L17" s="12" t="n">
        <v>1</v>
      </c>
      <c r="M17" s="12" t="s">
        <v>207</v>
      </c>
      <c r="N17" s="14" t="s">
        <v>84</v>
      </c>
      <c r="O17" s="12" t="s">
        <v>24</v>
      </c>
      <c r="P17" s="30" t="s">
        <v>82</v>
      </c>
      <c r="Q17" s="12"/>
      <c r="R17" s="12"/>
      <c r="S17" s="12"/>
      <c r="T17" s="1"/>
      <c r="U17" s="1"/>
      <c r="V17" s="1"/>
      <c r="W17" s="1"/>
      <c r="X17" s="1"/>
      <c r="Y17" s="1"/>
    </row>
    <row r="18" customFormat="false" ht="12.75" hidden="false" customHeight="false" outlineLevel="0" collapsed="false">
      <c r="A18" s="12" t="n">
        <v>19</v>
      </c>
      <c r="B18" s="12" t="n">
        <v>4</v>
      </c>
      <c r="C18" s="12" t="s">
        <v>91</v>
      </c>
      <c r="D18" s="12" t="s">
        <v>55</v>
      </c>
      <c r="E18" s="12" t="s">
        <v>90</v>
      </c>
      <c r="F18" s="12" t="s">
        <v>89</v>
      </c>
      <c r="G18" s="12" t="s">
        <v>87</v>
      </c>
      <c r="H18" s="47" t="n">
        <f aca="false">500*B18</f>
        <v>2000</v>
      </c>
      <c r="I18" s="48" t="n">
        <v>0.0832</v>
      </c>
      <c r="J18" s="49" t="n">
        <f aca="false">B18*I18</f>
        <v>0.3328</v>
      </c>
      <c r="K18" s="18" t="n">
        <v>24938</v>
      </c>
      <c r="L18" s="12" t="n">
        <v>1</v>
      </c>
      <c r="M18" s="12" t="s">
        <v>207</v>
      </c>
      <c r="N18" s="14" t="s">
        <v>90</v>
      </c>
      <c r="O18" s="12" t="s">
        <v>243</v>
      </c>
      <c r="P18" s="30" t="s">
        <v>87</v>
      </c>
      <c r="Q18" s="12"/>
      <c r="R18" s="12"/>
      <c r="S18" s="12"/>
      <c r="T18" s="1"/>
      <c r="U18" s="1"/>
      <c r="V18" s="1"/>
      <c r="W18" s="1"/>
      <c r="X18" s="1"/>
      <c r="Y18" s="1"/>
    </row>
    <row r="19" customFormat="false" ht="12.75" hidden="false" customHeight="false" outlineLevel="0" collapsed="false">
      <c r="A19" s="12" t="n">
        <v>20</v>
      </c>
      <c r="B19" s="12" t="n">
        <v>3</v>
      </c>
      <c r="C19" s="12" t="s">
        <v>96</v>
      </c>
      <c r="D19" s="12" t="s">
        <v>55</v>
      </c>
      <c r="E19" s="12" t="s">
        <v>95</v>
      </c>
      <c r="F19" s="12" t="s">
        <v>94</v>
      </c>
      <c r="G19" s="12" t="s">
        <v>92</v>
      </c>
      <c r="H19" s="47" t="n">
        <f aca="false">500*B19</f>
        <v>1500</v>
      </c>
      <c r="I19" s="48" t="n">
        <v>0.0053</v>
      </c>
      <c r="J19" s="49" t="n">
        <f aca="false">B19*I19</f>
        <v>0.0159</v>
      </c>
      <c r="K19" s="18" t="n">
        <v>760488</v>
      </c>
      <c r="L19" s="12" t="n">
        <v>1</v>
      </c>
      <c r="M19" s="12" t="s">
        <v>207</v>
      </c>
      <c r="N19" s="14" t="s">
        <v>95</v>
      </c>
      <c r="O19" s="12" t="s">
        <v>244</v>
      </c>
      <c r="P19" s="30" t="s">
        <v>92</v>
      </c>
      <c r="Q19" s="12"/>
      <c r="R19" s="12"/>
      <c r="S19" s="12"/>
      <c r="T19" s="1"/>
      <c r="U19" s="1"/>
      <c r="V19" s="1"/>
      <c r="W19" s="1"/>
      <c r="X19" s="1"/>
      <c r="Y19" s="1"/>
    </row>
    <row r="20" customFormat="false" ht="12.75" hidden="false" customHeight="false" outlineLevel="0" collapsed="false">
      <c r="A20" s="12" t="n">
        <v>21</v>
      </c>
      <c r="B20" s="12" t="n">
        <v>1</v>
      </c>
      <c r="C20" s="12" t="s">
        <v>101</v>
      </c>
      <c r="D20" s="12" t="s">
        <v>55</v>
      </c>
      <c r="E20" s="12" t="s">
        <v>100</v>
      </c>
      <c r="F20" s="12" t="s">
        <v>99</v>
      </c>
      <c r="G20" s="12" t="s">
        <v>97</v>
      </c>
      <c r="H20" s="47" t="n">
        <f aca="false">500*B20</f>
        <v>500</v>
      </c>
      <c r="I20" s="48" t="n">
        <v>2.85</v>
      </c>
      <c r="J20" s="49" t="n">
        <f aca="false">B20*I20</f>
        <v>2.85</v>
      </c>
      <c r="K20" s="18" t="n">
        <v>66153</v>
      </c>
      <c r="L20" s="12" t="n">
        <v>1</v>
      </c>
      <c r="M20" s="12" t="s">
        <v>207</v>
      </c>
      <c r="N20" s="14" t="s">
        <v>100</v>
      </c>
      <c r="O20" s="12" t="s">
        <v>245</v>
      </c>
      <c r="P20" s="30" t="s">
        <v>246</v>
      </c>
      <c r="Q20" s="12"/>
      <c r="R20" s="12"/>
      <c r="S20" s="12"/>
      <c r="T20" s="1"/>
      <c r="U20" s="1"/>
      <c r="V20" s="1"/>
      <c r="W20" s="1"/>
      <c r="X20" s="1"/>
      <c r="Y20" s="1"/>
    </row>
    <row r="21" customFormat="false" ht="12.75" hidden="false" customHeight="false" outlineLevel="0" collapsed="false">
      <c r="A21" s="12" t="n">
        <v>22</v>
      </c>
      <c r="B21" s="12" t="n">
        <v>2</v>
      </c>
      <c r="C21" s="12" t="s">
        <v>105</v>
      </c>
      <c r="D21" s="12" t="s">
        <v>55</v>
      </c>
      <c r="E21" s="12" t="s">
        <v>104</v>
      </c>
      <c r="F21" s="12" t="s">
        <v>29</v>
      </c>
      <c r="G21" s="12" t="s">
        <v>102</v>
      </c>
      <c r="H21" s="47" t="n">
        <f aca="false">500*B21</f>
        <v>1000</v>
      </c>
      <c r="I21" s="48" t="n">
        <v>0.0105</v>
      </c>
      <c r="J21" s="49" t="n">
        <f aca="false">B21*I21</f>
        <v>0.021</v>
      </c>
      <c r="K21" s="18" t="n">
        <v>1503</v>
      </c>
      <c r="L21" s="12" t="n">
        <v>1</v>
      </c>
      <c r="M21" s="12" t="s">
        <v>306</v>
      </c>
      <c r="N21" s="14" t="s">
        <v>104</v>
      </c>
      <c r="O21" s="12" t="s">
        <v>215</v>
      </c>
      <c r="P21" s="30" t="s">
        <v>102</v>
      </c>
      <c r="Q21" s="12"/>
      <c r="R21" s="12"/>
      <c r="S21" s="12"/>
      <c r="T21" s="1"/>
      <c r="U21" s="1"/>
      <c r="V21" s="1"/>
      <c r="W21" s="1"/>
      <c r="X21" s="1"/>
      <c r="Y21" s="1"/>
    </row>
    <row r="22" customFormat="false" ht="12.75" hidden="false" customHeight="false" outlineLevel="0" collapsed="false">
      <c r="A22" s="12" t="n">
        <v>23</v>
      </c>
      <c r="B22" s="12" t="n">
        <v>2</v>
      </c>
      <c r="C22" s="27" t="s">
        <v>109</v>
      </c>
      <c r="D22" s="12" t="s">
        <v>55</v>
      </c>
      <c r="E22" s="27" t="s">
        <v>108</v>
      </c>
      <c r="F22" s="12" t="s">
        <v>29</v>
      </c>
      <c r="G22" s="12" t="s">
        <v>106</v>
      </c>
      <c r="H22" s="47" t="n">
        <f aca="false">500*B22</f>
        <v>1000</v>
      </c>
      <c r="I22" s="48" t="n">
        <v>0.0125</v>
      </c>
      <c r="J22" s="49" t="n">
        <f aca="false">B22*I22</f>
        <v>0.025</v>
      </c>
      <c r="K22" s="18" t="n">
        <v>361941</v>
      </c>
      <c r="L22" s="12" t="n">
        <v>1</v>
      </c>
      <c r="M22" s="12" t="s">
        <v>207</v>
      </c>
      <c r="N22" s="14" t="s">
        <v>108</v>
      </c>
      <c r="O22" s="12" t="s">
        <v>215</v>
      </c>
      <c r="P22" s="30" t="s">
        <v>106</v>
      </c>
      <c r="Q22" s="12"/>
      <c r="R22" s="12"/>
      <c r="S22" s="12"/>
      <c r="T22" s="1"/>
      <c r="U22" s="1"/>
      <c r="V22" s="1"/>
      <c r="W22" s="1"/>
      <c r="X22" s="1"/>
      <c r="Y22" s="1"/>
    </row>
    <row r="23" customFormat="false" ht="12.75" hidden="false" customHeight="false" outlineLevel="0" collapsed="false">
      <c r="A23" s="52" t="n">
        <v>24</v>
      </c>
      <c r="B23" s="52" t="n">
        <v>1</v>
      </c>
      <c r="C23" s="52" t="s">
        <v>113</v>
      </c>
      <c r="D23" s="52" t="s">
        <v>55</v>
      </c>
      <c r="E23" s="52" t="s">
        <v>112</v>
      </c>
      <c r="F23" s="52" t="s">
        <v>29</v>
      </c>
      <c r="G23" s="52" t="s">
        <v>110</v>
      </c>
      <c r="H23" s="47" t="n">
        <f aca="false">500*B23</f>
        <v>500</v>
      </c>
      <c r="I23" s="48" t="n">
        <v>0.05008</v>
      </c>
      <c r="J23" s="49" t="n">
        <f aca="false">B23*I23</f>
        <v>0.05008</v>
      </c>
      <c r="K23" s="54" t="n">
        <v>28705</v>
      </c>
      <c r="L23" s="52" t="n">
        <v>1</v>
      </c>
      <c r="M23" s="52" t="s">
        <v>207</v>
      </c>
      <c r="N23" s="55" t="s">
        <v>295</v>
      </c>
      <c r="O23" s="52" t="s">
        <v>241</v>
      </c>
      <c r="P23" s="56" t="s">
        <v>110</v>
      </c>
      <c r="Q23" s="52"/>
      <c r="R23" s="52"/>
      <c r="S23" s="50" t="n">
        <v>43117</v>
      </c>
      <c r="T23" s="1"/>
      <c r="U23" s="1"/>
      <c r="V23" s="1"/>
      <c r="W23" s="1"/>
      <c r="X23" s="1"/>
      <c r="Y23" s="1"/>
    </row>
    <row r="24" customFormat="false" ht="12.75" hidden="false" customHeight="false" outlineLevel="0" collapsed="false">
      <c r="A24" s="52" t="n">
        <v>25</v>
      </c>
      <c r="B24" s="52" t="n">
        <v>5</v>
      </c>
      <c r="C24" s="52" t="s">
        <v>117</v>
      </c>
      <c r="D24" s="52" t="s">
        <v>55</v>
      </c>
      <c r="E24" s="52" t="s">
        <v>116</v>
      </c>
      <c r="F24" s="52" t="s">
        <v>29</v>
      </c>
      <c r="G24" s="52" t="s">
        <v>114</v>
      </c>
      <c r="H24" s="47" t="n">
        <f aca="false">500*B24</f>
        <v>2500</v>
      </c>
      <c r="I24" s="48" t="n">
        <v>0.0748</v>
      </c>
      <c r="J24" s="49" t="n">
        <f aca="false">B24*I24</f>
        <v>0.374</v>
      </c>
      <c r="K24" s="54" t="n">
        <v>427317</v>
      </c>
      <c r="L24" s="52" t="n">
        <v>1</v>
      </c>
      <c r="M24" s="52" t="s">
        <v>207</v>
      </c>
      <c r="N24" s="55" t="s">
        <v>296</v>
      </c>
      <c r="O24" s="52" t="s">
        <v>241</v>
      </c>
      <c r="P24" s="56" t="s">
        <v>114</v>
      </c>
      <c r="Q24" s="65"/>
      <c r="R24" s="52"/>
      <c r="S24" s="50" t="n">
        <v>43117</v>
      </c>
      <c r="T24" s="1"/>
      <c r="U24" s="1"/>
      <c r="V24" s="1"/>
      <c r="W24" s="1"/>
      <c r="X24" s="1"/>
      <c r="Y24" s="1"/>
    </row>
    <row r="25" customFormat="false" ht="12.75" hidden="false" customHeight="false" outlineLevel="0" collapsed="false">
      <c r="A25" s="69" t="n">
        <v>26</v>
      </c>
      <c r="B25" s="69" t="n">
        <v>1</v>
      </c>
      <c r="C25" s="69" t="s">
        <v>121</v>
      </c>
      <c r="D25" s="69" t="s">
        <v>55</v>
      </c>
      <c r="E25" s="69" t="s">
        <v>120</v>
      </c>
      <c r="F25" s="69" t="s">
        <v>29</v>
      </c>
      <c r="G25" s="69" t="s">
        <v>118</v>
      </c>
      <c r="H25" s="47" t="n">
        <f aca="false">500*B25</f>
        <v>500</v>
      </c>
      <c r="I25" s="48"/>
      <c r="J25" s="49" t="n">
        <f aca="false">B25*I25</f>
        <v>0</v>
      </c>
      <c r="K25" s="71" t="n">
        <v>0</v>
      </c>
      <c r="L25" s="69" t="n">
        <v>1</v>
      </c>
      <c r="M25" s="69" t="s">
        <v>207</v>
      </c>
      <c r="N25" s="72" t="s">
        <v>297</v>
      </c>
      <c r="O25" s="69" t="s">
        <v>215</v>
      </c>
      <c r="P25" s="73" t="s">
        <v>298</v>
      </c>
      <c r="Q25" s="69" t="s">
        <v>307</v>
      </c>
      <c r="R25" s="69"/>
      <c r="S25" s="74" t="n">
        <v>43117</v>
      </c>
      <c r="T25" s="1"/>
      <c r="U25" s="1"/>
      <c r="V25" s="1"/>
      <c r="W25" s="1"/>
      <c r="X25" s="1"/>
      <c r="Y25" s="1"/>
    </row>
    <row r="26" customFormat="false" ht="12.75" hidden="false" customHeight="false" outlineLevel="0" collapsed="false">
      <c r="A26" s="12" t="n">
        <v>27</v>
      </c>
      <c r="B26" s="12" t="n">
        <v>1</v>
      </c>
      <c r="C26" s="12" t="s">
        <v>125</v>
      </c>
      <c r="D26" s="12" t="s">
        <v>55</v>
      </c>
      <c r="E26" s="12" t="s">
        <v>124</v>
      </c>
      <c r="F26" s="12" t="s">
        <v>29</v>
      </c>
      <c r="G26" s="12" t="s">
        <v>122</v>
      </c>
      <c r="H26" s="47" t="n">
        <f aca="false">500*B26</f>
        <v>500</v>
      </c>
      <c r="I26" s="48" t="n">
        <v>0.0092</v>
      </c>
      <c r="J26" s="49" t="n">
        <f aca="false">B26*I26</f>
        <v>0.0092</v>
      </c>
      <c r="K26" s="18" t="n">
        <v>4260</v>
      </c>
      <c r="L26" s="12" t="n">
        <v>1</v>
      </c>
      <c r="M26" s="12" t="s">
        <v>306</v>
      </c>
      <c r="N26" s="14" t="s">
        <v>124</v>
      </c>
      <c r="O26" s="12" t="s">
        <v>215</v>
      </c>
      <c r="P26" s="30" t="s">
        <v>122</v>
      </c>
      <c r="Q26" s="12"/>
      <c r="R26" s="12"/>
      <c r="S26" s="12"/>
      <c r="T26" s="1"/>
      <c r="U26" s="1"/>
      <c r="V26" s="1"/>
      <c r="W26" s="1"/>
      <c r="X26" s="1"/>
      <c r="Y26" s="1"/>
    </row>
    <row r="27" customFormat="false" ht="12.75" hidden="false" customHeight="false" outlineLevel="0" collapsed="false">
      <c r="A27" s="69" t="n">
        <v>29</v>
      </c>
      <c r="B27" s="69" t="n">
        <v>4</v>
      </c>
      <c r="C27" s="69" t="s">
        <v>130</v>
      </c>
      <c r="D27" s="69" t="s">
        <v>55</v>
      </c>
      <c r="E27" s="69" t="s">
        <v>129</v>
      </c>
      <c r="F27" s="69" t="s">
        <v>29</v>
      </c>
      <c r="G27" s="69" t="s">
        <v>127</v>
      </c>
      <c r="H27" s="47" t="n">
        <f aca="false">500*B27</f>
        <v>2000</v>
      </c>
      <c r="I27" s="48" t="n">
        <v>0.0399</v>
      </c>
      <c r="J27" s="49" t="n">
        <f aca="false">B27*I27</f>
        <v>0.1596</v>
      </c>
      <c r="K27" s="71" t="n">
        <v>0</v>
      </c>
      <c r="L27" s="69" t="n">
        <v>1</v>
      </c>
      <c r="M27" s="69" t="s">
        <v>207</v>
      </c>
      <c r="N27" s="72" t="s">
        <v>129</v>
      </c>
      <c r="O27" s="69" t="s">
        <v>215</v>
      </c>
      <c r="P27" s="73" t="s">
        <v>127</v>
      </c>
      <c r="Q27" s="69" t="s">
        <v>307</v>
      </c>
      <c r="R27" s="69"/>
      <c r="S27" s="69"/>
      <c r="T27" s="1"/>
      <c r="U27" s="1"/>
      <c r="V27" s="1"/>
      <c r="W27" s="1"/>
      <c r="X27" s="1"/>
      <c r="Y27" s="1"/>
    </row>
    <row r="28" customFormat="false" ht="12.75" hidden="false" customHeight="false" outlineLevel="0" collapsed="false">
      <c r="A28" s="52" t="n">
        <v>30</v>
      </c>
      <c r="B28" s="52" t="n">
        <v>1</v>
      </c>
      <c r="C28" s="52" t="s">
        <v>134</v>
      </c>
      <c r="D28" s="52" t="s">
        <v>55</v>
      </c>
      <c r="E28" s="52" t="s">
        <v>133</v>
      </c>
      <c r="F28" s="52" t="s">
        <v>38</v>
      </c>
      <c r="G28" s="52" t="s">
        <v>131</v>
      </c>
      <c r="H28" s="47" t="n">
        <f aca="false">500*B28</f>
        <v>500</v>
      </c>
      <c r="I28" s="48" t="n">
        <v>0.12778</v>
      </c>
      <c r="J28" s="49" t="n">
        <f aca="false">B28*I28</f>
        <v>0.12778</v>
      </c>
      <c r="K28" s="54" t="n">
        <v>148962</v>
      </c>
      <c r="L28" s="52" t="n">
        <v>1</v>
      </c>
      <c r="M28" s="52" t="s">
        <v>207</v>
      </c>
      <c r="N28" s="55" t="s">
        <v>299</v>
      </c>
      <c r="O28" s="52" t="s">
        <v>220</v>
      </c>
      <c r="P28" s="56" t="s">
        <v>131</v>
      </c>
      <c r="Q28" s="52"/>
      <c r="R28" s="52"/>
      <c r="S28" s="50" t="n">
        <v>43117</v>
      </c>
      <c r="T28" s="1"/>
      <c r="U28" s="1"/>
      <c r="V28" s="1"/>
      <c r="W28" s="1"/>
      <c r="X28" s="1"/>
      <c r="Y28" s="1"/>
    </row>
    <row r="29" customFormat="false" ht="12.75" hidden="false" customHeight="false" outlineLevel="0" collapsed="false">
      <c r="A29" s="52" t="n">
        <v>32</v>
      </c>
      <c r="B29" s="52" t="n">
        <v>1</v>
      </c>
      <c r="C29" s="52" t="s">
        <v>140</v>
      </c>
      <c r="D29" s="52" t="s">
        <v>55</v>
      </c>
      <c r="E29" s="52" t="s">
        <v>139</v>
      </c>
      <c r="F29" s="52" t="s">
        <v>138</v>
      </c>
      <c r="G29" s="52" t="s">
        <v>136</v>
      </c>
      <c r="H29" s="47" t="n">
        <f aca="false">500*B29</f>
        <v>500</v>
      </c>
      <c r="I29" s="48" t="n">
        <v>1.58</v>
      </c>
      <c r="J29" s="49" t="n">
        <f aca="false">B29*I29</f>
        <v>1.58</v>
      </c>
      <c r="K29" s="18" t="n">
        <v>758</v>
      </c>
      <c r="L29" s="12" t="n">
        <v>1</v>
      </c>
      <c r="M29" s="12" t="s">
        <v>204</v>
      </c>
      <c r="N29" s="14" t="s">
        <v>139</v>
      </c>
      <c r="O29" s="12" t="s">
        <v>256</v>
      </c>
      <c r="P29" s="30" t="s">
        <v>257</v>
      </c>
      <c r="Q29" s="12"/>
      <c r="R29" s="12"/>
      <c r="S29" s="12"/>
      <c r="T29" s="1"/>
      <c r="U29" s="1"/>
      <c r="V29" s="1"/>
      <c r="W29" s="1"/>
      <c r="X29" s="1"/>
      <c r="Y29" s="1"/>
    </row>
    <row r="30" customFormat="false" ht="12.75" hidden="false" customHeight="false" outlineLevel="0" collapsed="false">
      <c r="A30" s="52" t="n">
        <v>33</v>
      </c>
      <c r="B30" s="52" t="n">
        <v>1</v>
      </c>
      <c r="C30" s="52" t="s">
        <v>144</v>
      </c>
      <c r="D30" s="52" t="s">
        <v>55</v>
      </c>
      <c r="E30" s="52" t="s">
        <v>143</v>
      </c>
      <c r="F30" s="52" t="s">
        <v>29</v>
      </c>
      <c r="G30" s="52" t="s">
        <v>141</v>
      </c>
      <c r="H30" s="47" t="n">
        <f aca="false">500*B30</f>
        <v>500</v>
      </c>
      <c r="I30" s="48" t="n">
        <v>0.1073</v>
      </c>
      <c r="J30" s="49" t="n">
        <f aca="false">B30*I30</f>
        <v>0.1073</v>
      </c>
      <c r="K30" s="54" t="n">
        <v>12433</v>
      </c>
      <c r="L30" s="52" t="n">
        <v>1</v>
      </c>
      <c r="M30" s="52" t="s">
        <v>207</v>
      </c>
      <c r="N30" s="55" t="s">
        <v>259</v>
      </c>
      <c r="O30" s="52" t="s">
        <v>215</v>
      </c>
      <c r="P30" s="56" t="s">
        <v>141</v>
      </c>
      <c r="Q30" s="52"/>
      <c r="R30" s="52"/>
      <c r="S30" s="50" t="n">
        <v>43117</v>
      </c>
      <c r="T30" s="1"/>
      <c r="U30" s="1"/>
      <c r="V30" s="1"/>
      <c r="W30" s="1"/>
      <c r="X30" s="1"/>
      <c r="Y30" s="1"/>
    </row>
    <row r="31" customFormat="false" ht="12.75" hidden="false" customHeight="false" outlineLevel="0" collapsed="false">
      <c r="A31" s="12" t="n">
        <v>35</v>
      </c>
      <c r="B31" s="12" t="n">
        <v>1</v>
      </c>
      <c r="C31" s="12" t="s">
        <v>150</v>
      </c>
      <c r="D31" s="12" t="s">
        <v>55</v>
      </c>
      <c r="E31" s="12" t="s">
        <v>149</v>
      </c>
      <c r="F31" s="12" t="s">
        <v>148</v>
      </c>
      <c r="G31" s="12" t="s">
        <v>146</v>
      </c>
      <c r="H31" s="47" t="n">
        <f aca="false">500*B31</f>
        <v>500</v>
      </c>
      <c r="I31" s="48" t="n">
        <v>0.318</v>
      </c>
      <c r="J31" s="49" t="n">
        <f aca="false">B31*I31</f>
        <v>0.318</v>
      </c>
      <c r="K31" s="18" t="n">
        <v>33736</v>
      </c>
      <c r="L31" s="12" t="n">
        <v>1</v>
      </c>
      <c r="M31" s="12" t="s">
        <v>207</v>
      </c>
      <c r="N31" s="14" t="s">
        <v>149</v>
      </c>
      <c r="O31" s="12" t="s">
        <v>261</v>
      </c>
      <c r="P31" s="30" t="s">
        <v>262</v>
      </c>
      <c r="Q31" s="12"/>
      <c r="R31" s="12"/>
      <c r="S31" s="12"/>
      <c r="T31" s="1"/>
      <c r="U31" s="1"/>
      <c r="V31" s="1"/>
      <c r="W31" s="1"/>
      <c r="X31" s="1"/>
      <c r="Y31" s="1"/>
    </row>
    <row r="32" customFormat="false" ht="12.75" hidden="false" customHeight="false" outlineLevel="0" collapsed="false">
      <c r="A32" s="12" t="n">
        <v>36</v>
      </c>
      <c r="B32" s="12" t="n">
        <v>1</v>
      </c>
      <c r="C32" s="12" t="s">
        <v>155</v>
      </c>
      <c r="D32" s="12" t="s">
        <v>55</v>
      </c>
      <c r="E32" s="12" t="s">
        <v>154</v>
      </c>
      <c r="F32" s="12" t="s">
        <v>153</v>
      </c>
      <c r="G32" s="12" t="s">
        <v>151</v>
      </c>
      <c r="H32" s="47" t="n">
        <f aca="false">500*B32</f>
        <v>500</v>
      </c>
      <c r="I32" s="48" t="n">
        <v>0.486</v>
      </c>
      <c r="J32" s="49" t="n">
        <f aca="false">B32*I32</f>
        <v>0.486</v>
      </c>
      <c r="K32" s="18" t="n">
        <v>3484</v>
      </c>
      <c r="L32" s="12" t="n">
        <v>1</v>
      </c>
      <c r="M32" s="12" t="s">
        <v>207</v>
      </c>
      <c r="N32" s="14" t="s">
        <v>154</v>
      </c>
      <c r="O32" s="12" t="s">
        <v>263</v>
      </c>
      <c r="P32" s="30" t="s">
        <v>151</v>
      </c>
      <c r="Q32" s="12"/>
      <c r="R32" s="12"/>
      <c r="S32" s="12"/>
      <c r="T32" s="1"/>
      <c r="U32" s="1"/>
      <c r="V32" s="1"/>
      <c r="W32" s="1"/>
      <c r="X32" s="1"/>
      <c r="Y32" s="1"/>
    </row>
    <row r="33" customFormat="false" ht="12.75" hidden="false" customHeight="false" outlineLevel="0" collapsed="false">
      <c r="A33" s="12" t="n">
        <v>37</v>
      </c>
      <c r="B33" s="12" t="n">
        <v>2</v>
      </c>
      <c r="C33" s="12" t="s">
        <v>159</v>
      </c>
      <c r="D33" s="12" t="s">
        <v>55</v>
      </c>
      <c r="E33" s="12" t="s">
        <v>158</v>
      </c>
      <c r="F33" s="12" t="s">
        <v>153</v>
      </c>
      <c r="G33" s="12" t="s">
        <v>156</v>
      </c>
      <c r="H33" s="47" t="n">
        <f aca="false">500*B33</f>
        <v>1000</v>
      </c>
      <c r="I33" s="48" t="n">
        <v>0.5728</v>
      </c>
      <c r="J33" s="49" t="n">
        <f aca="false">B33*I33</f>
        <v>1.1456</v>
      </c>
      <c r="K33" s="18" t="n">
        <v>14155</v>
      </c>
      <c r="L33" s="12" t="n">
        <v>1</v>
      </c>
      <c r="M33" s="12" t="s">
        <v>207</v>
      </c>
      <c r="N33" s="14" t="s">
        <v>158</v>
      </c>
      <c r="O33" s="12" t="s">
        <v>263</v>
      </c>
      <c r="P33" s="30" t="s">
        <v>156</v>
      </c>
      <c r="Q33" s="12"/>
      <c r="R33" s="12"/>
      <c r="S33" s="12"/>
      <c r="T33" s="1"/>
      <c r="U33" s="1"/>
      <c r="V33" s="1"/>
      <c r="W33" s="1"/>
      <c r="X33" s="1"/>
      <c r="Y33" s="1"/>
    </row>
    <row r="34" customFormat="false" ht="12.75" hidden="false" customHeight="false" outlineLevel="0" collapsed="false">
      <c r="A34" s="12" t="n">
        <v>38</v>
      </c>
      <c r="B34" s="12" t="n">
        <v>1</v>
      </c>
      <c r="C34" s="12" t="s">
        <v>164</v>
      </c>
      <c r="D34" s="12" t="s">
        <v>55</v>
      </c>
      <c r="E34" s="12" t="s">
        <v>163</v>
      </c>
      <c r="F34" s="12" t="s">
        <v>162</v>
      </c>
      <c r="G34" s="12" t="s">
        <v>160</v>
      </c>
      <c r="H34" s="47" t="n">
        <f aca="false">500*B34</f>
        <v>500</v>
      </c>
      <c r="I34" s="48" t="n">
        <v>3.884</v>
      </c>
      <c r="J34" s="49" t="n">
        <f aca="false">B34*I34</f>
        <v>3.884</v>
      </c>
      <c r="K34" s="18" t="n">
        <v>939</v>
      </c>
      <c r="L34" s="12" t="n">
        <v>1</v>
      </c>
      <c r="M34" s="12" t="s">
        <v>264</v>
      </c>
      <c r="N34" s="14" t="s">
        <v>163</v>
      </c>
      <c r="O34" s="12" t="s">
        <v>265</v>
      </c>
      <c r="P34" s="30" t="s">
        <v>160</v>
      </c>
      <c r="Q34" s="12"/>
      <c r="R34" s="12"/>
      <c r="S34" s="12"/>
      <c r="T34" s="1"/>
      <c r="U34" s="1"/>
      <c r="V34" s="1"/>
      <c r="W34" s="1"/>
      <c r="X34" s="1"/>
      <c r="Y34" s="1"/>
    </row>
    <row r="35" customFormat="false" ht="12.75" hidden="false" customHeight="false" outlineLevel="0" collapsed="false">
      <c r="A35" s="12" t="n">
        <v>39</v>
      </c>
      <c r="B35" s="12" t="n">
        <v>1</v>
      </c>
      <c r="C35" s="12" t="s">
        <v>169</v>
      </c>
      <c r="D35" s="12" t="s">
        <v>55</v>
      </c>
      <c r="E35" s="12" t="s">
        <v>168</v>
      </c>
      <c r="F35" s="12" t="s">
        <v>138</v>
      </c>
      <c r="G35" s="12" t="s">
        <v>166</v>
      </c>
      <c r="H35" s="47" t="n">
        <f aca="false">500*B35</f>
        <v>500</v>
      </c>
      <c r="I35" s="61" t="n">
        <v>0.9193</v>
      </c>
      <c r="J35" s="49" t="n">
        <f aca="false">B35*I35</f>
        <v>0.9193</v>
      </c>
      <c r="K35" s="18" t="n">
        <v>17468</v>
      </c>
      <c r="L35" s="12" t="n">
        <v>1</v>
      </c>
      <c r="M35" s="12" t="s">
        <v>207</v>
      </c>
      <c r="N35" s="14" t="s">
        <v>168</v>
      </c>
      <c r="O35" s="12" t="s">
        <v>256</v>
      </c>
      <c r="P35" s="30" t="s">
        <v>166</v>
      </c>
      <c r="Q35" s="12"/>
      <c r="R35" s="12"/>
      <c r="S35" s="12"/>
      <c r="T35" s="1"/>
      <c r="U35" s="1"/>
      <c r="V35" s="1"/>
      <c r="W35" s="1"/>
      <c r="X35" s="1"/>
      <c r="Y35" s="1"/>
    </row>
    <row r="36" customFormat="false" ht="12.75" hidden="false" customHeight="false" outlineLevel="0" collapsed="false">
      <c r="A36" s="12" t="n">
        <v>40</v>
      </c>
      <c r="B36" s="12" t="n">
        <v>1</v>
      </c>
      <c r="C36" s="12" t="s">
        <v>173</v>
      </c>
      <c r="D36" s="12" t="s">
        <v>55</v>
      </c>
      <c r="E36" s="12" t="s">
        <v>171</v>
      </c>
      <c r="F36" s="12" t="s">
        <v>172</v>
      </c>
      <c r="G36" s="12" t="s">
        <v>170</v>
      </c>
      <c r="H36" s="47" t="n">
        <f aca="false">500*B36</f>
        <v>500</v>
      </c>
      <c r="I36" s="48" t="n">
        <v>0.364</v>
      </c>
      <c r="J36" s="49" t="n">
        <f aca="false">B36*I36</f>
        <v>0.364</v>
      </c>
      <c r="K36" s="18" t="n">
        <v>33080</v>
      </c>
      <c r="L36" s="12" t="n">
        <v>1</v>
      </c>
      <c r="M36" s="12" t="s">
        <v>207</v>
      </c>
      <c r="N36" s="14" t="s">
        <v>171</v>
      </c>
      <c r="O36" s="12" t="s">
        <v>266</v>
      </c>
      <c r="P36" s="30" t="s">
        <v>170</v>
      </c>
      <c r="Q36" s="12"/>
      <c r="R36" s="12"/>
      <c r="S36" s="12"/>
      <c r="T36" s="1"/>
      <c r="U36" s="1"/>
      <c r="V36" s="1"/>
      <c r="W36" s="1"/>
      <c r="X36" s="1"/>
      <c r="Y36" s="1"/>
    </row>
    <row r="37" customFormat="false" ht="12.75" hidden="false" customHeight="false" outlineLevel="0" collapsed="false">
      <c r="A37" s="1"/>
      <c r="B37" s="1"/>
      <c r="C37" s="1"/>
      <c r="D37" s="1"/>
      <c r="E37" s="1"/>
      <c r="F37" s="1"/>
      <c r="G37" s="1"/>
      <c r="H37" s="40" t="s">
        <v>273</v>
      </c>
      <c r="I37" s="40"/>
      <c r="J37" s="66" t="n">
        <f aca="false">SUM(J2:J36)</f>
        <v>26.39639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customFormat="false" ht="12.75" hidden="false" customHeight="false" outlineLevel="0" collapsed="false">
      <c r="A38" s="1"/>
      <c r="B38" s="1"/>
      <c r="C38" s="1"/>
      <c r="D38" s="1"/>
      <c r="E38" s="1"/>
      <c r="F38" s="1"/>
      <c r="G38" s="1"/>
      <c r="H38" s="42" t="s">
        <v>274</v>
      </c>
      <c r="I38" s="42"/>
      <c r="J38" s="66" t="n"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customFormat="false" ht="13.5" hidden="false" customHeight="false" outlineLevel="0" collapsed="false">
      <c r="A39" s="1"/>
      <c r="B39" s="1"/>
      <c r="C39" s="1"/>
      <c r="D39" s="1"/>
      <c r="E39" s="1"/>
      <c r="F39" s="1"/>
      <c r="G39" s="1"/>
      <c r="H39" s="42" t="s">
        <v>275</v>
      </c>
      <c r="I39" s="42"/>
      <c r="J39" s="67" t="n">
        <v>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customFormat="false" ht="15.75" hidden="false" customHeight="false" outlineLevel="0" collapsed="false">
      <c r="A40" s="1"/>
      <c r="B40" s="1"/>
      <c r="C40" s="1"/>
      <c r="D40" s="1"/>
      <c r="E40" s="1"/>
      <c r="F40" s="1"/>
      <c r="G40" s="1"/>
      <c r="H40" s="44" t="s">
        <v>276</v>
      </c>
      <c r="I40" s="44"/>
      <c r="J40" s="68" t="n">
        <f aca="false">SUM(J37:J39)</f>
        <v>26.39639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4">
    <mergeCell ref="H37:I37"/>
    <mergeCell ref="H38:I38"/>
    <mergeCell ref="H39:I39"/>
    <mergeCell ref="H40:I40"/>
  </mergeCells>
  <conditionalFormatting sqref="N:N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K2:K36">
    <cfRule type="cellIs" priority="4" operator="lessThan" aboveAverage="0" equalAverage="0" bottom="0" percent="0" rank="0" text="" dxfId="2">
      <formula>$H2</formula>
    </cfRule>
  </conditionalFormatting>
  <conditionalFormatting sqref="H2:H36">
    <cfRule type="cellIs" priority="5" operator="greaterThan" aboveAverage="0" equalAverage="0" bottom="0" percent="0" rank="0" text="" dxfId="3">
      <formula>$K2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G16" activeCellId="0" sqref="G16"/>
    </sheetView>
  </sheetViews>
  <sheetFormatPr defaultRowHeight="12.75"/>
  <cols>
    <col collapsed="false" hidden="false" max="1" min="1" style="46" width="10.7091836734694"/>
    <col collapsed="false" hidden="false" max="2" min="2" style="46" width="8"/>
    <col collapsed="false" hidden="false" max="3" min="3" style="46" width="19.4183673469388"/>
    <col collapsed="false" hidden="false" max="4" min="4" style="46" width="18.8520408163265"/>
    <col collapsed="false" hidden="false" max="6" min="5" style="46" width="24.2908163265306"/>
    <col collapsed="false" hidden="false" max="7" min="7" style="46" width="37.2857142857143"/>
    <col collapsed="false" hidden="false" max="9" min="8" style="46" width="9.14285714285714"/>
    <col collapsed="false" hidden="false" max="10" min="10" style="46" width="13.2857142857143"/>
    <col collapsed="false" hidden="false" max="11" min="11" style="46" width="11.4183673469388"/>
    <col collapsed="false" hidden="false" max="12" min="12" style="46" width="9.5765306122449"/>
    <col collapsed="false" hidden="false" max="13" min="13" style="46" width="14.4285714285714"/>
    <col collapsed="false" hidden="false" max="14" min="14" style="46" width="25.7091836734694"/>
    <col collapsed="false" hidden="false" max="15" min="15" style="46" width="29.1377551020408"/>
    <col collapsed="false" hidden="false" max="16" min="16" style="46" width="38.7040816326531"/>
    <col collapsed="false" hidden="false" max="17" min="17" style="46" width="60.8520408163265"/>
    <col collapsed="false" hidden="false" max="19" min="18" style="46" width="24.1479591836735"/>
    <col collapsed="false" hidden="false" max="25" min="20" style="46" width="8.70918367346939"/>
    <col collapsed="false" hidden="false" max="1025" min="26" style="46" width="14.4285714285714"/>
  </cols>
  <sheetData>
    <row r="1" customFormat="false" ht="12.75" hidden="false" customHeight="false" outlineLevel="0" collapsed="false">
      <c r="A1" s="9" t="s">
        <v>189</v>
      </c>
      <c r="B1" s="9" t="s">
        <v>6</v>
      </c>
      <c r="C1" s="9" t="s">
        <v>277</v>
      </c>
      <c r="D1" s="9" t="s">
        <v>0</v>
      </c>
      <c r="E1" s="9" t="s">
        <v>4</v>
      </c>
      <c r="F1" s="9" t="s">
        <v>3</v>
      </c>
      <c r="G1" s="9" t="s">
        <v>1</v>
      </c>
      <c r="H1" s="9" t="s">
        <v>191</v>
      </c>
      <c r="I1" s="9" t="s">
        <v>192</v>
      </c>
      <c r="J1" s="9" t="s">
        <v>193</v>
      </c>
      <c r="K1" s="11" t="s">
        <v>194</v>
      </c>
      <c r="L1" s="11" t="s">
        <v>195</v>
      </c>
      <c r="M1" s="11" t="s">
        <v>196</v>
      </c>
      <c r="N1" s="11" t="s">
        <v>197</v>
      </c>
      <c r="O1" s="11" t="s">
        <v>198</v>
      </c>
      <c r="P1" s="11" t="s">
        <v>199</v>
      </c>
      <c r="Q1" s="11" t="s">
        <v>200</v>
      </c>
      <c r="R1" s="11" t="s">
        <v>201</v>
      </c>
      <c r="S1" s="11" t="s">
        <v>202</v>
      </c>
      <c r="T1" s="1"/>
      <c r="U1" s="1"/>
      <c r="V1" s="1"/>
      <c r="W1" s="1"/>
      <c r="X1" s="1"/>
      <c r="Y1" s="1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69" t="n">
        <v>1</v>
      </c>
      <c r="B2" s="70" t="n">
        <v>2</v>
      </c>
      <c r="C2" s="69" t="s">
        <v>278</v>
      </c>
      <c r="D2" s="69" t="s">
        <v>10</v>
      </c>
      <c r="E2" s="69" t="s">
        <v>14</v>
      </c>
      <c r="F2" s="69" t="s">
        <v>13</v>
      </c>
      <c r="G2" s="69" t="s">
        <v>11</v>
      </c>
      <c r="H2" s="47" t="n">
        <f aca="false">500*B2</f>
        <v>1000</v>
      </c>
      <c r="I2" s="48" t="n">
        <f aca="false">(550*0.848+125*1.04+245*1.0424)/920</f>
        <v>0.92585652173913</v>
      </c>
      <c r="J2" s="49" t="n">
        <f aca="false">B2*I2</f>
        <v>1.85171304347826</v>
      </c>
      <c r="K2" s="71" t="n">
        <f aca="false">675+245</f>
        <v>920</v>
      </c>
      <c r="L2" s="69" t="n">
        <v>1</v>
      </c>
      <c r="M2" s="69" t="s">
        <v>308</v>
      </c>
      <c r="N2" s="72" t="s">
        <v>14</v>
      </c>
      <c r="O2" s="69" t="s">
        <v>13</v>
      </c>
      <c r="P2" s="73" t="s">
        <v>205</v>
      </c>
      <c r="Q2" s="69" t="s">
        <v>305</v>
      </c>
      <c r="R2" s="69"/>
      <c r="S2" s="74" t="n">
        <v>43117</v>
      </c>
      <c r="T2" s="1"/>
      <c r="U2" s="1"/>
      <c r="V2" s="1"/>
      <c r="W2" s="1"/>
      <c r="X2" s="1"/>
      <c r="Y2" s="1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12" t="n">
        <v>2</v>
      </c>
      <c r="B3" s="13" t="n">
        <v>1</v>
      </c>
      <c r="C3" s="12" t="s">
        <v>169</v>
      </c>
      <c r="D3" s="12" t="s">
        <v>10</v>
      </c>
      <c r="E3" s="12" t="s">
        <v>20</v>
      </c>
      <c r="F3" s="12" t="s">
        <v>19</v>
      </c>
      <c r="G3" s="12" t="s">
        <v>17</v>
      </c>
      <c r="H3" s="47" t="n">
        <f aca="false">500*B3</f>
        <v>500</v>
      </c>
      <c r="I3" s="48" t="n">
        <v>6.3525</v>
      </c>
      <c r="J3" s="49" t="n">
        <f aca="false">B3*I3</f>
        <v>6.3525</v>
      </c>
      <c r="K3" s="18" t="n">
        <v>3536</v>
      </c>
      <c r="L3" s="12" t="n">
        <v>1</v>
      </c>
      <c r="M3" s="12" t="s">
        <v>207</v>
      </c>
      <c r="N3" s="14" t="s">
        <v>20</v>
      </c>
      <c r="O3" s="12" t="s">
        <v>208</v>
      </c>
      <c r="P3" s="30" t="s">
        <v>209</v>
      </c>
      <c r="Q3" s="12"/>
      <c r="R3" s="12"/>
      <c r="S3" s="50" t="n">
        <v>43117</v>
      </c>
      <c r="T3" s="1"/>
      <c r="U3" s="1"/>
      <c r="V3" s="1"/>
      <c r="W3" s="1"/>
      <c r="X3" s="1"/>
      <c r="Y3" s="1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58" t="n">
        <v>3</v>
      </c>
      <c r="B4" s="59" t="n">
        <v>6</v>
      </c>
      <c r="C4" s="58" t="s">
        <v>301</v>
      </c>
      <c r="D4" s="58" t="s">
        <v>10</v>
      </c>
      <c r="E4" s="58" t="s">
        <v>25</v>
      </c>
      <c r="F4" s="58" t="s">
        <v>24</v>
      </c>
      <c r="G4" s="58" t="s">
        <v>22</v>
      </c>
      <c r="H4" s="47" t="n">
        <f aca="false">500*B4</f>
        <v>3000</v>
      </c>
      <c r="I4" s="48"/>
      <c r="J4" s="49" t="n">
        <f aca="false">B4*I4</f>
        <v>0</v>
      </c>
      <c r="K4" s="62" t="n">
        <v>736957</v>
      </c>
      <c r="L4" s="58" t="n">
        <v>1</v>
      </c>
      <c r="M4" s="58" t="s">
        <v>291</v>
      </c>
      <c r="N4" s="60" t="s">
        <v>302</v>
      </c>
      <c r="O4" s="58" t="s">
        <v>24</v>
      </c>
      <c r="P4" s="63" t="s">
        <v>22</v>
      </c>
      <c r="Q4" s="58" t="s">
        <v>303</v>
      </c>
      <c r="R4" s="63"/>
      <c r="S4" s="64" t="n">
        <v>43118</v>
      </c>
      <c r="T4" s="1"/>
      <c r="U4" s="1"/>
      <c r="V4" s="1"/>
      <c r="W4" s="1"/>
      <c r="X4" s="1"/>
      <c r="Y4" s="1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12" t="n">
        <v>4</v>
      </c>
      <c r="B5" s="13" t="n">
        <v>13</v>
      </c>
      <c r="C5" s="12" t="s">
        <v>304</v>
      </c>
      <c r="D5" s="12" t="s">
        <v>10</v>
      </c>
      <c r="E5" s="12" t="s">
        <v>30</v>
      </c>
      <c r="F5" s="12" t="s">
        <v>29</v>
      </c>
      <c r="G5" s="12" t="s">
        <v>27</v>
      </c>
      <c r="H5" s="47" t="n">
        <f aca="false">500*B5</f>
        <v>6500</v>
      </c>
      <c r="I5" s="48" t="n">
        <v>0.0035</v>
      </c>
      <c r="J5" s="49" t="n">
        <f aca="false">B5*I5</f>
        <v>0.0455</v>
      </c>
      <c r="K5" s="18" t="n">
        <v>44073</v>
      </c>
      <c r="L5" s="12" t="n">
        <v>1</v>
      </c>
      <c r="M5" s="12" t="s">
        <v>204</v>
      </c>
      <c r="N5" s="14" t="s">
        <v>30</v>
      </c>
      <c r="O5" s="12" t="s">
        <v>215</v>
      </c>
      <c r="P5" s="30" t="s">
        <v>27</v>
      </c>
      <c r="Q5" s="12"/>
      <c r="R5" s="12"/>
      <c r="S5" s="50" t="n">
        <v>43117</v>
      </c>
      <c r="T5" s="1"/>
      <c r="U5" s="1"/>
      <c r="V5" s="1"/>
      <c r="W5" s="1"/>
      <c r="X5" s="1"/>
      <c r="Y5" s="1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12" t="n">
        <v>5</v>
      </c>
      <c r="B6" s="13" t="n">
        <v>1</v>
      </c>
      <c r="C6" s="12" t="s">
        <v>217</v>
      </c>
      <c r="D6" s="12" t="s">
        <v>10</v>
      </c>
      <c r="E6" s="12" t="s">
        <v>34</v>
      </c>
      <c r="F6" s="12" t="s">
        <v>29</v>
      </c>
      <c r="G6" s="12" t="s">
        <v>32</v>
      </c>
      <c r="H6" s="47" t="n">
        <f aca="false">500*B6</f>
        <v>500</v>
      </c>
      <c r="I6" s="48" t="n">
        <v>0.1609</v>
      </c>
      <c r="J6" s="49" t="n">
        <f aca="false">B6*I6</f>
        <v>0.1609</v>
      </c>
      <c r="K6" s="18" t="n">
        <v>3779</v>
      </c>
      <c r="L6" s="12" t="n">
        <v>1</v>
      </c>
      <c r="M6" s="12" t="s">
        <v>207</v>
      </c>
      <c r="N6" s="14" t="s">
        <v>34</v>
      </c>
      <c r="O6" s="12" t="s">
        <v>215</v>
      </c>
      <c r="P6" s="30" t="s">
        <v>32</v>
      </c>
      <c r="Q6" s="12"/>
      <c r="R6" s="12"/>
      <c r="S6" s="12"/>
      <c r="T6" s="1"/>
      <c r="U6" s="1"/>
      <c r="V6" s="1"/>
      <c r="W6" s="1"/>
      <c r="X6" s="1"/>
      <c r="Y6" s="1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52" t="n">
        <v>6</v>
      </c>
      <c r="B7" s="53" t="n">
        <v>2</v>
      </c>
      <c r="C7" s="52" t="s">
        <v>283</v>
      </c>
      <c r="D7" s="52" t="s">
        <v>10</v>
      </c>
      <c r="E7" s="52" t="s">
        <v>39</v>
      </c>
      <c r="F7" s="52" t="s">
        <v>38</v>
      </c>
      <c r="G7" s="52" t="s">
        <v>36</v>
      </c>
      <c r="H7" s="47" t="n">
        <f aca="false">500*B7</f>
        <v>1000</v>
      </c>
      <c r="I7" s="48" t="n">
        <v>0.05222</v>
      </c>
      <c r="J7" s="49" t="n">
        <f aca="false">B7*I7</f>
        <v>0.10444</v>
      </c>
      <c r="K7" s="54" t="n">
        <v>1276563</v>
      </c>
      <c r="L7" s="52" t="n">
        <v>1</v>
      </c>
      <c r="M7" s="52" t="s">
        <v>207</v>
      </c>
      <c r="N7" s="55" t="s">
        <v>284</v>
      </c>
      <c r="O7" s="52" t="s">
        <v>228</v>
      </c>
      <c r="P7" s="56" t="s">
        <v>285</v>
      </c>
      <c r="Q7" s="56"/>
      <c r="R7" s="52"/>
      <c r="S7" s="50" t="n">
        <v>43117</v>
      </c>
      <c r="T7" s="1"/>
      <c r="U7" s="1"/>
      <c r="V7" s="1"/>
      <c r="W7" s="1"/>
      <c r="X7" s="1"/>
      <c r="Y7" s="1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0" collapsed="false">
      <c r="A8" s="52" t="n">
        <v>7</v>
      </c>
      <c r="B8" s="53" t="n">
        <v>2</v>
      </c>
      <c r="C8" s="52" t="s">
        <v>286</v>
      </c>
      <c r="D8" s="52" t="s">
        <v>10</v>
      </c>
      <c r="E8" s="55" t="s">
        <v>43</v>
      </c>
      <c r="F8" s="52" t="s">
        <v>38</v>
      </c>
      <c r="G8" s="52" t="s">
        <v>41</v>
      </c>
      <c r="H8" s="47" t="n">
        <f aca="false">500*B8</f>
        <v>1000</v>
      </c>
      <c r="I8" s="48" t="n">
        <v>0.05222</v>
      </c>
      <c r="J8" s="49" t="n">
        <f aca="false">B8*I8</f>
        <v>0.10444</v>
      </c>
      <c r="K8" s="54" t="n">
        <v>746428</v>
      </c>
      <c r="L8" s="52" t="n">
        <v>1</v>
      </c>
      <c r="M8" s="52" t="s">
        <v>207</v>
      </c>
      <c r="N8" s="55" t="s">
        <v>287</v>
      </c>
      <c r="O8" s="52" t="s">
        <v>228</v>
      </c>
      <c r="P8" s="56" t="s">
        <v>288</v>
      </c>
      <c r="Q8" s="56"/>
      <c r="R8" s="52"/>
      <c r="S8" s="50" t="n">
        <v>43117</v>
      </c>
      <c r="T8" s="1"/>
      <c r="U8" s="1"/>
      <c r="V8" s="1"/>
      <c r="W8" s="1"/>
      <c r="X8" s="1"/>
      <c r="Y8" s="1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12" t="n">
        <v>8</v>
      </c>
      <c r="B9" s="13" t="n">
        <v>1</v>
      </c>
      <c r="C9" s="12" t="s">
        <v>227</v>
      </c>
      <c r="D9" s="12" t="s">
        <v>10</v>
      </c>
      <c r="E9" s="14" t="s">
        <v>48</v>
      </c>
      <c r="F9" s="12" t="s">
        <v>47</v>
      </c>
      <c r="G9" s="12" t="s">
        <v>45</v>
      </c>
      <c r="H9" s="47" t="n">
        <f aca="false">500*B9</f>
        <v>500</v>
      </c>
      <c r="I9" s="48" t="n">
        <v>0.2547</v>
      </c>
      <c r="J9" s="49" t="n">
        <f aca="false">B9*I9</f>
        <v>0.2547</v>
      </c>
      <c r="K9" s="18" t="n">
        <v>36192</v>
      </c>
      <c r="L9" s="12" t="n">
        <v>1</v>
      </c>
      <c r="M9" s="12" t="s">
        <v>207</v>
      </c>
      <c r="N9" s="14" t="s">
        <v>48</v>
      </c>
      <c r="O9" s="12" t="s">
        <v>228</v>
      </c>
      <c r="P9" s="30" t="s">
        <v>45</v>
      </c>
      <c r="Q9" s="12"/>
      <c r="R9" s="12"/>
      <c r="S9" s="57" t="n">
        <v>43117</v>
      </c>
      <c r="T9" s="1"/>
      <c r="U9" s="1"/>
      <c r="V9" s="1"/>
      <c r="W9" s="1"/>
      <c r="X9" s="1"/>
      <c r="Y9" s="1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58" t="n">
        <v>9</v>
      </c>
      <c r="B10" s="59" t="n">
        <v>1</v>
      </c>
      <c r="C10" s="58" t="s">
        <v>231</v>
      </c>
      <c r="D10" s="58" t="s">
        <v>10</v>
      </c>
      <c r="E10" s="60" t="s">
        <v>53</v>
      </c>
      <c r="F10" s="58" t="s">
        <v>290</v>
      </c>
      <c r="G10" s="58" t="s">
        <v>50</v>
      </c>
      <c r="H10" s="47" t="n">
        <f aca="false">500*B10</f>
        <v>500</v>
      </c>
      <c r="I10" s="61"/>
      <c r="J10" s="49" t="n">
        <f aca="false">B10*I10</f>
        <v>0</v>
      </c>
      <c r="K10" s="62" t="n">
        <v>521639</v>
      </c>
      <c r="L10" s="58" t="n">
        <v>1</v>
      </c>
      <c r="M10" s="58" t="s">
        <v>291</v>
      </c>
      <c r="N10" s="60" t="s">
        <v>292</v>
      </c>
      <c r="O10" s="58" t="s">
        <v>24</v>
      </c>
      <c r="P10" s="63" t="s">
        <v>293</v>
      </c>
      <c r="Q10" s="58" t="s">
        <v>303</v>
      </c>
      <c r="R10" s="58"/>
      <c r="S10" s="64" t="n">
        <v>43117</v>
      </c>
      <c r="T10" s="1"/>
      <c r="U10" s="1"/>
      <c r="V10" s="1"/>
      <c r="W10" s="1"/>
      <c r="X10" s="1"/>
      <c r="Y10" s="1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12" t="n">
        <v>10</v>
      </c>
      <c r="B11" s="12" t="n">
        <v>2</v>
      </c>
      <c r="C11" s="14" t="s">
        <v>58</v>
      </c>
      <c r="D11" s="12" t="s">
        <v>55</v>
      </c>
      <c r="E11" s="14" t="n">
        <v>5024940670</v>
      </c>
      <c r="F11" s="12" t="s">
        <v>13</v>
      </c>
      <c r="G11" s="12" t="s">
        <v>56</v>
      </c>
      <c r="H11" s="47" t="n">
        <f aca="false">500*B11</f>
        <v>1000</v>
      </c>
      <c r="I11" s="48" t="n">
        <f aca="false">(950*0.4329+50*0.6084)/1000</f>
        <v>0.441675</v>
      </c>
      <c r="J11" s="49" t="n">
        <f aca="false">B11*I11</f>
        <v>0.88335</v>
      </c>
      <c r="K11" s="18" t="n">
        <v>6828</v>
      </c>
      <c r="L11" s="12" t="n">
        <v>1</v>
      </c>
      <c r="M11" s="12" t="s">
        <v>207</v>
      </c>
      <c r="N11" s="14" t="n">
        <v>5024940670</v>
      </c>
      <c r="O11" s="12" t="s">
        <v>13</v>
      </c>
      <c r="P11" s="30" t="s">
        <v>234</v>
      </c>
      <c r="Q11" s="12"/>
      <c r="R11" s="12"/>
      <c r="S11" s="12"/>
      <c r="T11" s="1"/>
      <c r="U11" s="1"/>
      <c r="V11" s="1"/>
      <c r="W11" s="1"/>
      <c r="X11" s="1"/>
      <c r="Y11" s="1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12" t="n">
        <v>11</v>
      </c>
      <c r="B12" s="12" t="n">
        <v>4</v>
      </c>
      <c r="C12" s="14" t="s">
        <v>61</v>
      </c>
      <c r="D12" s="12" t="s">
        <v>55</v>
      </c>
      <c r="E12" s="14" t="n">
        <v>5025850470</v>
      </c>
      <c r="F12" s="12" t="s">
        <v>13</v>
      </c>
      <c r="G12" s="12" t="s">
        <v>59</v>
      </c>
      <c r="H12" s="47" t="n">
        <f aca="false">500*B12</f>
        <v>2000</v>
      </c>
      <c r="I12" s="48" t="n">
        <v>0.2664</v>
      </c>
      <c r="J12" s="49" t="n">
        <f aca="false">B12*I12</f>
        <v>1.0656</v>
      </c>
      <c r="K12" s="18" t="n">
        <v>9039</v>
      </c>
      <c r="L12" s="12" t="n">
        <v>1</v>
      </c>
      <c r="M12" s="12" t="s">
        <v>207</v>
      </c>
      <c r="N12" s="14" t="n">
        <v>5025850470</v>
      </c>
      <c r="O12" s="12" t="s">
        <v>13</v>
      </c>
      <c r="P12" s="30" t="s">
        <v>235</v>
      </c>
      <c r="Q12" s="12"/>
      <c r="R12" s="12"/>
      <c r="S12" s="57" t="n">
        <v>43117</v>
      </c>
      <c r="T12" s="1"/>
      <c r="U12" s="1"/>
      <c r="V12" s="1"/>
      <c r="W12" s="1"/>
      <c r="X12" s="1"/>
      <c r="Y12" s="1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12" t="n">
        <v>13</v>
      </c>
      <c r="B13" s="12" t="n">
        <v>1</v>
      </c>
      <c r="C13" s="12" t="s">
        <v>67</v>
      </c>
      <c r="D13" s="12" t="s">
        <v>55</v>
      </c>
      <c r="E13" s="14" t="s">
        <v>66</v>
      </c>
      <c r="F13" s="12" t="s">
        <v>65</v>
      </c>
      <c r="G13" s="12" t="s">
        <v>63</v>
      </c>
      <c r="H13" s="47" t="n">
        <f aca="false">500*B13</f>
        <v>500</v>
      </c>
      <c r="I13" s="61" t="n">
        <v>0.2562</v>
      </c>
      <c r="J13" s="49" t="n">
        <f aca="false">B13*I13</f>
        <v>0.2562</v>
      </c>
      <c r="K13" s="18" t="n">
        <v>44290</v>
      </c>
      <c r="L13" s="12" t="n">
        <v>1</v>
      </c>
      <c r="M13" s="12" t="s">
        <v>207</v>
      </c>
      <c r="N13" s="14" t="s">
        <v>66</v>
      </c>
      <c r="O13" s="12" t="s">
        <v>237</v>
      </c>
      <c r="P13" s="30" t="s">
        <v>238</v>
      </c>
      <c r="Q13" s="12"/>
      <c r="R13" s="12"/>
      <c r="S13" s="12"/>
      <c r="T13" s="1"/>
      <c r="U13" s="1"/>
      <c r="V13" s="1"/>
      <c r="W13" s="1"/>
      <c r="X13" s="1"/>
      <c r="Y13" s="1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false" outlineLevel="0" collapsed="false">
      <c r="A14" s="12" t="n">
        <v>14</v>
      </c>
      <c r="B14" s="12" t="n">
        <v>1</v>
      </c>
      <c r="C14" s="12" t="s">
        <v>71</v>
      </c>
      <c r="D14" s="12" t="s">
        <v>55</v>
      </c>
      <c r="E14" s="14" t="s">
        <v>70</v>
      </c>
      <c r="F14" s="12" t="s">
        <v>13</v>
      </c>
      <c r="G14" s="12" t="s">
        <v>68</v>
      </c>
      <c r="H14" s="47" t="n">
        <f aca="false">500*B14</f>
        <v>500</v>
      </c>
      <c r="I14" s="48" t="n">
        <v>1.87</v>
      </c>
      <c r="J14" s="49" t="n">
        <f aca="false">B14*I14</f>
        <v>1.87</v>
      </c>
      <c r="K14" s="18" t="n">
        <v>816</v>
      </c>
      <c r="L14" s="12" t="n">
        <v>1</v>
      </c>
      <c r="M14" s="12" t="s">
        <v>207</v>
      </c>
      <c r="N14" s="14" t="s">
        <v>70</v>
      </c>
      <c r="O14" s="12" t="s">
        <v>13</v>
      </c>
      <c r="P14" s="30" t="s">
        <v>239</v>
      </c>
      <c r="Q14" s="12"/>
      <c r="R14" s="12"/>
      <c r="S14" s="12"/>
      <c r="T14" s="1"/>
      <c r="U14" s="1"/>
      <c r="V14" s="1"/>
      <c r="W14" s="1"/>
      <c r="X14" s="1"/>
      <c r="Y14" s="1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12" t="n">
        <v>15</v>
      </c>
      <c r="B15" s="12" t="n">
        <v>1</v>
      </c>
      <c r="C15" s="12" t="s">
        <v>76</v>
      </c>
      <c r="D15" s="12" t="s">
        <v>55</v>
      </c>
      <c r="E15" s="12" t="s">
        <v>75</v>
      </c>
      <c r="F15" s="12" t="s">
        <v>74</v>
      </c>
      <c r="G15" s="12" t="s">
        <v>72</v>
      </c>
      <c r="H15" s="47" t="n">
        <f aca="false">500*B15</f>
        <v>500</v>
      </c>
      <c r="I15" s="48" t="n">
        <v>0.324</v>
      </c>
      <c r="J15" s="49" t="n">
        <f aca="false">B15*I15</f>
        <v>0.324</v>
      </c>
      <c r="K15" s="18" t="n">
        <v>87890</v>
      </c>
      <c r="L15" s="12" t="n">
        <v>1</v>
      </c>
      <c r="M15" s="12" t="s">
        <v>207</v>
      </c>
      <c r="N15" s="14" t="s">
        <v>75</v>
      </c>
      <c r="O15" s="12" t="s">
        <v>240</v>
      </c>
      <c r="P15" s="30" t="s">
        <v>72</v>
      </c>
      <c r="Q15" s="12"/>
      <c r="R15" s="12"/>
      <c r="S15" s="12"/>
      <c r="T15" s="1"/>
      <c r="U15" s="1"/>
      <c r="V15" s="1"/>
      <c r="W15" s="1"/>
      <c r="X15" s="1"/>
      <c r="Y15" s="1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12" t="n">
        <v>16</v>
      </c>
      <c r="B16" s="12" t="n">
        <v>1</v>
      </c>
      <c r="C16" s="12" t="s">
        <v>81</v>
      </c>
      <c r="D16" s="12" t="s">
        <v>55</v>
      </c>
      <c r="E16" s="12" t="s">
        <v>80</v>
      </c>
      <c r="F16" s="12" t="s">
        <v>79</v>
      </c>
      <c r="G16" s="12" t="s">
        <v>77</v>
      </c>
      <c r="H16" s="47" t="n">
        <f aca="false">500*B16</f>
        <v>500</v>
      </c>
      <c r="I16" s="48" t="n">
        <v>0.0028</v>
      </c>
      <c r="J16" s="49" t="n">
        <f aca="false">B16*I16</f>
        <v>0.0028</v>
      </c>
      <c r="K16" s="18" t="n">
        <v>377909</v>
      </c>
      <c r="L16" s="12" t="n">
        <v>1</v>
      </c>
      <c r="M16" s="12" t="s">
        <v>207</v>
      </c>
      <c r="N16" s="14" t="s">
        <v>80</v>
      </c>
      <c r="O16" s="12" t="s">
        <v>241</v>
      </c>
      <c r="P16" s="30" t="s">
        <v>242</v>
      </c>
      <c r="Q16" s="12"/>
      <c r="R16" s="12"/>
      <c r="S16" s="12"/>
      <c r="T16" s="1"/>
      <c r="U16" s="1"/>
      <c r="V16" s="1"/>
      <c r="W16" s="1"/>
      <c r="X16" s="1"/>
      <c r="Y16" s="1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false" outlineLevel="0" collapsed="false">
      <c r="A17" s="12" t="n">
        <v>17</v>
      </c>
      <c r="B17" s="12" t="n">
        <v>4</v>
      </c>
      <c r="C17" s="12" t="s">
        <v>85</v>
      </c>
      <c r="D17" s="12" t="s">
        <v>55</v>
      </c>
      <c r="E17" s="12" t="s">
        <v>84</v>
      </c>
      <c r="F17" s="12" t="s">
        <v>24</v>
      </c>
      <c r="G17" s="12" t="s">
        <v>82</v>
      </c>
      <c r="H17" s="47" t="n">
        <f aca="false">500*B17</f>
        <v>2000</v>
      </c>
      <c r="I17" s="48" t="n">
        <v>0.0056</v>
      </c>
      <c r="J17" s="49" t="n">
        <f aca="false">B17*I17</f>
        <v>0.0224</v>
      </c>
      <c r="K17" s="18" t="n">
        <v>584336</v>
      </c>
      <c r="L17" s="12" t="n">
        <v>1</v>
      </c>
      <c r="M17" s="12" t="s">
        <v>207</v>
      </c>
      <c r="N17" s="14" t="s">
        <v>84</v>
      </c>
      <c r="O17" s="12" t="s">
        <v>24</v>
      </c>
      <c r="P17" s="30" t="s">
        <v>82</v>
      </c>
      <c r="Q17" s="12"/>
      <c r="R17" s="12"/>
      <c r="S17" s="12"/>
      <c r="T17" s="1"/>
      <c r="U17" s="1"/>
      <c r="V17" s="1"/>
      <c r="W17" s="1"/>
      <c r="X17" s="1"/>
      <c r="Y17" s="1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A18" s="12" t="n">
        <v>19</v>
      </c>
      <c r="B18" s="12" t="n">
        <v>4</v>
      </c>
      <c r="C18" s="12" t="s">
        <v>91</v>
      </c>
      <c r="D18" s="12" t="s">
        <v>55</v>
      </c>
      <c r="E18" s="12" t="s">
        <v>90</v>
      </c>
      <c r="F18" s="12" t="s">
        <v>89</v>
      </c>
      <c r="G18" s="12" t="s">
        <v>87</v>
      </c>
      <c r="H18" s="47" t="n">
        <f aca="false">500*B18</f>
        <v>2000</v>
      </c>
      <c r="I18" s="48" t="n">
        <v>0.0832</v>
      </c>
      <c r="J18" s="49" t="n">
        <f aca="false">B18*I18</f>
        <v>0.3328</v>
      </c>
      <c r="K18" s="18" t="n">
        <v>24938</v>
      </c>
      <c r="L18" s="12" t="n">
        <v>1</v>
      </c>
      <c r="M18" s="12" t="s">
        <v>207</v>
      </c>
      <c r="N18" s="14" t="s">
        <v>90</v>
      </c>
      <c r="O18" s="12" t="s">
        <v>243</v>
      </c>
      <c r="P18" s="30" t="s">
        <v>87</v>
      </c>
      <c r="Q18" s="12"/>
      <c r="R18" s="12"/>
      <c r="S18" s="12"/>
      <c r="T18" s="1"/>
      <c r="U18" s="1"/>
      <c r="V18" s="1"/>
      <c r="W18" s="1"/>
      <c r="X18" s="1"/>
      <c r="Y18" s="1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false" outlineLevel="0" collapsed="false">
      <c r="A19" s="12" t="n">
        <v>20</v>
      </c>
      <c r="B19" s="12" t="n">
        <v>3</v>
      </c>
      <c r="C19" s="12" t="s">
        <v>96</v>
      </c>
      <c r="D19" s="12" t="s">
        <v>55</v>
      </c>
      <c r="E19" s="12" t="s">
        <v>95</v>
      </c>
      <c r="F19" s="12" t="s">
        <v>94</v>
      </c>
      <c r="G19" s="12" t="s">
        <v>92</v>
      </c>
      <c r="H19" s="47" t="n">
        <f aca="false">500*B19</f>
        <v>1500</v>
      </c>
      <c r="I19" s="48" t="n">
        <v>0.0053</v>
      </c>
      <c r="J19" s="49" t="n">
        <f aca="false">B19*I19</f>
        <v>0.0159</v>
      </c>
      <c r="K19" s="18" t="n">
        <v>760488</v>
      </c>
      <c r="L19" s="12" t="n">
        <v>1</v>
      </c>
      <c r="M19" s="12" t="s">
        <v>207</v>
      </c>
      <c r="N19" s="14" t="s">
        <v>95</v>
      </c>
      <c r="O19" s="12" t="s">
        <v>244</v>
      </c>
      <c r="P19" s="30" t="s">
        <v>92</v>
      </c>
      <c r="Q19" s="12"/>
      <c r="R19" s="12"/>
      <c r="S19" s="12"/>
      <c r="T19" s="1"/>
      <c r="U19" s="1"/>
      <c r="V19" s="1"/>
      <c r="W19" s="1"/>
      <c r="X19" s="1"/>
      <c r="Y19" s="1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75" hidden="false" customHeight="false" outlineLevel="0" collapsed="false">
      <c r="A20" s="12" t="n">
        <v>21</v>
      </c>
      <c r="B20" s="12" t="n">
        <v>1</v>
      </c>
      <c r="C20" s="12" t="s">
        <v>101</v>
      </c>
      <c r="D20" s="12" t="s">
        <v>55</v>
      </c>
      <c r="E20" s="12" t="s">
        <v>100</v>
      </c>
      <c r="F20" s="12" t="s">
        <v>99</v>
      </c>
      <c r="G20" s="12" t="s">
        <v>97</v>
      </c>
      <c r="H20" s="47" t="n">
        <f aca="false">500*B20</f>
        <v>500</v>
      </c>
      <c r="I20" s="48" t="n">
        <v>2.85</v>
      </c>
      <c r="J20" s="49" t="n">
        <f aca="false">B20*I20</f>
        <v>2.85</v>
      </c>
      <c r="K20" s="18" t="n">
        <v>66153</v>
      </c>
      <c r="L20" s="12" t="n">
        <v>1</v>
      </c>
      <c r="M20" s="12" t="s">
        <v>207</v>
      </c>
      <c r="N20" s="14" t="s">
        <v>100</v>
      </c>
      <c r="O20" s="12" t="s">
        <v>245</v>
      </c>
      <c r="P20" s="30" t="s">
        <v>246</v>
      </c>
      <c r="Q20" s="12"/>
      <c r="R20" s="12"/>
      <c r="S20" s="12"/>
      <c r="T20" s="1"/>
      <c r="U20" s="1"/>
      <c r="V20" s="1"/>
      <c r="W20" s="1"/>
      <c r="X20" s="1"/>
      <c r="Y20" s="1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75" hidden="false" customHeight="false" outlineLevel="0" collapsed="false">
      <c r="A21" s="12" t="n">
        <v>22</v>
      </c>
      <c r="B21" s="12" t="n">
        <v>2</v>
      </c>
      <c r="C21" s="12" t="s">
        <v>105</v>
      </c>
      <c r="D21" s="12" t="s">
        <v>55</v>
      </c>
      <c r="E21" s="12" t="s">
        <v>104</v>
      </c>
      <c r="F21" s="12" t="s">
        <v>29</v>
      </c>
      <c r="G21" s="12" t="s">
        <v>102</v>
      </c>
      <c r="H21" s="47" t="n">
        <f aca="false">500*B21</f>
        <v>1000</v>
      </c>
      <c r="I21" s="48" t="n">
        <v>0.0105</v>
      </c>
      <c r="J21" s="49" t="n">
        <f aca="false">B21*I21</f>
        <v>0.021</v>
      </c>
      <c r="K21" s="18" t="n">
        <v>1503</v>
      </c>
      <c r="L21" s="12" t="n">
        <v>1</v>
      </c>
      <c r="M21" s="12" t="s">
        <v>306</v>
      </c>
      <c r="N21" s="14" t="s">
        <v>104</v>
      </c>
      <c r="O21" s="12" t="s">
        <v>215</v>
      </c>
      <c r="P21" s="30" t="s">
        <v>102</v>
      </c>
      <c r="Q21" s="12"/>
      <c r="R21" s="12"/>
      <c r="S21" s="12"/>
      <c r="T21" s="1"/>
      <c r="U21" s="1"/>
      <c r="V21" s="1"/>
      <c r="W21" s="1"/>
      <c r="X21" s="1"/>
      <c r="Y21" s="1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12" t="n">
        <v>23</v>
      </c>
      <c r="B22" s="12" t="n">
        <v>2</v>
      </c>
      <c r="C22" s="27" t="s">
        <v>109</v>
      </c>
      <c r="D22" s="12" t="s">
        <v>55</v>
      </c>
      <c r="E22" s="27" t="s">
        <v>108</v>
      </c>
      <c r="F22" s="12" t="s">
        <v>29</v>
      </c>
      <c r="G22" s="12" t="s">
        <v>106</v>
      </c>
      <c r="H22" s="47" t="n">
        <f aca="false">500*B22</f>
        <v>1000</v>
      </c>
      <c r="I22" s="48" t="n">
        <v>0.0125</v>
      </c>
      <c r="J22" s="49" t="n">
        <f aca="false">B22*I22</f>
        <v>0.025</v>
      </c>
      <c r="K22" s="18" t="n">
        <v>361941</v>
      </c>
      <c r="L22" s="12" t="n">
        <v>1</v>
      </c>
      <c r="M22" s="12" t="s">
        <v>207</v>
      </c>
      <c r="N22" s="14" t="s">
        <v>108</v>
      </c>
      <c r="O22" s="12" t="s">
        <v>215</v>
      </c>
      <c r="P22" s="30" t="s">
        <v>106</v>
      </c>
      <c r="Q22" s="12"/>
      <c r="R22" s="12"/>
      <c r="S22" s="12"/>
      <c r="T22" s="1"/>
      <c r="U22" s="1"/>
      <c r="V22" s="1"/>
      <c r="W22" s="1"/>
      <c r="X22" s="1"/>
      <c r="Y22" s="1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75" hidden="false" customHeight="false" outlineLevel="0" collapsed="false">
      <c r="A23" s="52" t="n">
        <v>24</v>
      </c>
      <c r="B23" s="52" t="n">
        <v>1</v>
      </c>
      <c r="C23" s="52" t="s">
        <v>113</v>
      </c>
      <c r="D23" s="52" t="s">
        <v>55</v>
      </c>
      <c r="E23" s="52" t="s">
        <v>112</v>
      </c>
      <c r="F23" s="52" t="s">
        <v>29</v>
      </c>
      <c r="G23" s="52" t="s">
        <v>110</v>
      </c>
      <c r="H23" s="47" t="n">
        <f aca="false">500*B23</f>
        <v>500</v>
      </c>
      <c r="I23" s="48" t="n">
        <v>0.05008</v>
      </c>
      <c r="J23" s="49" t="n">
        <f aca="false">B23*I23</f>
        <v>0.05008</v>
      </c>
      <c r="K23" s="54" t="n">
        <v>28705</v>
      </c>
      <c r="L23" s="52" t="n">
        <v>1</v>
      </c>
      <c r="M23" s="52" t="s">
        <v>207</v>
      </c>
      <c r="N23" s="55" t="s">
        <v>295</v>
      </c>
      <c r="O23" s="52" t="s">
        <v>241</v>
      </c>
      <c r="P23" s="56" t="s">
        <v>110</v>
      </c>
      <c r="Q23" s="52"/>
      <c r="R23" s="52"/>
      <c r="S23" s="50" t="n">
        <v>43117</v>
      </c>
      <c r="T23" s="1"/>
      <c r="U23" s="1"/>
      <c r="V23" s="1"/>
      <c r="W23" s="1"/>
      <c r="X23" s="1"/>
      <c r="Y23" s="1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75" hidden="false" customHeight="false" outlineLevel="0" collapsed="false">
      <c r="A24" s="52" t="n">
        <v>25</v>
      </c>
      <c r="B24" s="52" t="n">
        <v>5</v>
      </c>
      <c r="C24" s="52" t="s">
        <v>117</v>
      </c>
      <c r="D24" s="52" t="s">
        <v>55</v>
      </c>
      <c r="E24" s="52" t="s">
        <v>116</v>
      </c>
      <c r="F24" s="52" t="s">
        <v>29</v>
      </c>
      <c r="G24" s="52" t="s">
        <v>114</v>
      </c>
      <c r="H24" s="47" t="n">
        <f aca="false">500*B24</f>
        <v>2500</v>
      </c>
      <c r="I24" s="48" t="n">
        <v>0.0748</v>
      </c>
      <c r="J24" s="49" t="n">
        <f aca="false">B24*I24</f>
        <v>0.374</v>
      </c>
      <c r="K24" s="54" t="n">
        <v>427317</v>
      </c>
      <c r="L24" s="52" t="n">
        <v>1</v>
      </c>
      <c r="M24" s="52" t="s">
        <v>207</v>
      </c>
      <c r="N24" s="55" t="s">
        <v>296</v>
      </c>
      <c r="O24" s="52" t="s">
        <v>241</v>
      </c>
      <c r="P24" s="56" t="s">
        <v>114</v>
      </c>
      <c r="Q24" s="65"/>
      <c r="R24" s="52"/>
      <c r="S24" s="50" t="n">
        <v>43117</v>
      </c>
      <c r="T24" s="1"/>
      <c r="U24" s="1"/>
      <c r="V24" s="1"/>
      <c r="W24" s="1"/>
      <c r="X24" s="1"/>
      <c r="Y24" s="1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3" customFormat="true" ht="15" hidden="false" customHeight="true" outlineLevel="0" collapsed="false">
      <c r="A25" s="75" t="n">
        <v>26</v>
      </c>
      <c r="B25" s="75" t="n">
        <v>1</v>
      </c>
      <c r="C25" s="75" t="s">
        <v>121</v>
      </c>
      <c r="D25" s="75" t="s">
        <v>55</v>
      </c>
      <c r="E25" s="75" t="s">
        <v>120</v>
      </c>
      <c r="F25" s="75" t="s">
        <v>29</v>
      </c>
      <c r="G25" s="75" t="s">
        <v>118</v>
      </c>
      <c r="H25" s="76" t="n">
        <f aca="false">500*B25</f>
        <v>500</v>
      </c>
      <c r="I25" s="77" t="n">
        <v>0.00696</v>
      </c>
      <c r="J25" s="78" t="n">
        <f aca="false">B25*I25</f>
        <v>0.00696</v>
      </c>
      <c r="K25" s="79" t="n">
        <v>36190</v>
      </c>
      <c r="L25" s="75" t="n">
        <v>1</v>
      </c>
      <c r="M25" s="75" t="s">
        <v>207</v>
      </c>
      <c r="N25" s="80" t="s">
        <v>309</v>
      </c>
      <c r="O25" s="75" t="s">
        <v>241</v>
      </c>
      <c r="P25" s="81" t="s">
        <v>310</v>
      </c>
      <c r="Q25" s="81"/>
      <c r="R25" s="75"/>
      <c r="S25" s="82" t="n">
        <v>43181</v>
      </c>
      <c r="T25" s="38"/>
      <c r="U25" s="38"/>
      <c r="V25" s="38"/>
      <c r="W25" s="38"/>
      <c r="X25" s="38"/>
      <c r="Y25" s="38"/>
    </row>
    <row r="26" customFormat="false" ht="12.75" hidden="false" customHeight="false" outlineLevel="0" collapsed="false">
      <c r="A26" s="12" t="n">
        <v>27</v>
      </c>
      <c r="B26" s="12" t="n">
        <v>1</v>
      </c>
      <c r="C26" s="12" t="s">
        <v>125</v>
      </c>
      <c r="D26" s="12" t="s">
        <v>55</v>
      </c>
      <c r="E26" s="12" t="s">
        <v>124</v>
      </c>
      <c r="F26" s="12" t="s">
        <v>29</v>
      </c>
      <c r="G26" s="12" t="s">
        <v>122</v>
      </c>
      <c r="H26" s="47" t="n">
        <f aca="false">500*B26</f>
        <v>500</v>
      </c>
      <c r="I26" s="48" t="n">
        <v>0.0092</v>
      </c>
      <c r="J26" s="49" t="n">
        <f aca="false">B26*I26</f>
        <v>0.0092</v>
      </c>
      <c r="K26" s="18" t="n">
        <v>4260</v>
      </c>
      <c r="L26" s="12" t="n">
        <v>1</v>
      </c>
      <c r="M26" s="12" t="s">
        <v>306</v>
      </c>
      <c r="N26" s="14" t="s">
        <v>124</v>
      </c>
      <c r="O26" s="12" t="s">
        <v>215</v>
      </c>
      <c r="P26" s="30" t="s">
        <v>122</v>
      </c>
      <c r="Q26" s="12"/>
      <c r="R26" s="12"/>
      <c r="S26" s="12"/>
      <c r="T26" s="1"/>
      <c r="U26" s="1"/>
      <c r="V26" s="1"/>
      <c r="W26" s="1"/>
      <c r="X26" s="1"/>
      <c r="Y26" s="1"/>
    </row>
    <row r="27" customFormat="false" ht="12.75" hidden="false" customHeight="false" outlineLevel="0" collapsed="false">
      <c r="A27" s="52" t="n">
        <v>29</v>
      </c>
      <c r="B27" s="52" t="n">
        <v>4</v>
      </c>
      <c r="C27" s="52" t="s">
        <v>130</v>
      </c>
      <c r="D27" s="52" t="s">
        <v>55</v>
      </c>
      <c r="E27" s="52" t="s">
        <v>129</v>
      </c>
      <c r="F27" s="52" t="s">
        <v>29</v>
      </c>
      <c r="G27" s="52" t="s">
        <v>127</v>
      </c>
      <c r="H27" s="47" t="n">
        <f aca="false">500*B27</f>
        <v>2000</v>
      </c>
      <c r="I27" s="48" t="n">
        <v>0.0797</v>
      </c>
      <c r="J27" s="49" t="n">
        <f aca="false">B27*I27</f>
        <v>0.3188</v>
      </c>
      <c r="K27" s="54" t="n">
        <v>327036</v>
      </c>
      <c r="L27" s="52" t="n">
        <v>1</v>
      </c>
      <c r="M27" s="52" t="s">
        <v>207</v>
      </c>
      <c r="N27" s="55" t="s">
        <v>311</v>
      </c>
      <c r="O27" s="52" t="s">
        <v>241</v>
      </c>
      <c r="P27" s="56" t="s">
        <v>312</v>
      </c>
      <c r="Q27" s="52"/>
      <c r="R27" s="52"/>
      <c r="S27" s="50" t="n">
        <v>43180</v>
      </c>
      <c r="T27" s="1"/>
      <c r="U27" s="1"/>
      <c r="V27" s="1"/>
      <c r="W27" s="1"/>
      <c r="X27" s="1"/>
      <c r="Y27" s="1"/>
    </row>
    <row r="28" customFormat="false" ht="12.75" hidden="false" customHeight="false" outlineLevel="0" collapsed="false">
      <c r="A28" s="52" t="n">
        <v>30</v>
      </c>
      <c r="B28" s="52" t="n">
        <v>1</v>
      </c>
      <c r="C28" s="52" t="s">
        <v>134</v>
      </c>
      <c r="D28" s="52" t="s">
        <v>55</v>
      </c>
      <c r="E28" s="52" t="s">
        <v>133</v>
      </c>
      <c r="F28" s="52" t="s">
        <v>38</v>
      </c>
      <c r="G28" s="52" t="s">
        <v>131</v>
      </c>
      <c r="H28" s="47" t="n">
        <f aca="false">500*B28</f>
        <v>500</v>
      </c>
      <c r="I28" s="48" t="n">
        <v>0.12778</v>
      </c>
      <c r="J28" s="49" t="n">
        <f aca="false">B28*I28</f>
        <v>0.12778</v>
      </c>
      <c r="K28" s="54" t="n">
        <v>148962</v>
      </c>
      <c r="L28" s="52" t="n">
        <v>1</v>
      </c>
      <c r="M28" s="52" t="s">
        <v>207</v>
      </c>
      <c r="N28" s="55" t="s">
        <v>299</v>
      </c>
      <c r="O28" s="52" t="s">
        <v>220</v>
      </c>
      <c r="P28" s="56" t="s">
        <v>131</v>
      </c>
      <c r="Q28" s="52"/>
      <c r="R28" s="52"/>
      <c r="S28" s="50" t="n">
        <v>43117</v>
      </c>
      <c r="T28" s="1"/>
      <c r="U28" s="1"/>
      <c r="V28" s="1"/>
      <c r="W28" s="1"/>
      <c r="X28" s="1"/>
      <c r="Y28" s="1"/>
    </row>
    <row r="29" customFormat="false" ht="12.75" hidden="false" customHeight="false" outlineLevel="0" collapsed="false">
      <c r="A29" s="52" t="n">
        <v>32</v>
      </c>
      <c r="B29" s="52" t="n">
        <v>1</v>
      </c>
      <c r="C29" s="52" t="s">
        <v>140</v>
      </c>
      <c r="D29" s="52" t="s">
        <v>55</v>
      </c>
      <c r="E29" s="52" t="s">
        <v>139</v>
      </c>
      <c r="F29" s="52" t="s">
        <v>138</v>
      </c>
      <c r="G29" s="52" t="s">
        <v>136</v>
      </c>
      <c r="H29" s="47" t="n">
        <f aca="false">500*B29</f>
        <v>500</v>
      </c>
      <c r="I29" s="48" t="n">
        <v>1.58</v>
      </c>
      <c r="J29" s="49" t="n">
        <f aca="false">B29*I29</f>
        <v>1.58</v>
      </c>
      <c r="K29" s="18" t="n">
        <v>758</v>
      </c>
      <c r="L29" s="12" t="n">
        <v>1</v>
      </c>
      <c r="M29" s="12" t="s">
        <v>204</v>
      </c>
      <c r="N29" s="14" t="s">
        <v>139</v>
      </c>
      <c r="O29" s="12" t="s">
        <v>256</v>
      </c>
      <c r="P29" s="30" t="s">
        <v>257</v>
      </c>
      <c r="Q29" s="12"/>
      <c r="R29" s="12"/>
      <c r="S29" s="12"/>
      <c r="T29" s="1"/>
      <c r="U29" s="1"/>
      <c r="V29" s="1"/>
      <c r="W29" s="1"/>
      <c r="X29" s="1"/>
      <c r="Y29" s="1"/>
    </row>
    <row r="30" customFormat="false" ht="12.75" hidden="false" customHeight="false" outlineLevel="0" collapsed="false">
      <c r="A30" s="52" t="n">
        <v>33</v>
      </c>
      <c r="B30" s="52" t="n">
        <v>1</v>
      </c>
      <c r="C30" s="52" t="s">
        <v>144</v>
      </c>
      <c r="D30" s="52" t="s">
        <v>55</v>
      </c>
      <c r="E30" s="52" t="s">
        <v>143</v>
      </c>
      <c r="F30" s="52" t="s">
        <v>29</v>
      </c>
      <c r="G30" s="52" t="s">
        <v>141</v>
      </c>
      <c r="H30" s="47" t="n">
        <f aca="false">500*B30</f>
        <v>500</v>
      </c>
      <c r="I30" s="48" t="n">
        <v>0.1073</v>
      </c>
      <c r="J30" s="49" t="n">
        <f aca="false">B30*I30</f>
        <v>0.1073</v>
      </c>
      <c r="K30" s="54" t="n">
        <v>12433</v>
      </c>
      <c r="L30" s="52" t="n">
        <v>1</v>
      </c>
      <c r="M30" s="52" t="s">
        <v>207</v>
      </c>
      <c r="N30" s="55" t="s">
        <v>259</v>
      </c>
      <c r="O30" s="52" t="s">
        <v>215</v>
      </c>
      <c r="P30" s="56" t="s">
        <v>141</v>
      </c>
      <c r="Q30" s="52"/>
      <c r="R30" s="52"/>
      <c r="S30" s="50" t="n">
        <v>43117</v>
      </c>
      <c r="T30" s="1"/>
      <c r="U30" s="1"/>
      <c r="V30" s="1"/>
      <c r="W30" s="1"/>
      <c r="X30" s="1"/>
      <c r="Y30" s="1"/>
    </row>
    <row r="31" customFormat="false" ht="12.75" hidden="false" customHeight="false" outlineLevel="0" collapsed="false">
      <c r="A31" s="12" t="n">
        <v>35</v>
      </c>
      <c r="B31" s="12" t="n">
        <v>1</v>
      </c>
      <c r="C31" s="12" t="s">
        <v>150</v>
      </c>
      <c r="D31" s="12" t="s">
        <v>55</v>
      </c>
      <c r="E31" s="12" t="s">
        <v>149</v>
      </c>
      <c r="F31" s="12" t="s">
        <v>148</v>
      </c>
      <c r="G31" s="12" t="s">
        <v>146</v>
      </c>
      <c r="H31" s="47" t="n">
        <f aca="false">500*B31</f>
        <v>500</v>
      </c>
      <c r="I31" s="48" t="n">
        <v>0.318</v>
      </c>
      <c r="J31" s="49" t="n">
        <f aca="false">B31*I31</f>
        <v>0.318</v>
      </c>
      <c r="K31" s="18" t="n">
        <v>33736</v>
      </c>
      <c r="L31" s="12" t="n">
        <v>1</v>
      </c>
      <c r="M31" s="12" t="s">
        <v>207</v>
      </c>
      <c r="N31" s="14" t="s">
        <v>149</v>
      </c>
      <c r="O31" s="12" t="s">
        <v>261</v>
      </c>
      <c r="P31" s="30" t="s">
        <v>262</v>
      </c>
      <c r="Q31" s="12"/>
      <c r="R31" s="12"/>
      <c r="S31" s="12"/>
      <c r="T31" s="1"/>
      <c r="U31" s="1"/>
      <c r="V31" s="1"/>
      <c r="W31" s="1"/>
      <c r="X31" s="1"/>
      <c r="Y31" s="1"/>
    </row>
    <row r="32" customFormat="false" ht="12.75" hidden="false" customHeight="false" outlineLevel="0" collapsed="false">
      <c r="A32" s="12" t="n">
        <v>36</v>
      </c>
      <c r="B32" s="12" t="n">
        <v>1</v>
      </c>
      <c r="C32" s="12" t="s">
        <v>155</v>
      </c>
      <c r="D32" s="12" t="s">
        <v>55</v>
      </c>
      <c r="E32" s="12" t="s">
        <v>154</v>
      </c>
      <c r="F32" s="12" t="s">
        <v>153</v>
      </c>
      <c r="G32" s="12" t="s">
        <v>151</v>
      </c>
      <c r="H32" s="47" t="n">
        <f aca="false">500*B32</f>
        <v>500</v>
      </c>
      <c r="I32" s="48" t="n">
        <v>0.486</v>
      </c>
      <c r="J32" s="49" t="n">
        <f aca="false">B32*I32</f>
        <v>0.486</v>
      </c>
      <c r="K32" s="18" t="n">
        <v>3484</v>
      </c>
      <c r="L32" s="12" t="n">
        <v>1</v>
      </c>
      <c r="M32" s="12" t="s">
        <v>207</v>
      </c>
      <c r="N32" s="14" t="s">
        <v>154</v>
      </c>
      <c r="O32" s="12" t="s">
        <v>263</v>
      </c>
      <c r="P32" s="30" t="s">
        <v>151</v>
      </c>
      <c r="Q32" s="12"/>
      <c r="R32" s="12"/>
      <c r="S32" s="12"/>
      <c r="T32" s="1"/>
      <c r="U32" s="1"/>
      <c r="V32" s="1"/>
      <c r="W32" s="1"/>
      <c r="X32" s="1"/>
      <c r="Y32" s="1"/>
    </row>
    <row r="33" customFormat="false" ht="12.75" hidden="false" customHeight="false" outlineLevel="0" collapsed="false">
      <c r="A33" s="12" t="n">
        <v>37</v>
      </c>
      <c r="B33" s="12" t="n">
        <v>2</v>
      </c>
      <c r="C33" s="12" t="s">
        <v>159</v>
      </c>
      <c r="D33" s="12" t="s">
        <v>55</v>
      </c>
      <c r="E33" s="12" t="s">
        <v>158</v>
      </c>
      <c r="F33" s="12" t="s">
        <v>153</v>
      </c>
      <c r="G33" s="12" t="s">
        <v>156</v>
      </c>
      <c r="H33" s="47" t="n">
        <f aca="false">500*B33</f>
        <v>1000</v>
      </c>
      <c r="I33" s="48" t="n">
        <v>0.5728</v>
      </c>
      <c r="J33" s="49" t="n">
        <f aca="false">B33*I33</f>
        <v>1.1456</v>
      </c>
      <c r="K33" s="18" t="n">
        <v>14155</v>
      </c>
      <c r="L33" s="12" t="n">
        <v>1</v>
      </c>
      <c r="M33" s="12" t="s">
        <v>207</v>
      </c>
      <c r="N33" s="14" t="s">
        <v>158</v>
      </c>
      <c r="O33" s="12" t="s">
        <v>263</v>
      </c>
      <c r="P33" s="30" t="s">
        <v>156</v>
      </c>
      <c r="Q33" s="12"/>
      <c r="R33" s="12"/>
      <c r="S33" s="12"/>
      <c r="T33" s="1"/>
      <c r="U33" s="1"/>
      <c r="V33" s="1"/>
      <c r="W33" s="1"/>
      <c r="X33" s="1"/>
      <c r="Y33" s="1"/>
    </row>
    <row r="34" customFormat="false" ht="12.75" hidden="false" customHeight="false" outlineLevel="0" collapsed="false">
      <c r="A34" s="12" t="n">
        <v>38</v>
      </c>
      <c r="B34" s="12" t="n">
        <v>1</v>
      </c>
      <c r="C34" s="12" t="s">
        <v>164</v>
      </c>
      <c r="D34" s="12" t="s">
        <v>55</v>
      </c>
      <c r="E34" s="12" t="s">
        <v>163</v>
      </c>
      <c r="F34" s="12" t="s">
        <v>162</v>
      </c>
      <c r="G34" s="12" t="s">
        <v>160</v>
      </c>
      <c r="H34" s="47" t="n">
        <f aca="false">500*B34</f>
        <v>500</v>
      </c>
      <c r="I34" s="48" t="n">
        <v>3.884</v>
      </c>
      <c r="J34" s="49" t="n">
        <f aca="false">B34*I34</f>
        <v>3.884</v>
      </c>
      <c r="K34" s="18" t="n">
        <v>939</v>
      </c>
      <c r="L34" s="12" t="n">
        <v>1</v>
      </c>
      <c r="M34" s="12" t="s">
        <v>264</v>
      </c>
      <c r="N34" s="14" t="s">
        <v>163</v>
      </c>
      <c r="O34" s="12" t="s">
        <v>265</v>
      </c>
      <c r="P34" s="30" t="s">
        <v>160</v>
      </c>
      <c r="Q34" s="12"/>
      <c r="R34" s="12"/>
      <c r="S34" s="12"/>
      <c r="T34" s="1"/>
      <c r="U34" s="1"/>
      <c r="V34" s="1"/>
      <c r="W34" s="1"/>
      <c r="X34" s="1"/>
      <c r="Y34" s="1"/>
    </row>
    <row r="35" customFormat="false" ht="12.75" hidden="false" customHeight="false" outlineLevel="0" collapsed="false">
      <c r="A35" s="12" t="n">
        <v>39</v>
      </c>
      <c r="B35" s="12" t="n">
        <v>1</v>
      </c>
      <c r="C35" s="12" t="s">
        <v>169</v>
      </c>
      <c r="D35" s="12" t="s">
        <v>55</v>
      </c>
      <c r="E35" s="12" t="s">
        <v>168</v>
      </c>
      <c r="F35" s="12" t="s">
        <v>138</v>
      </c>
      <c r="G35" s="12" t="s">
        <v>166</v>
      </c>
      <c r="H35" s="47" t="n">
        <f aca="false">500*B35</f>
        <v>500</v>
      </c>
      <c r="I35" s="61" t="n">
        <v>0.9193</v>
      </c>
      <c r="J35" s="49" t="n">
        <f aca="false">B35*I35</f>
        <v>0.9193</v>
      </c>
      <c r="K35" s="18" t="n">
        <v>17468</v>
      </c>
      <c r="L35" s="12" t="n">
        <v>1</v>
      </c>
      <c r="M35" s="12" t="s">
        <v>207</v>
      </c>
      <c r="N35" s="14" t="s">
        <v>168</v>
      </c>
      <c r="O35" s="12" t="s">
        <v>256</v>
      </c>
      <c r="P35" s="30" t="s">
        <v>166</v>
      </c>
      <c r="Q35" s="12"/>
      <c r="R35" s="12"/>
      <c r="S35" s="12"/>
      <c r="T35" s="1"/>
      <c r="U35" s="1"/>
      <c r="V35" s="1"/>
      <c r="W35" s="1"/>
      <c r="X35" s="1"/>
      <c r="Y35" s="1"/>
    </row>
    <row r="36" customFormat="false" ht="12.75" hidden="false" customHeight="false" outlineLevel="0" collapsed="false">
      <c r="A36" s="12" t="n">
        <v>40</v>
      </c>
      <c r="B36" s="12" t="n">
        <v>1</v>
      </c>
      <c r="C36" s="12" t="s">
        <v>173</v>
      </c>
      <c r="D36" s="12" t="s">
        <v>55</v>
      </c>
      <c r="E36" s="12" t="s">
        <v>171</v>
      </c>
      <c r="F36" s="12" t="s">
        <v>172</v>
      </c>
      <c r="G36" s="12" t="s">
        <v>170</v>
      </c>
      <c r="H36" s="47" t="n">
        <f aca="false">500*B36</f>
        <v>500</v>
      </c>
      <c r="I36" s="48" t="n">
        <v>0.364</v>
      </c>
      <c r="J36" s="49" t="n">
        <f aca="false">B36*I36</f>
        <v>0.364</v>
      </c>
      <c r="K36" s="18" t="n">
        <v>33080</v>
      </c>
      <c r="L36" s="12" t="n">
        <v>1</v>
      </c>
      <c r="M36" s="12" t="s">
        <v>207</v>
      </c>
      <c r="N36" s="14" t="s">
        <v>171</v>
      </c>
      <c r="O36" s="12" t="s">
        <v>266</v>
      </c>
      <c r="P36" s="30" t="s">
        <v>170</v>
      </c>
      <c r="Q36" s="12"/>
      <c r="R36" s="12"/>
      <c r="S36" s="12"/>
      <c r="T36" s="1"/>
      <c r="U36" s="1"/>
      <c r="V36" s="1"/>
      <c r="W36" s="1"/>
      <c r="X36" s="1"/>
      <c r="Y36" s="1"/>
    </row>
    <row r="37" customFormat="false" ht="12.75" hidden="false" customHeight="false" outlineLevel="0" collapsed="false">
      <c r="A37" s="1"/>
      <c r="B37" s="1"/>
      <c r="C37" s="1"/>
      <c r="D37" s="1"/>
      <c r="E37" s="1"/>
      <c r="F37" s="1"/>
      <c r="G37" s="1"/>
      <c r="H37" s="84" t="s">
        <v>273</v>
      </c>
      <c r="I37" s="84"/>
      <c r="J37" s="66" t="n">
        <f aca="false">SUM(J2:J36)</f>
        <v>26.2342630434783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customFormat="false" ht="12.75" hidden="false" customHeight="false" outlineLevel="0" collapsed="false">
      <c r="A38" s="1"/>
      <c r="B38" s="1"/>
      <c r="C38" s="1"/>
      <c r="D38" s="1"/>
      <c r="E38" s="1"/>
      <c r="F38" s="1"/>
      <c r="G38" s="1"/>
      <c r="H38" s="85" t="s">
        <v>274</v>
      </c>
      <c r="I38" s="85"/>
      <c r="J38" s="66" t="n"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customFormat="false" ht="13.5" hidden="false" customHeight="false" outlineLevel="0" collapsed="false">
      <c r="A39" s="1"/>
      <c r="B39" s="1"/>
      <c r="C39" s="1"/>
      <c r="D39" s="1"/>
      <c r="E39" s="1"/>
      <c r="F39" s="1"/>
      <c r="G39" s="1"/>
      <c r="H39" s="86" t="s">
        <v>275</v>
      </c>
      <c r="I39" s="86"/>
      <c r="J39" s="67" t="n">
        <v>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customFormat="false" ht="15.75" hidden="false" customHeight="false" outlineLevel="0" collapsed="false">
      <c r="A40" s="1"/>
      <c r="B40" s="1"/>
      <c r="C40" s="1"/>
      <c r="D40" s="1"/>
      <c r="E40" s="1"/>
      <c r="F40" s="1"/>
      <c r="G40" s="1"/>
      <c r="H40" s="44" t="s">
        <v>276</v>
      </c>
      <c r="I40" s="44"/>
      <c r="J40" s="68" t="n">
        <f aca="false">SUM(J37:J39)</f>
        <v>26.2342630434783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4">
    <mergeCell ref="H37:I37"/>
    <mergeCell ref="H38:I38"/>
    <mergeCell ref="H39:I39"/>
    <mergeCell ref="H40:I40"/>
  </mergeCells>
  <conditionalFormatting sqref="N:N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K2:K36">
    <cfRule type="cellIs" priority="4" operator="lessThan" aboveAverage="0" equalAverage="0" bottom="0" percent="0" rank="0" text="" dxfId="2">
      <formula>$H2</formula>
    </cfRule>
  </conditionalFormatting>
  <conditionalFormatting sqref="H2:H36">
    <cfRule type="cellIs" priority="5" operator="greaterThan" aboveAverage="0" equalAverage="0" bottom="0" percent="0" rank="0" text="" dxfId="3">
      <formula>$K2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7"/>
  <sheetViews>
    <sheetView windowProtection="false" showFormulas="false" showGridLines="true" showRowColHeaders="true" showZeros="true" rightToLeft="false" tabSelected="true" showOutlineSymbols="true" defaultGridColor="true" view="normal" topLeftCell="D5" colorId="64" zoomScale="131" zoomScaleNormal="131" zoomScalePageLayoutView="100" workbookViewId="0">
      <selection pane="topLeft" activeCell="F31" activeCellId="0" sqref="F31"/>
    </sheetView>
  </sheetViews>
  <sheetFormatPr defaultRowHeight="12.75"/>
  <cols>
    <col collapsed="false" hidden="false" max="1" min="1" style="46" width="10.7091836734694"/>
    <col collapsed="false" hidden="false" max="2" min="2" style="46" width="8"/>
    <col collapsed="false" hidden="false" max="3" min="3" style="46" width="105.734693877551"/>
    <col collapsed="false" hidden="false" max="4" min="4" style="46" width="38.7040816326531"/>
    <col collapsed="false" hidden="false" max="5" min="5" style="46" width="29.1377551020408"/>
    <col collapsed="false" hidden="false" max="6" min="6" style="46" width="25.7091836734694"/>
    <col collapsed="false" hidden="false" max="8" min="7" style="46" width="9.14285714285714"/>
    <col collapsed="false" hidden="false" max="9" min="9" style="46" width="13.2857142857143"/>
    <col collapsed="false" hidden="false" max="15" min="10" style="46" width="8.70918367346939"/>
    <col collapsed="false" hidden="false" max="1025" min="16" style="46" width="14.4285714285714"/>
  </cols>
  <sheetData>
    <row r="1" customFormat="false" ht="12.8" hidden="false" customHeight="false" outlineLevel="0" collapsed="false">
      <c r="A1" s="9" t="s">
        <v>189</v>
      </c>
      <c r="B1" s="9" t="s">
        <v>6</v>
      </c>
      <c r="C1" s="9" t="s">
        <v>277</v>
      </c>
      <c r="D1" s="11" t="s">
        <v>199</v>
      </c>
      <c r="E1" s="11" t="s">
        <v>198</v>
      </c>
      <c r="F1" s="11" t="s">
        <v>197</v>
      </c>
      <c r="G1" s="9" t="s">
        <v>191</v>
      </c>
      <c r="H1" s="9" t="s">
        <v>192</v>
      </c>
      <c r="I1" s="9" t="s">
        <v>193</v>
      </c>
      <c r="J1" s="1"/>
      <c r="K1" s="1"/>
      <c r="L1" s="1"/>
      <c r="M1" s="1"/>
      <c r="N1" s="1"/>
      <c r="O1" s="1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87" t="n">
        <v>1</v>
      </c>
      <c r="B2" s="88" t="n">
        <v>2</v>
      </c>
      <c r="C2" s="87" t="s">
        <v>313</v>
      </c>
      <c r="D2" s="89" t="s">
        <v>205</v>
      </c>
      <c r="E2" s="87" t="s">
        <v>13</v>
      </c>
      <c r="F2" s="90" t="s">
        <v>14</v>
      </c>
      <c r="G2" s="47" t="n">
        <f aca="false">500*B2</f>
        <v>1000</v>
      </c>
      <c r="H2" s="48" t="n">
        <f aca="false">(550*0.848+125*1.04+245*1.0424)/920</f>
        <v>0.92585652173913</v>
      </c>
      <c r="I2" s="49" t="n">
        <f aca="false">B2*H2</f>
        <v>1.85171304347826</v>
      </c>
      <c r="J2" s="1"/>
      <c r="K2" s="1"/>
      <c r="L2" s="1"/>
      <c r="M2" s="1"/>
      <c r="N2" s="1"/>
      <c r="O2" s="1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87" t="n">
        <v>2</v>
      </c>
      <c r="B3" s="88" t="n">
        <v>1</v>
      </c>
      <c r="C3" s="87" t="s">
        <v>21</v>
      </c>
      <c r="D3" s="89" t="s">
        <v>209</v>
      </c>
      <c r="E3" s="87" t="s">
        <v>208</v>
      </c>
      <c r="F3" s="90" t="s">
        <v>20</v>
      </c>
      <c r="G3" s="47" t="n">
        <f aca="false">500*B3</f>
        <v>500</v>
      </c>
      <c r="H3" s="48" t="n">
        <v>6.3525</v>
      </c>
      <c r="I3" s="49" t="n">
        <f aca="false">B3*H3</f>
        <v>6.3525</v>
      </c>
      <c r="J3" s="1"/>
      <c r="K3" s="1"/>
      <c r="L3" s="1"/>
      <c r="M3" s="1"/>
      <c r="N3" s="1"/>
      <c r="O3" s="1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87" t="n">
        <v>3</v>
      </c>
      <c r="B4" s="88" t="n">
        <v>6</v>
      </c>
      <c r="C4" s="87" t="s">
        <v>314</v>
      </c>
      <c r="D4" s="89" t="s">
        <v>22</v>
      </c>
      <c r="E4" s="87" t="s">
        <v>24</v>
      </c>
      <c r="F4" s="90" t="s">
        <v>302</v>
      </c>
      <c r="G4" s="47" t="n">
        <f aca="false">500*B4</f>
        <v>3000</v>
      </c>
      <c r="H4" s="48"/>
      <c r="I4" s="49" t="n">
        <f aca="false">B4*H4</f>
        <v>0</v>
      </c>
      <c r="J4" s="1"/>
      <c r="K4" s="1"/>
      <c r="L4" s="1"/>
      <c r="M4" s="1"/>
      <c r="N4" s="1"/>
      <c r="O4" s="1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87" t="n">
        <v>4</v>
      </c>
      <c r="B5" s="88" t="n">
        <v>13</v>
      </c>
      <c r="C5" s="87" t="s">
        <v>315</v>
      </c>
      <c r="D5" s="89" t="s">
        <v>27</v>
      </c>
      <c r="E5" s="87" t="s">
        <v>215</v>
      </c>
      <c r="F5" s="90" t="s">
        <v>30</v>
      </c>
      <c r="G5" s="47" t="n">
        <f aca="false">500*B5</f>
        <v>6500</v>
      </c>
      <c r="H5" s="48" t="n">
        <v>0.0035</v>
      </c>
      <c r="I5" s="49" t="n">
        <f aca="false">B5*H5</f>
        <v>0.0455</v>
      </c>
      <c r="J5" s="1"/>
      <c r="K5" s="1"/>
      <c r="L5" s="1"/>
      <c r="M5" s="1"/>
      <c r="N5" s="1"/>
      <c r="O5" s="1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87" t="n">
        <v>5</v>
      </c>
      <c r="B6" s="88" t="n">
        <v>1</v>
      </c>
      <c r="C6" s="87" t="s">
        <v>35</v>
      </c>
      <c r="D6" s="89" t="s">
        <v>32</v>
      </c>
      <c r="E6" s="87" t="s">
        <v>215</v>
      </c>
      <c r="F6" s="90" t="s">
        <v>34</v>
      </c>
      <c r="G6" s="47" t="n">
        <f aca="false">500*B6</f>
        <v>500</v>
      </c>
      <c r="H6" s="48" t="n">
        <v>0.1609</v>
      </c>
      <c r="I6" s="49" t="n">
        <f aca="false">B6*H6</f>
        <v>0.1609</v>
      </c>
      <c r="J6" s="1"/>
      <c r="K6" s="1"/>
      <c r="L6" s="1"/>
      <c r="M6" s="1"/>
      <c r="N6" s="1"/>
      <c r="O6" s="1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87" t="n">
        <v>6</v>
      </c>
      <c r="B7" s="88" t="n">
        <v>2</v>
      </c>
      <c r="C7" s="87" t="s">
        <v>316</v>
      </c>
      <c r="D7" s="89" t="s">
        <v>285</v>
      </c>
      <c r="E7" s="87" t="s">
        <v>228</v>
      </c>
      <c r="F7" s="90" t="s">
        <v>284</v>
      </c>
      <c r="G7" s="47" t="n">
        <f aca="false">500*B7</f>
        <v>1000</v>
      </c>
      <c r="H7" s="48" t="n">
        <v>0.05222</v>
      </c>
      <c r="I7" s="49" t="n">
        <f aca="false">B7*H7</f>
        <v>0.10444</v>
      </c>
      <c r="J7" s="1"/>
      <c r="K7" s="1"/>
      <c r="L7" s="1"/>
      <c r="M7" s="1"/>
      <c r="N7" s="1"/>
      <c r="O7" s="1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0" collapsed="false">
      <c r="A8" s="87" t="n">
        <v>7</v>
      </c>
      <c r="B8" s="88" t="n">
        <v>2</v>
      </c>
      <c r="C8" s="87" t="s">
        <v>317</v>
      </c>
      <c r="D8" s="89" t="s">
        <v>288</v>
      </c>
      <c r="E8" s="87" t="s">
        <v>228</v>
      </c>
      <c r="F8" s="90" t="s">
        <v>287</v>
      </c>
      <c r="G8" s="47" t="n">
        <f aca="false">500*B8</f>
        <v>1000</v>
      </c>
      <c r="H8" s="48" t="n">
        <v>0.05222</v>
      </c>
      <c r="I8" s="49" t="n">
        <f aca="false">B8*H8</f>
        <v>0.10444</v>
      </c>
      <c r="J8" s="1"/>
      <c r="K8" s="1"/>
      <c r="L8" s="1"/>
      <c r="M8" s="1"/>
      <c r="N8" s="1"/>
      <c r="O8" s="1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87" t="n">
        <v>8</v>
      </c>
      <c r="B9" s="88" t="n">
        <v>1</v>
      </c>
      <c r="C9" s="87" t="s">
        <v>49</v>
      </c>
      <c r="D9" s="89" t="s">
        <v>45</v>
      </c>
      <c r="E9" s="87" t="s">
        <v>228</v>
      </c>
      <c r="F9" s="90" t="s">
        <v>48</v>
      </c>
      <c r="G9" s="47" t="n">
        <f aca="false">500*B9</f>
        <v>500</v>
      </c>
      <c r="H9" s="48" t="n">
        <v>0.2547</v>
      </c>
      <c r="I9" s="49" t="n">
        <f aca="false">B9*H9</f>
        <v>0.2547</v>
      </c>
      <c r="J9" s="1"/>
      <c r="K9" s="1"/>
      <c r="L9" s="1"/>
      <c r="M9" s="1"/>
      <c r="N9" s="1"/>
      <c r="O9" s="1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87" t="n">
        <v>9</v>
      </c>
      <c r="B10" s="88" t="n">
        <v>1</v>
      </c>
      <c r="C10" s="87" t="s">
        <v>54</v>
      </c>
      <c r="D10" s="89" t="s">
        <v>293</v>
      </c>
      <c r="E10" s="87" t="s">
        <v>24</v>
      </c>
      <c r="F10" s="90" t="s">
        <v>292</v>
      </c>
      <c r="G10" s="47" t="n">
        <f aca="false">500*B10</f>
        <v>500</v>
      </c>
      <c r="H10" s="61"/>
      <c r="I10" s="49" t="n">
        <f aca="false">B10*H10</f>
        <v>0</v>
      </c>
      <c r="J10" s="1"/>
      <c r="K10" s="1"/>
      <c r="L10" s="1"/>
      <c r="M10" s="1"/>
      <c r="N10" s="1"/>
      <c r="O10" s="1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87" t="n">
        <v>10</v>
      </c>
      <c r="B11" s="87" t="n">
        <v>2</v>
      </c>
      <c r="C11" s="90" t="s">
        <v>58</v>
      </c>
      <c r="D11" s="89" t="s">
        <v>234</v>
      </c>
      <c r="E11" s="87" t="s">
        <v>13</v>
      </c>
      <c r="F11" s="90" t="n">
        <v>5024940670</v>
      </c>
      <c r="G11" s="47" t="n">
        <f aca="false">500*B11</f>
        <v>1000</v>
      </c>
      <c r="H11" s="48" t="n">
        <f aca="false">(950*0.4329+50*0.6084)/1000</f>
        <v>0.441675</v>
      </c>
      <c r="I11" s="49" t="n">
        <f aca="false">B11*H11</f>
        <v>0.88335</v>
      </c>
      <c r="J11" s="1"/>
      <c r="K11" s="1"/>
      <c r="L11" s="1"/>
      <c r="M11" s="1"/>
      <c r="N11" s="1"/>
      <c r="O11" s="1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87" t="n">
        <v>11</v>
      </c>
      <c r="B12" s="87" t="n">
        <v>4</v>
      </c>
      <c r="C12" s="90" t="s">
        <v>61</v>
      </c>
      <c r="D12" s="89" t="s">
        <v>235</v>
      </c>
      <c r="E12" s="87" t="s">
        <v>13</v>
      </c>
      <c r="F12" s="90" t="n">
        <v>5025850470</v>
      </c>
      <c r="G12" s="47" t="n">
        <f aca="false">500*B12</f>
        <v>2000</v>
      </c>
      <c r="H12" s="48" t="n">
        <v>0.2664</v>
      </c>
      <c r="I12" s="49" t="n">
        <f aca="false">B12*H12</f>
        <v>1.0656</v>
      </c>
      <c r="J12" s="1"/>
      <c r="K12" s="1"/>
      <c r="L12" s="1"/>
      <c r="M12" s="1"/>
      <c r="N12" s="1"/>
      <c r="O12" s="1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87" t="n">
        <v>13</v>
      </c>
      <c r="B13" s="87" t="n">
        <v>1</v>
      </c>
      <c r="C13" s="87" t="s">
        <v>67</v>
      </c>
      <c r="D13" s="89" t="s">
        <v>238</v>
      </c>
      <c r="E13" s="87" t="s">
        <v>237</v>
      </c>
      <c r="F13" s="90" t="s">
        <v>66</v>
      </c>
      <c r="G13" s="47" t="n">
        <f aca="false">500*B13</f>
        <v>500</v>
      </c>
      <c r="H13" s="61" t="n">
        <v>0.2562</v>
      </c>
      <c r="I13" s="49" t="n">
        <f aca="false">B13*H13</f>
        <v>0.2562</v>
      </c>
      <c r="J13" s="1"/>
      <c r="K13" s="1"/>
      <c r="L13" s="1"/>
      <c r="M13" s="1"/>
      <c r="N13" s="1"/>
      <c r="O13" s="1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false" outlineLevel="0" collapsed="false">
      <c r="A14" s="87" t="n">
        <v>14</v>
      </c>
      <c r="B14" s="87" t="n">
        <v>1</v>
      </c>
      <c r="C14" s="87" t="s">
        <v>71</v>
      </c>
      <c r="D14" s="89" t="s">
        <v>239</v>
      </c>
      <c r="E14" s="87" t="s">
        <v>13</v>
      </c>
      <c r="F14" s="90" t="s">
        <v>70</v>
      </c>
      <c r="G14" s="47" t="n">
        <f aca="false">500*B14</f>
        <v>500</v>
      </c>
      <c r="H14" s="48" t="n">
        <v>1.87</v>
      </c>
      <c r="I14" s="49" t="n">
        <f aca="false">B14*H14</f>
        <v>1.87</v>
      </c>
      <c r="J14" s="1"/>
      <c r="K14" s="1"/>
      <c r="L14" s="1"/>
      <c r="M14" s="1"/>
      <c r="N14" s="1"/>
      <c r="O14" s="1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87" t="n">
        <v>15</v>
      </c>
      <c r="B15" s="87" t="n">
        <v>1</v>
      </c>
      <c r="C15" s="87" t="s">
        <v>76</v>
      </c>
      <c r="D15" s="89" t="s">
        <v>72</v>
      </c>
      <c r="E15" s="87" t="s">
        <v>240</v>
      </c>
      <c r="F15" s="90" t="s">
        <v>75</v>
      </c>
      <c r="G15" s="47" t="n">
        <f aca="false">500*B15</f>
        <v>500</v>
      </c>
      <c r="H15" s="48" t="n">
        <v>0.324</v>
      </c>
      <c r="I15" s="49" t="n">
        <f aca="false">B15*H15</f>
        <v>0.324</v>
      </c>
      <c r="J15" s="1"/>
      <c r="K15" s="1"/>
      <c r="L15" s="1"/>
      <c r="M15" s="1"/>
      <c r="N15" s="1"/>
      <c r="O15" s="1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87" t="n">
        <v>16</v>
      </c>
      <c r="B16" s="87" t="n">
        <v>1</v>
      </c>
      <c r="C16" s="87" t="s">
        <v>81</v>
      </c>
      <c r="D16" s="89" t="s">
        <v>242</v>
      </c>
      <c r="E16" s="87" t="s">
        <v>241</v>
      </c>
      <c r="F16" s="90" t="s">
        <v>80</v>
      </c>
      <c r="G16" s="47" t="n">
        <f aca="false">500*B16</f>
        <v>500</v>
      </c>
      <c r="H16" s="48" t="n">
        <v>0.0028</v>
      </c>
      <c r="I16" s="49" t="n">
        <f aca="false">B16*H16</f>
        <v>0.0028</v>
      </c>
      <c r="J16" s="1"/>
      <c r="K16" s="1"/>
      <c r="L16" s="1"/>
      <c r="M16" s="1"/>
      <c r="N16" s="1"/>
      <c r="O16" s="1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false" outlineLevel="0" collapsed="false">
      <c r="A17" s="87" t="n">
        <v>17</v>
      </c>
      <c r="B17" s="87" t="n">
        <v>4</v>
      </c>
      <c r="C17" s="87" t="s">
        <v>85</v>
      </c>
      <c r="D17" s="89" t="s">
        <v>82</v>
      </c>
      <c r="E17" s="87" t="s">
        <v>24</v>
      </c>
      <c r="F17" s="90" t="s">
        <v>84</v>
      </c>
      <c r="G17" s="47" t="n">
        <f aca="false">500*B17</f>
        <v>2000</v>
      </c>
      <c r="H17" s="48" t="n">
        <v>0.0056</v>
      </c>
      <c r="I17" s="49" t="n">
        <f aca="false">B17*H17</f>
        <v>0.0224</v>
      </c>
      <c r="J17" s="1"/>
      <c r="K17" s="1"/>
      <c r="L17" s="1"/>
      <c r="M17" s="1"/>
      <c r="N17" s="1"/>
      <c r="O17" s="1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A18" s="87" t="n">
        <v>19</v>
      </c>
      <c r="B18" s="87" t="n">
        <v>4</v>
      </c>
      <c r="C18" s="87" t="s">
        <v>91</v>
      </c>
      <c r="D18" s="89" t="s">
        <v>87</v>
      </c>
      <c r="E18" s="87" t="s">
        <v>243</v>
      </c>
      <c r="F18" s="90" t="s">
        <v>90</v>
      </c>
      <c r="G18" s="47" t="n">
        <f aca="false">500*B18</f>
        <v>2000</v>
      </c>
      <c r="H18" s="48" t="n">
        <v>0.0832</v>
      </c>
      <c r="I18" s="49" t="n">
        <f aca="false">B18*H18</f>
        <v>0.3328</v>
      </c>
      <c r="J18" s="1"/>
      <c r="K18" s="1"/>
      <c r="L18" s="1"/>
      <c r="M18" s="1"/>
      <c r="N18" s="1"/>
      <c r="O18" s="1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false" outlineLevel="0" collapsed="false">
      <c r="A19" s="87" t="n">
        <v>20</v>
      </c>
      <c r="B19" s="87" t="n">
        <v>3</v>
      </c>
      <c r="C19" s="87" t="s">
        <v>96</v>
      </c>
      <c r="D19" s="89" t="s">
        <v>92</v>
      </c>
      <c r="E19" s="87" t="s">
        <v>244</v>
      </c>
      <c r="F19" s="90" t="s">
        <v>95</v>
      </c>
      <c r="G19" s="47" t="n">
        <f aca="false">500*B19</f>
        <v>1500</v>
      </c>
      <c r="H19" s="48" t="n">
        <v>0.0053</v>
      </c>
      <c r="I19" s="49" t="n">
        <f aca="false">B19*H19</f>
        <v>0.0159</v>
      </c>
      <c r="J19" s="1"/>
      <c r="K19" s="1"/>
      <c r="L19" s="1"/>
      <c r="M19" s="1"/>
      <c r="N19" s="1"/>
      <c r="O19" s="1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75" hidden="false" customHeight="false" outlineLevel="0" collapsed="false">
      <c r="A20" s="87" t="n">
        <v>21</v>
      </c>
      <c r="B20" s="87" t="n">
        <v>1</v>
      </c>
      <c r="C20" s="87" t="s">
        <v>101</v>
      </c>
      <c r="D20" s="89" t="s">
        <v>246</v>
      </c>
      <c r="E20" s="87" t="s">
        <v>245</v>
      </c>
      <c r="F20" s="90" t="s">
        <v>100</v>
      </c>
      <c r="G20" s="47" t="n">
        <f aca="false">500*B20</f>
        <v>500</v>
      </c>
      <c r="H20" s="48" t="n">
        <v>2.85</v>
      </c>
      <c r="I20" s="49" t="n">
        <f aca="false">B20*H20</f>
        <v>2.85</v>
      </c>
      <c r="J20" s="1"/>
      <c r="K20" s="1"/>
      <c r="L20" s="1"/>
      <c r="M20" s="1"/>
      <c r="N20" s="1"/>
      <c r="O20" s="1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75" hidden="false" customHeight="false" outlineLevel="0" collapsed="false">
      <c r="A21" s="87" t="n">
        <v>22</v>
      </c>
      <c r="B21" s="87" t="n">
        <v>2</v>
      </c>
      <c r="C21" s="87" t="s">
        <v>105</v>
      </c>
      <c r="D21" s="89" t="s">
        <v>102</v>
      </c>
      <c r="E21" s="87" t="s">
        <v>215</v>
      </c>
      <c r="F21" s="90" t="s">
        <v>104</v>
      </c>
      <c r="G21" s="47" t="n">
        <f aca="false">500*B21</f>
        <v>1000</v>
      </c>
      <c r="H21" s="48" t="n">
        <v>0.0105</v>
      </c>
      <c r="I21" s="49" t="n">
        <f aca="false">B21*H21</f>
        <v>0.021</v>
      </c>
      <c r="J21" s="1"/>
      <c r="K21" s="1"/>
      <c r="L21" s="1"/>
      <c r="M21" s="1"/>
      <c r="N21" s="1"/>
      <c r="O21" s="1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87" t="n">
        <v>23</v>
      </c>
      <c r="B22" s="87" t="n">
        <v>2</v>
      </c>
      <c r="C22" s="91" t="s">
        <v>109</v>
      </c>
      <c r="D22" s="89" t="s">
        <v>106</v>
      </c>
      <c r="E22" s="87" t="s">
        <v>215</v>
      </c>
      <c r="F22" s="90" t="s">
        <v>108</v>
      </c>
      <c r="G22" s="47" t="n">
        <f aca="false">500*B22</f>
        <v>1000</v>
      </c>
      <c r="H22" s="48" t="n">
        <v>0.0125</v>
      </c>
      <c r="I22" s="49" t="n">
        <f aca="false">B22*H22</f>
        <v>0.025</v>
      </c>
      <c r="J22" s="1"/>
      <c r="K22" s="1"/>
      <c r="L22" s="1"/>
      <c r="M22" s="1"/>
      <c r="N22" s="1"/>
      <c r="O22" s="1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75" hidden="false" customHeight="false" outlineLevel="0" collapsed="false">
      <c r="A23" s="87" t="n">
        <v>24</v>
      </c>
      <c r="B23" s="87" t="n">
        <v>1</v>
      </c>
      <c r="C23" s="87" t="s">
        <v>113</v>
      </c>
      <c r="D23" s="89" t="s">
        <v>110</v>
      </c>
      <c r="E23" s="87" t="s">
        <v>241</v>
      </c>
      <c r="F23" s="90" t="s">
        <v>295</v>
      </c>
      <c r="G23" s="47" t="n">
        <f aca="false">500*B23</f>
        <v>500</v>
      </c>
      <c r="H23" s="48" t="n">
        <v>0.05008</v>
      </c>
      <c r="I23" s="49" t="n">
        <f aca="false">B23*H23</f>
        <v>0.05008</v>
      </c>
      <c r="J23" s="1"/>
      <c r="K23" s="1"/>
      <c r="L23" s="1"/>
      <c r="M23" s="1"/>
      <c r="N23" s="1"/>
      <c r="O23" s="1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75" hidden="false" customHeight="false" outlineLevel="0" collapsed="false">
      <c r="A24" s="87" t="n">
        <v>25</v>
      </c>
      <c r="B24" s="87" t="n">
        <v>5</v>
      </c>
      <c r="C24" s="87" t="s">
        <v>117</v>
      </c>
      <c r="D24" s="89" t="s">
        <v>114</v>
      </c>
      <c r="E24" s="87" t="s">
        <v>241</v>
      </c>
      <c r="F24" s="90" t="s">
        <v>296</v>
      </c>
      <c r="G24" s="47" t="n">
        <f aca="false">500*B24</f>
        <v>2500</v>
      </c>
      <c r="H24" s="48" t="n">
        <v>0.0748</v>
      </c>
      <c r="I24" s="49" t="n">
        <f aca="false">B24*H24</f>
        <v>0.374</v>
      </c>
      <c r="J24" s="1"/>
      <c r="K24" s="1"/>
      <c r="L24" s="1"/>
      <c r="M24" s="1"/>
      <c r="N24" s="1"/>
      <c r="O24" s="1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3" customFormat="true" ht="15" hidden="false" customHeight="true" outlineLevel="0" collapsed="false">
      <c r="A25" s="92" t="n">
        <v>26</v>
      </c>
      <c r="B25" s="92" t="n">
        <v>1</v>
      </c>
      <c r="C25" s="92" t="s">
        <v>121</v>
      </c>
      <c r="D25" s="93" t="s">
        <v>310</v>
      </c>
      <c r="E25" s="92" t="s">
        <v>241</v>
      </c>
      <c r="F25" s="94" t="s">
        <v>309</v>
      </c>
      <c r="G25" s="76" t="n">
        <f aca="false">500*B25</f>
        <v>500</v>
      </c>
      <c r="H25" s="77" t="n">
        <v>0.00696</v>
      </c>
      <c r="I25" s="78" t="n">
        <f aca="false">B25*H25</f>
        <v>0.00696</v>
      </c>
      <c r="J25" s="38"/>
      <c r="K25" s="38"/>
      <c r="L25" s="38"/>
      <c r="M25" s="38"/>
      <c r="N25" s="38"/>
      <c r="O25" s="38"/>
    </row>
    <row r="26" customFormat="false" ht="12.75" hidden="false" customHeight="false" outlineLevel="0" collapsed="false">
      <c r="A26" s="87" t="n">
        <v>27</v>
      </c>
      <c r="B26" s="87" t="n">
        <v>1</v>
      </c>
      <c r="C26" s="87" t="s">
        <v>125</v>
      </c>
      <c r="D26" s="89" t="s">
        <v>122</v>
      </c>
      <c r="E26" s="87" t="s">
        <v>215</v>
      </c>
      <c r="F26" s="90" t="s">
        <v>124</v>
      </c>
      <c r="G26" s="47" t="n">
        <f aca="false">500*B26</f>
        <v>500</v>
      </c>
      <c r="H26" s="48" t="n">
        <v>0.0092</v>
      </c>
      <c r="I26" s="49" t="n">
        <f aca="false">B26*H26</f>
        <v>0.0092</v>
      </c>
      <c r="J26" s="1"/>
      <c r="K26" s="1"/>
      <c r="L26" s="1"/>
      <c r="M26" s="1"/>
      <c r="N26" s="1"/>
      <c r="O26" s="1"/>
    </row>
    <row r="27" customFormat="false" ht="12.75" hidden="false" customHeight="false" outlineLevel="0" collapsed="false">
      <c r="A27" s="87" t="n">
        <v>29</v>
      </c>
      <c r="B27" s="87" t="n">
        <v>4</v>
      </c>
      <c r="C27" s="87" t="s">
        <v>130</v>
      </c>
      <c r="D27" s="89" t="s">
        <v>312</v>
      </c>
      <c r="E27" s="87" t="s">
        <v>241</v>
      </c>
      <c r="F27" s="90" t="s">
        <v>311</v>
      </c>
      <c r="G27" s="47" t="n">
        <f aca="false">500*B27</f>
        <v>2000</v>
      </c>
      <c r="H27" s="48" t="n">
        <v>0.0797</v>
      </c>
      <c r="I27" s="49" t="n">
        <f aca="false">B27*H27</f>
        <v>0.3188</v>
      </c>
      <c r="J27" s="1"/>
      <c r="K27" s="1"/>
      <c r="L27" s="1"/>
      <c r="M27" s="1"/>
      <c r="N27" s="1"/>
      <c r="O27" s="1"/>
    </row>
    <row r="28" customFormat="false" ht="12.75" hidden="false" customHeight="false" outlineLevel="0" collapsed="false">
      <c r="A28" s="87" t="n">
        <v>30</v>
      </c>
      <c r="B28" s="87" t="n">
        <v>1</v>
      </c>
      <c r="C28" s="87" t="s">
        <v>134</v>
      </c>
      <c r="D28" s="89" t="s">
        <v>131</v>
      </c>
      <c r="E28" s="87" t="s">
        <v>220</v>
      </c>
      <c r="F28" s="90" t="s">
        <v>299</v>
      </c>
      <c r="G28" s="47" t="n">
        <f aca="false">500*B28</f>
        <v>500</v>
      </c>
      <c r="H28" s="48" t="n">
        <v>0.12778</v>
      </c>
      <c r="I28" s="49" t="n">
        <f aca="false">B28*H28</f>
        <v>0.12778</v>
      </c>
      <c r="J28" s="1"/>
      <c r="K28" s="1"/>
      <c r="L28" s="1"/>
      <c r="M28" s="1"/>
      <c r="N28" s="1"/>
      <c r="O28" s="1"/>
    </row>
    <row r="29" customFormat="false" ht="12.75" hidden="false" customHeight="false" outlineLevel="0" collapsed="false">
      <c r="A29" s="87" t="n">
        <v>32</v>
      </c>
      <c r="B29" s="87" t="n">
        <v>1</v>
      </c>
      <c r="C29" s="87" t="s">
        <v>140</v>
      </c>
      <c r="D29" s="89" t="s">
        <v>257</v>
      </c>
      <c r="E29" s="87" t="s">
        <v>256</v>
      </c>
      <c r="F29" s="90" t="s">
        <v>139</v>
      </c>
      <c r="G29" s="47" t="n">
        <f aca="false">500*B29</f>
        <v>500</v>
      </c>
      <c r="H29" s="48" t="n">
        <v>1.58</v>
      </c>
      <c r="I29" s="49" t="n">
        <f aca="false">B29*H29</f>
        <v>1.58</v>
      </c>
      <c r="J29" s="1"/>
      <c r="K29" s="1"/>
      <c r="L29" s="1"/>
      <c r="M29" s="1"/>
      <c r="N29" s="1"/>
      <c r="O29" s="1"/>
    </row>
    <row r="30" customFormat="false" ht="12.75" hidden="false" customHeight="false" outlineLevel="0" collapsed="false">
      <c r="A30" s="87" t="n">
        <v>33</v>
      </c>
      <c r="B30" s="87" t="n">
        <v>1</v>
      </c>
      <c r="C30" s="87" t="s">
        <v>144</v>
      </c>
      <c r="D30" s="89" t="s">
        <v>141</v>
      </c>
      <c r="E30" s="87" t="s">
        <v>215</v>
      </c>
      <c r="F30" s="90" t="s">
        <v>259</v>
      </c>
      <c r="G30" s="47" t="n">
        <f aca="false">500*B30</f>
        <v>500</v>
      </c>
      <c r="H30" s="48" t="n">
        <v>0.1073</v>
      </c>
      <c r="I30" s="49" t="n">
        <f aca="false">B30*H30</f>
        <v>0.1073</v>
      </c>
      <c r="J30" s="1"/>
      <c r="K30" s="1"/>
      <c r="L30" s="1"/>
      <c r="M30" s="1"/>
      <c r="N30" s="1"/>
      <c r="O30" s="1"/>
    </row>
    <row r="31" customFormat="false" ht="13.4" hidden="false" customHeight="false" outlineLevel="0" collapsed="false">
      <c r="A31" s="87" t="n">
        <v>35</v>
      </c>
      <c r="B31" s="87" t="n">
        <v>1</v>
      </c>
      <c r="C31" s="87" t="s">
        <v>150</v>
      </c>
      <c r="D31" s="89" t="s">
        <v>262</v>
      </c>
      <c r="E31" s="87" t="s">
        <v>261</v>
      </c>
      <c r="F31" s="90" t="s">
        <v>149</v>
      </c>
      <c r="G31" s="47" t="n">
        <f aca="false">500*B31</f>
        <v>500</v>
      </c>
      <c r="H31" s="48" t="n">
        <v>0.318</v>
      </c>
      <c r="I31" s="49" t="n">
        <f aca="false">B31*H31</f>
        <v>0.318</v>
      </c>
      <c r="J31" s="1"/>
      <c r="K31" s="1"/>
      <c r="L31" s="1"/>
      <c r="M31" s="1"/>
      <c r="N31" s="1"/>
      <c r="O31" s="1"/>
    </row>
    <row r="32" customFormat="false" ht="12.75" hidden="false" customHeight="false" outlineLevel="0" collapsed="false">
      <c r="A32" s="87" t="n">
        <v>36</v>
      </c>
      <c r="B32" s="87" t="n">
        <v>1</v>
      </c>
      <c r="C32" s="87" t="s">
        <v>155</v>
      </c>
      <c r="D32" s="89" t="s">
        <v>151</v>
      </c>
      <c r="E32" s="87" t="s">
        <v>263</v>
      </c>
      <c r="F32" s="90" t="s">
        <v>154</v>
      </c>
      <c r="G32" s="47" t="n">
        <f aca="false">500*B32</f>
        <v>500</v>
      </c>
      <c r="H32" s="48" t="n">
        <v>0.486</v>
      </c>
      <c r="I32" s="49" t="n">
        <f aca="false">B32*H32</f>
        <v>0.486</v>
      </c>
      <c r="J32" s="1"/>
      <c r="K32" s="1"/>
      <c r="L32" s="1"/>
      <c r="M32" s="1"/>
      <c r="N32" s="1"/>
      <c r="O32" s="1"/>
    </row>
    <row r="33" customFormat="false" ht="12.75" hidden="false" customHeight="false" outlineLevel="0" collapsed="false">
      <c r="A33" s="87" t="n">
        <v>37</v>
      </c>
      <c r="B33" s="87" t="n">
        <v>2</v>
      </c>
      <c r="C33" s="87" t="s">
        <v>159</v>
      </c>
      <c r="D33" s="89" t="s">
        <v>156</v>
      </c>
      <c r="E33" s="87" t="s">
        <v>263</v>
      </c>
      <c r="F33" s="90" t="s">
        <v>158</v>
      </c>
      <c r="G33" s="47" t="n">
        <f aca="false">500*B33</f>
        <v>1000</v>
      </c>
      <c r="H33" s="48" t="n">
        <v>0.5728</v>
      </c>
      <c r="I33" s="49" t="n">
        <f aca="false">B33*H33</f>
        <v>1.1456</v>
      </c>
      <c r="J33" s="1"/>
      <c r="K33" s="1"/>
      <c r="L33" s="1"/>
      <c r="M33" s="1"/>
      <c r="N33" s="1"/>
      <c r="O33" s="1"/>
    </row>
    <row r="34" customFormat="false" ht="12.75" hidden="false" customHeight="false" outlineLevel="0" collapsed="false">
      <c r="A34" s="87" t="n">
        <v>38</v>
      </c>
      <c r="B34" s="87" t="n">
        <v>1</v>
      </c>
      <c r="C34" s="87" t="s">
        <v>164</v>
      </c>
      <c r="D34" s="89" t="s">
        <v>160</v>
      </c>
      <c r="E34" s="87" t="s">
        <v>265</v>
      </c>
      <c r="F34" s="90" t="s">
        <v>163</v>
      </c>
      <c r="G34" s="47" t="n">
        <f aca="false">500*B34</f>
        <v>500</v>
      </c>
      <c r="H34" s="48" t="n">
        <v>3.884</v>
      </c>
      <c r="I34" s="49" t="n">
        <f aca="false">B34*H34</f>
        <v>3.884</v>
      </c>
      <c r="J34" s="1"/>
      <c r="K34" s="1"/>
      <c r="L34" s="1"/>
      <c r="M34" s="1"/>
      <c r="N34" s="1"/>
      <c r="O34" s="1"/>
    </row>
    <row r="35" customFormat="false" ht="12.75" hidden="false" customHeight="false" outlineLevel="0" collapsed="false">
      <c r="A35" s="87" t="n">
        <v>39</v>
      </c>
      <c r="B35" s="87" t="n">
        <v>1</v>
      </c>
      <c r="C35" s="87" t="s">
        <v>169</v>
      </c>
      <c r="D35" s="89" t="s">
        <v>166</v>
      </c>
      <c r="E35" s="87" t="s">
        <v>256</v>
      </c>
      <c r="F35" s="90" t="s">
        <v>168</v>
      </c>
      <c r="G35" s="47" t="n">
        <f aca="false">500*B35</f>
        <v>500</v>
      </c>
      <c r="H35" s="61" t="n">
        <v>0.9193</v>
      </c>
      <c r="I35" s="49" t="n">
        <f aca="false">B35*H35</f>
        <v>0.9193</v>
      </c>
      <c r="J35" s="1"/>
      <c r="K35" s="1"/>
      <c r="L35" s="1"/>
      <c r="M35" s="1"/>
      <c r="N35" s="1"/>
      <c r="O35" s="1"/>
    </row>
    <row r="36" customFormat="false" ht="12.75" hidden="false" customHeight="false" outlineLevel="0" collapsed="false">
      <c r="A36" s="87" t="n">
        <v>40</v>
      </c>
      <c r="B36" s="87" t="n">
        <v>1</v>
      </c>
      <c r="C36" s="87" t="s">
        <v>173</v>
      </c>
      <c r="D36" s="89" t="s">
        <v>170</v>
      </c>
      <c r="E36" s="87" t="s">
        <v>266</v>
      </c>
      <c r="F36" s="90" t="s">
        <v>171</v>
      </c>
      <c r="G36" s="47" t="n">
        <f aca="false">500*B36</f>
        <v>500</v>
      </c>
      <c r="H36" s="48" t="n">
        <v>0.364</v>
      </c>
      <c r="I36" s="49" t="n">
        <f aca="false">B36*H36</f>
        <v>0.364</v>
      </c>
      <c r="J36" s="1"/>
      <c r="K36" s="1"/>
      <c r="L36" s="1"/>
      <c r="M36" s="1"/>
      <c r="N36" s="1"/>
      <c r="O36" s="1"/>
    </row>
    <row r="37" customFormat="false" ht="12.75" hidden="false" customHeight="false" outlineLevel="0" collapsed="false">
      <c r="A37" s="1"/>
      <c r="B37" s="1"/>
      <c r="C37" s="1"/>
      <c r="D37" s="1"/>
      <c r="E37" s="1"/>
      <c r="F37" s="1"/>
      <c r="G37" s="84" t="s">
        <v>273</v>
      </c>
      <c r="H37" s="84"/>
      <c r="I37" s="66" t="n">
        <f aca="false">SUM(I2:I36)</f>
        <v>26.2342630434783</v>
      </c>
      <c r="J37" s="1"/>
      <c r="K37" s="1"/>
      <c r="L37" s="1"/>
      <c r="M37" s="1"/>
      <c r="N37" s="1"/>
      <c r="O37" s="1"/>
    </row>
  </sheetData>
  <mergeCells count="1">
    <mergeCell ref="G37:H37"/>
  </mergeCells>
  <conditionalFormatting sqref="F:F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G2:G36">
    <cfRule type="cellIs" priority="4" operator="greaterThan" aboveAverage="0" equalAverage="0" bottom="0" percent="0" rank="0" text="" dxfId="2">
      <formula>#ref!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414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2018-03-16T19:23:34Z</dcterms:created>
  <dc:creator>Cody Robson</dc:creator>
  <dc:language>en-US</dc:language>
  <dcterms:modified xsi:type="dcterms:W3CDTF">2018-04-03T19:16:19Z</dcterms:modified>
  <cp:revision>1</cp:revision>
</cp:coreProperties>
</file>