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o23\Documents\7mo Semestre\Modelos Computacionales\"/>
    </mc:Choice>
  </mc:AlternateContent>
  <xr:revisionPtr revIDLastSave="0" documentId="8_{30EB0BA1-F4C5-4900-A81A-410FB0727616}" xr6:coauthVersionLast="47" xr6:coauthVersionMax="47" xr10:uidLastSave="{00000000-0000-0000-0000-000000000000}"/>
  <bookViews>
    <workbookView xWindow="-120" yWindow="-120" windowWidth="20730" windowHeight="11040" xr2:uid="{03F6EC2E-BBD6-4A50-8C88-7ACBF24553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  <c r="F7" i="1"/>
  <c r="G7" i="1" s="1"/>
  <c r="E7" i="1"/>
  <c r="C7" i="1"/>
  <c r="B7" i="1"/>
  <c r="D7" i="1" s="1"/>
  <c r="E6" i="1"/>
  <c r="F6" i="1" s="1"/>
  <c r="G6" i="1" s="1"/>
  <c r="C6" i="1"/>
  <c r="B6" i="1"/>
  <c r="D6" i="1" s="1"/>
  <c r="E5" i="1"/>
  <c r="F5" i="1" s="1"/>
  <c r="G5" i="1" s="1"/>
  <c r="C5" i="1"/>
  <c r="B5" i="1"/>
  <c r="D5" i="1" s="1"/>
  <c r="E4" i="1"/>
  <c r="F4" i="1" s="1"/>
  <c r="G4" i="1" s="1"/>
  <c r="C4" i="1"/>
  <c r="B4" i="1"/>
  <c r="D4" i="1" s="1"/>
  <c r="E3" i="1"/>
  <c r="F3" i="1" s="1"/>
  <c r="G3" i="1" s="1"/>
  <c r="C3" i="1"/>
  <c r="D3" i="1" s="1"/>
  <c r="B3" i="1"/>
  <c r="E2" i="1"/>
  <c r="F2" i="1" s="1"/>
  <c r="G2" i="1" s="1"/>
  <c r="C2" i="1"/>
  <c r="B2" i="1"/>
  <c r="D2" i="1" s="1"/>
</calcChain>
</file>

<file path=xl/sharedStrings.xml><?xml version="1.0" encoding="utf-8"?>
<sst xmlns="http://schemas.openxmlformats.org/spreadsheetml/2006/main" count="7" uniqueCount="7">
  <si>
    <t>Tamaño del Pedido(Q)</t>
  </si>
  <si>
    <t>Coste del Pedido(Cp)</t>
  </si>
  <si>
    <t>Coste de Almacenamiento(Ca)</t>
  </si>
  <si>
    <t>Coste del Pedido Total(CT)</t>
  </si>
  <si>
    <t>Pedidos al año(N)</t>
  </si>
  <si>
    <t>Tiempo en llegar el Pedido(T)</t>
  </si>
  <si>
    <t>Punto de Pedido(PP)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</si>
</sst>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1" formatCode="0"/>
      <alignment horizontal="center" vertical="bottom" textRotation="0" wrapText="0" indent="0" justifyLastLine="0" shrinkToFit="0" readingOrder="0"/>
    </dxf>
    <dxf>
      <font>
        <b/>
      </font>
      <numFmt numFmtId="1" formatCode="0"/>
      <alignment horizontal="center" vertical="bottom" textRotation="0" wrapText="0" indent="0" justifyLastLine="0" shrinkToFit="0" readingOrder="0"/>
    </dxf>
    <dxf>
      <font>
        <b/>
      </font>
      <numFmt numFmtId="1" formatCode="0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1" formatCode="0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family val="2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F8168-1C26-4473-B10C-0E414D77122B}" name="Tabla1" displayName="Tabla1" ref="A1:G8" totalsRowShown="0" headerRowDxfId="8" dataDxfId="7">
  <autoFilter ref="A1:G8" xr:uid="{7A0F8168-1C26-4473-B10C-0E414D77122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C21FD46-3C7D-48F3-A1B1-CC16FF645841}" name="Tamaño del Pedido(Q)" dataDxfId="6"/>
    <tableColumn id="2" xr3:uid="{1FB799B8-A93E-4439-BC2F-1C73F7DE1555}" name="Coste del Pedido(Cp)" dataDxfId="5">
      <calculatedColumnFormula>(2*2000)/A2</calculatedColumnFormula>
    </tableColumn>
    <tableColumn id="3" xr3:uid="{EB4AF17D-C6B8-48C9-8E65-67C3393E1DE8}" name="Coste de Almacenamiento(Ca)" dataDxfId="4">
      <calculatedColumnFormula>5*(A2/2+60)</calculatedColumnFormula>
    </tableColumn>
    <tableColumn id="4" xr3:uid="{080649CA-2654-40F2-8BAC-FB3149664EF8}" name="Coste del Pedido Total(CT)" dataDxfId="3">
      <calculatedColumnFormula>B2+C2</calculatedColumnFormula>
    </tableColumn>
    <tableColumn id="5" xr3:uid="{9DEEEFF8-D6B8-44FC-85F4-AF04A8C429B7}" name="Pedidos al año(N)" dataDxfId="2">
      <calculatedColumnFormula>2000/A2</calculatedColumnFormula>
    </tableColumn>
    <tableColumn id="6" xr3:uid="{52FDCF33-461B-42AE-AB71-19C24E39A521}" name="Tiempo en llegar el Pedido(T)" dataDxfId="1">
      <calculatedColumnFormula>365/E2</calculatedColumnFormula>
    </tableColumn>
    <tableColumn id="7" xr3:uid="{29088C27-874B-4085-926A-0AAC6BCCB87D}" name="Punto de Pedido(PP)" dataDxfId="0">
      <calculatedColumnFormula>F2*2000/365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7753-A95C-4566-98A5-756C134B9583}">
  <dimension ref="A1:G8"/>
  <sheetViews>
    <sheetView tabSelected="1" workbookViewId="0">
      <selection activeCell="D4" sqref="D4"/>
    </sheetView>
  </sheetViews>
  <sheetFormatPr baseColWidth="10" defaultRowHeight="15" x14ac:dyDescent="0.25"/>
  <cols>
    <col min="1" max="1" width="26.7109375" customWidth="1"/>
    <col min="2" max="2" width="23.42578125" customWidth="1"/>
    <col min="3" max="3" width="35.85546875" customWidth="1"/>
    <col min="4" max="4" width="30.42578125" customWidth="1"/>
    <col min="5" max="5" width="23.42578125" customWidth="1"/>
    <col min="6" max="6" width="34.5703125" customWidth="1"/>
    <col min="7" max="7" width="25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40</v>
      </c>
      <c r="B2" s="1">
        <f>(2*2000)/A2</f>
        <v>100</v>
      </c>
      <c r="C2" s="1">
        <f>5*(A2/2+60)</f>
        <v>400</v>
      </c>
      <c r="D2" s="1">
        <f>B2+C2</f>
        <v>500</v>
      </c>
      <c r="E2" s="1">
        <f>2000/A2</f>
        <v>50</v>
      </c>
      <c r="F2" s="2">
        <f>365/E2</f>
        <v>7.3</v>
      </c>
      <c r="G2" s="1">
        <f>F2*2000/365</f>
        <v>40</v>
      </c>
    </row>
    <row r="3" spans="1:7" x14ac:dyDescent="0.25">
      <c r="A3" s="1">
        <v>80</v>
      </c>
      <c r="B3" s="1">
        <f t="shared" ref="B3:B8" si="0">(2*2000)/A3</f>
        <v>50</v>
      </c>
      <c r="C3" s="1">
        <f t="shared" ref="C3:C8" si="1">5*(A3/2+60)</f>
        <v>500</v>
      </c>
      <c r="D3" s="1">
        <f t="shared" ref="D3:D8" si="2">B3+C3</f>
        <v>550</v>
      </c>
      <c r="E3" s="1">
        <f t="shared" ref="E3:E8" si="3">2000/A3</f>
        <v>25</v>
      </c>
      <c r="F3" s="2">
        <f t="shared" ref="F3:F8" si="4">365/E3</f>
        <v>14.6</v>
      </c>
      <c r="G3" s="1">
        <f t="shared" ref="G3:G8" si="5">F3*2000/365</f>
        <v>80</v>
      </c>
    </row>
    <row r="4" spans="1:7" x14ac:dyDescent="0.25">
      <c r="A4" s="1">
        <v>120</v>
      </c>
      <c r="B4" s="2">
        <f t="shared" si="0"/>
        <v>33.333333333333336</v>
      </c>
      <c r="C4" s="1">
        <f t="shared" si="1"/>
        <v>600</v>
      </c>
      <c r="D4" s="2">
        <f t="shared" si="2"/>
        <v>633.33333333333337</v>
      </c>
      <c r="E4" s="2">
        <f t="shared" si="3"/>
        <v>16.666666666666668</v>
      </c>
      <c r="F4" s="2">
        <f t="shared" si="4"/>
        <v>21.9</v>
      </c>
      <c r="G4" s="1">
        <f t="shared" si="5"/>
        <v>120</v>
      </c>
    </row>
    <row r="5" spans="1:7" x14ac:dyDescent="0.25">
      <c r="A5" s="1">
        <v>160</v>
      </c>
      <c r="B5" s="1">
        <f t="shared" si="0"/>
        <v>25</v>
      </c>
      <c r="C5" s="1">
        <f t="shared" si="1"/>
        <v>700</v>
      </c>
      <c r="D5" s="1">
        <f t="shared" si="2"/>
        <v>725</v>
      </c>
      <c r="E5" s="2">
        <f t="shared" si="3"/>
        <v>12.5</v>
      </c>
      <c r="F5" s="2">
        <f t="shared" si="4"/>
        <v>29.2</v>
      </c>
      <c r="G5" s="1">
        <f t="shared" si="5"/>
        <v>160</v>
      </c>
    </row>
    <row r="6" spans="1:7" x14ac:dyDescent="0.25">
      <c r="A6" s="1">
        <v>200</v>
      </c>
      <c r="B6" s="1">
        <f t="shared" si="0"/>
        <v>20</v>
      </c>
      <c r="C6" s="1">
        <f t="shared" si="1"/>
        <v>800</v>
      </c>
      <c r="D6" s="1">
        <f t="shared" si="2"/>
        <v>820</v>
      </c>
      <c r="E6" s="1">
        <f t="shared" si="3"/>
        <v>10</v>
      </c>
      <c r="F6" s="2">
        <f t="shared" si="4"/>
        <v>36.5</v>
      </c>
      <c r="G6" s="1">
        <f t="shared" si="5"/>
        <v>200</v>
      </c>
    </row>
    <row r="7" spans="1:7" x14ac:dyDescent="0.25">
      <c r="A7" s="1">
        <v>240</v>
      </c>
      <c r="B7" s="2">
        <f t="shared" si="0"/>
        <v>16.666666666666668</v>
      </c>
      <c r="C7" s="1">
        <f t="shared" si="1"/>
        <v>900</v>
      </c>
      <c r="D7" s="2">
        <f t="shared" si="2"/>
        <v>916.66666666666663</v>
      </c>
      <c r="E7" s="2">
        <f t="shared" si="3"/>
        <v>8.3333333333333339</v>
      </c>
      <c r="F7" s="2">
        <f t="shared" si="4"/>
        <v>43.8</v>
      </c>
      <c r="G7" s="1">
        <f t="shared" si="5"/>
        <v>240</v>
      </c>
    </row>
    <row r="8" spans="1:7" x14ac:dyDescent="0.25">
      <c r="A8" s="1">
        <v>280</v>
      </c>
      <c r="B8" s="2">
        <f t="shared" si="0"/>
        <v>14.285714285714286</v>
      </c>
      <c r="C8" s="1">
        <f t="shared" si="1"/>
        <v>1000</v>
      </c>
      <c r="D8" s="2">
        <f t="shared" si="2"/>
        <v>1014.2857142857143</v>
      </c>
      <c r="E8" s="2">
        <f t="shared" si="3"/>
        <v>7.1428571428571432</v>
      </c>
      <c r="F8" s="2">
        <f t="shared" si="4"/>
        <v>51.099999999999994</v>
      </c>
      <c r="G8" s="1">
        <f t="shared" si="5"/>
        <v>279.99999999999994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 elizabeth ballesteros oyuela</dc:creator>
  <cp:lastModifiedBy>celina elizabeth ballesteros oyuela</cp:lastModifiedBy>
  <dcterms:created xsi:type="dcterms:W3CDTF">2022-09-28T22:10:14Z</dcterms:created>
  <dcterms:modified xsi:type="dcterms:W3CDTF">2022-09-28T22:11:58Z</dcterms:modified>
</cp:coreProperties>
</file>