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o23\Documents\7mo Semestre\Modelos Computacionales\"/>
    </mc:Choice>
  </mc:AlternateContent>
  <xr:revisionPtr revIDLastSave="0" documentId="13_ncr:1_{0A183A53-A9ED-4502-8274-2B175CB33F3B}" xr6:coauthVersionLast="47" xr6:coauthVersionMax="47" xr10:uidLastSave="{00000000-0000-0000-0000-000000000000}"/>
  <bookViews>
    <workbookView xWindow="-120" yWindow="-120" windowWidth="20730" windowHeight="11040" xr2:uid="{BE81D631-6ED9-4C9A-843F-B300DE7554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B3" i="1"/>
  <c r="C3" i="1"/>
  <c r="E3" i="1"/>
  <c r="F3" i="1"/>
  <c r="G3" i="1"/>
  <c r="B4" i="1"/>
  <c r="C4" i="1"/>
  <c r="E4" i="1"/>
  <c r="F4" i="1"/>
  <c r="G4" i="1" s="1"/>
  <c r="B5" i="1"/>
  <c r="C5" i="1"/>
  <c r="E5" i="1"/>
  <c r="F5" i="1" s="1"/>
  <c r="G5" i="1" s="1"/>
  <c r="B6" i="1"/>
  <c r="C6" i="1"/>
  <c r="E6" i="1"/>
  <c r="F6" i="1" s="1"/>
  <c r="G6" i="1" s="1"/>
  <c r="B7" i="1"/>
  <c r="C7" i="1"/>
  <c r="E7" i="1"/>
  <c r="F7" i="1" s="1"/>
  <c r="G7" i="1" s="1"/>
  <c r="B8" i="1"/>
  <c r="E8" i="1"/>
  <c r="F8" i="1" s="1"/>
  <c r="G8" i="1" s="1"/>
  <c r="C8" i="1"/>
  <c r="D3" i="1" l="1"/>
  <c r="D4" i="1"/>
  <c r="D5" i="1"/>
  <c r="D6" i="1"/>
  <c r="D8" i="1"/>
  <c r="D7" i="1"/>
</calcChain>
</file>

<file path=xl/sharedStrings.xml><?xml version="1.0" encoding="utf-8"?>
<sst xmlns="http://schemas.openxmlformats.org/spreadsheetml/2006/main" count="7" uniqueCount="7">
  <si>
    <t>Tamaño del Pedido(Q)</t>
  </si>
  <si>
    <t>Coste del Pedido(Cp)</t>
  </si>
  <si>
    <t>Coste de Almacenamiento(Ca)</t>
  </si>
  <si>
    <t>Coste del Pedido Total(CT)</t>
  </si>
  <si>
    <t>Pedidos al año(N)</t>
  </si>
  <si>
    <t>Tiempo en llegar el Pedido(T)</t>
  </si>
  <si>
    <t>Punto de Pedido(PP)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</si>
</sst>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9">
    <dxf>
      <font>
        <b/>
      </font>
      <numFmt numFmtId="1" formatCode="0"/>
      <alignment horizontal="center" vertical="bottom" textRotation="0" wrapText="0" indent="0" justifyLastLine="0" shrinkToFit="0" readingOrder="0"/>
    </dxf>
    <dxf>
      <font>
        <b/>
      </font>
      <numFmt numFmtId="1" formatCode="0"/>
      <alignment horizontal="center" vertical="bottom" textRotation="0" wrapText="0" indent="0" justifyLastLine="0" shrinkToFit="0" readingOrder="0"/>
    </dxf>
    <dxf>
      <font>
        <b/>
      </font>
      <numFmt numFmtId="1" formatCode="0"/>
      <alignment horizontal="center" vertical="bottom" textRotation="0" wrapText="0" indent="0" justifyLastLine="0" shrinkToFit="0" readingOrder="0"/>
    </dxf>
    <dxf>
      <font>
        <b/>
      </font>
      <numFmt numFmtId="1" formatCode="0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family val="2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C59B67-8DB8-4153-8A41-1002A4750222}" name="Tabla1" displayName="Tabla1" ref="A1:G8" totalsRowShown="0" headerRowDxfId="8" dataDxfId="7">
  <autoFilter ref="A1:G8" xr:uid="{CFC59B67-8DB8-4153-8A41-1002A475022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149D129-13A6-4CBE-9AC7-AB58939A70A3}" name="Tamaño del Pedido(Q)" dataDxfId="6"/>
    <tableColumn id="2" xr3:uid="{67727D6E-F519-455C-B758-6E032C3C050F}" name="Coste del Pedido(Cp)" dataDxfId="3">
      <calculatedColumnFormula>(2*2000)/A2</calculatedColumnFormula>
    </tableColumn>
    <tableColumn id="3" xr3:uid="{14618B5E-AE69-44B1-B193-895C4D0ACF50}" name="Coste de Almacenamiento(Ca)" dataDxfId="5">
      <calculatedColumnFormula>5*(A2/2+60)</calculatedColumnFormula>
    </tableColumn>
    <tableColumn id="4" xr3:uid="{AB50A642-8493-4DA9-8229-1BFC2ADE14B5}" name="Coste del Pedido Total(CT)" dataDxfId="2">
      <calculatedColumnFormula>B2+C2</calculatedColumnFormula>
    </tableColumn>
    <tableColumn id="5" xr3:uid="{CC8D6AFB-DCCD-48BC-B7FA-552B6F6390C8}" name="Pedidos al año(N)" dataDxfId="1">
      <calculatedColumnFormula>2000/A2</calculatedColumnFormula>
    </tableColumn>
    <tableColumn id="6" xr3:uid="{68F7E66D-626E-45B8-AA58-5252EFD9D11F}" name="Tiempo en llegar el Pedido(T)" dataDxfId="0">
      <calculatedColumnFormula>365/E2</calculatedColumnFormula>
    </tableColumn>
    <tableColumn id="7" xr3:uid="{6C6C126A-00E0-468B-AC74-CB87DC4C6C48}" name="Punto de Pedido(PP)" dataDxfId="4">
      <calculatedColumnFormula>F2*2000/365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CE88-0B9E-400D-BA88-F1A2E5C87670}">
  <dimension ref="A1:G8"/>
  <sheetViews>
    <sheetView tabSelected="1" workbookViewId="0">
      <selection activeCell="H13" sqref="H13"/>
    </sheetView>
  </sheetViews>
  <sheetFormatPr baseColWidth="10" defaultRowHeight="15" x14ac:dyDescent="0.25"/>
  <cols>
    <col min="1" max="1" width="22.85546875" customWidth="1"/>
    <col min="2" max="2" width="23.140625" style="3" customWidth="1"/>
    <col min="3" max="3" width="28.85546875" customWidth="1"/>
    <col min="4" max="4" width="25" style="3" customWidth="1"/>
    <col min="5" max="5" width="18.28515625" style="3" customWidth="1"/>
    <col min="6" max="6" width="27.85546875" style="3" customWidth="1"/>
    <col min="7" max="7" width="20.8554687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1">
        <v>300</v>
      </c>
      <c r="B2" s="2">
        <f>(2*2000)/A2</f>
        <v>13.333333333333334</v>
      </c>
      <c r="C2" s="1">
        <f>5*(A2/2+60)</f>
        <v>1050</v>
      </c>
      <c r="D2" s="2">
        <f>B2+C2</f>
        <v>1063.3333333333333</v>
      </c>
      <c r="E2" s="2">
        <f>2000/A2</f>
        <v>6.666666666666667</v>
      </c>
      <c r="F2" s="2">
        <f>365/E2</f>
        <v>54.75</v>
      </c>
      <c r="G2" s="1">
        <f>F2*2000/365</f>
        <v>300</v>
      </c>
    </row>
    <row r="3" spans="1:7" x14ac:dyDescent="0.25">
      <c r="A3" s="1">
        <v>200</v>
      </c>
      <c r="B3" s="2">
        <f>(2*2000)/A3</f>
        <v>20</v>
      </c>
      <c r="C3" s="1">
        <f>5*(A3/2+60)</f>
        <v>800</v>
      </c>
      <c r="D3" s="2">
        <f>B3+C3</f>
        <v>820</v>
      </c>
      <c r="E3" s="2">
        <f>2000/A3</f>
        <v>10</v>
      </c>
      <c r="F3" s="2">
        <f>365/E3</f>
        <v>36.5</v>
      </c>
      <c r="G3" s="1">
        <f>F3*2000/365</f>
        <v>200</v>
      </c>
    </row>
    <row r="4" spans="1:7" x14ac:dyDescent="0.25">
      <c r="A4" s="1">
        <v>180</v>
      </c>
      <c r="B4" s="2">
        <f>(2*2000)/A4</f>
        <v>22.222222222222221</v>
      </c>
      <c r="C4" s="1">
        <f>5*(A4/2+60)</f>
        <v>750</v>
      </c>
      <c r="D4" s="2">
        <f>B4+C4</f>
        <v>772.22222222222217</v>
      </c>
      <c r="E4" s="2">
        <f>2000/A4</f>
        <v>11.111111111111111</v>
      </c>
      <c r="F4" s="2">
        <f>365/E4</f>
        <v>32.85</v>
      </c>
      <c r="G4" s="1">
        <f>F4*2000/365</f>
        <v>180</v>
      </c>
    </row>
    <row r="5" spans="1:7" x14ac:dyDescent="0.25">
      <c r="A5" s="1">
        <v>140</v>
      </c>
      <c r="B5" s="2">
        <f>(2*2000)/A5</f>
        <v>28.571428571428573</v>
      </c>
      <c r="C5" s="1">
        <f>5*(A5/2+60)</f>
        <v>650</v>
      </c>
      <c r="D5" s="2">
        <f>B5+C5</f>
        <v>678.57142857142856</v>
      </c>
      <c r="E5" s="2">
        <f>2000/A5</f>
        <v>14.285714285714286</v>
      </c>
      <c r="F5" s="2">
        <f>365/E5</f>
        <v>25.549999999999997</v>
      </c>
      <c r="G5" s="1">
        <f>F5*2000/365</f>
        <v>139.99999999999997</v>
      </c>
    </row>
    <row r="6" spans="1:7" x14ac:dyDescent="0.25">
      <c r="A6" s="1">
        <v>100</v>
      </c>
      <c r="B6" s="2">
        <f>(2*2000)/A6</f>
        <v>40</v>
      </c>
      <c r="C6" s="1">
        <f>5*(A6/2+60)</f>
        <v>550</v>
      </c>
      <c r="D6" s="2">
        <f>B6+C6</f>
        <v>590</v>
      </c>
      <c r="E6" s="2">
        <f>2000/A6</f>
        <v>20</v>
      </c>
      <c r="F6" s="2">
        <f>365/E6</f>
        <v>18.25</v>
      </c>
      <c r="G6" s="1">
        <f>F6*2000/365</f>
        <v>100</v>
      </c>
    </row>
    <row r="7" spans="1:7" x14ac:dyDescent="0.25">
      <c r="A7" s="1">
        <v>80</v>
      </c>
      <c r="B7" s="2">
        <f>(2*2000)/A7</f>
        <v>50</v>
      </c>
      <c r="C7" s="1">
        <f>5*(A7/2+60)</f>
        <v>500</v>
      </c>
      <c r="D7" s="2">
        <f>B7+C7</f>
        <v>550</v>
      </c>
      <c r="E7" s="2">
        <f>2000/A7</f>
        <v>25</v>
      </c>
      <c r="F7" s="2">
        <f>365/E7</f>
        <v>14.6</v>
      </c>
      <c r="G7" s="1">
        <f>F7*2000/365</f>
        <v>80</v>
      </c>
    </row>
    <row r="8" spans="1:7" x14ac:dyDescent="0.25">
      <c r="A8" s="1">
        <v>40</v>
      </c>
      <c r="B8" s="2">
        <f>(2*2000)/A8</f>
        <v>100</v>
      </c>
      <c r="C8" s="1">
        <f>5*(A8/2+60)</f>
        <v>400</v>
      </c>
      <c r="D8" s="2">
        <f>B8+C8</f>
        <v>500</v>
      </c>
      <c r="E8" s="2">
        <f>2000/A8</f>
        <v>50</v>
      </c>
      <c r="F8" s="2">
        <f>365/E8</f>
        <v>7.3</v>
      </c>
      <c r="G8" s="1">
        <f>F8*2000/365</f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elizabeth ballesteros oyuela</dc:creator>
  <cp:lastModifiedBy>celina elizabeth ballesteros oyuela</cp:lastModifiedBy>
  <dcterms:created xsi:type="dcterms:W3CDTF">2022-09-28T02:22:21Z</dcterms:created>
  <dcterms:modified xsi:type="dcterms:W3CDTF">2022-09-28T17:51:19Z</dcterms:modified>
</cp:coreProperties>
</file>