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Demo_models\DemoS_012\SuppXLS\"/>
    </mc:Choice>
  </mc:AlternateContent>
  <xr:revisionPtr revIDLastSave="0" documentId="13_ncr:1_{1A0F6108-E10D-4545-9CC0-A309CD4317A4}" xr6:coauthVersionLast="47" xr6:coauthVersionMax="47" xr10:uidLastSave="{00000000-0000-0000-0000-000000000000}"/>
  <bookViews>
    <workbookView xWindow="-19310" yWindow="7090" windowWidth="19420" windowHeight="10300" tabRatio="546" activeTab="2" xr2:uid="{E4274E74-7A86-476E-8D8F-2DC29368AA80}"/>
  </bookViews>
  <sheets>
    <sheet name="CaseDesc" sheetId="2" r:id="rId1"/>
    <sheet name="Uncertainties" sheetId="1" r:id="rId2"/>
    <sheet name="source_scenarios" sheetId="9" r:id="rId3"/>
  </sheets>
  <definedNames>
    <definedName name="_xlnm._FilterDatabase" localSheetId="1" hidden="1">Uncertainties!$S$1:$Z$37</definedName>
    <definedName name="FID_1">#REF!</definedName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07" i="1" l="1"/>
  <c r="AM93" i="1"/>
  <c r="AM85" i="1"/>
  <c r="AP73" i="1"/>
  <c r="AN73" i="1"/>
  <c r="AL67" i="1"/>
  <c r="AN74" i="1" s="1"/>
  <c r="AL66" i="1"/>
  <c r="AK72" i="1"/>
  <c r="F5" i="1" l="1" a="1"/>
  <c r="F5" i="1" s="1"/>
  <c r="N6" i="9" a="1"/>
  <c r="N6" i="9" s="1"/>
  <c r="W205" i="1" l="1"/>
  <c r="V205" i="1"/>
  <c r="U205" i="1"/>
  <c r="T205" i="1"/>
  <c r="S205" i="1"/>
  <c r="W204" i="1"/>
  <c r="V204" i="1"/>
  <c r="U204" i="1"/>
  <c r="T204" i="1"/>
  <c r="S204" i="1"/>
  <c r="W203" i="1"/>
  <c r="V203" i="1"/>
  <c r="U203" i="1"/>
  <c r="T203" i="1"/>
  <c r="S203" i="1"/>
  <c r="W202" i="1"/>
  <c r="V202" i="1"/>
  <c r="U202" i="1"/>
  <c r="T202" i="1"/>
  <c r="S202" i="1"/>
  <c r="W201" i="1"/>
  <c r="V201" i="1"/>
  <c r="U201" i="1"/>
  <c r="T201" i="1"/>
  <c r="S201" i="1"/>
  <c r="W200" i="1"/>
  <c r="V200" i="1"/>
  <c r="U200" i="1"/>
  <c r="T200" i="1"/>
  <c r="S200" i="1"/>
  <c r="W199" i="1"/>
  <c r="V199" i="1"/>
  <c r="U199" i="1"/>
  <c r="T199" i="1"/>
  <c r="S199" i="1"/>
  <c r="W198" i="1"/>
  <c r="V198" i="1"/>
  <c r="U198" i="1"/>
  <c r="T198" i="1"/>
  <c r="S198" i="1"/>
  <c r="W197" i="1"/>
  <c r="V197" i="1"/>
  <c r="U197" i="1"/>
  <c r="T197" i="1"/>
  <c r="S197" i="1"/>
  <c r="W196" i="1"/>
  <c r="V196" i="1"/>
  <c r="U196" i="1"/>
  <c r="T196" i="1"/>
  <c r="S196" i="1"/>
  <c r="W195" i="1"/>
  <c r="V195" i="1"/>
  <c r="U195" i="1"/>
  <c r="T195" i="1"/>
  <c r="S195" i="1"/>
  <c r="W194" i="1"/>
  <c r="V194" i="1"/>
  <c r="U194" i="1"/>
  <c r="T194" i="1"/>
  <c r="S194" i="1"/>
  <c r="W193" i="1"/>
  <c r="V193" i="1"/>
  <c r="U193" i="1"/>
  <c r="T193" i="1"/>
  <c r="S193" i="1"/>
  <c r="W192" i="1"/>
  <c r="V192" i="1"/>
  <c r="U192" i="1"/>
  <c r="T192" i="1"/>
  <c r="S192" i="1"/>
  <c r="W191" i="1"/>
  <c r="V191" i="1"/>
  <c r="U191" i="1"/>
  <c r="T191" i="1"/>
  <c r="S191" i="1"/>
  <c r="W190" i="1"/>
  <c r="V190" i="1"/>
  <c r="U190" i="1"/>
  <c r="T190" i="1"/>
  <c r="S190" i="1"/>
  <c r="W189" i="1"/>
  <c r="V189" i="1"/>
  <c r="U189" i="1"/>
  <c r="T189" i="1"/>
  <c r="S189" i="1"/>
  <c r="W188" i="1"/>
  <c r="V188" i="1"/>
  <c r="U188" i="1"/>
  <c r="T188" i="1"/>
  <c r="S188" i="1"/>
  <c r="W187" i="1"/>
  <c r="V187" i="1"/>
  <c r="U187" i="1"/>
  <c r="T187" i="1"/>
  <c r="S187" i="1"/>
  <c r="W186" i="1"/>
  <c r="V186" i="1"/>
  <c r="U186" i="1"/>
  <c r="T186" i="1"/>
  <c r="S186" i="1"/>
  <c r="W185" i="1"/>
  <c r="V185" i="1"/>
  <c r="U185" i="1"/>
  <c r="T185" i="1"/>
  <c r="S185" i="1"/>
  <c r="W184" i="1"/>
  <c r="V184" i="1"/>
  <c r="U184" i="1"/>
  <c r="T184" i="1"/>
  <c r="S184" i="1"/>
  <c r="W183" i="1"/>
  <c r="V183" i="1"/>
  <c r="U183" i="1"/>
  <c r="T183" i="1"/>
  <c r="S183" i="1"/>
  <c r="W182" i="1"/>
  <c r="V182" i="1"/>
  <c r="U182" i="1"/>
  <c r="T182" i="1"/>
  <c r="S182" i="1"/>
  <c r="W181" i="1"/>
  <c r="V181" i="1"/>
  <c r="U181" i="1"/>
  <c r="T181" i="1"/>
  <c r="S181" i="1"/>
  <c r="W180" i="1"/>
  <c r="V180" i="1"/>
  <c r="U180" i="1"/>
  <c r="T180" i="1"/>
  <c r="S180" i="1"/>
  <c r="W179" i="1"/>
  <c r="V179" i="1"/>
  <c r="U179" i="1"/>
  <c r="T179" i="1"/>
  <c r="S179" i="1"/>
  <c r="W178" i="1"/>
  <c r="V178" i="1"/>
  <c r="U178" i="1"/>
  <c r="T178" i="1"/>
  <c r="S178" i="1"/>
  <c r="W177" i="1"/>
  <c r="V177" i="1"/>
  <c r="U177" i="1"/>
  <c r="T177" i="1"/>
  <c r="S177" i="1"/>
  <c r="W176" i="1"/>
  <c r="V176" i="1"/>
  <c r="U176" i="1"/>
  <c r="T176" i="1"/>
  <c r="S176" i="1"/>
  <c r="W175" i="1"/>
  <c r="V175" i="1"/>
  <c r="U175" i="1"/>
  <c r="T175" i="1"/>
  <c r="S175" i="1"/>
  <c r="W174" i="1"/>
  <c r="V174" i="1"/>
  <c r="U174" i="1"/>
  <c r="T174" i="1"/>
  <c r="S174" i="1"/>
  <c r="W173" i="1"/>
  <c r="V173" i="1"/>
  <c r="U173" i="1"/>
  <c r="T173" i="1"/>
  <c r="S173" i="1"/>
  <c r="W172" i="1"/>
  <c r="V172" i="1"/>
  <c r="U172" i="1"/>
  <c r="T172" i="1"/>
  <c r="S172" i="1"/>
  <c r="W171" i="1"/>
  <c r="V171" i="1"/>
  <c r="U171" i="1"/>
  <c r="T171" i="1"/>
  <c r="S171" i="1"/>
  <c r="W170" i="1"/>
  <c r="V170" i="1"/>
  <c r="U170" i="1"/>
  <c r="T170" i="1"/>
  <c r="S170" i="1"/>
  <c r="W169" i="1"/>
  <c r="V169" i="1"/>
  <c r="U169" i="1"/>
  <c r="T169" i="1"/>
  <c r="S169" i="1"/>
  <c r="W168" i="1"/>
  <c r="V168" i="1"/>
  <c r="U168" i="1"/>
  <c r="T168" i="1"/>
  <c r="S168" i="1"/>
  <c r="W167" i="1"/>
  <c r="V167" i="1"/>
  <c r="U167" i="1"/>
  <c r="T167" i="1"/>
  <c r="S167" i="1"/>
  <c r="W166" i="1"/>
  <c r="V166" i="1"/>
  <c r="U166" i="1"/>
  <c r="T166" i="1"/>
  <c r="S166" i="1"/>
  <c r="W165" i="1"/>
  <c r="V165" i="1"/>
  <c r="U165" i="1"/>
  <c r="T165" i="1"/>
  <c r="S165" i="1"/>
  <c r="W164" i="1"/>
  <c r="V164" i="1"/>
  <c r="U164" i="1"/>
  <c r="T164" i="1"/>
  <c r="S164" i="1"/>
  <c r="W163" i="1"/>
  <c r="V163" i="1"/>
  <c r="U163" i="1"/>
  <c r="T163" i="1"/>
  <c r="S163" i="1"/>
  <c r="W162" i="1"/>
  <c r="V162" i="1"/>
  <c r="U162" i="1"/>
  <c r="T162" i="1"/>
  <c r="S162" i="1"/>
  <c r="W161" i="1"/>
  <c r="V161" i="1"/>
  <c r="U161" i="1"/>
  <c r="T161" i="1"/>
  <c r="S161" i="1"/>
  <c r="W160" i="1"/>
  <c r="V160" i="1"/>
  <c r="U160" i="1"/>
  <c r="T160" i="1"/>
  <c r="S160" i="1"/>
  <c r="W159" i="1"/>
  <c r="V159" i="1"/>
  <c r="U159" i="1"/>
  <c r="T159" i="1"/>
  <c r="S159" i="1"/>
  <c r="W158" i="1"/>
  <c r="V158" i="1"/>
  <c r="U158" i="1"/>
  <c r="T158" i="1"/>
  <c r="S158" i="1"/>
  <c r="W157" i="1"/>
  <c r="V157" i="1"/>
  <c r="U157" i="1"/>
  <c r="T157" i="1"/>
  <c r="S157" i="1"/>
  <c r="W156" i="1"/>
  <c r="V156" i="1"/>
  <c r="U156" i="1"/>
  <c r="T156" i="1"/>
  <c r="S156" i="1"/>
  <c r="W155" i="1"/>
  <c r="V155" i="1"/>
  <c r="U155" i="1"/>
  <c r="T155" i="1"/>
  <c r="S155" i="1"/>
  <c r="W154" i="1"/>
  <c r="V154" i="1"/>
  <c r="U154" i="1"/>
  <c r="T154" i="1"/>
  <c r="S154" i="1"/>
  <c r="W153" i="1"/>
  <c r="V153" i="1"/>
  <c r="U153" i="1"/>
  <c r="T153" i="1"/>
  <c r="S153" i="1"/>
  <c r="W152" i="1"/>
  <c r="V152" i="1"/>
  <c r="U152" i="1"/>
  <c r="T152" i="1"/>
  <c r="S152" i="1"/>
  <c r="W151" i="1"/>
  <c r="V151" i="1"/>
  <c r="U151" i="1"/>
  <c r="T151" i="1"/>
  <c r="S151" i="1"/>
  <c r="W150" i="1"/>
  <c r="V150" i="1"/>
  <c r="U150" i="1"/>
  <c r="T150" i="1"/>
  <c r="S150" i="1"/>
  <c r="W149" i="1"/>
  <c r="V149" i="1"/>
  <c r="U149" i="1"/>
  <c r="T149" i="1"/>
  <c r="S149" i="1"/>
  <c r="W148" i="1"/>
  <c r="V148" i="1"/>
  <c r="U148" i="1"/>
  <c r="T148" i="1"/>
  <c r="S148" i="1"/>
  <c r="W147" i="1"/>
  <c r="V147" i="1"/>
  <c r="U147" i="1"/>
  <c r="T147" i="1"/>
  <c r="S147" i="1"/>
  <c r="W146" i="1"/>
  <c r="V146" i="1"/>
  <c r="U146" i="1"/>
  <c r="T146" i="1"/>
  <c r="S146" i="1"/>
  <c r="W145" i="1"/>
  <c r="V145" i="1"/>
  <c r="U145" i="1"/>
  <c r="T145" i="1"/>
  <c r="S145" i="1"/>
  <c r="W144" i="1"/>
  <c r="V144" i="1"/>
  <c r="U144" i="1"/>
  <c r="T144" i="1"/>
  <c r="S144" i="1"/>
  <c r="W143" i="1"/>
  <c r="V143" i="1"/>
  <c r="U143" i="1"/>
  <c r="T143" i="1"/>
  <c r="S143" i="1"/>
  <c r="W142" i="1"/>
  <c r="V142" i="1"/>
  <c r="U142" i="1"/>
  <c r="T142" i="1"/>
  <c r="S142" i="1"/>
  <c r="W137" i="1"/>
  <c r="V137" i="1"/>
  <c r="U137" i="1"/>
  <c r="T137" i="1"/>
  <c r="S137" i="1"/>
  <c r="W136" i="1"/>
  <c r="V136" i="1"/>
  <c r="U136" i="1"/>
  <c r="T136" i="1"/>
  <c r="S136" i="1"/>
  <c r="W135" i="1"/>
  <c r="V135" i="1"/>
  <c r="U135" i="1"/>
  <c r="T135" i="1"/>
  <c r="S135" i="1"/>
  <c r="W134" i="1"/>
  <c r="V134" i="1"/>
  <c r="U134" i="1"/>
  <c r="T134" i="1"/>
  <c r="S134" i="1"/>
  <c r="W133" i="1"/>
  <c r="V133" i="1"/>
  <c r="U133" i="1"/>
  <c r="T133" i="1"/>
  <c r="S133" i="1"/>
  <c r="W132" i="1"/>
  <c r="V132" i="1"/>
  <c r="U132" i="1"/>
  <c r="T132" i="1"/>
  <c r="S132" i="1"/>
  <c r="W131" i="1"/>
  <c r="V131" i="1"/>
  <c r="U131" i="1"/>
  <c r="T131" i="1"/>
  <c r="S131" i="1"/>
  <c r="W130" i="1"/>
  <c r="V130" i="1"/>
  <c r="U130" i="1"/>
  <c r="T130" i="1"/>
  <c r="S130" i="1"/>
  <c r="W129" i="1"/>
  <c r="V129" i="1"/>
  <c r="U129" i="1"/>
  <c r="T129" i="1"/>
  <c r="S129" i="1"/>
  <c r="W128" i="1"/>
  <c r="V128" i="1"/>
  <c r="U128" i="1"/>
  <c r="T128" i="1"/>
  <c r="S128" i="1"/>
  <c r="W127" i="1"/>
  <c r="V127" i="1"/>
  <c r="U127" i="1"/>
  <c r="T127" i="1"/>
  <c r="S127" i="1"/>
  <c r="W126" i="1"/>
  <c r="V126" i="1"/>
  <c r="U126" i="1"/>
  <c r="T126" i="1"/>
  <c r="S126" i="1"/>
  <c r="W125" i="1"/>
  <c r="V125" i="1"/>
  <c r="U125" i="1"/>
  <c r="T125" i="1"/>
  <c r="S125" i="1"/>
  <c r="W124" i="1"/>
  <c r="V124" i="1"/>
  <c r="U124" i="1"/>
  <c r="T124" i="1"/>
  <c r="S124" i="1"/>
  <c r="W123" i="1"/>
  <c r="V123" i="1"/>
  <c r="U123" i="1"/>
  <c r="T123" i="1"/>
  <c r="S123" i="1"/>
  <c r="W122" i="1"/>
  <c r="V122" i="1"/>
  <c r="U122" i="1"/>
  <c r="T122" i="1"/>
  <c r="S122" i="1"/>
  <c r="W121" i="1"/>
  <c r="V121" i="1"/>
  <c r="U121" i="1"/>
  <c r="T121" i="1"/>
  <c r="S121" i="1"/>
  <c r="W120" i="1"/>
  <c r="V120" i="1"/>
  <c r="U120" i="1"/>
  <c r="T120" i="1"/>
  <c r="S120" i="1"/>
  <c r="W119" i="1"/>
  <c r="V119" i="1"/>
  <c r="U119" i="1"/>
  <c r="T119" i="1"/>
  <c r="S119" i="1"/>
  <c r="W118" i="1"/>
  <c r="V118" i="1"/>
  <c r="U118" i="1"/>
  <c r="T118" i="1"/>
  <c r="S118" i="1"/>
  <c r="W117" i="1"/>
  <c r="V117" i="1"/>
  <c r="U117" i="1"/>
  <c r="T117" i="1"/>
  <c r="S117" i="1"/>
  <c r="W116" i="1"/>
  <c r="V116" i="1"/>
  <c r="U116" i="1"/>
  <c r="T116" i="1"/>
  <c r="S116" i="1"/>
  <c r="W115" i="1"/>
  <c r="V115" i="1"/>
  <c r="U115" i="1"/>
  <c r="T115" i="1"/>
  <c r="S115" i="1"/>
  <c r="W114" i="1"/>
  <c r="V114" i="1"/>
  <c r="U114" i="1"/>
  <c r="T114" i="1"/>
  <c r="S114" i="1"/>
  <c r="W113" i="1"/>
  <c r="V113" i="1"/>
  <c r="U113" i="1"/>
  <c r="T113" i="1"/>
  <c r="S113" i="1"/>
  <c r="W112" i="1"/>
  <c r="V112" i="1"/>
  <c r="U112" i="1"/>
  <c r="T112" i="1"/>
  <c r="S112" i="1"/>
  <c r="W111" i="1"/>
  <c r="V111" i="1"/>
  <c r="U111" i="1"/>
  <c r="T111" i="1"/>
  <c r="S111" i="1"/>
  <c r="W110" i="1"/>
  <c r="V110" i="1"/>
  <c r="U110" i="1"/>
  <c r="T110" i="1"/>
  <c r="S110" i="1"/>
  <c r="W109" i="1"/>
  <c r="V109" i="1"/>
  <c r="U109" i="1"/>
  <c r="T109" i="1"/>
  <c r="S109" i="1"/>
  <c r="W108" i="1"/>
  <c r="V108" i="1"/>
  <c r="U108" i="1"/>
  <c r="T108" i="1"/>
  <c r="S108" i="1"/>
  <c r="W107" i="1"/>
  <c r="V107" i="1"/>
  <c r="U107" i="1"/>
  <c r="T107" i="1"/>
  <c r="S107" i="1"/>
  <c r="W106" i="1"/>
  <c r="V106" i="1"/>
  <c r="U106" i="1"/>
  <c r="T106" i="1"/>
  <c r="S106" i="1"/>
  <c r="W105" i="1"/>
  <c r="V105" i="1"/>
  <c r="U105" i="1"/>
  <c r="T105" i="1"/>
  <c r="S105" i="1"/>
  <c r="W104" i="1"/>
  <c r="V104" i="1"/>
  <c r="U104" i="1"/>
  <c r="T104" i="1"/>
  <c r="S104" i="1"/>
  <c r="W103" i="1"/>
  <c r="V103" i="1"/>
  <c r="U103" i="1"/>
  <c r="T103" i="1"/>
  <c r="S103" i="1"/>
  <c r="W102" i="1"/>
  <c r="V102" i="1"/>
  <c r="U102" i="1"/>
  <c r="T102" i="1"/>
  <c r="S102" i="1"/>
  <c r="W101" i="1"/>
  <c r="V101" i="1"/>
  <c r="U101" i="1"/>
  <c r="T101" i="1"/>
  <c r="S101" i="1"/>
  <c r="W100" i="1"/>
  <c r="V100" i="1"/>
  <c r="U100" i="1"/>
  <c r="T100" i="1"/>
  <c r="S100" i="1"/>
  <c r="W99" i="1"/>
  <c r="V99" i="1"/>
  <c r="U99" i="1"/>
  <c r="T99" i="1"/>
  <c r="S99" i="1"/>
  <c r="W98" i="1"/>
  <c r="V98" i="1"/>
  <c r="U98" i="1"/>
  <c r="T98" i="1"/>
  <c r="S98" i="1"/>
  <c r="W97" i="1"/>
  <c r="V97" i="1"/>
  <c r="U97" i="1"/>
  <c r="T97" i="1"/>
  <c r="S97" i="1"/>
  <c r="W96" i="1"/>
  <c r="V96" i="1"/>
  <c r="U96" i="1"/>
  <c r="T96" i="1"/>
  <c r="S96" i="1"/>
  <c r="W95" i="1"/>
  <c r="V95" i="1"/>
  <c r="U95" i="1"/>
  <c r="T95" i="1"/>
  <c r="S95" i="1"/>
  <c r="W94" i="1"/>
  <c r="V94" i="1"/>
  <c r="U94" i="1"/>
  <c r="T94" i="1"/>
  <c r="S94" i="1"/>
  <c r="W93" i="1"/>
  <c r="V93" i="1"/>
  <c r="U93" i="1"/>
  <c r="T93" i="1"/>
  <c r="S93" i="1"/>
  <c r="W92" i="1"/>
  <c r="V92" i="1"/>
  <c r="U92" i="1"/>
  <c r="T92" i="1"/>
  <c r="S92" i="1"/>
  <c r="W91" i="1"/>
  <c r="V91" i="1"/>
  <c r="U91" i="1"/>
  <c r="T91" i="1"/>
  <c r="S91" i="1"/>
  <c r="W90" i="1"/>
  <c r="V90" i="1"/>
  <c r="U90" i="1"/>
  <c r="T90" i="1"/>
  <c r="S90" i="1"/>
  <c r="W89" i="1"/>
  <c r="V89" i="1"/>
  <c r="U89" i="1"/>
  <c r="T89" i="1"/>
  <c r="S89" i="1"/>
  <c r="W88" i="1"/>
  <c r="V88" i="1"/>
  <c r="U88" i="1"/>
  <c r="T88" i="1"/>
  <c r="S88" i="1"/>
  <c r="W87" i="1"/>
  <c r="V87" i="1"/>
  <c r="U87" i="1"/>
  <c r="T87" i="1"/>
  <c r="S87" i="1"/>
  <c r="W86" i="1"/>
  <c r="V86" i="1"/>
  <c r="U86" i="1"/>
  <c r="T86" i="1"/>
  <c r="S86" i="1"/>
  <c r="W85" i="1"/>
  <c r="V85" i="1"/>
  <c r="U85" i="1"/>
  <c r="T85" i="1"/>
  <c r="S85" i="1"/>
  <c r="W84" i="1"/>
  <c r="V84" i="1"/>
  <c r="U84" i="1"/>
  <c r="T84" i="1"/>
  <c r="S84" i="1"/>
  <c r="W83" i="1"/>
  <c r="V83" i="1"/>
  <c r="U83" i="1"/>
  <c r="T83" i="1"/>
  <c r="S83" i="1"/>
  <c r="W82" i="1"/>
  <c r="V82" i="1"/>
  <c r="U82" i="1"/>
  <c r="T82" i="1"/>
  <c r="S82" i="1"/>
  <c r="W81" i="1"/>
  <c r="V81" i="1"/>
  <c r="U81" i="1"/>
  <c r="T81" i="1"/>
  <c r="S81" i="1"/>
  <c r="W80" i="1"/>
  <c r="V80" i="1"/>
  <c r="U80" i="1"/>
  <c r="T80" i="1"/>
  <c r="S80" i="1"/>
  <c r="W79" i="1"/>
  <c r="V79" i="1"/>
  <c r="U79" i="1"/>
  <c r="T79" i="1"/>
  <c r="S79" i="1"/>
  <c r="W78" i="1"/>
  <c r="V78" i="1"/>
  <c r="U78" i="1"/>
  <c r="T78" i="1"/>
  <c r="S78" i="1"/>
  <c r="W77" i="1"/>
  <c r="V77" i="1"/>
  <c r="U77" i="1"/>
  <c r="T77" i="1"/>
  <c r="S77" i="1"/>
  <c r="W76" i="1"/>
  <c r="V76" i="1"/>
  <c r="U76" i="1"/>
  <c r="T76" i="1"/>
  <c r="S76" i="1"/>
  <c r="W75" i="1"/>
  <c r="V75" i="1"/>
  <c r="U75" i="1"/>
  <c r="T75" i="1"/>
  <c r="S75" i="1"/>
  <c r="W74" i="1"/>
  <c r="V74" i="1"/>
  <c r="U74" i="1"/>
  <c r="T74" i="1"/>
  <c r="S74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S30" i="1"/>
  <c r="T30" i="1"/>
  <c r="U30" i="1"/>
  <c r="V30" i="1"/>
  <c r="W30" i="1"/>
  <c r="S31" i="1"/>
  <c r="T31" i="1"/>
  <c r="U31" i="1"/>
  <c r="V31" i="1"/>
  <c r="W31" i="1"/>
  <c r="S32" i="1"/>
  <c r="T32" i="1"/>
  <c r="U32" i="1"/>
  <c r="V32" i="1"/>
  <c r="W32" i="1"/>
  <c r="S33" i="1"/>
  <c r="T33" i="1"/>
  <c r="U33" i="1"/>
  <c r="V33" i="1"/>
  <c r="W33" i="1"/>
  <c r="S34" i="1"/>
  <c r="T34" i="1"/>
  <c r="U34" i="1"/>
  <c r="V34" i="1"/>
  <c r="W34" i="1"/>
  <c r="S35" i="1"/>
  <c r="T35" i="1"/>
  <c r="U35" i="1"/>
  <c r="V35" i="1"/>
  <c r="W35" i="1"/>
  <c r="S36" i="1"/>
  <c r="T36" i="1"/>
  <c r="U36" i="1"/>
  <c r="V36" i="1"/>
  <c r="W36" i="1"/>
  <c r="S37" i="1"/>
  <c r="T37" i="1"/>
  <c r="U37" i="1"/>
  <c r="V37" i="1"/>
  <c r="W37" i="1"/>
  <c r="S38" i="1"/>
  <c r="T38" i="1"/>
  <c r="U38" i="1"/>
  <c r="V38" i="1"/>
  <c r="W38" i="1"/>
  <c r="S39" i="1"/>
  <c r="T39" i="1"/>
  <c r="U39" i="1"/>
  <c r="V39" i="1"/>
  <c r="W39" i="1"/>
  <c r="S40" i="1"/>
  <c r="T40" i="1"/>
  <c r="U40" i="1"/>
  <c r="V40" i="1"/>
  <c r="W40" i="1"/>
  <c r="S41" i="1"/>
  <c r="T41" i="1"/>
  <c r="U41" i="1"/>
  <c r="V41" i="1"/>
  <c r="W41" i="1"/>
  <c r="S42" i="1"/>
  <c r="T42" i="1"/>
  <c r="U42" i="1"/>
  <c r="V42" i="1"/>
  <c r="W42" i="1"/>
  <c r="S43" i="1"/>
  <c r="T43" i="1"/>
  <c r="U43" i="1"/>
  <c r="V43" i="1"/>
  <c r="W43" i="1"/>
  <c r="S44" i="1"/>
  <c r="T44" i="1"/>
  <c r="U44" i="1"/>
  <c r="V44" i="1"/>
  <c r="W44" i="1"/>
  <c r="S45" i="1"/>
  <c r="T45" i="1"/>
  <c r="U45" i="1"/>
  <c r="V45" i="1"/>
  <c r="W45" i="1"/>
  <c r="S46" i="1"/>
  <c r="T46" i="1"/>
  <c r="U46" i="1"/>
  <c r="V46" i="1"/>
  <c r="W46" i="1"/>
  <c r="S47" i="1"/>
  <c r="T47" i="1"/>
  <c r="U47" i="1"/>
  <c r="V47" i="1"/>
  <c r="W47" i="1"/>
  <c r="S48" i="1"/>
  <c r="T48" i="1"/>
  <c r="U48" i="1"/>
  <c r="V48" i="1"/>
  <c r="W48" i="1"/>
  <c r="S49" i="1"/>
  <c r="T49" i="1"/>
  <c r="U49" i="1"/>
  <c r="V49" i="1"/>
  <c r="W49" i="1"/>
  <c r="S50" i="1"/>
  <c r="T50" i="1"/>
  <c r="U50" i="1"/>
  <c r="V50" i="1"/>
  <c r="W50" i="1"/>
  <c r="S51" i="1"/>
  <c r="T51" i="1"/>
  <c r="U51" i="1"/>
  <c r="V51" i="1"/>
  <c r="W51" i="1"/>
  <c r="S52" i="1"/>
  <c r="T52" i="1"/>
  <c r="U52" i="1"/>
  <c r="V52" i="1"/>
  <c r="W52" i="1"/>
  <c r="S53" i="1"/>
  <c r="T53" i="1"/>
  <c r="U53" i="1"/>
  <c r="V53" i="1"/>
  <c r="W53" i="1"/>
  <c r="S54" i="1"/>
  <c r="T54" i="1"/>
  <c r="U54" i="1"/>
  <c r="V54" i="1"/>
  <c r="W54" i="1"/>
  <c r="S55" i="1"/>
  <c r="T55" i="1"/>
  <c r="U55" i="1"/>
  <c r="V55" i="1"/>
  <c r="W55" i="1"/>
  <c r="S56" i="1"/>
  <c r="T56" i="1"/>
  <c r="U56" i="1"/>
  <c r="V56" i="1"/>
  <c r="W56" i="1"/>
  <c r="S57" i="1"/>
  <c r="T57" i="1"/>
  <c r="U57" i="1"/>
  <c r="V57" i="1"/>
  <c r="W57" i="1"/>
  <c r="S58" i="1"/>
  <c r="T58" i="1"/>
  <c r="U58" i="1"/>
  <c r="V58" i="1"/>
  <c r="W58" i="1"/>
  <c r="S59" i="1"/>
  <c r="T59" i="1"/>
  <c r="U59" i="1"/>
  <c r="V59" i="1"/>
  <c r="W59" i="1"/>
  <c r="S60" i="1"/>
  <c r="T60" i="1"/>
  <c r="U60" i="1"/>
  <c r="V60" i="1"/>
  <c r="W60" i="1"/>
  <c r="S61" i="1"/>
  <c r="T61" i="1"/>
  <c r="U61" i="1"/>
  <c r="V61" i="1"/>
  <c r="W61" i="1"/>
  <c r="S62" i="1"/>
  <c r="T62" i="1"/>
  <c r="U62" i="1"/>
  <c r="V62" i="1"/>
  <c r="W62" i="1"/>
  <c r="S63" i="1"/>
  <c r="T63" i="1"/>
  <c r="U63" i="1"/>
  <c r="V63" i="1"/>
  <c r="W63" i="1"/>
  <c r="S64" i="1"/>
  <c r="T64" i="1"/>
  <c r="U64" i="1"/>
  <c r="V64" i="1"/>
  <c r="W64" i="1"/>
  <c r="S65" i="1"/>
  <c r="T65" i="1"/>
  <c r="U65" i="1"/>
  <c r="V65" i="1"/>
  <c r="W65" i="1"/>
  <c r="S66" i="1"/>
  <c r="T66" i="1"/>
  <c r="U66" i="1"/>
  <c r="V66" i="1"/>
  <c r="W66" i="1"/>
  <c r="S67" i="1"/>
  <c r="T67" i="1"/>
  <c r="U67" i="1"/>
  <c r="V67" i="1"/>
  <c r="W67" i="1"/>
  <c r="S68" i="1"/>
  <c r="T68" i="1"/>
  <c r="U68" i="1"/>
  <c r="V68" i="1"/>
  <c r="W68" i="1"/>
  <c r="S69" i="1"/>
  <c r="T69" i="1"/>
  <c r="U69" i="1"/>
  <c r="V69" i="1"/>
  <c r="W69" i="1"/>
  <c r="T6" i="1"/>
  <c r="U6" i="1"/>
  <c r="V6" i="1"/>
  <c r="W6" i="1"/>
  <c r="S6" i="1"/>
  <c r="G6" i="1"/>
  <c r="H6" i="1"/>
  <c r="I6" i="1"/>
  <c r="J6" i="1"/>
  <c r="K6" i="1"/>
  <c r="L6" i="1"/>
  <c r="M6" i="1"/>
  <c r="N6" i="1"/>
  <c r="G7" i="1"/>
  <c r="H7" i="1"/>
  <c r="I7" i="1"/>
  <c r="J7" i="1"/>
  <c r="K7" i="1"/>
  <c r="L7" i="1"/>
  <c r="M7" i="1"/>
  <c r="N7" i="1"/>
  <c r="G8" i="1"/>
  <c r="H8" i="1"/>
  <c r="I8" i="1"/>
  <c r="J8" i="1"/>
  <c r="K8" i="1"/>
  <c r="L8" i="1"/>
  <c r="M8" i="1"/>
  <c r="N8" i="1"/>
  <c r="G9" i="1"/>
  <c r="H9" i="1"/>
  <c r="I9" i="1"/>
  <c r="J9" i="1"/>
  <c r="K9" i="1"/>
  <c r="L9" i="1"/>
  <c r="M9" i="1"/>
  <c r="N9" i="1"/>
  <c r="G10" i="1"/>
  <c r="H10" i="1"/>
  <c r="I10" i="1"/>
  <c r="J10" i="1"/>
  <c r="K10" i="1"/>
  <c r="L10" i="1"/>
  <c r="M10" i="1"/>
  <c r="N10" i="1"/>
  <c r="G11" i="1"/>
  <c r="H11" i="1"/>
  <c r="I11" i="1"/>
  <c r="J11" i="1"/>
  <c r="K11" i="1"/>
  <c r="L11" i="1"/>
  <c r="M11" i="1"/>
  <c r="N11" i="1"/>
  <c r="G12" i="1"/>
  <c r="H12" i="1"/>
  <c r="I12" i="1"/>
  <c r="J12" i="1"/>
  <c r="K12" i="1"/>
  <c r="L12" i="1"/>
  <c r="M12" i="1"/>
  <c r="N12" i="1"/>
  <c r="G13" i="1"/>
  <c r="H13" i="1"/>
  <c r="I13" i="1"/>
  <c r="J13" i="1"/>
  <c r="K13" i="1"/>
  <c r="L13" i="1"/>
  <c r="M13" i="1"/>
  <c r="N13" i="1"/>
  <c r="G14" i="1"/>
  <c r="H14" i="1"/>
  <c r="I14" i="1"/>
  <c r="J14" i="1"/>
  <c r="K14" i="1"/>
  <c r="L14" i="1"/>
  <c r="M14" i="1"/>
  <c r="N14" i="1"/>
  <c r="G15" i="1"/>
  <c r="H15" i="1"/>
  <c r="I15" i="1"/>
  <c r="J15" i="1"/>
  <c r="K15" i="1"/>
  <c r="L15" i="1"/>
  <c r="M15" i="1"/>
  <c r="N15" i="1"/>
  <c r="G16" i="1"/>
  <c r="H16" i="1"/>
  <c r="I16" i="1"/>
  <c r="J16" i="1"/>
  <c r="K16" i="1"/>
  <c r="L16" i="1"/>
  <c r="M16" i="1"/>
  <c r="N16" i="1"/>
  <c r="G17" i="1"/>
  <c r="H17" i="1"/>
  <c r="I17" i="1"/>
  <c r="J17" i="1"/>
  <c r="K17" i="1"/>
  <c r="L17" i="1"/>
  <c r="M17" i="1"/>
  <c r="N17" i="1"/>
  <c r="G18" i="1"/>
  <c r="H18" i="1"/>
  <c r="I18" i="1"/>
  <c r="J18" i="1"/>
  <c r="K18" i="1"/>
  <c r="L18" i="1"/>
  <c r="M18" i="1"/>
  <c r="N18" i="1"/>
  <c r="G19" i="1"/>
  <c r="H19" i="1"/>
  <c r="I19" i="1"/>
  <c r="J19" i="1"/>
  <c r="K19" i="1"/>
  <c r="L19" i="1"/>
  <c r="M19" i="1"/>
  <c r="N19" i="1"/>
  <c r="G20" i="1"/>
  <c r="H20" i="1"/>
  <c r="I20" i="1"/>
  <c r="J20" i="1"/>
  <c r="K20" i="1"/>
  <c r="L20" i="1"/>
  <c r="M20" i="1"/>
  <c r="N20" i="1"/>
  <c r="G21" i="1"/>
  <c r="H21" i="1"/>
  <c r="I21" i="1"/>
  <c r="J21" i="1"/>
  <c r="K21" i="1"/>
  <c r="L21" i="1"/>
  <c r="M21" i="1"/>
  <c r="N21" i="1"/>
  <c r="G22" i="1"/>
  <c r="H22" i="1"/>
  <c r="I22" i="1"/>
  <c r="J22" i="1"/>
  <c r="K22" i="1"/>
  <c r="L22" i="1"/>
  <c r="M22" i="1"/>
  <c r="N22" i="1"/>
  <c r="G23" i="1"/>
  <c r="H23" i="1"/>
  <c r="I23" i="1"/>
  <c r="J23" i="1"/>
  <c r="K23" i="1"/>
  <c r="L23" i="1"/>
  <c r="M23" i="1"/>
  <c r="N23" i="1"/>
  <c r="G24" i="1"/>
  <c r="H24" i="1"/>
  <c r="I24" i="1"/>
  <c r="J24" i="1"/>
  <c r="K24" i="1"/>
  <c r="L24" i="1"/>
  <c r="M24" i="1"/>
  <c r="N24" i="1"/>
  <c r="G25" i="1"/>
  <c r="H25" i="1"/>
  <c r="I25" i="1"/>
  <c r="J25" i="1"/>
  <c r="K25" i="1"/>
  <c r="L25" i="1"/>
  <c r="M25" i="1"/>
  <c r="N25" i="1"/>
  <c r="G26" i="1"/>
  <c r="H26" i="1"/>
  <c r="I26" i="1"/>
  <c r="J26" i="1"/>
  <c r="K26" i="1"/>
  <c r="L26" i="1"/>
  <c r="M26" i="1"/>
  <c r="N26" i="1"/>
  <c r="G27" i="1"/>
  <c r="H27" i="1"/>
  <c r="I27" i="1"/>
  <c r="J27" i="1"/>
  <c r="K27" i="1"/>
  <c r="L27" i="1"/>
  <c r="M27" i="1"/>
  <c r="N27" i="1"/>
  <c r="G28" i="1"/>
  <c r="H28" i="1"/>
  <c r="I28" i="1"/>
  <c r="J28" i="1"/>
  <c r="K28" i="1"/>
  <c r="L28" i="1"/>
  <c r="M28" i="1"/>
  <c r="N28" i="1"/>
  <c r="G29" i="1"/>
  <c r="H29" i="1"/>
  <c r="I29" i="1"/>
  <c r="J29" i="1"/>
  <c r="K29" i="1"/>
  <c r="L29" i="1"/>
  <c r="M29" i="1"/>
  <c r="N29" i="1"/>
  <c r="G30" i="1"/>
  <c r="H30" i="1"/>
  <c r="I30" i="1"/>
  <c r="J30" i="1"/>
  <c r="K30" i="1"/>
  <c r="L30" i="1"/>
  <c r="M30" i="1"/>
  <c r="N30" i="1"/>
  <c r="G31" i="1"/>
  <c r="H31" i="1"/>
  <c r="I31" i="1"/>
  <c r="J31" i="1"/>
  <c r="K31" i="1"/>
  <c r="L31" i="1"/>
  <c r="M31" i="1"/>
  <c r="N31" i="1"/>
  <c r="G32" i="1"/>
  <c r="H32" i="1"/>
  <c r="I32" i="1"/>
  <c r="J32" i="1"/>
  <c r="K32" i="1"/>
  <c r="L32" i="1"/>
  <c r="M32" i="1"/>
  <c r="N32" i="1"/>
  <c r="G33" i="1"/>
  <c r="H33" i="1"/>
  <c r="I33" i="1"/>
  <c r="J33" i="1"/>
  <c r="K33" i="1"/>
  <c r="L33" i="1"/>
  <c r="M33" i="1"/>
  <c r="N33" i="1"/>
  <c r="G34" i="1"/>
  <c r="H34" i="1"/>
  <c r="I34" i="1"/>
  <c r="J34" i="1"/>
  <c r="K34" i="1"/>
  <c r="L34" i="1"/>
  <c r="M34" i="1"/>
  <c r="N34" i="1"/>
  <c r="G35" i="1"/>
  <c r="H35" i="1"/>
  <c r="I35" i="1"/>
  <c r="J35" i="1"/>
  <c r="K35" i="1"/>
  <c r="L35" i="1"/>
  <c r="M35" i="1"/>
  <c r="N35" i="1"/>
  <c r="G36" i="1"/>
  <c r="H36" i="1"/>
  <c r="I36" i="1"/>
  <c r="J36" i="1"/>
  <c r="K36" i="1"/>
  <c r="L36" i="1"/>
  <c r="M36" i="1"/>
  <c r="N36" i="1"/>
  <c r="G37" i="1"/>
  <c r="H37" i="1"/>
  <c r="I37" i="1"/>
  <c r="J37" i="1"/>
  <c r="K37" i="1"/>
  <c r="L37" i="1"/>
  <c r="M37" i="1"/>
  <c r="N37" i="1"/>
  <c r="G38" i="1"/>
  <c r="H38" i="1"/>
  <c r="I38" i="1"/>
  <c r="J38" i="1"/>
  <c r="K38" i="1"/>
  <c r="L38" i="1"/>
  <c r="M38" i="1"/>
  <c r="N38" i="1"/>
  <c r="G39" i="1"/>
  <c r="H39" i="1"/>
  <c r="I39" i="1"/>
  <c r="J39" i="1"/>
  <c r="K39" i="1"/>
  <c r="L39" i="1"/>
  <c r="M39" i="1"/>
  <c r="N39" i="1"/>
  <c r="G40" i="1"/>
  <c r="H40" i="1"/>
  <c r="I40" i="1"/>
  <c r="J40" i="1"/>
  <c r="K40" i="1"/>
  <c r="L40" i="1"/>
  <c r="M40" i="1"/>
  <c r="N40" i="1"/>
  <c r="G41" i="1"/>
  <c r="H41" i="1"/>
  <c r="I41" i="1"/>
  <c r="J41" i="1"/>
  <c r="K41" i="1"/>
  <c r="L41" i="1"/>
  <c r="M41" i="1"/>
  <c r="N41" i="1"/>
  <c r="G42" i="1"/>
  <c r="H42" i="1"/>
  <c r="I42" i="1"/>
  <c r="J42" i="1"/>
  <c r="K42" i="1"/>
  <c r="L42" i="1"/>
  <c r="M42" i="1"/>
  <c r="N42" i="1"/>
  <c r="G43" i="1"/>
  <c r="H43" i="1"/>
  <c r="I43" i="1"/>
  <c r="J43" i="1"/>
  <c r="K43" i="1"/>
  <c r="L43" i="1"/>
  <c r="M43" i="1"/>
  <c r="N43" i="1"/>
  <c r="G44" i="1"/>
  <c r="H44" i="1"/>
  <c r="I44" i="1"/>
  <c r="J44" i="1"/>
  <c r="K44" i="1"/>
  <c r="L44" i="1"/>
  <c r="M44" i="1"/>
  <c r="N44" i="1"/>
  <c r="G45" i="1"/>
  <c r="H45" i="1"/>
  <c r="I45" i="1"/>
  <c r="J45" i="1"/>
  <c r="K45" i="1"/>
  <c r="L45" i="1"/>
  <c r="M45" i="1"/>
  <c r="N45" i="1"/>
  <c r="G46" i="1"/>
  <c r="H46" i="1"/>
  <c r="I46" i="1"/>
  <c r="J46" i="1"/>
  <c r="K46" i="1"/>
  <c r="L46" i="1"/>
  <c r="M46" i="1"/>
  <c r="N46" i="1"/>
  <c r="G47" i="1"/>
  <c r="H47" i="1"/>
  <c r="I47" i="1"/>
  <c r="J47" i="1"/>
  <c r="K47" i="1"/>
  <c r="L47" i="1"/>
  <c r="M47" i="1"/>
  <c r="N47" i="1"/>
  <c r="G48" i="1"/>
  <c r="H48" i="1"/>
  <c r="I48" i="1"/>
  <c r="J48" i="1"/>
  <c r="K48" i="1"/>
  <c r="L48" i="1"/>
  <c r="M48" i="1"/>
  <c r="N48" i="1"/>
  <c r="G49" i="1"/>
  <c r="H49" i="1"/>
  <c r="I49" i="1"/>
  <c r="J49" i="1"/>
  <c r="K49" i="1"/>
  <c r="L49" i="1"/>
  <c r="M49" i="1"/>
  <c r="N49" i="1"/>
  <c r="G50" i="1"/>
  <c r="H50" i="1"/>
  <c r="I50" i="1"/>
  <c r="J50" i="1"/>
  <c r="K50" i="1"/>
  <c r="L50" i="1"/>
  <c r="M50" i="1"/>
  <c r="N50" i="1"/>
  <c r="G51" i="1"/>
  <c r="H51" i="1"/>
  <c r="I51" i="1"/>
  <c r="J51" i="1"/>
  <c r="K51" i="1"/>
  <c r="L51" i="1"/>
  <c r="M51" i="1"/>
  <c r="N51" i="1"/>
  <c r="G52" i="1"/>
  <c r="H52" i="1"/>
  <c r="I52" i="1"/>
  <c r="J52" i="1"/>
  <c r="K52" i="1"/>
  <c r="L52" i="1"/>
  <c r="M52" i="1"/>
  <c r="N52" i="1"/>
  <c r="G53" i="1"/>
  <c r="H53" i="1"/>
  <c r="I53" i="1"/>
  <c r="J53" i="1"/>
  <c r="K53" i="1"/>
  <c r="L53" i="1"/>
  <c r="M53" i="1"/>
  <c r="N53" i="1"/>
  <c r="G54" i="1"/>
  <c r="H54" i="1"/>
  <c r="I54" i="1"/>
  <c r="J54" i="1"/>
  <c r="K54" i="1"/>
  <c r="L54" i="1"/>
  <c r="M54" i="1"/>
  <c r="N54" i="1"/>
  <c r="G55" i="1"/>
  <c r="H55" i="1"/>
  <c r="I55" i="1"/>
  <c r="J55" i="1"/>
  <c r="K55" i="1"/>
  <c r="L55" i="1"/>
  <c r="M55" i="1"/>
  <c r="N55" i="1"/>
  <c r="G56" i="1"/>
  <c r="H56" i="1"/>
  <c r="I56" i="1"/>
  <c r="J56" i="1"/>
  <c r="K56" i="1"/>
  <c r="L56" i="1"/>
  <c r="M56" i="1"/>
  <c r="N56" i="1"/>
  <c r="G57" i="1"/>
  <c r="H57" i="1"/>
  <c r="I57" i="1"/>
  <c r="J57" i="1"/>
  <c r="K57" i="1"/>
  <c r="L57" i="1"/>
  <c r="M57" i="1"/>
  <c r="N57" i="1"/>
  <c r="G58" i="1"/>
  <c r="H58" i="1"/>
  <c r="I58" i="1"/>
  <c r="J58" i="1"/>
  <c r="K58" i="1"/>
  <c r="L58" i="1"/>
  <c r="M58" i="1"/>
  <c r="N58" i="1"/>
  <c r="G59" i="1"/>
  <c r="H59" i="1"/>
  <c r="I59" i="1"/>
  <c r="J59" i="1"/>
  <c r="K59" i="1"/>
  <c r="L59" i="1"/>
  <c r="M59" i="1"/>
  <c r="N59" i="1"/>
  <c r="G60" i="1"/>
  <c r="H60" i="1"/>
  <c r="I60" i="1"/>
  <c r="J60" i="1"/>
  <c r="K60" i="1"/>
  <c r="L60" i="1"/>
  <c r="M60" i="1"/>
  <c r="N60" i="1"/>
  <c r="G61" i="1"/>
  <c r="H61" i="1"/>
  <c r="I61" i="1"/>
  <c r="J61" i="1"/>
  <c r="K61" i="1"/>
  <c r="L61" i="1"/>
  <c r="M61" i="1"/>
  <c r="N61" i="1"/>
  <c r="G62" i="1"/>
  <c r="H62" i="1"/>
  <c r="I62" i="1"/>
  <c r="J62" i="1"/>
  <c r="K62" i="1"/>
  <c r="L62" i="1"/>
  <c r="M62" i="1"/>
  <c r="N62" i="1"/>
  <c r="G63" i="1"/>
  <c r="H63" i="1"/>
  <c r="I63" i="1"/>
  <c r="J63" i="1"/>
  <c r="K63" i="1"/>
  <c r="L63" i="1"/>
  <c r="M63" i="1"/>
  <c r="N63" i="1"/>
  <c r="G64" i="1"/>
  <c r="H64" i="1"/>
  <c r="I64" i="1"/>
  <c r="J64" i="1"/>
  <c r="K64" i="1"/>
  <c r="L64" i="1"/>
  <c r="M64" i="1"/>
  <c r="N64" i="1"/>
  <c r="G65" i="1"/>
  <c r="H65" i="1"/>
  <c r="I65" i="1"/>
  <c r="J65" i="1"/>
  <c r="K65" i="1"/>
  <c r="L65" i="1"/>
  <c r="M65" i="1"/>
  <c r="N65" i="1"/>
  <c r="G66" i="1"/>
  <c r="H66" i="1"/>
  <c r="I66" i="1"/>
  <c r="J66" i="1"/>
  <c r="K66" i="1"/>
  <c r="L66" i="1"/>
  <c r="M66" i="1"/>
  <c r="N66" i="1"/>
  <c r="G67" i="1"/>
  <c r="H67" i="1"/>
  <c r="I67" i="1"/>
  <c r="J67" i="1"/>
  <c r="K67" i="1"/>
  <c r="L67" i="1"/>
  <c r="M67" i="1"/>
  <c r="N67" i="1"/>
  <c r="G68" i="1"/>
  <c r="H68" i="1"/>
  <c r="I68" i="1"/>
  <c r="J68" i="1"/>
  <c r="K68" i="1"/>
  <c r="L68" i="1"/>
  <c r="M68" i="1"/>
  <c r="N68" i="1"/>
  <c r="G69" i="1"/>
  <c r="H69" i="1"/>
  <c r="I69" i="1"/>
  <c r="J69" i="1"/>
  <c r="K69" i="1"/>
  <c r="L69" i="1"/>
  <c r="M69" i="1"/>
  <c r="N69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6" i="1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191" i="9"/>
  <c r="AA192" i="9"/>
  <c r="AA193" i="9"/>
  <c r="AA194" i="9"/>
  <c r="AA195" i="9"/>
  <c r="AA196" i="9"/>
  <c r="AA197" i="9"/>
  <c r="AA198" i="9"/>
  <c r="AA199" i="9"/>
  <c r="AA200" i="9"/>
  <c r="AA201" i="9"/>
  <c r="AA202" i="9"/>
  <c r="AA203" i="9"/>
  <c r="AA204" i="9"/>
  <c r="AA205" i="9"/>
  <c r="AA142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74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6" i="9"/>
  <c r="B4" i="2"/>
  <c r="B5" i="2"/>
  <c r="B6" i="2"/>
  <c r="B7" i="2"/>
  <c r="B8" i="2"/>
  <c r="B9" i="2"/>
  <c r="B10" i="2"/>
  <c r="B11" i="2"/>
  <c r="B12" i="2"/>
  <c r="B3" i="2"/>
  <c r="AE8" i="1" a="1"/>
  <c r="AE8" i="1" s="1"/>
  <c r="E6" i="1" l="1" a="1"/>
  <c r="E6" i="1" s="1"/>
  <c r="B2" i="1"/>
  <c r="AC7" i="1" s="1"/>
  <c r="Z9" i="1" l="1"/>
  <c r="AB9" i="1"/>
  <c r="AC9" i="1" s="1"/>
  <c r="AC8" i="1"/>
  <c r="AA9" i="1"/>
  <c r="R6" i="1" a="1"/>
  <c r="R6" i="1" s="1"/>
  <c r="AW46" i="1" s="1"/>
  <c r="AR43" i="1" s="1"/>
  <c r="AH41" i="1" s="1"/>
  <c r="R74" i="1" a="1"/>
  <c r="R74" i="1" s="1"/>
  <c r="AW44" i="1" s="1"/>
  <c r="AR48" i="1" s="1"/>
  <c r="AH46" i="1" s="1"/>
  <c r="R142" i="1" a="1"/>
  <c r="R142" i="1" s="1"/>
  <c r="AW105" i="1" s="1"/>
  <c r="Z22" i="1"/>
  <c r="AB11" i="1"/>
  <c r="AC11" i="1" s="1"/>
  <c r="AB39" i="1"/>
  <c r="AC39" i="1" s="1"/>
  <c r="AB37" i="1"/>
  <c r="AC37" i="1" s="1"/>
  <c r="AB35" i="1"/>
  <c r="AC35" i="1" s="1"/>
  <c r="AB33" i="1"/>
  <c r="AC33" i="1" s="1"/>
  <c r="AB31" i="1"/>
  <c r="AC31" i="1" s="1"/>
  <c r="AB29" i="1"/>
  <c r="AC29" i="1" s="1"/>
  <c r="AA39" i="1"/>
  <c r="AA37" i="1"/>
  <c r="AA35" i="1"/>
  <c r="AA33" i="1"/>
  <c r="AA31" i="1"/>
  <c r="AA29" i="1"/>
  <c r="AB26" i="1"/>
  <c r="AC26" i="1" s="1"/>
  <c r="Z39" i="1"/>
  <c r="Z37" i="1"/>
  <c r="Z35" i="1"/>
  <c r="Z33" i="1"/>
  <c r="Z31" i="1"/>
  <c r="Z29" i="1"/>
  <c r="Z24" i="1"/>
  <c r="AB38" i="1"/>
  <c r="AC38" i="1" s="1"/>
  <c r="AB36" i="1"/>
  <c r="AC36" i="1" s="1"/>
  <c r="AB34" i="1"/>
  <c r="AC34" i="1" s="1"/>
  <c r="AB32" i="1"/>
  <c r="AC32" i="1" s="1"/>
  <c r="AB30" i="1"/>
  <c r="AC30" i="1" s="1"/>
  <c r="AB28" i="1"/>
  <c r="AC28" i="1" s="1"/>
  <c r="AA38" i="1"/>
  <c r="AA36" i="1"/>
  <c r="AA34" i="1"/>
  <c r="AA32" i="1"/>
  <c r="AA30" i="1"/>
  <c r="AA28" i="1"/>
  <c r="Z38" i="1"/>
  <c r="Z36" i="1"/>
  <c r="Z34" i="1"/>
  <c r="Z32" i="1"/>
  <c r="Z30" i="1"/>
  <c r="Z28" i="1"/>
  <c r="AB23" i="1"/>
  <c r="AC23" i="1" s="1"/>
  <c r="Z26" i="1"/>
  <c r="AA23" i="1"/>
  <c r="AB25" i="1"/>
  <c r="AC25" i="1" s="1"/>
  <c r="Z23" i="1"/>
  <c r="AA25" i="1"/>
  <c r="AB27" i="1"/>
  <c r="AC27" i="1" s="1"/>
  <c r="Z25" i="1"/>
  <c r="AA26" i="1"/>
  <c r="AA27" i="1"/>
  <c r="AB24" i="1"/>
  <c r="AC24" i="1" s="1"/>
  <c r="Z27" i="1"/>
  <c r="AA24" i="1"/>
  <c r="AB22" i="1"/>
  <c r="AC22" i="1" s="1"/>
  <c r="AA22" i="1"/>
  <c r="Z18" i="1"/>
  <c r="AA20" i="1"/>
  <c r="Z20" i="1"/>
  <c r="AA18" i="1"/>
  <c r="AB20" i="1"/>
  <c r="AC20" i="1" s="1"/>
  <c r="AB18" i="1"/>
  <c r="AC18" i="1" s="1"/>
  <c r="Z21" i="1"/>
  <c r="Z19" i="1"/>
  <c r="AA21" i="1"/>
  <c r="AA19" i="1"/>
  <c r="AB21" i="1"/>
  <c r="AC21" i="1" s="1"/>
  <c r="AB19" i="1"/>
  <c r="AC19" i="1" s="1"/>
  <c r="AW83" i="1" l="1"/>
  <c r="AW104" i="1"/>
  <c r="AS108" i="1" s="1"/>
  <c r="AW84" i="1"/>
  <c r="AM86" i="1" s="1"/>
  <c r="AM87" i="1" s="1"/>
  <c r="AW85" i="1"/>
  <c r="AW106" i="1"/>
  <c r="AW73" i="1"/>
  <c r="AW72" i="1"/>
  <c r="AW74" i="1"/>
  <c r="AW12" i="1"/>
  <c r="AW45" i="1"/>
  <c r="AW11" i="1"/>
  <c r="AO25" i="1" s="1"/>
  <c r="AW13" i="1"/>
  <c r="AO11" i="1" s="1"/>
  <c r="AM94" i="1" l="1"/>
  <c r="AM95" i="1" s="1"/>
  <c r="AH91" i="1"/>
  <c r="AH104" i="1"/>
  <c r="AP74" i="1"/>
  <c r="AH71" i="1"/>
  <c r="AH9" i="1"/>
  <c r="AO12" i="1"/>
  <c r="AO13" i="1" s="1"/>
  <c r="AO14" i="1" s="1"/>
  <c r="AO15" i="1" s="1"/>
  <c r="AO16" i="1" s="1"/>
  <c r="AO17" i="1" s="1"/>
  <c r="AO18" i="1" s="1"/>
  <c r="AO19" i="1" s="1"/>
  <c r="AO26" i="1"/>
  <c r="AO27" i="1" s="1"/>
  <c r="AO28" i="1" s="1"/>
  <c r="AO29" i="1" s="1"/>
  <c r="AO30" i="1" s="1"/>
  <c r="AO31" i="1" s="1"/>
  <c r="AO32" i="1" s="1"/>
  <c r="AO33" i="1" s="1"/>
  <c r="AH23" i="1"/>
  <c r="Z10" i="1"/>
  <c r="Z12" i="1"/>
  <c r="Z14" i="1"/>
  <c r="AA16" i="1"/>
  <c r="Z16" i="1"/>
  <c r="AA10" i="1"/>
  <c r="AA12" i="1"/>
  <c r="AA14" i="1"/>
  <c r="Z13" i="1"/>
  <c r="AB16" i="1"/>
  <c r="AC16" i="1" s="1"/>
  <c r="AB10" i="1"/>
  <c r="AC10" i="1" s="1"/>
  <c r="AA13" i="1"/>
  <c r="AB13" i="1"/>
  <c r="AC13" i="1" s="1"/>
  <c r="Z17" i="1"/>
  <c r="AB15" i="1"/>
  <c r="AC15" i="1" s="1"/>
  <c r="Z11" i="1"/>
  <c r="AB14" i="1"/>
  <c r="AC14" i="1" s="1"/>
  <c r="AA17" i="1"/>
  <c r="AA11" i="1"/>
  <c r="AB17" i="1"/>
  <c r="AC17" i="1" s="1"/>
  <c r="Z15" i="1"/>
  <c r="AB12" i="1"/>
  <c r="AC12" i="1" s="1"/>
  <c r="AA15" i="1"/>
  <c r="AH8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<sst xmlns="http://schemas.openxmlformats.org/spreadsheetml/2006/main" count="286" uniqueCount="97">
  <si>
    <t>Cset_CN</t>
  </si>
  <si>
    <t>Case#</t>
  </si>
  <si>
    <t>Description</t>
  </si>
  <si>
    <t>LimType</t>
  </si>
  <si>
    <t>Case</t>
  </si>
  <si>
    <t>DON’T WRITE ANYTHING IN THESE COLUMNS</t>
  </si>
  <si>
    <t>UC_N</t>
  </si>
  <si>
    <t>TimeSlice</t>
  </si>
  <si>
    <t>Attribute</t>
  </si>
  <si>
    <t>Year</t>
  </si>
  <si>
    <t>AllRegions</t>
  </si>
  <si>
    <t>Pset_PN</t>
  </si>
  <si>
    <t>UP</t>
  </si>
  <si>
    <t>LOW</t>
  </si>
  <si>
    <t>HIGH</t>
  </si>
  <si>
    <t>*CommDesc</t>
  </si>
  <si>
    <t>Region</t>
  </si>
  <si>
    <t>CommName</t>
  </si>
  <si>
    <t>~TFM_INS</t>
  </si>
  <si>
    <t>STAGE</t>
  </si>
  <si>
    <t>SOW</t>
  </si>
  <si>
    <t>Value</t>
  </si>
  <si>
    <t>SW_START</t>
  </si>
  <si>
    <t>SW_SUBS</t>
  </si>
  <si>
    <t>SW_SPROB</t>
  </si>
  <si>
    <t>Stage</t>
  </si>
  <si>
    <t>S_NCAP_COST</t>
  </si>
  <si>
    <t>Other_Indexes</t>
  </si>
  <si>
    <t>Sow</t>
  </si>
  <si>
    <t>ANNUAL</t>
  </si>
  <si>
    <t>S_COM_TAX</t>
  </si>
  <si>
    <t>NET</t>
  </si>
  <si>
    <t>S_UC_RHST</t>
  </si>
  <si>
    <t>S_COM_PROJ</t>
  </si>
  <si>
    <t>*Units</t>
  </si>
  <si>
    <t>Commodity Name</t>
  </si>
  <si>
    <t>Commodity Description</t>
  </si>
  <si>
    <t>2035</t>
  </si>
  <si>
    <t>MED</t>
  </si>
  <si>
    <t>Nb scenario</t>
  </si>
  <si>
    <t>Probability of each scenario</t>
  </si>
  <si>
    <t>scenarios</t>
  </si>
  <si>
    <t>PROBA</t>
  </si>
  <si>
    <t>UNCERTAINTY_1</t>
  </si>
  <si>
    <t>UNCERTAINTY_2</t>
  </si>
  <si>
    <t>UNCERTAINTY_3</t>
  </si>
  <si>
    <t>UNCERTAINTY_4</t>
  </si>
  <si>
    <t>UNCERTAINTY_5</t>
  </si>
  <si>
    <t>MID</t>
  </si>
  <si>
    <t>SCENARIOS DEFINITION</t>
  </si>
  <si>
    <t>UNCERTAINTIES DEFINITION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</si>
  <si>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</si>
  <si>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</si>
  <si>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</si>
  <si>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</si>
  <si>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</si>
  <si>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</si>
  <si>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</si>
  <si>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</si>
  <si>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</si>
  <si>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</si>
  <si>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FULL SP scenarios</t>
  </si>
  <si>
    <t>Scenarios to be chosen</t>
  </si>
  <si>
    <t>Original full SP</t>
  </si>
  <si>
    <t>~InputCell: 1-9</t>
  </si>
  <si>
    <t>17,18,19,20,21,22,23,24,25,26,27,28,29,30,31,32</t>
  </si>
  <si>
    <t>1,2,3,4,5,6,7,8,9,10,11,12,13,14,15,16</t>
  </si>
  <si>
    <t>1,2,3,4,5,6,7,8,17,18,19,20,21,22,23,24</t>
  </si>
  <si>
    <t>9,10,11,12,13,14,15,16,25,26,27,28,29,30,31,32</t>
  </si>
  <si>
    <t>1,2,3,4,9,10,11,12,17,18,19,20,25,26,27,28</t>
  </si>
  <si>
    <t>5,6,7,8,13,14,15,16,21,22,23,24,29,30,31,32</t>
  </si>
  <si>
    <t>1,2,5,6,9,10,13,14,17,18,21,22,25,26,29,30</t>
  </si>
  <si>
    <t>3,4,7,8,11,12,15,16,19,20,23,24,27,28,31,32</t>
  </si>
  <si>
    <t>1,3,5,7,9,11,13,15,17,19,21,23,25,27,29,31</t>
  </si>
  <si>
    <t>2,4,6,8,10,12,14,16,18,20,22,24,26,28,30,32</t>
  </si>
  <si>
    <t>ELCTNCOA01</t>
  </si>
  <si>
    <t>ELCTNGAS01</t>
  </si>
  <si>
    <t>ELCTNOIL01</t>
  </si>
  <si>
    <t>TOTCO2</t>
  </si>
  <si>
    <t>~UC_Sets: R_S: AllRegions</t>
  </si>
  <si>
    <t>~UC_Sets: T_E:</t>
  </si>
  <si>
    <t>~UC_T</t>
  </si>
  <si>
    <t>UC_Desc</t>
  </si>
  <si>
    <t>UC_ACT</t>
  </si>
  <si>
    <t>~TFM_INS-TS</t>
  </si>
  <si>
    <t>UC_RHST</t>
  </si>
  <si>
    <t xml:space="preserve">regulate activity level </t>
  </si>
  <si>
    <t>U_TCAR_ELC</t>
  </si>
  <si>
    <t>TCANELC1</t>
  </si>
  <si>
    <t>TCANLPG1</t>
  </si>
  <si>
    <t>U_TCAR_LPG</t>
  </si>
  <si>
    <t>DROT</t>
  </si>
  <si>
    <t>REG1</t>
  </si>
  <si>
    <t>REG2</t>
  </si>
  <si>
    <t>RSHNBIO1</t>
  </si>
  <si>
    <t>uncertainties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</si>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</sst>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0.000"/>
    <numFmt numFmtId="166" formatCode="_ * #,##0.00_ ;_ * \-#,##0.00_ ;_ * &quot;-&quot;??_ ;_ @_ "/>
    <numFmt numFmtId="167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66"/>
        <bgColor indexed="64"/>
      </patternFill>
    </fill>
    <fill>
      <patternFill patternType="solid">
        <fgColor rgb="FFD9E1F2"/>
        <bgColor rgb="FF000000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9" fillId="0" borderId="0"/>
    <xf numFmtId="43" fontId="12" fillId="0" borderId="0" applyFont="0" applyFill="0" applyBorder="0" applyAlignment="0" applyProtection="0"/>
    <xf numFmtId="0" fontId="9" fillId="0" borderId="0"/>
    <xf numFmtId="166" fontId="9" fillId="0" borderId="0"/>
    <xf numFmtId="0" fontId="9" fillId="0" borderId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92">
    <xf numFmtId="0" fontId="0" fillId="0" borderId="0" xfId="0"/>
    <xf numFmtId="0" fontId="1" fillId="2" borderId="1" xfId="1"/>
    <xf numFmtId="0" fontId="3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9" fontId="4" fillId="5" borderId="3" xfId="3" applyFont="1" applyFill="1" applyBorder="1" applyAlignment="1">
      <alignment horizontal="left"/>
    </xf>
    <xf numFmtId="0" fontId="2" fillId="3" borderId="0" xfId="2"/>
    <xf numFmtId="0" fontId="7" fillId="0" borderId="0" xfId="0" applyFont="1"/>
    <xf numFmtId="0" fontId="0" fillId="0" borderId="4" xfId="0" applyBorder="1"/>
    <xf numFmtId="0" fontId="13" fillId="0" borderId="0" xfId="0" applyFont="1"/>
    <xf numFmtId="0" fontId="9" fillId="0" borderId="0" xfId="9"/>
    <xf numFmtId="0" fontId="14" fillId="6" borderId="0" xfId="0" applyFont="1" applyFill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8" fillId="0" borderId="0" xfId="0" applyFont="1" applyProtection="1">
      <protection hidden="1"/>
    </xf>
    <xf numFmtId="0" fontId="7" fillId="0" borderId="11" xfId="0" applyFont="1" applyBorder="1"/>
    <xf numFmtId="0" fontId="7" fillId="0" borderId="10" xfId="0" applyFont="1" applyBorder="1"/>
    <xf numFmtId="0" fontId="7" fillId="0" borderId="8" xfId="0" applyFont="1" applyBorder="1"/>
    <xf numFmtId="0" fontId="0" fillId="0" borderId="0" xfId="0" applyAlignment="1">
      <alignment horizontal="center"/>
    </xf>
    <xf numFmtId="0" fontId="14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49" fontId="4" fillId="5" borderId="3" xfId="3" applyNumberFormat="1" applyFont="1" applyFill="1" applyBorder="1" applyAlignment="1">
      <alignment horizontal="left"/>
    </xf>
    <xf numFmtId="0" fontId="0" fillId="0" borderId="10" xfId="0" applyBorder="1"/>
    <xf numFmtId="0" fontId="18" fillId="0" borderId="0" xfId="0" applyFont="1" applyAlignment="1">
      <alignment horizontal="center"/>
    </xf>
    <xf numFmtId="0" fontId="0" fillId="0" borderId="13" xfId="0" applyBorder="1"/>
    <xf numFmtId="0" fontId="0" fillId="0" borderId="12" xfId="0" applyBorder="1"/>
    <xf numFmtId="165" fontId="0" fillId="0" borderId="0" xfId="0" applyNumberFormat="1"/>
    <xf numFmtId="1" fontId="7" fillId="0" borderId="5" xfId="0" applyNumberFormat="1" applyFon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0" fillId="8" borderId="0" xfId="0" applyFill="1"/>
    <xf numFmtId="0" fontId="7" fillId="8" borderId="0" xfId="0" applyFont="1" applyFill="1"/>
    <xf numFmtId="0" fontId="0" fillId="7" borderId="0" xfId="0" applyFill="1"/>
    <xf numFmtId="0" fontId="7" fillId="0" borderId="5" xfId="0" applyFont="1" applyBorder="1"/>
    <xf numFmtId="0" fontId="0" fillId="7" borderId="5" xfId="0" applyFill="1" applyBorder="1" applyAlignment="1">
      <alignment horizontal="center"/>
    </xf>
    <xf numFmtId="0" fontId="0" fillId="7" borderId="5" xfId="0" applyFill="1" applyBorder="1"/>
    <xf numFmtId="0" fontId="14" fillId="0" borderId="5" xfId="0" applyFont="1" applyBorder="1"/>
    <xf numFmtId="0" fontId="0" fillId="7" borderId="6" xfId="0" applyFill="1" applyBorder="1"/>
    <xf numFmtId="0" fontId="7" fillId="7" borderId="6" xfId="0" applyFont="1" applyFill="1" applyBorder="1"/>
    <xf numFmtId="0" fontId="7" fillId="0" borderId="6" xfId="0" applyFont="1" applyBorder="1"/>
    <xf numFmtId="0" fontId="7" fillId="7" borderId="5" xfId="0" applyFont="1" applyFill="1" applyBorder="1"/>
    <xf numFmtId="0" fontId="0" fillId="0" borderId="6" xfId="0" applyBorder="1" applyAlignment="1">
      <alignment horizontal="center"/>
    </xf>
    <xf numFmtId="0" fontId="19" fillId="0" borderId="0" xfId="0" applyFont="1"/>
    <xf numFmtId="0" fontId="7" fillId="0" borderId="14" xfId="0" applyFont="1" applyBorder="1"/>
    <xf numFmtId="0" fontId="18" fillId="0" borderId="9" xfId="0" applyFont="1" applyBorder="1"/>
    <xf numFmtId="0" fontId="20" fillId="0" borderId="0" xfId="0" applyFont="1" applyProtection="1">
      <protection hidden="1"/>
    </xf>
    <xf numFmtId="0" fontId="20" fillId="0" borderId="0" xfId="0" applyFont="1"/>
    <xf numFmtId="0" fontId="20" fillId="0" borderId="0" xfId="0" applyFont="1" applyAlignment="1" applyProtection="1">
      <alignment horizontal="left"/>
      <protection hidden="1"/>
    </xf>
    <xf numFmtId="0" fontId="20" fillId="0" borderId="0" xfId="0" applyFont="1" applyAlignment="1" applyProtection="1">
      <alignment horizontal="center"/>
      <protection hidden="1"/>
    </xf>
    <xf numFmtId="1" fontId="20" fillId="0" borderId="0" xfId="0" applyNumberFormat="1" applyFont="1" applyAlignment="1" applyProtection="1">
      <alignment horizontal="center"/>
      <protection hidden="1"/>
    </xf>
    <xf numFmtId="0" fontId="5" fillId="9" borderId="0" xfId="0" applyFont="1" applyFill="1" applyProtection="1">
      <protection hidden="1"/>
    </xf>
    <xf numFmtId="0" fontId="20" fillId="7" borderId="0" xfId="0" applyFont="1" applyFill="1"/>
    <xf numFmtId="0" fontId="5" fillId="9" borderId="0" xfId="0" applyFont="1" applyFill="1" applyAlignment="1" applyProtection="1">
      <alignment horizontal="center"/>
      <protection hidden="1"/>
    </xf>
    <xf numFmtId="0" fontId="9" fillId="9" borderId="0" xfId="0" applyFont="1" applyFill="1" applyProtection="1">
      <protection hidden="1"/>
    </xf>
    <xf numFmtId="0" fontId="9" fillId="9" borderId="0" xfId="0" applyFont="1" applyFill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4" fillId="6" borderId="0" xfId="0" applyFont="1" applyFill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0" xfId="0" applyFont="1" applyAlignment="1" applyProtection="1">
      <alignment horizontal="center"/>
      <protection hidden="1"/>
    </xf>
    <xf numFmtId="164" fontId="20" fillId="0" borderId="0" xfId="0" applyNumberFormat="1" applyFont="1" applyAlignment="1" applyProtection="1">
      <alignment horizontal="center"/>
      <protection hidden="1"/>
    </xf>
    <xf numFmtId="165" fontId="20" fillId="0" borderId="0" xfId="0" applyNumberFormat="1" applyFont="1" applyAlignment="1" applyProtection="1">
      <alignment horizontal="center"/>
      <protection hidden="1"/>
    </xf>
    <xf numFmtId="0" fontId="5" fillId="7" borderId="0" xfId="0" applyFont="1" applyFill="1" applyProtection="1">
      <protection hidden="1"/>
    </xf>
    <xf numFmtId="0" fontId="5" fillId="7" borderId="0" xfId="0" applyFont="1" applyFill="1" applyAlignment="1" applyProtection="1">
      <alignment horizontal="center"/>
      <protection hidden="1"/>
    </xf>
    <xf numFmtId="0" fontId="9" fillId="7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14" fillId="10" borderId="0" xfId="0" applyFont="1" applyFill="1"/>
    <xf numFmtId="0" fontId="14" fillId="10" borderId="0" xfId="0" applyFont="1" applyFill="1" applyAlignment="1" applyProtection="1">
      <alignment horizontal="center"/>
      <protection hidden="1"/>
    </xf>
    <xf numFmtId="0" fontId="11" fillId="0" borderId="0" xfId="0" applyFont="1"/>
    <xf numFmtId="0" fontId="12" fillId="0" borderId="0" xfId="0" applyFont="1"/>
    <xf numFmtId="43" fontId="12" fillId="0" borderId="0" xfId="11" applyFill="1" applyBorder="1"/>
    <xf numFmtId="167" fontId="12" fillId="0" borderId="0" xfId="11" applyNumberFormat="1" applyFill="1" applyBorder="1"/>
    <xf numFmtId="0" fontId="16" fillId="7" borderId="0" xfId="0" applyFont="1" applyFill="1"/>
    <xf numFmtId="167" fontId="16" fillId="7" borderId="0" xfId="0" applyNumberFormat="1" applyFont="1" applyFill="1" applyAlignment="1">
      <alignment horizontal="center"/>
    </xf>
    <xf numFmtId="0" fontId="12" fillId="7" borderId="0" xfId="0" applyFont="1" applyFill="1"/>
    <xf numFmtId="43" fontId="12" fillId="7" borderId="0" xfId="0" applyNumberFormat="1" applyFont="1" applyFill="1" applyAlignment="1">
      <alignment horizontal="center"/>
    </xf>
    <xf numFmtId="1" fontId="3" fillId="4" borderId="3" xfId="0" applyNumberFormat="1" applyFont="1" applyFill="1" applyBorder="1" applyAlignment="1">
      <alignment horizontal="right"/>
    </xf>
    <xf numFmtId="0" fontId="7" fillId="7" borderId="0" xfId="0" applyFont="1" applyFill="1" applyAlignment="1">
      <alignment horizontal="center"/>
    </xf>
    <xf numFmtId="0" fontId="13" fillId="6" borderId="0" xfId="0" applyFont="1" applyFill="1"/>
    <xf numFmtId="0" fontId="0" fillId="0" borderId="0" xfId="0" applyAlignment="1">
      <alignment vertical="center" wrapText="1"/>
    </xf>
    <xf numFmtId="0" fontId="21" fillId="0" borderId="0" xfId="0" applyFont="1" applyProtection="1">
      <protection hidden="1"/>
    </xf>
    <xf numFmtId="0" fontId="21" fillId="0" borderId="0" xfId="0" applyFont="1"/>
    <xf numFmtId="0" fontId="21" fillId="0" borderId="0" xfId="0" applyFont="1" applyAlignment="1" applyProtection="1">
      <alignment horizontal="center"/>
      <protection hidden="1"/>
    </xf>
    <xf numFmtId="0" fontId="9" fillId="7" borderId="0" xfId="0" applyFont="1" applyFill="1" applyProtection="1">
      <protection hidden="1"/>
    </xf>
    <xf numFmtId="0" fontId="22" fillId="0" borderId="0" xfId="0" applyFont="1" applyProtection="1">
      <protection hidden="1"/>
    </xf>
    <xf numFmtId="0" fontId="20" fillId="11" borderId="0" xfId="0" applyFont="1" applyFill="1"/>
    <xf numFmtId="0" fontId="6" fillId="3" borderId="0" xfId="2" applyFont="1" applyAlignment="1">
      <alignment horizontal="center"/>
    </xf>
  </cellXfs>
  <cellStyles count="16">
    <cellStyle name="Bad" xfId="2" builtinId="27"/>
    <cellStyle name="Comma 10" xfId="8" xr:uid="{61154574-1890-4CCE-A2AD-A75DA83A7F81}"/>
    <cellStyle name="Comma 2" xfId="10" xr:uid="{E58A8316-07AB-4A28-B635-EE505CC48070}"/>
    <cellStyle name="Comma 2 2" xfId="14" xr:uid="{79D471DB-2152-4E32-B9A1-CFFDA14407A0}"/>
    <cellStyle name="Comma 27" xfId="6" xr:uid="{833EF848-4987-4F05-9FCC-86662A364D3F}"/>
    <cellStyle name="Comma 27 2" xfId="11" xr:uid="{5442150C-AD3C-4976-833F-A27073085BB5}"/>
    <cellStyle name="Comma 27 2 2" xfId="15" xr:uid="{0933A74F-EFE6-4121-9B78-758F9FA40804}"/>
    <cellStyle name="Comma 27 3" xfId="13" xr:uid="{75E2FEBA-C0F5-4CA5-A74D-DA67D7D10D7A}"/>
    <cellStyle name="Comma 3" xfId="12" xr:uid="{131114A3-6938-477F-9B89-D20BAD78E899}"/>
    <cellStyle name="Input" xfId="1" builtinId="20"/>
    <cellStyle name="Normal" xfId="0" builtinId="0"/>
    <cellStyle name="Normal 10 2" xfId="7" xr:uid="{E6501813-F1F6-4661-812F-4BC83234D270}"/>
    <cellStyle name="Normal 2" xfId="5" xr:uid="{258AB1CC-DED2-4552-A913-C271E760A9F7}"/>
    <cellStyle name="Normal 26" xfId="9" xr:uid="{33B9763C-401F-4DBA-A9D0-8F1F08B72C9B}"/>
    <cellStyle name="Normale_Scen_UC_IND-StrucConst" xfId="4" xr:uid="{32F203AD-6890-44E0-9AA1-F28BECFB7369}"/>
    <cellStyle name="Percent 2" xfId="3" xr:uid="{51FA775C-AF8B-41F5-8865-FFF3E60AEB12}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174"/>
  <sheetViews>
    <sheetView zoomScaleNormal="100" workbookViewId="0">
      <selection activeCell="D5" sqref="D5"/>
    </sheetView>
  </sheetViews>
  <sheetFormatPr defaultRowHeight="15" x14ac:dyDescent="0.25"/>
  <cols>
    <col min="1" max="1" width="2.5703125" customWidth="1"/>
    <col min="3" max="3" width="39.5703125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91" t="s">
        <v>5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2:22" ht="15.75" thickBot="1" x14ac:dyDescent="0.3">
      <c r="B2" s="2" t="s">
        <v>1</v>
      </c>
      <c r="C2" s="3" t="s">
        <v>2</v>
      </c>
    </row>
    <row r="3" spans="2:22" ht="15.75" thickTop="1" x14ac:dyDescent="0.25">
      <c r="B3" s="81">
        <f>Uncertainties!A7</f>
        <v>1</v>
      </c>
      <c r="C3" s="25" t="s">
        <v>51</v>
      </c>
    </row>
    <row r="4" spans="2:22" x14ac:dyDescent="0.25">
      <c r="B4" s="81">
        <f>Uncertainties!A8</f>
        <v>2</v>
      </c>
      <c r="C4" s="25" t="s">
        <v>52</v>
      </c>
    </row>
    <row r="5" spans="2:22" x14ac:dyDescent="0.25">
      <c r="B5" s="81">
        <f>Uncertainties!A9</f>
        <v>3</v>
      </c>
      <c r="C5" s="25" t="s">
        <v>53</v>
      </c>
    </row>
    <row r="6" spans="2:22" x14ac:dyDescent="0.25">
      <c r="B6" s="81">
        <f>Uncertainties!A10</f>
        <v>4</v>
      </c>
      <c r="C6" s="25" t="s">
        <v>54</v>
      </c>
    </row>
    <row r="7" spans="2:22" x14ac:dyDescent="0.25">
      <c r="B7" s="81">
        <f>Uncertainties!A11</f>
        <v>5</v>
      </c>
      <c r="C7" s="25" t="s">
        <v>55</v>
      </c>
    </row>
    <row r="8" spans="2:22" x14ac:dyDescent="0.25">
      <c r="B8" s="81">
        <f>Uncertainties!A12</f>
        <v>6</v>
      </c>
      <c r="C8" s="25" t="s">
        <v>56</v>
      </c>
    </row>
    <row r="9" spans="2:22" x14ac:dyDescent="0.25">
      <c r="B9" s="81">
        <f>Uncertainties!A13</f>
        <v>7</v>
      </c>
      <c r="C9" s="25" t="s">
        <v>57</v>
      </c>
    </row>
    <row r="10" spans="2:22" x14ac:dyDescent="0.25">
      <c r="B10" s="81">
        <f>Uncertainties!A14</f>
        <v>8</v>
      </c>
      <c r="C10" s="25" t="s">
        <v>58</v>
      </c>
    </row>
    <row r="11" spans="2:22" x14ac:dyDescent="0.25">
      <c r="B11" s="81">
        <f>Uncertainties!A15</f>
        <v>9</v>
      </c>
      <c r="C11" s="25" t="s">
        <v>59</v>
      </c>
    </row>
    <row r="12" spans="2:22" x14ac:dyDescent="0.25">
      <c r="B12" s="81">
        <f>Uncertainties!A16</f>
        <v>0</v>
      </c>
      <c r="C12" s="25" t="s">
        <v>60</v>
      </c>
    </row>
    <row r="13" spans="2:22" x14ac:dyDescent="0.25">
      <c r="B13" s="81"/>
      <c r="C13" s="5"/>
    </row>
    <row r="14" spans="2:22" x14ac:dyDescent="0.25">
      <c r="B14" s="81"/>
      <c r="C14" s="5"/>
    </row>
    <row r="15" spans="2:22" x14ac:dyDescent="0.25">
      <c r="B15" s="81"/>
      <c r="C15" s="5"/>
    </row>
    <row r="16" spans="2:22" x14ac:dyDescent="0.25">
      <c r="B16" s="81"/>
      <c r="C16" s="5"/>
    </row>
    <row r="17" spans="2:3" x14ac:dyDescent="0.25">
      <c r="B17" s="81"/>
      <c r="C17" s="5"/>
    </row>
    <row r="18" spans="2:3" x14ac:dyDescent="0.25">
      <c r="B18" s="81"/>
      <c r="C18" s="5"/>
    </row>
    <row r="19" spans="2:3" x14ac:dyDescent="0.25">
      <c r="B19" s="81"/>
      <c r="C19" s="5"/>
    </row>
    <row r="20" spans="2:3" x14ac:dyDescent="0.25">
      <c r="B20" s="81"/>
      <c r="C20" s="5"/>
    </row>
    <row r="21" spans="2:3" x14ac:dyDescent="0.25">
      <c r="B21" s="81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BB205"/>
  <sheetViews>
    <sheetView zoomScale="40" zoomScaleNormal="40" workbookViewId="0">
      <selection activeCell="S4" sqref="S4:W4"/>
    </sheetView>
  </sheetViews>
  <sheetFormatPr defaultRowHeight="15" x14ac:dyDescent="0.25"/>
  <cols>
    <col min="2" max="2" width="15.42578125" customWidth="1"/>
    <col min="3" max="3" width="19" customWidth="1"/>
    <col min="4" max="4" width="5.28515625" style="14" customWidth="1"/>
    <col min="5" max="5" width="9.42578125" customWidth="1"/>
    <col min="6" max="14" width="19" customWidth="1"/>
    <col min="15" max="15" width="6.5703125" customWidth="1"/>
    <col min="16" max="16" width="7.28515625" style="14" customWidth="1"/>
    <col min="17" max="17" width="5.28515625" customWidth="1"/>
    <col min="18" max="18" width="9.42578125" customWidth="1"/>
    <col min="19" max="19" width="25" customWidth="1"/>
    <col min="20" max="20" width="20.85546875" customWidth="1"/>
    <col min="21" max="22" width="24" bestFit="1" customWidth="1"/>
    <col min="23" max="23" width="23.7109375" bestFit="1" customWidth="1"/>
    <col min="24" max="24" width="10.5703125" customWidth="1"/>
    <col min="25" max="25" width="9.7109375" style="14" customWidth="1"/>
    <col min="26" max="26" width="16.85546875" bestFit="1" customWidth="1"/>
    <col min="27" max="29" width="16.85546875" customWidth="1"/>
    <col min="30" max="30" width="6" customWidth="1"/>
    <col min="31" max="31" width="8.5703125" customWidth="1"/>
    <col min="32" max="32" width="8.85546875" customWidth="1"/>
    <col min="33" max="33" width="8.85546875" style="14" customWidth="1"/>
    <col min="34" max="34" width="24" customWidth="1"/>
    <col min="35" max="35" width="15.7109375" customWidth="1"/>
    <col min="36" max="36" width="22.7109375" customWidth="1"/>
    <col min="37" max="37" width="15.28515625" customWidth="1"/>
    <col min="38" max="38" width="13.42578125" bestFit="1" customWidth="1"/>
    <col min="39" max="39" width="10.7109375" customWidth="1"/>
    <col min="40" max="40" width="17.42578125" customWidth="1"/>
    <col min="41" max="41" width="12.28515625" customWidth="1"/>
    <col min="42" max="42" width="11.85546875" customWidth="1"/>
    <col min="43" max="43" width="12.140625" customWidth="1"/>
    <col min="44" max="44" width="8.85546875" customWidth="1"/>
    <col min="45" max="45" width="16.42578125" customWidth="1"/>
    <col min="46" max="47" width="8.85546875" customWidth="1"/>
    <col min="48" max="48" width="16.28515625" customWidth="1"/>
    <col min="49" max="49" width="11.42578125" customWidth="1"/>
    <col min="50" max="51" width="8.85546875" customWidth="1"/>
    <col min="52" max="52" width="4.5703125" customWidth="1"/>
    <col min="53" max="53" width="8.85546875" customWidth="1"/>
    <col min="54" max="54" width="8.85546875" style="14" customWidth="1"/>
  </cols>
  <sheetData>
    <row r="1" spans="1:51" x14ac:dyDescent="0.25">
      <c r="A1" t="s">
        <v>64</v>
      </c>
      <c r="S1" s="20"/>
      <c r="T1" s="20"/>
      <c r="U1" s="20"/>
      <c r="V1" s="20"/>
      <c r="W1" s="20"/>
      <c r="X1" s="20"/>
    </row>
    <row r="2" spans="1:51" x14ac:dyDescent="0.25">
      <c r="A2" s="1">
        <v>9</v>
      </c>
      <c r="B2" s="6">
        <f>VLOOKUP($A$2,$A$7:$B$19,2,FALSE)</f>
        <v>32</v>
      </c>
      <c r="E2" s="34" t="s">
        <v>40</v>
      </c>
      <c r="F2" s="33"/>
      <c r="G2" s="33"/>
      <c r="H2" s="33"/>
      <c r="I2" s="33"/>
      <c r="J2" s="33"/>
      <c r="K2" s="33"/>
      <c r="L2" s="33"/>
      <c r="M2" s="33"/>
      <c r="N2" s="33"/>
      <c r="S2" s="7"/>
      <c r="Z2" s="34" t="s">
        <v>49</v>
      </c>
      <c r="AA2" s="33"/>
      <c r="AB2" s="33"/>
      <c r="AC2" s="33"/>
      <c r="AD2" s="33"/>
      <c r="AE2" s="33"/>
      <c r="AH2" s="34" t="s">
        <v>50</v>
      </c>
      <c r="AI2" s="33"/>
      <c r="AJ2" s="33"/>
      <c r="AK2" s="33"/>
      <c r="AL2" s="33"/>
      <c r="AM2" s="33"/>
      <c r="AN2" s="33"/>
      <c r="AO2" s="33"/>
      <c r="AP2" s="33"/>
    </row>
    <row r="3" spans="1:51" x14ac:dyDescent="0.25">
      <c r="S3" s="7"/>
      <c r="T3" s="7"/>
      <c r="U3" s="7"/>
      <c r="V3" s="7"/>
      <c r="W3" s="7"/>
      <c r="X3" s="7"/>
      <c r="Y3" s="42"/>
      <c r="AO3" s="7"/>
      <c r="AS3" s="22"/>
      <c r="AT3" s="21"/>
    </row>
    <row r="4" spans="1:51" x14ac:dyDescent="0.25">
      <c r="F4" s="35" t="s">
        <v>96</v>
      </c>
      <c r="G4" s="35"/>
      <c r="H4" s="35"/>
      <c r="I4" s="35"/>
      <c r="J4" s="35"/>
      <c r="K4" s="35"/>
      <c r="L4" s="35"/>
      <c r="M4" s="35"/>
      <c r="N4" s="35"/>
      <c r="S4" s="90" t="s">
        <v>95</v>
      </c>
      <c r="T4" s="90"/>
      <c r="U4" s="90"/>
      <c r="V4" s="90"/>
      <c r="W4" s="90"/>
      <c r="X4" s="20"/>
      <c r="Y4" s="44"/>
      <c r="Z4" s="34" t="s">
        <v>18</v>
      </c>
      <c r="AA4" s="10"/>
      <c r="AB4" s="10"/>
      <c r="AC4" s="10"/>
    </row>
    <row r="5" spans="1:51" x14ac:dyDescent="0.25">
      <c r="E5" s="39" t="s">
        <v>42</v>
      </c>
      <c r="F5" s="37" cm="1">
        <f t="array" ref="F5:N5">TRANSPOSE(A7:A15)</f>
        <v>1</v>
      </c>
      <c r="G5" s="37">
        <v>2</v>
      </c>
      <c r="H5" s="37">
        <v>3</v>
      </c>
      <c r="I5" s="37">
        <v>4</v>
      </c>
      <c r="J5" s="37">
        <v>5</v>
      </c>
      <c r="K5" s="37">
        <v>6</v>
      </c>
      <c r="L5" s="37">
        <v>7</v>
      </c>
      <c r="M5" s="37">
        <v>8</v>
      </c>
      <c r="N5" s="37">
        <v>9</v>
      </c>
      <c r="R5" s="39" t="s">
        <v>13</v>
      </c>
      <c r="S5" s="43" t="s">
        <v>43</v>
      </c>
      <c r="T5" s="43" t="s">
        <v>44</v>
      </c>
      <c r="U5" s="43" t="s">
        <v>45</v>
      </c>
      <c r="V5" s="43" t="s">
        <v>46</v>
      </c>
      <c r="W5" s="43" t="s">
        <v>47</v>
      </c>
      <c r="X5" s="20"/>
      <c r="Y5" s="44"/>
      <c r="Z5" s="35" t="s">
        <v>8</v>
      </c>
      <c r="AA5" s="35" t="s">
        <v>19</v>
      </c>
      <c r="AB5" s="35" t="s">
        <v>20</v>
      </c>
      <c r="AC5" s="35" t="s">
        <v>21</v>
      </c>
    </row>
    <row r="6" spans="1:51" x14ac:dyDescent="0.25">
      <c r="A6" s="32" t="s">
        <v>4</v>
      </c>
      <c r="B6" s="32" t="s">
        <v>39</v>
      </c>
      <c r="D6" s="40" t="s">
        <v>41</v>
      </c>
      <c r="E6" s="38" cm="1">
        <f t="array" ref="E6:E37">_xlfn.SEQUENCE(MAX(B7:B49),1,1,1)</f>
        <v>1</v>
      </c>
      <c r="F6" s="12">
        <f>source_scenarios!O6</f>
        <v>0</v>
      </c>
      <c r="G6" s="12">
        <f>source_scenarios!P6</f>
        <v>0</v>
      </c>
      <c r="H6" s="12">
        <f>source_scenarios!Q6</f>
        <v>0</v>
      </c>
      <c r="I6" s="12">
        <f>source_scenarios!R6</f>
        <v>0</v>
      </c>
      <c r="J6" s="12">
        <f>source_scenarios!S6</f>
        <v>0</v>
      </c>
      <c r="K6" s="12">
        <f>source_scenarios!T6</f>
        <v>0</v>
      </c>
      <c r="L6" s="12">
        <f>source_scenarios!U6</f>
        <v>0</v>
      </c>
      <c r="M6" s="12">
        <f>source_scenarios!V6</f>
        <v>0</v>
      </c>
      <c r="N6" s="12">
        <f>source_scenarios!W6</f>
        <v>0</v>
      </c>
      <c r="Q6" s="40" t="s">
        <v>41</v>
      </c>
      <c r="R6" s="38" cm="1">
        <f t="array" ref="R6:R37">_xlfn.SEQUENCE(MAX(B7:O49),1,1,1)</f>
        <v>1</v>
      </c>
      <c r="S6" s="12">
        <f>source_scenarios!AB6</f>
        <v>0</v>
      </c>
      <c r="T6" s="12">
        <f>source_scenarios!AC6</f>
        <v>0</v>
      </c>
      <c r="U6" s="12">
        <f>source_scenarios!AD6</f>
        <v>0</v>
      </c>
      <c r="V6" s="12">
        <f>source_scenarios!AE6</f>
        <v>0</v>
      </c>
      <c r="W6" s="12">
        <f>source_scenarios!AF6</f>
        <v>0</v>
      </c>
      <c r="X6" s="20"/>
      <c r="Y6" s="44"/>
      <c r="Z6" t="s">
        <v>22</v>
      </c>
      <c r="AA6" s="11">
        <v>2</v>
      </c>
      <c r="AB6" s="10"/>
      <c r="AC6" s="11" t="s">
        <v>37</v>
      </c>
      <c r="AG6" s="15"/>
      <c r="AH6" s="43" t="s">
        <v>43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x14ac:dyDescent="0.25">
      <c r="A7" s="31">
        <v>1</v>
      </c>
      <c r="B7" s="31">
        <v>1</v>
      </c>
      <c r="D7" s="40"/>
      <c r="E7" s="38">
        <v>2</v>
      </c>
      <c r="F7" s="12">
        <f>source_scenarios!O7</f>
        <v>0</v>
      </c>
      <c r="G7" s="12">
        <f>source_scenarios!P7</f>
        <v>0</v>
      </c>
      <c r="H7" s="12">
        <f>source_scenarios!Q7</f>
        <v>0</v>
      </c>
      <c r="I7" s="12">
        <f>source_scenarios!R7</f>
        <v>0</v>
      </c>
      <c r="J7" s="12">
        <f>source_scenarios!S7</f>
        <v>0</v>
      </c>
      <c r="K7" s="12">
        <f>source_scenarios!T7</f>
        <v>0</v>
      </c>
      <c r="L7" s="12">
        <f>source_scenarios!U7</f>
        <v>0</v>
      </c>
      <c r="M7" s="12">
        <f>source_scenarios!V7</f>
        <v>0</v>
      </c>
      <c r="N7" s="12">
        <f>source_scenarios!W7</f>
        <v>0</v>
      </c>
      <c r="Q7" s="40"/>
      <c r="R7" s="38">
        <v>2</v>
      </c>
      <c r="S7" s="12">
        <f>source_scenarios!AB7</f>
        <v>0</v>
      </c>
      <c r="T7" s="12">
        <f>source_scenarios!AC7</f>
        <v>0</v>
      </c>
      <c r="U7" s="12">
        <f>source_scenarios!AD7</f>
        <v>0</v>
      </c>
      <c r="V7" s="12">
        <f>source_scenarios!AE7</f>
        <v>0</v>
      </c>
      <c r="W7" s="12">
        <f>source_scenarios!AF7</f>
        <v>0</v>
      </c>
      <c r="X7" s="20"/>
      <c r="Y7" s="44"/>
      <c r="Z7" t="s">
        <v>23</v>
      </c>
      <c r="AA7">
        <v>1</v>
      </c>
      <c r="AB7">
        <v>1</v>
      </c>
      <c r="AC7">
        <f>B2</f>
        <v>32</v>
      </c>
    </row>
    <row r="8" spans="1:51" x14ac:dyDescent="0.25">
      <c r="A8" s="31">
        <v>2</v>
      </c>
      <c r="B8" s="31">
        <v>2</v>
      </c>
      <c r="D8" s="40"/>
      <c r="E8" s="38">
        <v>3</v>
      </c>
      <c r="F8" s="12">
        <f>source_scenarios!O8</f>
        <v>0</v>
      </c>
      <c r="G8" s="12">
        <f>source_scenarios!P8</f>
        <v>0</v>
      </c>
      <c r="H8" s="12">
        <f>source_scenarios!Q8</f>
        <v>0</v>
      </c>
      <c r="I8" s="12">
        <f>source_scenarios!R8</f>
        <v>0</v>
      </c>
      <c r="J8" s="12">
        <f>source_scenarios!S8</f>
        <v>0</v>
      </c>
      <c r="K8" s="12">
        <f>source_scenarios!T8</f>
        <v>0</v>
      </c>
      <c r="L8" s="12">
        <f>source_scenarios!U8</f>
        <v>0</v>
      </c>
      <c r="M8" s="12">
        <f>source_scenarios!V8</f>
        <v>0</v>
      </c>
      <c r="N8" s="12">
        <f>source_scenarios!W8</f>
        <v>0</v>
      </c>
      <c r="Q8" s="40"/>
      <c r="R8" s="38">
        <v>3</v>
      </c>
      <c r="S8" s="12">
        <f>source_scenarios!AB8</f>
        <v>0</v>
      </c>
      <c r="T8" s="12">
        <f>source_scenarios!AC8</f>
        <v>0</v>
      </c>
      <c r="U8" s="12">
        <f>source_scenarios!AD8</f>
        <v>0</v>
      </c>
      <c r="V8" s="12">
        <f>source_scenarios!AE8</f>
        <v>0</v>
      </c>
      <c r="W8" s="12">
        <f>source_scenarios!AF8</f>
        <v>0</v>
      </c>
      <c r="X8" s="20"/>
      <c r="Y8" s="44"/>
      <c r="Z8" t="s">
        <v>24</v>
      </c>
      <c r="AA8">
        <v>2</v>
      </c>
      <c r="AB8">
        <v>1</v>
      </c>
      <c r="AC8" s="30">
        <f t="shared" ref="AC8:AC39" si="0">IF(AE8&lt;=$B$2,VLOOKUP(AB8,$E$5:$N$69,$A$2+1,FALSE),"")</f>
        <v>0</v>
      </c>
      <c r="AE8" s="45" cm="1">
        <f t="array" ref="AE8:AE39">_xlfn.SEQUENCE(MAX(B7:B49),1,1,1)</f>
        <v>1</v>
      </c>
    </row>
    <row r="9" spans="1:51" x14ac:dyDescent="0.25">
      <c r="A9" s="31">
        <v>3</v>
      </c>
      <c r="B9" s="31">
        <v>3</v>
      </c>
      <c r="D9" s="40"/>
      <c r="E9" s="38">
        <v>4</v>
      </c>
      <c r="F9" s="12">
        <f>source_scenarios!O9</f>
        <v>0</v>
      </c>
      <c r="G9" s="12">
        <f>source_scenarios!P9</f>
        <v>0</v>
      </c>
      <c r="H9" s="12">
        <f>source_scenarios!Q9</f>
        <v>0</v>
      </c>
      <c r="I9" s="12">
        <f>source_scenarios!R9</f>
        <v>0</v>
      </c>
      <c r="J9" s="12">
        <f>source_scenarios!S9</f>
        <v>0</v>
      </c>
      <c r="K9" s="12">
        <f>source_scenarios!T9</f>
        <v>0</v>
      </c>
      <c r="L9" s="12">
        <f>source_scenarios!U9</f>
        <v>0</v>
      </c>
      <c r="M9" s="12">
        <f>source_scenarios!V9</f>
        <v>0</v>
      </c>
      <c r="N9" s="12">
        <f>source_scenarios!W9</f>
        <v>0</v>
      </c>
      <c r="Q9" s="40"/>
      <c r="R9" s="38">
        <v>4</v>
      </c>
      <c r="S9" s="12">
        <f>source_scenarios!AB9</f>
        <v>0</v>
      </c>
      <c r="T9" s="12">
        <f>source_scenarios!AC9</f>
        <v>0</v>
      </c>
      <c r="U9" s="12">
        <f>source_scenarios!AD9</f>
        <v>0</v>
      </c>
      <c r="V9" s="12">
        <f>source_scenarios!AE9</f>
        <v>0</v>
      </c>
      <c r="W9" s="12">
        <f>source_scenarios!AF9</f>
        <v>0</v>
      </c>
      <c r="X9" s="20"/>
      <c r="Y9" s="44"/>
      <c r="Z9" t="str">
        <f t="shared" ref="Z9:Z39" si="1">IF($AC$7&gt;=$AE9,"SW_SPROB","")</f>
        <v>SW_SPROB</v>
      </c>
      <c r="AA9">
        <f t="shared" ref="AA9:AA39" si="2">IF($AC$7&gt;=$AE9,2,"")</f>
        <v>2</v>
      </c>
      <c r="AB9">
        <f t="shared" ref="AB9:AB39" si="3">IF($AC$7&gt;=$AE9,AE9,"")</f>
        <v>2</v>
      </c>
      <c r="AC9" s="30">
        <f t="shared" si="0"/>
        <v>0</v>
      </c>
      <c r="AE9" s="45">
        <v>2</v>
      </c>
      <c r="AH9" s="16" t="str">
        <f>IF(AO11&lt;&gt;0,"~TFM_INS","Deactivated")</f>
        <v>Deactivated</v>
      </c>
    </row>
    <row r="10" spans="1:51" ht="15.75" thickBot="1" x14ac:dyDescent="0.3">
      <c r="A10" s="31">
        <v>4</v>
      </c>
      <c r="B10" s="31">
        <v>4</v>
      </c>
      <c r="D10" s="40"/>
      <c r="E10" s="38">
        <v>5</v>
      </c>
      <c r="F10" s="12">
        <f>source_scenarios!O10</f>
        <v>0</v>
      </c>
      <c r="G10" s="12">
        <f>source_scenarios!P10</f>
        <v>0</v>
      </c>
      <c r="H10" s="12">
        <f>source_scenarios!Q10</f>
        <v>0</v>
      </c>
      <c r="I10" s="12">
        <f>source_scenarios!R10</f>
        <v>0</v>
      </c>
      <c r="J10" s="12">
        <f>source_scenarios!S10</f>
        <v>0</v>
      </c>
      <c r="K10" s="12">
        <f>source_scenarios!T10</f>
        <v>0</v>
      </c>
      <c r="L10" s="12">
        <f>source_scenarios!U10</f>
        <v>0</v>
      </c>
      <c r="M10" s="12">
        <f>source_scenarios!V10</f>
        <v>0</v>
      </c>
      <c r="N10" s="12">
        <f>source_scenarios!W10</f>
        <v>0</v>
      </c>
      <c r="Q10" s="40"/>
      <c r="R10" s="38">
        <v>5</v>
      </c>
      <c r="S10" s="12">
        <f>source_scenarios!AB10</f>
        <v>0</v>
      </c>
      <c r="T10" s="12">
        <f>source_scenarios!AC10</f>
        <v>0</v>
      </c>
      <c r="U10" s="12">
        <f>source_scenarios!AD10</f>
        <v>0</v>
      </c>
      <c r="V10" s="12">
        <f>source_scenarios!AE10</f>
        <v>0</v>
      </c>
      <c r="W10" s="12">
        <f>source_scenarios!AF10</f>
        <v>0</v>
      </c>
      <c r="X10" s="20"/>
      <c r="Y10" s="44"/>
      <c r="Z10" t="str">
        <f t="shared" si="1"/>
        <v>SW_SPROB</v>
      </c>
      <c r="AA10">
        <f t="shared" si="2"/>
        <v>2</v>
      </c>
      <c r="AB10">
        <f t="shared" si="3"/>
        <v>3</v>
      </c>
      <c r="AC10" s="30">
        <f t="shared" si="0"/>
        <v>0</v>
      </c>
      <c r="AE10" s="45">
        <v>3</v>
      </c>
      <c r="AH10" s="35" t="s">
        <v>8</v>
      </c>
      <c r="AI10" s="35" t="s">
        <v>9</v>
      </c>
      <c r="AJ10" s="35" t="s">
        <v>11</v>
      </c>
      <c r="AK10" s="35" t="s">
        <v>92</v>
      </c>
      <c r="AL10" s="35" t="s">
        <v>93</v>
      </c>
      <c r="AM10" s="35" t="s">
        <v>10</v>
      </c>
      <c r="AN10" s="35" t="s">
        <v>25</v>
      </c>
      <c r="AO10" s="35" t="s">
        <v>20</v>
      </c>
    </row>
    <row r="11" spans="1:51" ht="15.75" thickBot="1" x14ac:dyDescent="0.3">
      <c r="A11" s="31">
        <v>5</v>
      </c>
      <c r="B11" s="31">
        <v>5</v>
      </c>
      <c r="D11" s="40"/>
      <c r="E11" s="38">
        <v>6</v>
      </c>
      <c r="F11" s="12">
        <f>source_scenarios!O11</f>
        <v>0</v>
      </c>
      <c r="G11" s="12">
        <f>source_scenarios!P11</f>
        <v>0</v>
      </c>
      <c r="H11" s="12">
        <f>source_scenarios!Q11</f>
        <v>0</v>
      </c>
      <c r="I11" s="12">
        <f>source_scenarios!R11</f>
        <v>0</v>
      </c>
      <c r="J11" s="12">
        <f>source_scenarios!S11</f>
        <v>0</v>
      </c>
      <c r="K11" s="12">
        <f>source_scenarios!T11</f>
        <v>0</v>
      </c>
      <c r="L11" s="12">
        <f>source_scenarios!U11</f>
        <v>0</v>
      </c>
      <c r="M11" s="12">
        <f>source_scenarios!V11</f>
        <v>0</v>
      </c>
      <c r="N11" s="12">
        <f>source_scenarios!W11</f>
        <v>0</v>
      </c>
      <c r="Q11" s="40"/>
      <c r="R11" s="38">
        <v>6</v>
      </c>
      <c r="S11" s="12">
        <f>source_scenarios!AB11</f>
        <v>0</v>
      </c>
      <c r="T11" s="12">
        <f>source_scenarios!AC11</f>
        <v>0</v>
      </c>
      <c r="U11" s="12">
        <f>source_scenarios!AD11</f>
        <v>0</v>
      </c>
      <c r="V11" s="12">
        <f>source_scenarios!AE11</f>
        <v>0</v>
      </c>
      <c r="W11" s="12">
        <f>source_scenarios!AF11</f>
        <v>0</v>
      </c>
      <c r="X11" s="20"/>
      <c r="Y11" s="44"/>
      <c r="Z11" t="str">
        <f t="shared" si="1"/>
        <v>SW_SPROB</v>
      </c>
      <c r="AA11">
        <f t="shared" si="2"/>
        <v>2</v>
      </c>
      <c r="AB11">
        <f t="shared" si="3"/>
        <v>4</v>
      </c>
      <c r="AC11" s="30">
        <f t="shared" si="0"/>
        <v>0</v>
      </c>
      <c r="AE11" s="45">
        <v>4</v>
      </c>
      <c r="AH11" t="s">
        <v>26</v>
      </c>
      <c r="AI11">
        <v>2035</v>
      </c>
      <c r="AJ11" s="84" t="s">
        <v>75</v>
      </c>
      <c r="AK11">
        <v>0.9</v>
      </c>
      <c r="AL11">
        <v>0.8</v>
      </c>
      <c r="AN11">
        <v>2</v>
      </c>
      <c r="AO11" s="11">
        <f>AW13</f>
        <v>0</v>
      </c>
      <c r="AV11" s="17" t="s">
        <v>14</v>
      </c>
      <c r="AW11" s="18">
        <f>VLOOKUP($AC$7,$R$73:$W$137,MATCH($AH$6,$S$5:$W$5,0)+1,FALSE)</f>
        <v>0</v>
      </c>
    </row>
    <row r="12" spans="1:51" ht="15.75" thickBot="1" x14ac:dyDescent="0.3">
      <c r="A12" s="31">
        <v>6</v>
      </c>
      <c r="B12" s="31">
        <v>10</v>
      </c>
      <c r="D12" s="40"/>
      <c r="E12" s="38">
        <v>7</v>
      </c>
      <c r="F12" s="12">
        <f>source_scenarios!O12</f>
        <v>0</v>
      </c>
      <c r="G12" s="12">
        <f>source_scenarios!P12</f>
        <v>0</v>
      </c>
      <c r="H12" s="12">
        <f>source_scenarios!Q12</f>
        <v>0</v>
      </c>
      <c r="I12" s="12">
        <f>source_scenarios!R12</f>
        <v>0</v>
      </c>
      <c r="J12" s="12">
        <f>source_scenarios!S12</f>
        <v>0</v>
      </c>
      <c r="K12" s="12">
        <f>source_scenarios!T12</f>
        <v>0</v>
      </c>
      <c r="L12" s="12">
        <f>source_scenarios!U12</f>
        <v>0</v>
      </c>
      <c r="M12" s="12">
        <f>source_scenarios!V12</f>
        <v>0</v>
      </c>
      <c r="N12" s="12">
        <f>source_scenarios!W12</f>
        <v>0</v>
      </c>
      <c r="Q12" s="40"/>
      <c r="R12" s="38">
        <v>7</v>
      </c>
      <c r="S12" s="12">
        <f>source_scenarios!AB12</f>
        <v>0</v>
      </c>
      <c r="T12" s="12">
        <f>source_scenarios!AC12</f>
        <v>0</v>
      </c>
      <c r="U12" s="12">
        <f>source_scenarios!AD12</f>
        <v>0</v>
      </c>
      <c r="V12" s="12">
        <f>source_scenarios!AE12</f>
        <v>0</v>
      </c>
      <c r="W12" s="12">
        <f>source_scenarios!AF12</f>
        <v>0</v>
      </c>
      <c r="X12" s="20"/>
      <c r="Y12" s="44"/>
      <c r="Z12" t="str">
        <f t="shared" si="1"/>
        <v>SW_SPROB</v>
      </c>
      <c r="AA12">
        <f t="shared" si="2"/>
        <v>2</v>
      </c>
      <c r="AB12">
        <f t="shared" si="3"/>
        <v>5</v>
      </c>
      <c r="AC12" s="30">
        <f t="shared" si="0"/>
        <v>0</v>
      </c>
      <c r="AE12" s="45">
        <v>5</v>
      </c>
      <c r="AH12" t="s">
        <v>26</v>
      </c>
      <c r="AI12">
        <v>2035</v>
      </c>
      <c r="AJ12" s="84" t="s">
        <v>76</v>
      </c>
      <c r="AL12">
        <v>0.87</v>
      </c>
      <c r="AN12">
        <v>2</v>
      </c>
      <c r="AO12">
        <f>AO11</f>
        <v>0</v>
      </c>
      <c r="AV12" s="47" t="s">
        <v>48</v>
      </c>
      <c r="AW12" s="18">
        <f>VLOOKUP($AC$7,$R$141:$W$205,MATCH($AH$6,$S$5:$W$5,0)+1,FALSE)</f>
        <v>0</v>
      </c>
    </row>
    <row r="13" spans="1:51" ht="15.75" thickBot="1" x14ac:dyDescent="0.3">
      <c r="A13" s="31">
        <v>7</v>
      </c>
      <c r="B13" s="31">
        <v>15</v>
      </c>
      <c r="D13" s="40"/>
      <c r="E13" s="38">
        <v>8</v>
      </c>
      <c r="F13" s="12">
        <f>source_scenarios!O13</f>
        <v>0</v>
      </c>
      <c r="G13" s="12">
        <f>source_scenarios!P13</f>
        <v>0</v>
      </c>
      <c r="H13" s="12">
        <f>source_scenarios!Q13</f>
        <v>0</v>
      </c>
      <c r="I13" s="12">
        <f>source_scenarios!R13</f>
        <v>0</v>
      </c>
      <c r="J13" s="12">
        <f>source_scenarios!S13</f>
        <v>0</v>
      </c>
      <c r="K13" s="12">
        <f>source_scenarios!T13</f>
        <v>0</v>
      </c>
      <c r="L13" s="12">
        <f>source_scenarios!U13</f>
        <v>0</v>
      </c>
      <c r="M13" s="12">
        <f>source_scenarios!V13</f>
        <v>0</v>
      </c>
      <c r="N13" s="12">
        <f>source_scenarios!W13</f>
        <v>0</v>
      </c>
      <c r="Q13" s="40"/>
      <c r="R13" s="38">
        <v>8</v>
      </c>
      <c r="S13" s="12">
        <f>source_scenarios!AB13</f>
        <v>0</v>
      </c>
      <c r="T13" s="12">
        <f>source_scenarios!AC13</f>
        <v>0</v>
      </c>
      <c r="U13" s="12">
        <f>source_scenarios!AD13</f>
        <v>0</v>
      </c>
      <c r="V13" s="12">
        <f>source_scenarios!AE13</f>
        <v>0</v>
      </c>
      <c r="W13" s="12">
        <f>source_scenarios!AF13</f>
        <v>0</v>
      </c>
      <c r="X13" s="20"/>
      <c r="Y13" s="44"/>
      <c r="Z13" t="str">
        <f t="shared" si="1"/>
        <v>SW_SPROB</v>
      </c>
      <c r="AA13">
        <f t="shared" si="2"/>
        <v>2</v>
      </c>
      <c r="AB13">
        <f t="shared" si="3"/>
        <v>6</v>
      </c>
      <c r="AC13" s="30">
        <f t="shared" si="0"/>
        <v>0</v>
      </c>
      <c r="AE13" s="45">
        <v>6</v>
      </c>
      <c r="AH13" t="s">
        <v>26</v>
      </c>
      <c r="AI13">
        <v>2035</v>
      </c>
      <c r="AJ13" s="84" t="s">
        <v>77</v>
      </c>
      <c r="AK13">
        <v>0.5</v>
      </c>
      <c r="AN13">
        <v>2</v>
      </c>
      <c r="AO13">
        <f t="shared" ref="AO13:AO19" si="4">AO12</f>
        <v>0</v>
      </c>
      <c r="AV13" s="19" t="s">
        <v>13</v>
      </c>
      <c r="AW13" s="46">
        <f>VLOOKUP($AC$7,$R$5:$W$69,MATCH($AH$6,$S$5:$W$5,0)+1,FALSE)</f>
        <v>0</v>
      </c>
    </row>
    <row r="14" spans="1:51" x14ac:dyDescent="0.25">
      <c r="A14" s="31">
        <v>8</v>
      </c>
      <c r="B14" s="31">
        <v>20</v>
      </c>
      <c r="D14" s="40"/>
      <c r="E14" s="38">
        <v>9</v>
      </c>
      <c r="F14" s="12">
        <f>source_scenarios!O14</f>
        <v>0</v>
      </c>
      <c r="G14" s="12">
        <f>source_scenarios!P14</f>
        <v>0</v>
      </c>
      <c r="H14" s="12">
        <f>source_scenarios!Q14</f>
        <v>0</v>
      </c>
      <c r="I14" s="12">
        <f>source_scenarios!R14</f>
        <v>0</v>
      </c>
      <c r="J14" s="12">
        <f>source_scenarios!S14</f>
        <v>0</v>
      </c>
      <c r="K14" s="12">
        <f>source_scenarios!T14</f>
        <v>0</v>
      </c>
      <c r="L14" s="12">
        <f>source_scenarios!U14</f>
        <v>0</v>
      </c>
      <c r="M14" s="12">
        <f>source_scenarios!V14</f>
        <v>0</v>
      </c>
      <c r="N14" s="12">
        <f>source_scenarios!W14</f>
        <v>0</v>
      </c>
      <c r="Q14" s="40"/>
      <c r="R14" s="38">
        <v>9</v>
      </c>
      <c r="S14" s="12">
        <f>source_scenarios!AB14</f>
        <v>0</v>
      </c>
      <c r="T14" s="12">
        <f>source_scenarios!AC14</f>
        <v>0</v>
      </c>
      <c r="U14" s="12">
        <f>source_scenarios!AD14</f>
        <v>0</v>
      </c>
      <c r="V14" s="12">
        <f>source_scenarios!AE14</f>
        <v>0</v>
      </c>
      <c r="W14" s="12">
        <f>source_scenarios!AF14</f>
        <v>0</v>
      </c>
      <c r="X14" s="20"/>
      <c r="Y14" s="44"/>
      <c r="Z14" t="str">
        <f t="shared" si="1"/>
        <v>SW_SPROB</v>
      </c>
      <c r="AA14">
        <f t="shared" si="2"/>
        <v>2</v>
      </c>
      <c r="AB14">
        <f t="shared" si="3"/>
        <v>7</v>
      </c>
      <c r="AC14" s="30">
        <f t="shared" si="0"/>
        <v>0</v>
      </c>
      <c r="AE14" s="45">
        <v>7</v>
      </c>
      <c r="AH14" t="s">
        <v>26</v>
      </c>
      <c r="AI14">
        <v>2050</v>
      </c>
      <c r="AJ14" s="84" t="s">
        <v>75</v>
      </c>
      <c r="AK14">
        <v>0.85</v>
      </c>
      <c r="AL14">
        <v>0.75</v>
      </c>
      <c r="AN14">
        <v>2</v>
      </c>
      <c r="AO14">
        <f t="shared" si="4"/>
        <v>0</v>
      </c>
    </row>
    <row r="15" spans="1:51" x14ac:dyDescent="0.25">
      <c r="A15" s="31">
        <v>9</v>
      </c>
      <c r="B15" s="31">
        <v>32</v>
      </c>
      <c r="D15" s="40"/>
      <c r="E15" s="38">
        <v>10</v>
      </c>
      <c r="F15" s="12">
        <f>source_scenarios!O15</f>
        <v>0</v>
      </c>
      <c r="G15" s="12">
        <f>source_scenarios!P15</f>
        <v>0</v>
      </c>
      <c r="H15" s="12">
        <f>source_scenarios!Q15</f>
        <v>0</v>
      </c>
      <c r="I15" s="12">
        <f>source_scenarios!R15</f>
        <v>0</v>
      </c>
      <c r="J15" s="12">
        <f>source_scenarios!S15</f>
        <v>0</v>
      </c>
      <c r="K15" s="12">
        <f>source_scenarios!T15</f>
        <v>0</v>
      </c>
      <c r="L15" s="12">
        <f>source_scenarios!U15</f>
        <v>0</v>
      </c>
      <c r="M15" s="12">
        <f>source_scenarios!V15</f>
        <v>0</v>
      </c>
      <c r="N15" s="12">
        <f>source_scenarios!W15</f>
        <v>0</v>
      </c>
      <c r="Q15" s="40"/>
      <c r="R15" s="38">
        <v>10</v>
      </c>
      <c r="S15" s="12">
        <f>source_scenarios!AB15</f>
        <v>0</v>
      </c>
      <c r="T15" s="12">
        <f>source_scenarios!AC15</f>
        <v>0</v>
      </c>
      <c r="U15" s="12">
        <f>source_scenarios!AD15</f>
        <v>0</v>
      </c>
      <c r="V15" s="12">
        <f>source_scenarios!AE15</f>
        <v>0</v>
      </c>
      <c r="W15" s="12">
        <f>source_scenarios!AF15</f>
        <v>0</v>
      </c>
      <c r="X15" s="20"/>
      <c r="Y15" s="44"/>
      <c r="Z15" t="str">
        <f t="shared" si="1"/>
        <v>SW_SPROB</v>
      </c>
      <c r="AA15">
        <f t="shared" si="2"/>
        <v>2</v>
      </c>
      <c r="AB15">
        <f t="shared" si="3"/>
        <v>8</v>
      </c>
      <c r="AC15" s="30">
        <f t="shared" si="0"/>
        <v>0</v>
      </c>
      <c r="AE15" s="45">
        <v>8</v>
      </c>
      <c r="AH15" t="s">
        <v>26</v>
      </c>
      <c r="AI15">
        <v>2050</v>
      </c>
      <c r="AJ15" s="84" t="s">
        <v>76</v>
      </c>
      <c r="AL15">
        <v>0.77</v>
      </c>
      <c r="AN15">
        <v>2</v>
      </c>
      <c r="AO15">
        <f t="shared" si="4"/>
        <v>0</v>
      </c>
    </row>
    <row r="16" spans="1:51" x14ac:dyDescent="0.25">
      <c r="A16" s="7"/>
      <c r="B16" s="7"/>
      <c r="D16" s="40"/>
      <c r="E16" s="38">
        <v>11</v>
      </c>
      <c r="F16" s="12">
        <f>source_scenarios!O16</f>
        <v>0</v>
      </c>
      <c r="G16" s="12">
        <f>source_scenarios!P16</f>
        <v>0</v>
      </c>
      <c r="H16" s="12">
        <f>source_scenarios!Q16</f>
        <v>0</v>
      </c>
      <c r="I16" s="12">
        <f>source_scenarios!R16</f>
        <v>0</v>
      </c>
      <c r="J16" s="12">
        <f>source_scenarios!S16</f>
        <v>0</v>
      </c>
      <c r="K16" s="12">
        <f>source_scenarios!T16</f>
        <v>0</v>
      </c>
      <c r="L16" s="12">
        <f>source_scenarios!U16</f>
        <v>0</v>
      </c>
      <c r="M16" s="12">
        <f>source_scenarios!V16</f>
        <v>0</v>
      </c>
      <c r="N16" s="12">
        <f>source_scenarios!W16</f>
        <v>0</v>
      </c>
      <c r="Q16" s="40"/>
      <c r="R16" s="38">
        <v>11</v>
      </c>
      <c r="S16" s="12">
        <f>source_scenarios!AB16</f>
        <v>0</v>
      </c>
      <c r="T16" s="12">
        <f>source_scenarios!AC16</f>
        <v>0</v>
      </c>
      <c r="U16" s="12">
        <f>source_scenarios!AD16</f>
        <v>0</v>
      </c>
      <c r="V16" s="12">
        <f>source_scenarios!AE16</f>
        <v>0</v>
      </c>
      <c r="W16" s="12">
        <f>source_scenarios!AF16</f>
        <v>0</v>
      </c>
      <c r="X16" s="20"/>
      <c r="Y16" s="44"/>
      <c r="Z16" t="str">
        <f t="shared" si="1"/>
        <v>SW_SPROB</v>
      </c>
      <c r="AA16">
        <f t="shared" si="2"/>
        <v>2</v>
      </c>
      <c r="AB16">
        <f t="shared" si="3"/>
        <v>9</v>
      </c>
      <c r="AC16" s="30">
        <f t="shared" si="0"/>
        <v>0</v>
      </c>
      <c r="AE16" s="45">
        <v>9</v>
      </c>
      <c r="AH16" t="s">
        <v>26</v>
      </c>
      <c r="AI16">
        <v>2050</v>
      </c>
      <c r="AJ16" s="84" t="s">
        <v>77</v>
      </c>
      <c r="AK16">
        <v>0.4</v>
      </c>
      <c r="AN16">
        <v>2</v>
      </c>
      <c r="AO16">
        <f t="shared" si="4"/>
        <v>0</v>
      </c>
    </row>
    <row r="17" spans="1:41" x14ac:dyDescent="0.25">
      <c r="A17" s="7"/>
      <c r="B17" s="7"/>
      <c r="D17" s="40"/>
      <c r="E17" s="38">
        <v>12</v>
      </c>
      <c r="F17" s="12">
        <f>source_scenarios!O17</f>
        <v>0</v>
      </c>
      <c r="G17" s="12">
        <f>source_scenarios!P17</f>
        <v>0</v>
      </c>
      <c r="H17" s="12">
        <f>source_scenarios!Q17</f>
        <v>0</v>
      </c>
      <c r="I17" s="12">
        <f>source_scenarios!R17</f>
        <v>0</v>
      </c>
      <c r="J17" s="12">
        <f>source_scenarios!S17</f>
        <v>0</v>
      </c>
      <c r="K17" s="12">
        <f>source_scenarios!T17</f>
        <v>0</v>
      </c>
      <c r="L17" s="12">
        <f>source_scenarios!U17</f>
        <v>0</v>
      </c>
      <c r="M17" s="12">
        <f>source_scenarios!V17</f>
        <v>0</v>
      </c>
      <c r="N17" s="12">
        <f>source_scenarios!W17</f>
        <v>0</v>
      </c>
      <c r="Q17" s="40"/>
      <c r="R17" s="38">
        <v>12</v>
      </c>
      <c r="S17" s="12">
        <f>source_scenarios!AB17</f>
        <v>0</v>
      </c>
      <c r="T17" s="12">
        <f>source_scenarios!AC17</f>
        <v>0</v>
      </c>
      <c r="U17" s="12">
        <f>source_scenarios!AD17</f>
        <v>0</v>
      </c>
      <c r="V17" s="12">
        <f>source_scenarios!AE17</f>
        <v>0</v>
      </c>
      <c r="W17" s="12">
        <f>source_scenarios!AF17</f>
        <v>0</v>
      </c>
      <c r="X17" s="20"/>
      <c r="Y17" s="44"/>
      <c r="Z17" t="str">
        <f t="shared" si="1"/>
        <v>SW_SPROB</v>
      </c>
      <c r="AA17">
        <f t="shared" si="2"/>
        <v>2</v>
      </c>
      <c r="AB17">
        <f t="shared" si="3"/>
        <v>10</v>
      </c>
      <c r="AC17" s="30">
        <f t="shared" si="0"/>
        <v>0</v>
      </c>
      <c r="AE17" s="45">
        <v>10</v>
      </c>
      <c r="AH17" t="s">
        <v>26</v>
      </c>
      <c r="AI17">
        <v>0</v>
      </c>
      <c r="AJ17" s="84" t="s">
        <v>75</v>
      </c>
      <c r="AM17">
        <v>5</v>
      </c>
      <c r="AN17">
        <v>2</v>
      </c>
      <c r="AO17">
        <f t="shared" si="4"/>
        <v>0</v>
      </c>
    </row>
    <row r="18" spans="1:41" x14ac:dyDescent="0.25">
      <c r="A18" s="7"/>
      <c r="B18" s="7"/>
      <c r="D18" s="40"/>
      <c r="E18" s="38">
        <v>13</v>
      </c>
      <c r="F18" s="12">
        <f>source_scenarios!O18</f>
        <v>0</v>
      </c>
      <c r="G18" s="12">
        <f>source_scenarios!P18</f>
        <v>0</v>
      </c>
      <c r="H18" s="12">
        <f>source_scenarios!Q18</f>
        <v>0</v>
      </c>
      <c r="I18" s="12">
        <f>source_scenarios!R18</f>
        <v>0</v>
      </c>
      <c r="J18" s="12">
        <f>source_scenarios!S18</f>
        <v>0</v>
      </c>
      <c r="K18" s="12">
        <f>source_scenarios!T18</f>
        <v>0</v>
      </c>
      <c r="L18" s="12">
        <f>source_scenarios!U18</f>
        <v>0</v>
      </c>
      <c r="M18" s="12">
        <f>source_scenarios!V18</f>
        <v>0</v>
      </c>
      <c r="N18" s="12">
        <f>source_scenarios!W18</f>
        <v>0</v>
      </c>
      <c r="Q18" s="40"/>
      <c r="R18" s="38">
        <v>13</v>
      </c>
      <c r="S18" s="12">
        <f>source_scenarios!AB18</f>
        <v>0</v>
      </c>
      <c r="T18" s="12">
        <f>source_scenarios!AC18</f>
        <v>0</v>
      </c>
      <c r="U18" s="12">
        <f>source_scenarios!AD18</f>
        <v>0</v>
      </c>
      <c r="V18" s="12">
        <f>source_scenarios!AE18</f>
        <v>0</v>
      </c>
      <c r="W18" s="12">
        <f>source_scenarios!AF18</f>
        <v>0</v>
      </c>
      <c r="X18" s="20"/>
      <c r="Y18" s="44"/>
      <c r="Z18" t="str">
        <f t="shared" si="1"/>
        <v>SW_SPROB</v>
      </c>
      <c r="AA18">
        <f t="shared" si="2"/>
        <v>2</v>
      </c>
      <c r="AB18">
        <f t="shared" si="3"/>
        <v>11</v>
      </c>
      <c r="AC18" s="30">
        <f t="shared" si="0"/>
        <v>0</v>
      </c>
      <c r="AE18" s="45">
        <v>11</v>
      </c>
      <c r="AH18" t="s">
        <v>26</v>
      </c>
      <c r="AI18">
        <v>0</v>
      </c>
      <c r="AJ18" s="84" t="s">
        <v>76</v>
      </c>
      <c r="AM18">
        <v>5</v>
      </c>
      <c r="AN18">
        <v>2</v>
      </c>
      <c r="AO18">
        <f t="shared" si="4"/>
        <v>0</v>
      </c>
    </row>
    <row r="19" spans="1:41" x14ac:dyDescent="0.25">
      <c r="B19" s="7"/>
      <c r="D19" s="40"/>
      <c r="E19" s="38">
        <v>14</v>
      </c>
      <c r="F19" s="12">
        <f>source_scenarios!O19</f>
        <v>0</v>
      </c>
      <c r="G19" s="12">
        <f>source_scenarios!P19</f>
        <v>0</v>
      </c>
      <c r="H19" s="12">
        <f>source_scenarios!Q19</f>
        <v>0</v>
      </c>
      <c r="I19" s="12">
        <f>source_scenarios!R19</f>
        <v>0</v>
      </c>
      <c r="J19" s="12">
        <f>source_scenarios!S19</f>
        <v>0</v>
      </c>
      <c r="K19" s="12">
        <f>source_scenarios!T19</f>
        <v>0</v>
      </c>
      <c r="L19" s="12">
        <f>source_scenarios!U19</f>
        <v>0</v>
      </c>
      <c r="M19" s="12">
        <f>source_scenarios!V19</f>
        <v>0</v>
      </c>
      <c r="N19" s="12">
        <f>source_scenarios!W19</f>
        <v>0</v>
      </c>
      <c r="Q19" s="40"/>
      <c r="R19" s="38">
        <v>14</v>
      </c>
      <c r="S19" s="12">
        <f>source_scenarios!AB19</f>
        <v>0</v>
      </c>
      <c r="T19" s="12">
        <f>source_scenarios!AC19</f>
        <v>0</v>
      </c>
      <c r="U19" s="12">
        <f>source_scenarios!AD19</f>
        <v>0</v>
      </c>
      <c r="V19" s="12">
        <f>source_scenarios!AE19</f>
        <v>0</v>
      </c>
      <c r="W19" s="12">
        <f>source_scenarios!AF19</f>
        <v>0</v>
      </c>
      <c r="X19" s="20"/>
      <c r="Y19" s="44"/>
      <c r="Z19" t="str">
        <f t="shared" si="1"/>
        <v>SW_SPROB</v>
      </c>
      <c r="AA19">
        <f t="shared" si="2"/>
        <v>2</v>
      </c>
      <c r="AB19">
        <f t="shared" si="3"/>
        <v>12</v>
      </c>
      <c r="AC19" s="30">
        <f t="shared" si="0"/>
        <v>0</v>
      </c>
      <c r="AE19" s="45">
        <v>12</v>
      </c>
      <c r="AH19" t="s">
        <v>26</v>
      </c>
      <c r="AI19">
        <v>0</v>
      </c>
      <c r="AJ19" s="84" t="s">
        <v>77</v>
      </c>
      <c r="AM19">
        <v>5</v>
      </c>
      <c r="AN19">
        <v>2</v>
      </c>
      <c r="AO19">
        <f t="shared" si="4"/>
        <v>0</v>
      </c>
    </row>
    <row r="20" spans="1:41" x14ac:dyDescent="0.25">
      <c r="B20" s="7"/>
      <c r="D20" s="40"/>
      <c r="E20" s="38">
        <v>15</v>
      </c>
      <c r="F20" s="12">
        <f>source_scenarios!O20</f>
        <v>0</v>
      </c>
      <c r="G20" s="12">
        <f>source_scenarios!P20</f>
        <v>0</v>
      </c>
      <c r="H20" s="12">
        <f>source_scenarios!Q20</f>
        <v>0</v>
      </c>
      <c r="I20" s="12">
        <f>source_scenarios!R20</f>
        <v>0</v>
      </c>
      <c r="J20" s="12">
        <f>source_scenarios!S20</f>
        <v>0</v>
      </c>
      <c r="K20" s="12">
        <f>source_scenarios!T20</f>
        <v>0</v>
      </c>
      <c r="L20" s="12">
        <f>source_scenarios!U20</f>
        <v>0</v>
      </c>
      <c r="M20" s="12">
        <f>source_scenarios!V20</f>
        <v>0</v>
      </c>
      <c r="N20" s="12">
        <f>source_scenarios!W20</f>
        <v>0</v>
      </c>
      <c r="Q20" s="40"/>
      <c r="R20" s="38">
        <v>15</v>
      </c>
      <c r="S20" s="12">
        <f>source_scenarios!AB20</f>
        <v>0</v>
      </c>
      <c r="T20" s="12">
        <f>source_scenarios!AC20</f>
        <v>0</v>
      </c>
      <c r="U20" s="12">
        <f>source_scenarios!AD20</f>
        <v>0</v>
      </c>
      <c r="V20" s="12">
        <f>source_scenarios!AE20</f>
        <v>0</v>
      </c>
      <c r="W20" s="12">
        <f>source_scenarios!AF20</f>
        <v>0</v>
      </c>
      <c r="X20" s="20"/>
      <c r="Y20" s="44"/>
      <c r="Z20" t="str">
        <f t="shared" si="1"/>
        <v>SW_SPROB</v>
      </c>
      <c r="AA20">
        <f t="shared" si="2"/>
        <v>2</v>
      </c>
      <c r="AB20">
        <f t="shared" si="3"/>
        <v>13</v>
      </c>
      <c r="AC20" s="30">
        <f t="shared" si="0"/>
        <v>0</v>
      </c>
      <c r="AE20" s="45">
        <v>13</v>
      </c>
    </row>
    <row r="21" spans="1:41" x14ac:dyDescent="0.25">
      <c r="C21" s="7"/>
      <c r="D21" s="41"/>
      <c r="E21" s="38">
        <v>16</v>
      </c>
      <c r="F21" s="12">
        <f>source_scenarios!O21</f>
        <v>0</v>
      </c>
      <c r="G21" s="12">
        <f>source_scenarios!P21</f>
        <v>0</v>
      </c>
      <c r="H21" s="12">
        <f>source_scenarios!Q21</f>
        <v>0</v>
      </c>
      <c r="I21" s="12">
        <f>source_scenarios!R21</f>
        <v>0</v>
      </c>
      <c r="J21" s="12">
        <f>source_scenarios!S21</f>
        <v>0</v>
      </c>
      <c r="K21" s="12">
        <f>source_scenarios!T21</f>
        <v>0</v>
      </c>
      <c r="L21" s="12">
        <f>source_scenarios!U21</f>
        <v>0</v>
      </c>
      <c r="M21" s="12">
        <f>source_scenarios!V21</f>
        <v>0</v>
      </c>
      <c r="N21" s="12">
        <f>source_scenarios!W21</f>
        <v>0</v>
      </c>
      <c r="O21" s="7"/>
      <c r="P21" s="42"/>
      <c r="Q21" s="41"/>
      <c r="R21" s="38">
        <v>16</v>
      </c>
      <c r="S21" s="12">
        <f>source_scenarios!AB21</f>
        <v>0</v>
      </c>
      <c r="T21" s="12">
        <f>source_scenarios!AC21</f>
        <v>0</v>
      </c>
      <c r="U21" s="12">
        <f>source_scenarios!AD21</f>
        <v>0</v>
      </c>
      <c r="V21" s="12">
        <f>source_scenarios!AE21</f>
        <v>0</v>
      </c>
      <c r="W21" s="12">
        <f>source_scenarios!AF21</f>
        <v>0</v>
      </c>
      <c r="X21" s="20"/>
      <c r="Y21" s="44"/>
      <c r="Z21" t="str">
        <f t="shared" si="1"/>
        <v>SW_SPROB</v>
      </c>
      <c r="AA21">
        <f t="shared" si="2"/>
        <v>2</v>
      </c>
      <c r="AB21">
        <f t="shared" si="3"/>
        <v>14</v>
      </c>
      <c r="AC21" s="30">
        <f t="shared" si="0"/>
        <v>0</v>
      </c>
      <c r="AE21" s="45">
        <v>14</v>
      </c>
    </row>
    <row r="22" spans="1:41" x14ac:dyDescent="0.25">
      <c r="C22" s="7"/>
      <c r="D22" s="41"/>
      <c r="E22" s="38">
        <v>17</v>
      </c>
      <c r="F22" s="12">
        <f>source_scenarios!O22</f>
        <v>0</v>
      </c>
      <c r="G22" s="12">
        <f>source_scenarios!P22</f>
        <v>0</v>
      </c>
      <c r="H22" s="12">
        <f>source_scenarios!Q22</f>
        <v>0</v>
      </c>
      <c r="I22" s="12">
        <f>source_scenarios!R22</f>
        <v>0</v>
      </c>
      <c r="J22" s="12">
        <f>source_scenarios!S22</f>
        <v>0</v>
      </c>
      <c r="K22" s="12">
        <f>source_scenarios!T22</f>
        <v>0</v>
      </c>
      <c r="L22" s="12">
        <f>source_scenarios!U22</f>
        <v>0</v>
      </c>
      <c r="M22" s="12">
        <f>source_scenarios!V22</f>
        <v>0</v>
      </c>
      <c r="N22" s="12">
        <f>source_scenarios!W22</f>
        <v>0</v>
      </c>
      <c r="O22" s="7"/>
      <c r="P22" s="42"/>
      <c r="Q22" s="41"/>
      <c r="R22" s="38">
        <v>17</v>
      </c>
      <c r="S22" s="12">
        <f>source_scenarios!AB22</f>
        <v>0</v>
      </c>
      <c r="T22" s="12">
        <f>source_scenarios!AC22</f>
        <v>0</v>
      </c>
      <c r="U22" s="12">
        <f>source_scenarios!AD22</f>
        <v>0</v>
      </c>
      <c r="V22" s="12">
        <f>source_scenarios!AE22</f>
        <v>0</v>
      </c>
      <c r="W22" s="12">
        <f>source_scenarios!AF22</f>
        <v>0</v>
      </c>
      <c r="X22" s="20"/>
      <c r="Y22" s="44"/>
      <c r="Z22" t="str">
        <f t="shared" si="1"/>
        <v>SW_SPROB</v>
      </c>
      <c r="AA22">
        <f t="shared" si="2"/>
        <v>2</v>
      </c>
      <c r="AB22">
        <f t="shared" si="3"/>
        <v>15</v>
      </c>
      <c r="AC22" s="30">
        <f t="shared" si="0"/>
        <v>0</v>
      </c>
      <c r="AE22" s="45">
        <v>15</v>
      </c>
    </row>
    <row r="23" spans="1:41" x14ac:dyDescent="0.25">
      <c r="B23" s="7"/>
      <c r="C23" s="7"/>
      <c r="D23" s="41"/>
      <c r="E23" s="38">
        <v>18</v>
      </c>
      <c r="F23" s="12">
        <f>source_scenarios!O23</f>
        <v>0</v>
      </c>
      <c r="G23" s="12">
        <f>source_scenarios!P23</f>
        <v>0</v>
      </c>
      <c r="H23" s="12">
        <f>source_scenarios!Q23</f>
        <v>0</v>
      </c>
      <c r="I23" s="12">
        <f>source_scenarios!R23</f>
        <v>0</v>
      </c>
      <c r="J23" s="12">
        <f>source_scenarios!S23</f>
        <v>0</v>
      </c>
      <c r="K23" s="12">
        <f>source_scenarios!T23</f>
        <v>0</v>
      </c>
      <c r="L23" s="12">
        <f>source_scenarios!U23</f>
        <v>0</v>
      </c>
      <c r="M23" s="12">
        <f>source_scenarios!V23</f>
        <v>0</v>
      </c>
      <c r="N23" s="12">
        <f>source_scenarios!W23</f>
        <v>0</v>
      </c>
      <c r="O23" s="7"/>
      <c r="P23" s="42"/>
      <c r="Q23" s="41"/>
      <c r="R23" s="38">
        <v>18</v>
      </c>
      <c r="S23" s="12">
        <f>source_scenarios!AB23</f>
        <v>0</v>
      </c>
      <c r="T23" s="12">
        <f>source_scenarios!AC23</f>
        <v>0</v>
      </c>
      <c r="U23" s="12">
        <f>source_scenarios!AD23</f>
        <v>0</v>
      </c>
      <c r="V23" s="12">
        <f>source_scenarios!AE23</f>
        <v>0</v>
      </c>
      <c r="W23" s="12">
        <f>source_scenarios!AF23</f>
        <v>0</v>
      </c>
      <c r="X23" s="20"/>
      <c r="Y23" s="44"/>
      <c r="Z23" t="str">
        <f t="shared" si="1"/>
        <v>SW_SPROB</v>
      </c>
      <c r="AA23">
        <f t="shared" si="2"/>
        <v>2</v>
      </c>
      <c r="AB23">
        <f t="shared" si="3"/>
        <v>16</v>
      </c>
      <c r="AC23" s="30">
        <f t="shared" si="0"/>
        <v>0</v>
      </c>
      <c r="AE23" s="45">
        <v>16</v>
      </c>
      <c r="AH23" s="16" t="str">
        <f>IF(AO25&lt;&gt;0,"~TFM_INS","Deactivated")</f>
        <v>Deactivated</v>
      </c>
    </row>
    <row r="24" spans="1:41" x14ac:dyDescent="0.25">
      <c r="B24" s="7"/>
      <c r="C24" s="7"/>
      <c r="D24" s="41"/>
      <c r="E24" s="38">
        <v>19</v>
      </c>
      <c r="F24" s="12">
        <f>source_scenarios!O24</f>
        <v>0</v>
      </c>
      <c r="G24" s="12">
        <f>source_scenarios!P24</f>
        <v>0</v>
      </c>
      <c r="H24" s="12">
        <f>source_scenarios!Q24</f>
        <v>0</v>
      </c>
      <c r="I24" s="12">
        <f>source_scenarios!R24</f>
        <v>0</v>
      </c>
      <c r="J24" s="12">
        <f>source_scenarios!S24</f>
        <v>0</v>
      </c>
      <c r="K24" s="12">
        <f>source_scenarios!T24</f>
        <v>0</v>
      </c>
      <c r="L24" s="12">
        <f>source_scenarios!U24</f>
        <v>0</v>
      </c>
      <c r="M24" s="12">
        <f>source_scenarios!V24</f>
        <v>0</v>
      </c>
      <c r="N24" s="12">
        <f>source_scenarios!W24</f>
        <v>0</v>
      </c>
      <c r="O24" s="7"/>
      <c r="P24" s="42"/>
      <c r="Q24" s="41"/>
      <c r="R24" s="38">
        <v>19</v>
      </c>
      <c r="S24" s="12">
        <f>source_scenarios!AB24</f>
        <v>0</v>
      </c>
      <c r="T24" s="12">
        <f>source_scenarios!AC24</f>
        <v>0</v>
      </c>
      <c r="U24" s="12">
        <f>source_scenarios!AD24</f>
        <v>0</v>
      </c>
      <c r="V24" s="12">
        <f>source_scenarios!AE24</f>
        <v>0</v>
      </c>
      <c r="W24" s="12">
        <f>source_scenarios!AF24</f>
        <v>0</v>
      </c>
      <c r="X24" s="20"/>
      <c r="Y24" s="44"/>
      <c r="Z24" t="str">
        <f t="shared" si="1"/>
        <v>SW_SPROB</v>
      </c>
      <c r="AA24">
        <f t="shared" si="2"/>
        <v>2</v>
      </c>
      <c r="AB24">
        <f t="shared" si="3"/>
        <v>17</v>
      </c>
      <c r="AC24" s="30">
        <f t="shared" si="0"/>
        <v>0</v>
      </c>
      <c r="AE24" s="45">
        <v>17</v>
      </c>
      <c r="AH24" s="35" t="s">
        <v>8</v>
      </c>
      <c r="AI24" s="35" t="s">
        <v>9</v>
      </c>
      <c r="AJ24" s="35" t="s">
        <v>11</v>
      </c>
      <c r="AK24" s="35" t="s">
        <v>92</v>
      </c>
      <c r="AL24" s="35" t="s">
        <v>93</v>
      </c>
      <c r="AM24" s="35" t="s">
        <v>10</v>
      </c>
      <c r="AN24" s="35" t="s">
        <v>25</v>
      </c>
      <c r="AO24" s="35" t="s">
        <v>20</v>
      </c>
    </row>
    <row r="25" spans="1:41" x14ac:dyDescent="0.25">
      <c r="B25" s="7"/>
      <c r="C25" s="7"/>
      <c r="D25" s="41"/>
      <c r="E25" s="38">
        <v>20</v>
      </c>
      <c r="F25" s="12">
        <f>source_scenarios!O25</f>
        <v>0</v>
      </c>
      <c r="G25" s="12">
        <f>source_scenarios!P25</f>
        <v>0</v>
      </c>
      <c r="H25" s="12">
        <f>source_scenarios!Q25</f>
        <v>0</v>
      </c>
      <c r="I25" s="12">
        <f>source_scenarios!R25</f>
        <v>0</v>
      </c>
      <c r="J25" s="12">
        <f>source_scenarios!S25</f>
        <v>0</v>
      </c>
      <c r="K25" s="12">
        <f>source_scenarios!T25</f>
        <v>0</v>
      </c>
      <c r="L25" s="12">
        <f>source_scenarios!U25</f>
        <v>0</v>
      </c>
      <c r="M25" s="12">
        <f>source_scenarios!V25</f>
        <v>0</v>
      </c>
      <c r="N25" s="12">
        <f>source_scenarios!W25</f>
        <v>0</v>
      </c>
      <c r="O25" s="7"/>
      <c r="P25" s="42"/>
      <c r="Q25" s="41"/>
      <c r="R25" s="38">
        <v>20</v>
      </c>
      <c r="S25" s="12">
        <f>source_scenarios!AB25</f>
        <v>0</v>
      </c>
      <c r="T25" s="12">
        <f>source_scenarios!AC25</f>
        <v>0</v>
      </c>
      <c r="U25" s="12">
        <f>source_scenarios!AD25</f>
        <v>0</v>
      </c>
      <c r="V25" s="12">
        <f>source_scenarios!AE25</f>
        <v>0</v>
      </c>
      <c r="W25" s="12">
        <f>source_scenarios!AF25</f>
        <v>0</v>
      </c>
      <c r="X25" s="20"/>
      <c r="Y25" s="44"/>
      <c r="Z25" t="str">
        <f t="shared" si="1"/>
        <v>SW_SPROB</v>
      </c>
      <c r="AA25">
        <f t="shared" si="2"/>
        <v>2</v>
      </c>
      <c r="AB25">
        <f t="shared" si="3"/>
        <v>18</v>
      </c>
      <c r="AC25" s="30">
        <f t="shared" si="0"/>
        <v>0</v>
      </c>
      <c r="AE25" s="45">
        <v>18</v>
      </c>
      <c r="AH25" t="s">
        <v>26</v>
      </c>
      <c r="AI25">
        <v>2035</v>
      </c>
      <c r="AJ25" s="84" t="s">
        <v>75</v>
      </c>
      <c r="AK25">
        <v>1.5</v>
      </c>
      <c r="AL25">
        <v>1.7</v>
      </c>
      <c r="AN25">
        <v>2</v>
      </c>
      <c r="AO25" s="11">
        <f>AW11</f>
        <v>0</v>
      </c>
    </row>
    <row r="26" spans="1:41" x14ac:dyDescent="0.25">
      <c r="C26" s="7"/>
      <c r="D26" s="41"/>
      <c r="E26" s="38">
        <v>21</v>
      </c>
      <c r="F26" s="12">
        <f>source_scenarios!O26</f>
        <v>0</v>
      </c>
      <c r="G26" s="12">
        <f>source_scenarios!P26</f>
        <v>0</v>
      </c>
      <c r="H26" s="12">
        <f>source_scenarios!Q26</f>
        <v>0</v>
      </c>
      <c r="I26" s="12">
        <f>source_scenarios!R26</f>
        <v>0</v>
      </c>
      <c r="J26" s="12">
        <f>source_scenarios!S26</f>
        <v>0</v>
      </c>
      <c r="K26" s="12">
        <f>source_scenarios!T26</f>
        <v>0</v>
      </c>
      <c r="L26" s="12">
        <f>source_scenarios!U26</f>
        <v>0</v>
      </c>
      <c r="M26" s="12">
        <f>source_scenarios!V26</f>
        <v>0</v>
      </c>
      <c r="N26" s="12">
        <f>source_scenarios!W26</f>
        <v>0</v>
      </c>
      <c r="O26" s="7"/>
      <c r="P26" s="42"/>
      <c r="Q26" s="41"/>
      <c r="R26" s="38">
        <v>21</v>
      </c>
      <c r="S26" s="12">
        <f>source_scenarios!AB26</f>
        <v>0</v>
      </c>
      <c r="T26" s="12">
        <f>source_scenarios!AC26</f>
        <v>0</v>
      </c>
      <c r="U26" s="12">
        <f>source_scenarios!AD26</f>
        <v>0</v>
      </c>
      <c r="V26" s="12">
        <f>source_scenarios!AE26</f>
        <v>0</v>
      </c>
      <c r="W26" s="12">
        <f>source_scenarios!AF26</f>
        <v>0</v>
      </c>
      <c r="X26" s="20"/>
      <c r="Y26" s="44"/>
      <c r="Z26" t="str">
        <f t="shared" si="1"/>
        <v>SW_SPROB</v>
      </c>
      <c r="AA26">
        <f t="shared" si="2"/>
        <v>2</v>
      </c>
      <c r="AB26">
        <f t="shared" si="3"/>
        <v>19</v>
      </c>
      <c r="AC26" s="30">
        <f t="shared" si="0"/>
        <v>0</v>
      </c>
      <c r="AE26" s="45">
        <v>19</v>
      </c>
      <c r="AH26" t="s">
        <v>26</v>
      </c>
      <c r="AI26">
        <v>2035</v>
      </c>
      <c r="AJ26" s="84" t="s">
        <v>76</v>
      </c>
      <c r="AL26">
        <v>1.87</v>
      </c>
      <c r="AN26">
        <v>2</v>
      </c>
      <c r="AO26">
        <f>AO25</f>
        <v>0</v>
      </c>
    </row>
    <row r="27" spans="1:41" x14ac:dyDescent="0.25">
      <c r="C27" s="7"/>
      <c r="D27" s="41"/>
      <c r="E27" s="38">
        <v>22</v>
      </c>
      <c r="F27" s="12">
        <f>source_scenarios!O27</f>
        <v>0</v>
      </c>
      <c r="G27" s="12">
        <f>source_scenarios!P27</f>
        <v>0</v>
      </c>
      <c r="H27" s="12">
        <f>source_scenarios!Q27</f>
        <v>0</v>
      </c>
      <c r="I27" s="12">
        <f>source_scenarios!R27</f>
        <v>0</v>
      </c>
      <c r="J27" s="12">
        <f>source_scenarios!S27</f>
        <v>0</v>
      </c>
      <c r="K27" s="12">
        <f>source_scenarios!T27</f>
        <v>0</v>
      </c>
      <c r="L27" s="12">
        <f>source_scenarios!U27</f>
        <v>0</v>
      </c>
      <c r="M27" s="12">
        <f>source_scenarios!V27</f>
        <v>0</v>
      </c>
      <c r="N27" s="12">
        <f>source_scenarios!W27</f>
        <v>0</v>
      </c>
      <c r="O27" s="7"/>
      <c r="P27" s="42"/>
      <c r="Q27" s="41"/>
      <c r="R27" s="38">
        <v>22</v>
      </c>
      <c r="S27" s="12">
        <f>source_scenarios!AB27</f>
        <v>0</v>
      </c>
      <c r="T27" s="12">
        <f>source_scenarios!AC27</f>
        <v>0</v>
      </c>
      <c r="U27" s="12">
        <f>source_scenarios!AD27</f>
        <v>0</v>
      </c>
      <c r="V27" s="12">
        <f>source_scenarios!AE27</f>
        <v>0</v>
      </c>
      <c r="W27" s="12">
        <f>source_scenarios!AF27</f>
        <v>0</v>
      </c>
      <c r="X27" s="20"/>
      <c r="Y27" s="44"/>
      <c r="Z27" t="str">
        <f t="shared" si="1"/>
        <v>SW_SPROB</v>
      </c>
      <c r="AA27">
        <f t="shared" si="2"/>
        <v>2</v>
      </c>
      <c r="AB27">
        <f t="shared" si="3"/>
        <v>20</v>
      </c>
      <c r="AC27" s="30">
        <f t="shared" si="0"/>
        <v>0</v>
      </c>
      <c r="AE27" s="45">
        <v>20</v>
      </c>
      <c r="AH27" t="s">
        <v>26</v>
      </c>
      <c r="AI27">
        <v>2035</v>
      </c>
      <c r="AJ27" s="84" t="s">
        <v>77</v>
      </c>
      <c r="AK27">
        <v>2</v>
      </c>
      <c r="AN27">
        <v>2</v>
      </c>
      <c r="AO27">
        <f t="shared" ref="AO27:AO33" si="5">AO26</f>
        <v>0</v>
      </c>
    </row>
    <row r="28" spans="1:41" x14ac:dyDescent="0.25">
      <c r="D28" s="40"/>
      <c r="E28" s="38">
        <v>23</v>
      </c>
      <c r="F28" s="12">
        <f>source_scenarios!O28</f>
        <v>0</v>
      </c>
      <c r="G28" s="12">
        <f>source_scenarios!P28</f>
        <v>0</v>
      </c>
      <c r="H28" s="12">
        <f>source_scenarios!Q28</f>
        <v>0</v>
      </c>
      <c r="I28" s="12">
        <f>source_scenarios!R28</f>
        <v>0</v>
      </c>
      <c r="J28" s="12">
        <f>source_scenarios!S28</f>
        <v>0</v>
      </c>
      <c r="K28" s="12">
        <f>source_scenarios!T28</f>
        <v>0</v>
      </c>
      <c r="L28" s="12">
        <f>source_scenarios!U28</f>
        <v>0</v>
      </c>
      <c r="M28" s="12">
        <f>source_scenarios!V28</f>
        <v>0</v>
      </c>
      <c r="N28" s="12">
        <f>source_scenarios!W28</f>
        <v>0</v>
      </c>
      <c r="Q28" s="40"/>
      <c r="R28" s="38">
        <v>23</v>
      </c>
      <c r="S28" s="12">
        <f>source_scenarios!AB28</f>
        <v>0</v>
      </c>
      <c r="T28" s="12">
        <f>source_scenarios!AC28</f>
        <v>0</v>
      </c>
      <c r="U28" s="12">
        <f>source_scenarios!AD28</f>
        <v>0</v>
      </c>
      <c r="V28" s="12">
        <f>source_scenarios!AE28</f>
        <v>0</v>
      </c>
      <c r="W28" s="12">
        <f>source_scenarios!AF28</f>
        <v>0</v>
      </c>
      <c r="X28" s="20"/>
      <c r="Y28" s="44"/>
      <c r="Z28" t="str">
        <f t="shared" si="1"/>
        <v>SW_SPROB</v>
      </c>
      <c r="AA28">
        <f t="shared" si="2"/>
        <v>2</v>
      </c>
      <c r="AB28">
        <f t="shared" si="3"/>
        <v>21</v>
      </c>
      <c r="AC28" s="30">
        <f t="shared" si="0"/>
        <v>0</v>
      </c>
      <c r="AE28" s="45">
        <v>21</v>
      </c>
      <c r="AH28" t="s">
        <v>26</v>
      </c>
      <c r="AI28">
        <v>2050</v>
      </c>
      <c r="AJ28" s="84" t="s">
        <v>75</v>
      </c>
      <c r="AK28">
        <v>1.4</v>
      </c>
      <c r="AL28">
        <v>1.6</v>
      </c>
      <c r="AN28">
        <v>2</v>
      </c>
      <c r="AO28">
        <f t="shared" si="5"/>
        <v>0</v>
      </c>
    </row>
    <row r="29" spans="1:41" x14ac:dyDescent="0.25">
      <c r="D29" s="40"/>
      <c r="E29" s="38">
        <v>24</v>
      </c>
      <c r="F29" s="12">
        <f>source_scenarios!O29</f>
        <v>0</v>
      </c>
      <c r="G29" s="12">
        <f>source_scenarios!P29</f>
        <v>0</v>
      </c>
      <c r="H29" s="12">
        <f>source_scenarios!Q29</f>
        <v>0</v>
      </c>
      <c r="I29" s="12">
        <f>source_scenarios!R29</f>
        <v>0</v>
      </c>
      <c r="J29" s="12">
        <f>source_scenarios!S29</f>
        <v>0</v>
      </c>
      <c r="K29" s="12">
        <f>source_scenarios!T29</f>
        <v>0</v>
      </c>
      <c r="L29" s="12">
        <f>source_scenarios!U29</f>
        <v>0</v>
      </c>
      <c r="M29" s="12">
        <f>source_scenarios!V29</f>
        <v>0</v>
      </c>
      <c r="N29" s="12">
        <f>source_scenarios!W29</f>
        <v>0</v>
      </c>
      <c r="Q29" s="40"/>
      <c r="R29" s="38">
        <v>24</v>
      </c>
      <c r="S29" s="12">
        <f>source_scenarios!AB29</f>
        <v>0</v>
      </c>
      <c r="T29" s="12">
        <f>source_scenarios!AC29</f>
        <v>0</v>
      </c>
      <c r="U29" s="12">
        <f>source_scenarios!AD29</f>
        <v>0</v>
      </c>
      <c r="V29" s="12">
        <f>source_scenarios!AE29</f>
        <v>0</v>
      </c>
      <c r="W29" s="12">
        <f>source_scenarios!AF29</f>
        <v>0</v>
      </c>
      <c r="X29" s="20"/>
      <c r="Y29" s="44"/>
      <c r="Z29" t="str">
        <f t="shared" si="1"/>
        <v>SW_SPROB</v>
      </c>
      <c r="AA29">
        <f t="shared" si="2"/>
        <v>2</v>
      </c>
      <c r="AB29">
        <f t="shared" si="3"/>
        <v>22</v>
      </c>
      <c r="AC29" s="30">
        <f t="shared" si="0"/>
        <v>0</v>
      </c>
      <c r="AE29" s="45">
        <v>22</v>
      </c>
      <c r="AH29" t="s">
        <v>26</v>
      </c>
      <c r="AI29">
        <v>2050</v>
      </c>
      <c r="AJ29" s="84" t="s">
        <v>76</v>
      </c>
      <c r="AL29">
        <v>1.77</v>
      </c>
      <c r="AN29">
        <v>2</v>
      </c>
      <c r="AO29">
        <f t="shared" si="5"/>
        <v>0</v>
      </c>
    </row>
    <row r="30" spans="1:41" x14ac:dyDescent="0.25">
      <c r="D30" s="40"/>
      <c r="E30" s="38">
        <v>25</v>
      </c>
      <c r="F30" s="12">
        <f>source_scenarios!O30</f>
        <v>0</v>
      </c>
      <c r="G30" s="12">
        <f>source_scenarios!P30</f>
        <v>0</v>
      </c>
      <c r="H30" s="12">
        <f>source_scenarios!Q30</f>
        <v>0</v>
      </c>
      <c r="I30" s="12">
        <f>source_scenarios!R30</f>
        <v>0</v>
      </c>
      <c r="J30" s="12">
        <f>source_scenarios!S30</f>
        <v>0</v>
      </c>
      <c r="K30" s="12">
        <f>source_scenarios!T30</f>
        <v>0</v>
      </c>
      <c r="L30" s="12">
        <f>source_scenarios!U30</f>
        <v>0</v>
      </c>
      <c r="M30" s="12">
        <f>source_scenarios!V30</f>
        <v>0</v>
      </c>
      <c r="N30" s="12">
        <f>source_scenarios!W30</f>
        <v>0</v>
      </c>
      <c r="Q30" s="40"/>
      <c r="R30" s="38">
        <v>25</v>
      </c>
      <c r="S30" s="12">
        <f>source_scenarios!AB30</f>
        <v>0</v>
      </c>
      <c r="T30" s="12">
        <f>source_scenarios!AC30</f>
        <v>0</v>
      </c>
      <c r="U30" s="12">
        <f>source_scenarios!AD30</f>
        <v>0</v>
      </c>
      <c r="V30" s="12">
        <f>source_scenarios!AE30</f>
        <v>0</v>
      </c>
      <c r="W30" s="12">
        <f>source_scenarios!AF30</f>
        <v>0</v>
      </c>
      <c r="X30" s="20"/>
      <c r="Y30" s="44"/>
      <c r="Z30" t="str">
        <f t="shared" si="1"/>
        <v>SW_SPROB</v>
      </c>
      <c r="AA30">
        <f t="shared" si="2"/>
        <v>2</v>
      </c>
      <c r="AB30">
        <f t="shared" si="3"/>
        <v>23</v>
      </c>
      <c r="AC30" s="30">
        <f t="shared" si="0"/>
        <v>0</v>
      </c>
      <c r="AE30" s="45">
        <v>23</v>
      </c>
      <c r="AH30" t="s">
        <v>26</v>
      </c>
      <c r="AI30">
        <v>2050</v>
      </c>
      <c r="AJ30" s="84" t="s">
        <v>77</v>
      </c>
      <c r="AK30">
        <v>2</v>
      </c>
      <c r="AN30">
        <v>2</v>
      </c>
      <c r="AO30">
        <f t="shared" si="5"/>
        <v>0</v>
      </c>
    </row>
    <row r="31" spans="1:41" x14ac:dyDescent="0.25">
      <c r="D31" s="40"/>
      <c r="E31" s="38">
        <v>26</v>
      </c>
      <c r="F31" s="12">
        <f>source_scenarios!O31</f>
        <v>0</v>
      </c>
      <c r="G31" s="12">
        <f>source_scenarios!P31</f>
        <v>0</v>
      </c>
      <c r="H31" s="12">
        <f>source_scenarios!Q31</f>
        <v>0</v>
      </c>
      <c r="I31" s="12">
        <f>source_scenarios!R31</f>
        <v>0</v>
      </c>
      <c r="J31" s="12">
        <f>source_scenarios!S31</f>
        <v>0</v>
      </c>
      <c r="K31" s="12">
        <f>source_scenarios!T31</f>
        <v>0</v>
      </c>
      <c r="L31" s="12">
        <f>source_scenarios!U31</f>
        <v>0</v>
      </c>
      <c r="M31" s="12">
        <f>source_scenarios!V31</f>
        <v>0</v>
      </c>
      <c r="N31" s="12">
        <f>source_scenarios!W31</f>
        <v>0</v>
      </c>
      <c r="Q31" s="40"/>
      <c r="R31" s="38">
        <v>26</v>
      </c>
      <c r="S31" s="12">
        <f>source_scenarios!AB31</f>
        <v>0</v>
      </c>
      <c r="T31" s="12">
        <f>source_scenarios!AC31</f>
        <v>0</v>
      </c>
      <c r="U31" s="12">
        <f>source_scenarios!AD31</f>
        <v>0</v>
      </c>
      <c r="V31" s="12">
        <f>source_scenarios!AE31</f>
        <v>0</v>
      </c>
      <c r="W31" s="12">
        <f>source_scenarios!AF31</f>
        <v>0</v>
      </c>
      <c r="X31" s="20"/>
      <c r="Y31" s="44"/>
      <c r="Z31" t="str">
        <f t="shared" si="1"/>
        <v>SW_SPROB</v>
      </c>
      <c r="AA31">
        <f t="shared" si="2"/>
        <v>2</v>
      </c>
      <c r="AB31">
        <f t="shared" si="3"/>
        <v>24</v>
      </c>
      <c r="AC31" s="30">
        <f t="shared" si="0"/>
        <v>0</v>
      </c>
      <c r="AE31" s="45">
        <v>24</v>
      </c>
      <c r="AH31" t="s">
        <v>26</v>
      </c>
      <c r="AI31">
        <v>0</v>
      </c>
      <c r="AJ31" s="84" t="s">
        <v>75</v>
      </c>
      <c r="AM31">
        <v>5</v>
      </c>
      <c r="AN31">
        <v>2</v>
      </c>
      <c r="AO31">
        <f t="shared" si="5"/>
        <v>0</v>
      </c>
    </row>
    <row r="32" spans="1:41" x14ac:dyDescent="0.25">
      <c r="B32" s="7"/>
      <c r="C32" s="7"/>
      <c r="D32" s="41"/>
      <c r="E32" s="38">
        <v>27</v>
      </c>
      <c r="F32" s="12">
        <f>source_scenarios!O32</f>
        <v>0</v>
      </c>
      <c r="G32" s="12">
        <f>source_scenarios!P32</f>
        <v>0</v>
      </c>
      <c r="H32" s="12">
        <f>source_scenarios!Q32</f>
        <v>0</v>
      </c>
      <c r="I32" s="12">
        <f>source_scenarios!R32</f>
        <v>0</v>
      </c>
      <c r="J32" s="12">
        <f>source_scenarios!S32</f>
        <v>0</v>
      </c>
      <c r="K32" s="12">
        <f>source_scenarios!T32</f>
        <v>0</v>
      </c>
      <c r="L32" s="12">
        <f>source_scenarios!U32</f>
        <v>0</v>
      </c>
      <c r="M32" s="12">
        <f>source_scenarios!V32</f>
        <v>0</v>
      </c>
      <c r="N32" s="12">
        <f>source_scenarios!W32</f>
        <v>0</v>
      </c>
      <c r="O32" s="7"/>
      <c r="P32" s="42"/>
      <c r="Q32" s="41"/>
      <c r="R32" s="38">
        <v>27</v>
      </c>
      <c r="S32" s="12">
        <f>source_scenarios!AB32</f>
        <v>0</v>
      </c>
      <c r="T32" s="12">
        <f>source_scenarios!AC32</f>
        <v>0</v>
      </c>
      <c r="U32" s="12">
        <f>source_scenarios!AD32</f>
        <v>0</v>
      </c>
      <c r="V32" s="12">
        <f>source_scenarios!AE32</f>
        <v>0</v>
      </c>
      <c r="W32" s="12">
        <f>source_scenarios!AF32</f>
        <v>0</v>
      </c>
      <c r="X32" s="20"/>
      <c r="Y32" s="44"/>
      <c r="Z32" t="str">
        <f t="shared" si="1"/>
        <v>SW_SPROB</v>
      </c>
      <c r="AA32">
        <f t="shared" si="2"/>
        <v>2</v>
      </c>
      <c r="AB32">
        <f t="shared" si="3"/>
        <v>25</v>
      </c>
      <c r="AC32" s="30">
        <f t="shared" si="0"/>
        <v>0</v>
      </c>
      <c r="AE32" s="45">
        <v>25</v>
      </c>
      <c r="AH32" t="s">
        <v>26</v>
      </c>
      <c r="AI32">
        <v>0</v>
      </c>
      <c r="AJ32" s="84" t="s">
        <v>76</v>
      </c>
      <c r="AM32">
        <v>5</v>
      </c>
      <c r="AN32">
        <v>2</v>
      </c>
      <c r="AO32">
        <f t="shared" si="5"/>
        <v>0</v>
      </c>
    </row>
    <row r="33" spans="2:51" x14ac:dyDescent="0.25">
      <c r="B33" s="7"/>
      <c r="C33" s="7"/>
      <c r="D33" s="41"/>
      <c r="E33" s="38">
        <v>28</v>
      </c>
      <c r="F33" s="12">
        <f>source_scenarios!O33</f>
        <v>0</v>
      </c>
      <c r="G33" s="12">
        <f>source_scenarios!P33</f>
        <v>0</v>
      </c>
      <c r="H33" s="12">
        <f>source_scenarios!Q33</f>
        <v>0</v>
      </c>
      <c r="I33" s="12">
        <f>source_scenarios!R33</f>
        <v>0</v>
      </c>
      <c r="J33" s="12">
        <f>source_scenarios!S33</f>
        <v>0</v>
      </c>
      <c r="K33" s="12">
        <f>source_scenarios!T33</f>
        <v>0</v>
      </c>
      <c r="L33" s="12">
        <f>source_scenarios!U33</f>
        <v>0</v>
      </c>
      <c r="M33" s="12">
        <f>source_scenarios!V33</f>
        <v>0</v>
      </c>
      <c r="N33" s="12">
        <f>source_scenarios!W33</f>
        <v>0</v>
      </c>
      <c r="O33" s="7"/>
      <c r="P33" s="42"/>
      <c r="Q33" s="41"/>
      <c r="R33" s="38">
        <v>28</v>
      </c>
      <c r="S33" s="12">
        <f>source_scenarios!AB33</f>
        <v>0</v>
      </c>
      <c r="T33" s="12">
        <f>source_scenarios!AC33</f>
        <v>0</v>
      </c>
      <c r="U33" s="12">
        <f>source_scenarios!AD33</f>
        <v>0</v>
      </c>
      <c r="V33" s="12">
        <f>source_scenarios!AE33</f>
        <v>0</v>
      </c>
      <c r="W33" s="12">
        <f>source_scenarios!AF33</f>
        <v>0</v>
      </c>
      <c r="X33" s="20"/>
      <c r="Y33" s="44"/>
      <c r="Z33" t="str">
        <f t="shared" si="1"/>
        <v>SW_SPROB</v>
      </c>
      <c r="AA33">
        <f t="shared" si="2"/>
        <v>2</v>
      </c>
      <c r="AB33">
        <f t="shared" si="3"/>
        <v>26</v>
      </c>
      <c r="AC33" s="30">
        <f t="shared" si="0"/>
        <v>0</v>
      </c>
      <c r="AE33" s="45">
        <v>26</v>
      </c>
      <c r="AH33" t="s">
        <v>26</v>
      </c>
      <c r="AI33">
        <v>0</v>
      </c>
      <c r="AJ33" s="84" t="s">
        <v>77</v>
      </c>
      <c r="AM33">
        <v>5</v>
      </c>
      <c r="AN33">
        <v>2</v>
      </c>
      <c r="AO33">
        <f t="shared" si="5"/>
        <v>0</v>
      </c>
    </row>
    <row r="34" spans="2:51" x14ac:dyDescent="0.25">
      <c r="B34" s="7"/>
      <c r="C34" s="7"/>
      <c r="D34" s="41"/>
      <c r="E34" s="38">
        <v>29</v>
      </c>
      <c r="F34" s="12">
        <f>source_scenarios!O34</f>
        <v>0</v>
      </c>
      <c r="G34" s="12">
        <f>source_scenarios!P34</f>
        <v>0</v>
      </c>
      <c r="H34" s="12">
        <f>source_scenarios!Q34</f>
        <v>0</v>
      </c>
      <c r="I34" s="12">
        <f>source_scenarios!R34</f>
        <v>0</v>
      </c>
      <c r="J34" s="12">
        <f>source_scenarios!S34</f>
        <v>0</v>
      </c>
      <c r="K34" s="12">
        <f>source_scenarios!T34</f>
        <v>0</v>
      </c>
      <c r="L34" s="12">
        <f>source_scenarios!U34</f>
        <v>0</v>
      </c>
      <c r="M34" s="12">
        <f>source_scenarios!V34</f>
        <v>0</v>
      </c>
      <c r="N34" s="12">
        <f>source_scenarios!W34</f>
        <v>0</v>
      </c>
      <c r="O34" s="7"/>
      <c r="P34" s="42"/>
      <c r="Q34" s="41"/>
      <c r="R34" s="38">
        <v>29</v>
      </c>
      <c r="S34" s="12">
        <f>source_scenarios!AB34</f>
        <v>0</v>
      </c>
      <c r="T34" s="12">
        <f>source_scenarios!AC34</f>
        <v>0</v>
      </c>
      <c r="U34" s="12">
        <f>source_scenarios!AD34</f>
        <v>0</v>
      </c>
      <c r="V34" s="12">
        <f>source_scenarios!AE34</f>
        <v>0</v>
      </c>
      <c r="W34" s="12">
        <f>source_scenarios!AF34</f>
        <v>0</v>
      </c>
      <c r="X34" s="20"/>
      <c r="Y34" s="44"/>
      <c r="Z34" t="str">
        <f t="shared" si="1"/>
        <v>SW_SPROB</v>
      </c>
      <c r="AA34">
        <f t="shared" si="2"/>
        <v>2</v>
      </c>
      <c r="AB34">
        <f t="shared" si="3"/>
        <v>27</v>
      </c>
      <c r="AC34" s="30">
        <f t="shared" si="0"/>
        <v>0</v>
      </c>
      <c r="AE34" s="45">
        <v>27</v>
      </c>
    </row>
    <row r="35" spans="2:51" x14ac:dyDescent="0.25">
      <c r="B35" s="7"/>
      <c r="C35" s="7"/>
      <c r="D35" s="41"/>
      <c r="E35" s="38">
        <v>30</v>
      </c>
      <c r="F35" s="12">
        <f>source_scenarios!O35</f>
        <v>0</v>
      </c>
      <c r="G35" s="12">
        <f>source_scenarios!P35</f>
        <v>0</v>
      </c>
      <c r="H35" s="12">
        <f>source_scenarios!Q35</f>
        <v>0</v>
      </c>
      <c r="I35" s="12">
        <f>source_scenarios!R35</f>
        <v>0</v>
      </c>
      <c r="J35" s="12">
        <f>source_scenarios!S35</f>
        <v>0</v>
      </c>
      <c r="K35" s="12">
        <f>source_scenarios!T35</f>
        <v>0</v>
      </c>
      <c r="L35" s="12">
        <f>source_scenarios!U35</f>
        <v>0</v>
      </c>
      <c r="M35" s="12">
        <f>source_scenarios!V35</f>
        <v>0</v>
      </c>
      <c r="N35" s="12">
        <f>source_scenarios!W35</f>
        <v>0</v>
      </c>
      <c r="O35" s="7"/>
      <c r="P35" s="42"/>
      <c r="Q35" s="41"/>
      <c r="R35" s="38">
        <v>30</v>
      </c>
      <c r="S35" s="12">
        <f>source_scenarios!AB35</f>
        <v>0</v>
      </c>
      <c r="T35" s="12">
        <f>source_scenarios!AC35</f>
        <v>0</v>
      </c>
      <c r="U35" s="12">
        <f>source_scenarios!AD35</f>
        <v>0</v>
      </c>
      <c r="V35" s="12">
        <f>source_scenarios!AE35</f>
        <v>0</v>
      </c>
      <c r="W35" s="12">
        <f>source_scenarios!AF35</f>
        <v>0</v>
      </c>
      <c r="X35" s="20"/>
      <c r="Y35" s="44"/>
      <c r="Z35" t="str">
        <f t="shared" si="1"/>
        <v>SW_SPROB</v>
      </c>
      <c r="AA35">
        <f t="shared" si="2"/>
        <v>2</v>
      </c>
      <c r="AB35">
        <f t="shared" si="3"/>
        <v>28</v>
      </c>
      <c r="AC35" s="30">
        <f t="shared" si="0"/>
        <v>0</v>
      </c>
      <c r="AE35" s="45">
        <v>28</v>
      </c>
    </row>
    <row r="36" spans="2:51" x14ac:dyDescent="0.25">
      <c r="B36" s="7"/>
      <c r="C36" s="7"/>
      <c r="D36" s="41"/>
      <c r="E36" s="38">
        <v>31</v>
      </c>
      <c r="F36" s="12">
        <f>source_scenarios!O36</f>
        <v>0</v>
      </c>
      <c r="G36" s="12">
        <f>source_scenarios!P36</f>
        <v>0</v>
      </c>
      <c r="H36" s="12">
        <f>source_scenarios!Q36</f>
        <v>0</v>
      </c>
      <c r="I36" s="12">
        <f>source_scenarios!R36</f>
        <v>0</v>
      </c>
      <c r="J36" s="12">
        <f>source_scenarios!S36</f>
        <v>0</v>
      </c>
      <c r="K36" s="12">
        <f>source_scenarios!T36</f>
        <v>0</v>
      </c>
      <c r="L36" s="12">
        <f>source_scenarios!U36</f>
        <v>0</v>
      </c>
      <c r="M36" s="12">
        <f>source_scenarios!V36</f>
        <v>0</v>
      </c>
      <c r="N36" s="12">
        <f>source_scenarios!W36</f>
        <v>0</v>
      </c>
      <c r="O36" s="7"/>
      <c r="P36" s="42"/>
      <c r="Q36" s="41"/>
      <c r="R36" s="38">
        <v>31</v>
      </c>
      <c r="S36" s="12">
        <f>source_scenarios!AB36</f>
        <v>0</v>
      </c>
      <c r="T36" s="12">
        <f>source_scenarios!AC36</f>
        <v>0</v>
      </c>
      <c r="U36" s="12">
        <f>source_scenarios!AD36</f>
        <v>0</v>
      </c>
      <c r="V36" s="12">
        <f>source_scenarios!AE36</f>
        <v>0</v>
      </c>
      <c r="W36" s="12">
        <f>source_scenarios!AF36</f>
        <v>0</v>
      </c>
      <c r="X36" s="20"/>
      <c r="Y36" s="44"/>
      <c r="Z36" t="str">
        <f t="shared" si="1"/>
        <v>SW_SPROB</v>
      </c>
      <c r="AA36">
        <f t="shared" si="2"/>
        <v>2</v>
      </c>
      <c r="AB36">
        <f t="shared" si="3"/>
        <v>29</v>
      </c>
      <c r="AC36" s="30">
        <f t="shared" si="0"/>
        <v>0</v>
      </c>
      <c r="AE36" s="45">
        <v>29</v>
      </c>
    </row>
    <row r="37" spans="2:51" x14ac:dyDescent="0.25">
      <c r="B37" s="7"/>
      <c r="C37" s="7"/>
      <c r="D37" s="41"/>
      <c r="E37" s="38">
        <v>32</v>
      </c>
      <c r="F37" s="12">
        <f>source_scenarios!O37</f>
        <v>0</v>
      </c>
      <c r="G37" s="12">
        <f>source_scenarios!P37</f>
        <v>0</v>
      </c>
      <c r="H37" s="12">
        <f>source_scenarios!Q37</f>
        <v>0</v>
      </c>
      <c r="I37" s="12">
        <f>source_scenarios!R37</f>
        <v>0</v>
      </c>
      <c r="J37" s="12">
        <f>source_scenarios!S37</f>
        <v>0</v>
      </c>
      <c r="K37" s="12">
        <f>source_scenarios!T37</f>
        <v>0</v>
      </c>
      <c r="L37" s="12">
        <f>source_scenarios!U37</f>
        <v>0</v>
      </c>
      <c r="M37" s="12">
        <f>source_scenarios!V37</f>
        <v>0</v>
      </c>
      <c r="N37" s="12">
        <f>source_scenarios!W37</f>
        <v>0</v>
      </c>
      <c r="O37" s="7"/>
      <c r="P37" s="42"/>
      <c r="Q37" s="41"/>
      <c r="R37" s="38">
        <v>32</v>
      </c>
      <c r="S37" s="12">
        <f>source_scenarios!AB37</f>
        <v>0</v>
      </c>
      <c r="T37" s="12">
        <f>source_scenarios!AC37</f>
        <v>0</v>
      </c>
      <c r="U37" s="12">
        <f>source_scenarios!AD37</f>
        <v>0</v>
      </c>
      <c r="V37" s="12">
        <f>source_scenarios!AE37</f>
        <v>0</v>
      </c>
      <c r="W37" s="12">
        <f>source_scenarios!AF37</f>
        <v>0</v>
      </c>
      <c r="X37" s="20"/>
      <c r="Y37" s="44"/>
      <c r="Z37" t="str">
        <f t="shared" si="1"/>
        <v>SW_SPROB</v>
      </c>
      <c r="AA37">
        <f t="shared" si="2"/>
        <v>2</v>
      </c>
      <c r="AB37">
        <f t="shared" si="3"/>
        <v>30</v>
      </c>
      <c r="AC37" s="30">
        <f t="shared" si="0"/>
        <v>0</v>
      </c>
      <c r="AE37" s="45">
        <v>30</v>
      </c>
    </row>
    <row r="38" spans="2:51" x14ac:dyDescent="0.25">
      <c r="B38" s="7"/>
      <c r="C38" s="7"/>
      <c r="D38" s="41"/>
      <c r="E38" s="38"/>
      <c r="F38" s="12">
        <f>source_scenarios!O38</f>
        <v>0</v>
      </c>
      <c r="G38" s="12">
        <f>source_scenarios!P38</f>
        <v>0</v>
      </c>
      <c r="H38" s="12">
        <f>source_scenarios!Q38</f>
        <v>0</v>
      </c>
      <c r="I38" s="12">
        <f>source_scenarios!R38</f>
        <v>0</v>
      </c>
      <c r="J38" s="12">
        <f>source_scenarios!S38</f>
        <v>0</v>
      </c>
      <c r="K38" s="12">
        <f>source_scenarios!T38</f>
        <v>0</v>
      </c>
      <c r="L38" s="12">
        <f>source_scenarios!U38</f>
        <v>0</v>
      </c>
      <c r="M38" s="12">
        <f>source_scenarios!V38</f>
        <v>0</v>
      </c>
      <c r="N38" s="12">
        <f>source_scenarios!W38</f>
        <v>0</v>
      </c>
      <c r="O38" s="7"/>
      <c r="P38" s="42"/>
      <c r="Q38" s="41"/>
      <c r="R38" s="38"/>
      <c r="S38" s="12">
        <f>source_scenarios!AB38</f>
        <v>0</v>
      </c>
      <c r="T38" s="12">
        <f>source_scenarios!AC38</f>
        <v>0</v>
      </c>
      <c r="U38" s="12">
        <f>source_scenarios!AD38</f>
        <v>0</v>
      </c>
      <c r="V38" s="12">
        <f>source_scenarios!AE38</f>
        <v>0</v>
      </c>
      <c r="W38" s="12">
        <f>source_scenarios!AF38</f>
        <v>0</v>
      </c>
      <c r="X38" s="20"/>
      <c r="Y38" s="44"/>
      <c r="Z38" t="str">
        <f t="shared" si="1"/>
        <v>SW_SPROB</v>
      </c>
      <c r="AA38">
        <f t="shared" si="2"/>
        <v>2</v>
      </c>
      <c r="AB38">
        <f t="shared" si="3"/>
        <v>31</v>
      </c>
      <c r="AC38" s="30">
        <f t="shared" si="0"/>
        <v>0</v>
      </c>
      <c r="AE38" s="45">
        <v>31</v>
      </c>
      <c r="AG38" s="15"/>
      <c r="AH38" s="43" t="s">
        <v>44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 spans="2:51" x14ac:dyDescent="0.25">
      <c r="B39" s="7"/>
      <c r="C39" s="7"/>
      <c r="D39" s="41"/>
      <c r="E39" s="38"/>
      <c r="F39" s="12">
        <f>source_scenarios!O39</f>
        <v>0</v>
      </c>
      <c r="G39" s="12">
        <f>source_scenarios!P39</f>
        <v>0</v>
      </c>
      <c r="H39" s="12">
        <f>source_scenarios!Q39</f>
        <v>0</v>
      </c>
      <c r="I39" s="12">
        <f>source_scenarios!R39</f>
        <v>0</v>
      </c>
      <c r="J39" s="12">
        <f>source_scenarios!S39</f>
        <v>0</v>
      </c>
      <c r="K39" s="12">
        <f>source_scenarios!T39</f>
        <v>0</v>
      </c>
      <c r="L39" s="12">
        <f>source_scenarios!U39</f>
        <v>0</v>
      </c>
      <c r="M39" s="12">
        <f>source_scenarios!V39</f>
        <v>0</v>
      </c>
      <c r="N39" s="12">
        <f>source_scenarios!W39</f>
        <v>0</v>
      </c>
      <c r="O39" s="7"/>
      <c r="P39" s="42"/>
      <c r="Q39" s="41"/>
      <c r="R39" s="38"/>
      <c r="S39" s="12">
        <f>source_scenarios!AB39</f>
        <v>0</v>
      </c>
      <c r="T39" s="12">
        <f>source_scenarios!AC39</f>
        <v>0</v>
      </c>
      <c r="U39" s="12">
        <f>source_scenarios!AD39</f>
        <v>0</v>
      </c>
      <c r="V39" s="12">
        <f>source_scenarios!AE39</f>
        <v>0</v>
      </c>
      <c r="W39" s="12">
        <f>source_scenarios!AF39</f>
        <v>0</v>
      </c>
      <c r="X39" s="20"/>
      <c r="Y39" s="44"/>
      <c r="Z39" t="str">
        <f t="shared" si="1"/>
        <v>SW_SPROB</v>
      </c>
      <c r="AA39">
        <f t="shared" si="2"/>
        <v>2</v>
      </c>
      <c r="AB39">
        <f t="shared" si="3"/>
        <v>32</v>
      </c>
      <c r="AC39" s="30">
        <f t="shared" si="0"/>
        <v>0</v>
      </c>
      <c r="AE39" s="45">
        <v>32</v>
      </c>
    </row>
    <row r="40" spans="2:51" x14ac:dyDescent="0.25">
      <c r="B40" s="7"/>
      <c r="C40" s="7"/>
      <c r="D40" s="41"/>
      <c r="E40" s="38"/>
      <c r="F40" s="12">
        <f>source_scenarios!O40</f>
        <v>0</v>
      </c>
      <c r="G40" s="12">
        <f>source_scenarios!P40</f>
        <v>0</v>
      </c>
      <c r="H40" s="12">
        <f>source_scenarios!Q40</f>
        <v>0</v>
      </c>
      <c r="I40" s="12">
        <f>source_scenarios!R40</f>
        <v>0</v>
      </c>
      <c r="J40" s="12">
        <f>source_scenarios!S40</f>
        <v>0</v>
      </c>
      <c r="K40" s="12">
        <f>source_scenarios!T40</f>
        <v>0</v>
      </c>
      <c r="L40" s="12">
        <f>source_scenarios!U40</f>
        <v>0</v>
      </c>
      <c r="M40" s="12">
        <f>source_scenarios!V40</f>
        <v>0</v>
      </c>
      <c r="N40" s="12">
        <f>source_scenarios!W40</f>
        <v>0</v>
      </c>
      <c r="O40" s="7"/>
      <c r="P40" s="42"/>
      <c r="Q40" s="41"/>
      <c r="R40" s="38"/>
      <c r="S40" s="12">
        <f>source_scenarios!AB40</f>
        <v>0</v>
      </c>
      <c r="T40" s="12">
        <f>source_scenarios!AC40</f>
        <v>0</v>
      </c>
      <c r="U40" s="12">
        <f>source_scenarios!AD40</f>
        <v>0</v>
      </c>
      <c r="V40" s="12">
        <f>source_scenarios!AE40</f>
        <v>0</v>
      </c>
      <c r="W40" s="12">
        <f>source_scenarios!AF40</f>
        <v>0</v>
      </c>
      <c r="X40" s="20"/>
      <c r="Y40" s="44"/>
      <c r="AC40" s="30"/>
      <c r="AE40" s="45"/>
    </row>
    <row r="41" spans="2:51" x14ac:dyDescent="0.25">
      <c r="B41" s="7"/>
      <c r="C41" s="7"/>
      <c r="D41" s="41"/>
      <c r="E41" s="38"/>
      <c r="F41" s="12">
        <f>source_scenarios!O41</f>
        <v>0</v>
      </c>
      <c r="G41" s="12">
        <f>source_scenarios!P41</f>
        <v>0</v>
      </c>
      <c r="H41" s="12">
        <f>source_scenarios!Q41</f>
        <v>0</v>
      </c>
      <c r="I41" s="12">
        <f>source_scenarios!R41</f>
        <v>0</v>
      </c>
      <c r="J41" s="12">
        <f>source_scenarios!S41</f>
        <v>0</v>
      </c>
      <c r="K41" s="12">
        <f>source_scenarios!T41</f>
        <v>0</v>
      </c>
      <c r="L41" s="12">
        <f>source_scenarios!U41</f>
        <v>0</v>
      </c>
      <c r="M41" s="12">
        <f>source_scenarios!V41</f>
        <v>0</v>
      </c>
      <c r="N41" s="12">
        <f>source_scenarios!W41</f>
        <v>0</v>
      </c>
      <c r="O41" s="7"/>
      <c r="P41" s="42"/>
      <c r="Q41" s="41"/>
      <c r="R41" s="38"/>
      <c r="S41" s="12">
        <f>source_scenarios!AB41</f>
        <v>0</v>
      </c>
      <c r="T41" s="12">
        <f>source_scenarios!AC41</f>
        <v>0</v>
      </c>
      <c r="U41" s="12">
        <f>source_scenarios!AD41</f>
        <v>0</v>
      </c>
      <c r="V41" s="12">
        <f>source_scenarios!AE41</f>
        <v>0</v>
      </c>
      <c r="W41" s="12">
        <f>source_scenarios!AF41</f>
        <v>0</v>
      </c>
      <c r="X41" s="20"/>
      <c r="Y41" s="44"/>
      <c r="AC41" s="30"/>
      <c r="AE41" s="45"/>
      <c r="AH41" s="16" t="str">
        <f>IF(AR43&lt;&gt;0,"~TFM_INS","Deactivated")</f>
        <v>Deactivated</v>
      </c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</row>
    <row r="42" spans="2:51" x14ac:dyDescent="0.25">
      <c r="B42" s="7"/>
      <c r="C42" s="7"/>
      <c r="D42" s="41"/>
      <c r="E42" s="38"/>
      <c r="F42" s="12">
        <f>source_scenarios!O42</f>
        <v>0</v>
      </c>
      <c r="G42" s="12">
        <f>source_scenarios!P42</f>
        <v>0</v>
      </c>
      <c r="H42" s="12">
        <f>source_scenarios!Q42</f>
        <v>0</v>
      </c>
      <c r="I42" s="12">
        <f>source_scenarios!R42</f>
        <v>0</v>
      </c>
      <c r="J42" s="12">
        <f>source_scenarios!S42</f>
        <v>0</v>
      </c>
      <c r="K42" s="12">
        <f>source_scenarios!T42</f>
        <v>0</v>
      </c>
      <c r="L42" s="12">
        <f>source_scenarios!U42</f>
        <v>0</v>
      </c>
      <c r="M42" s="12">
        <f>source_scenarios!V42</f>
        <v>0</v>
      </c>
      <c r="N42" s="12">
        <f>source_scenarios!W42</f>
        <v>0</v>
      </c>
      <c r="O42" s="7"/>
      <c r="P42" s="42"/>
      <c r="Q42" s="41"/>
      <c r="R42" s="38"/>
      <c r="S42" s="12">
        <f>source_scenarios!AB42</f>
        <v>0</v>
      </c>
      <c r="T42" s="12">
        <f>source_scenarios!AC42</f>
        <v>0</v>
      </c>
      <c r="U42" s="12">
        <f>source_scenarios!AD42</f>
        <v>0</v>
      </c>
      <c r="V42" s="12">
        <f>source_scenarios!AE42</f>
        <v>0</v>
      </c>
      <c r="W42" s="12">
        <f>source_scenarios!AF42</f>
        <v>0</v>
      </c>
      <c r="X42" s="20"/>
      <c r="Y42" s="44"/>
      <c r="AC42" s="30"/>
      <c r="AE42" s="45"/>
      <c r="AH42" s="53" t="s">
        <v>7</v>
      </c>
      <c r="AI42" s="53" t="s">
        <v>8</v>
      </c>
      <c r="AJ42" s="53" t="s">
        <v>27</v>
      </c>
      <c r="AK42" s="54">
        <v>2035</v>
      </c>
      <c r="AL42" s="54">
        <v>2040</v>
      </c>
      <c r="AM42" s="54">
        <v>2050</v>
      </c>
      <c r="AN42" s="55">
        <v>0</v>
      </c>
      <c r="AO42" s="56" t="s">
        <v>0</v>
      </c>
      <c r="AP42" s="57" t="s">
        <v>6</v>
      </c>
      <c r="AQ42" s="57" t="s">
        <v>25</v>
      </c>
      <c r="AR42" s="57" t="s">
        <v>28</v>
      </c>
    </row>
    <row r="43" spans="2:51" ht="15.75" thickBot="1" x14ac:dyDescent="0.3">
      <c r="B43" s="7"/>
      <c r="C43" s="7"/>
      <c r="D43" s="41"/>
      <c r="E43" s="38"/>
      <c r="F43" s="12">
        <f>source_scenarios!O43</f>
        <v>0</v>
      </c>
      <c r="G43" s="12">
        <f>source_scenarios!P43</f>
        <v>0</v>
      </c>
      <c r="H43" s="12">
        <f>source_scenarios!Q43</f>
        <v>0</v>
      </c>
      <c r="I43" s="12">
        <f>source_scenarios!R43</f>
        <v>0</v>
      </c>
      <c r="J43" s="12">
        <f>source_scenarios!S43</f>
        <v>0</v>
      </c>
      <c r="K43" s="12">
        <f>source_scenarios!T43</f>
        <v>0</v>
      </c>
      <c r="L43" s="12">
        <f>source_scenarios!U43</f>
        <v>0</v>
      </c>
      <c r="M43" s="12">
        <f>source_scenarios!V43</f>
        <v>0</v>
      </c>
      <c r="N43" s="12">
        <f>source_scenarios!W43</f>
        <v>0</v>
      </c>
      <c r="O43" s="7"/>
      <c r="P43" s="42"/>
      <c r="Q43" s="41"/>
      <c r="R43" s="38"/>
      <c r="S43" s="12">
        <f>source_scenarios!AB43</f>
        <v>0</v>
      </c>
      <c r="T43" s="12">
        <f>source_scenarios!AC43</f>
        <v>0</v>
      </c>
      <c r="U43" s="12">
        <f>source_scenarios!AD43</f>
        <v>0</v>
      </c>
      <c r="V43" s="12">
        <f>source_scenarios!AE43</f>
        <v>0</v>
      </c>
      <c r="W43" s="12">
        <f>source_scenarios!AF43</f>
        <v>0</v>
      </c>
      <c r="X43" s="20"/>
      <c r="Y43" s="44"/>
      <c r="AC43" s="30"/>
      <c r="AE43" s="45"/>
      <c r="AH43" s="50" t="s">
        <v>29</v>
      </c>
      <c r="AI43" s="50" t="s">
        <v>30</v>
      </c>
      <c r="AJ43" s="51" t="s">
        <v>31</v>
      </c>
      <c r="AK43" s="49">
        <v>10</v>
      </c>
      <c r="AL43" s="49">
        <v>20</v>
      </c>
      <c r="AM43" s="49">
        <v>30</v>
      </c>
      <c r="AN43" s="52">
        <v>5</v>
      </c>
      <c r="AO43" s="49" t="s">
        <v>78</v>
      </c>
      <c r="AP43" s="48"/>
      <c r="AQ43" s="51">
        <v>2</v>
      </c>
      <c r="AR43" s="59">
        <f>AW46</f>
        <v>0</v>
      </c>
    </row>
    <row r="44" spans="2:51" ht="15.75" thickBot="1" x14ac:dyDescent="0.3">
      <c r="B44" s="7"/>
      <c r="C44" s="7"/>
      <c r="D44" s="41"/>
      <c r="E44" s="38"/>
      <c r="F44" s="12">
        <f>source_scenarios!O44</f>
        <v>0</v>
      </c>
      <c r="G44" s="12">
        <f>source_scenarios!P44</f>
        <v>0</v>
      </c>
      <c r="H44" s="12">
        <f>source_scenarios!Q44</f>
        <v>0</v>
      </c>
      <c r="I44" s="12">
        <f>source_scenarios!R44</f>
        <v>0</v>
      </c>
      <c r="J44" s="12">
        <f>source_scenarios!S44</f>
        <v>0</v>
      </c>
      <c r="K44" s="12">
        <f>source_scenarios!T44</f>
        <v>0</v>
      </c>
      <c r="L44" s="12">
        <f>source_scenarios!U44</f>
        <v>0</v>
      </c>
      <c r="M44" s="12">
        <f>source_scenarios!V44</f>
        <v>0</v>
      </c>
      <c r="N44" s="12">
        <f>source_scenarios!W44</f>
        <v>0</v>
      </c>
      <c r="O44" s="7"/>
      <c r="P44" s="42"/>
      <c r="Q44" s="41"/>
      <c r="R44" s="38"/>
      <c r="S44" s="12">
        <f>source_scenarios!AB44</f>
        <v>0</v>
      </c>
      <c r="T44" s="12">
        <f>source_scenarios!AC44</f>
        <v>0</v>
      </c>
      <c r="U44" s="12">
        <f>source_scenarios!AD44</f>
        <v>0</v>
      </c>
      <c r="V44" s="12">
        <f>source_scenarios!AE44</f>
        <v>0</v>
      </c>
      <c r="W44" s="12">
        <f>source_scenarios!AF44</f>
        <v>0</v>
      </c>
      <c r="X44" s="20"/>
      <c r="Y44" s="44"/>
      <c r="AC44" s="30"/>
      <c r="AE44" s="45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V44" s="17" t="s">
        <v>14</v>
      </c>
      <c r="AW44" s="18">
        <f>VLOOKUP($AC$7,$R$73:$W$137,MATCH($AH$38,$S$5:$W$5,0)+1,FALSE)</f>
        <v>0</v>
      </c>
    </row>
    <row r="45" spans="2:51" ht="15.75" thickBot="1" x14ac:dyDescent="0.3">
      <c r="B45" s="7"/>
      <c r="C45" s="7"/>
      <c r="D45" s="41"/>
      <c r="E45" s="38"/>
      <c r="F45" s="12">
        <f>source_scenarios!O45</f>
        <v>0</v>
      </c>
      <c r="G45" s="12">
        <f>source_scenarios!P45</f>
        <v>0</v>
      </c>
      <c r="H45" s="12">
        <f>source_scenarios!Q45</f>
        <v>0</v>
      </c>
      <c r="I45" s="12">
        <f>source_scenarios!R45</f>
        <v>0</v>
      </c>
      <c r="J45" s="12">
        <f>source_scenarios!S45</f>
        <v>0</v>
      </c>
      <c r="K45" s="12">
        <f>source_scenarios!T45</f>
        <v>0</v>
      </c>
      <c r="L45" s="12">
        <f>source_scenarios!U45</f>
        <v>0</v>
      </c>
      <c r="M45" s="12">
        <f>source_scenarios!V45</f>
        <v>0</v>
      </c>
      <c r="N45" s="12">
        <f>source_scenarios!W45</f>
        <v>0</v>
      </c>
      <c r="O45" s="7"/>
      <c r="P45" s="42"/>
      <c r="Q45" s="41"/>
      <c r="R45" s="38"/>
      <c r="S45" s="12">
        <f>source_scenarios!AB45</f>
        <v>0</v>
      </c>
      <c r="T45" s="12">
        <f>source_scenarios!AC45</f>
        <v>0</v>
      </c>
      <c r="U45" s="12">
        <f>source_scenarios!AD45</f>
        <v>0</v>
      </c>
      <c r="V45" s="12">
        <f>source_scenarios!AE45</f>
        <v>0</v>
      </c>
      <c r="W45" s="12">
        <f>source_scenarios!AF45</f>
        <v>0</v>
      </c>
      <c r="X45" s="20"/>
      <c r="Y45" s="44"/>
      <c r="AC45" s="30"/>
      <c r="AE45" s="45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V45" s="47" t="s">
        <v>48</v>
      </c>
      <c r="AW45" s="18">
        <f>VLOOKUP($AC$7,$R$141:$W$205,MATCH($AH$38,$S$5:$W$5,0)+1,FALSE)</f>
        <v>0</v>
      </c>
    </row>
    <row r="46" spans="2:51" ht="15.75" thickBot="1" x14ac:dyDescent="0.3">
      <c r="B46" s="7"/>
      <c r="C46" s="7"/>
      <c r="D46" s="41"/>
      <c r="E46" s="38"/>
      <c r="F46" s="12">
        <f>source_scenarios!O46</f>
        <v>0</v>
      </c>
      <c r="G46" s="12">
        <f>source_scenarios!P46</f>
        <v>0</v>
      </c>
      <c r="H46" s="12">
        <f>source_scenarios!Q46</f>
        <v>0</v>
      </c>
      <c r="I46" s="12">
        <f>source_scenarios!R46</f>
        <v>0</v>
      </c>
      <c r="J46" s="12">
        <f>source_scenarios!S46</f>
        <v>0</v>
      </c>
      <c r="K46" s="12">
        <f>source_scenarios!T46</f>
        <v>0</v>
      </c>
      <c r="L46" s="12">
        <f>source_scenarios!U46</f>
        <v>0</v>
      </c>
      <c r="M46" s="12">
        <f>source_scenarios!V46</f>
        <v>0</v>
      </c>
      <c r="N46" s="12">
        <f>source_scenarios!W46</f>
        <v>0</v>
      </c>
      <c r="O46" s="7"/>
      <c r="P46" s="42"/>
      <c r="Q46" s="41"/>
      <c r="R46" s="38"/>
      <c r="S46" s="12">
        <f>source_scenarios!AB46</f>
        <v>0</v>
      </c>
      <c r="T46" s="12">
        <f>source_scenarios!AC46</f>
        <v>0</v>
      </c>
      <c r="U46" s="12">
        <f>source_scenarios!AD46</f>
        <v>0</v>
      </c>
      <c r="V46" s="12">
        <f>source_scenarios!AE46</f>
        <v>0</v>
      </c>
      <c r="W46" s="12">
        <f>source_scenarios!AF46</f>
        <v>0</v>
      </c>
      <c r="X46" s="20"/>
      <c r="Y46" s="44"/>
      <c r="AC46" s="30"/>
      <c r="AE46" s="45"/>
      <c r="AH46" s="16" t="str">
        <f>IF(AR48&lt;&gt;0,"~TFM_INS","Deactivated")</f>
        <v>Deactivated</v>
      </c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V46" s="19" t="s">
        <v>13</v>
      </c>
      <c r="AW46" s="46">
        <f>VLOOKUP($AC$7,$R$5:$W$69,MATCH($AH$38,$S$5:$W$5,0)+1,FALSE)</f>
        <v>0</v>
      </c>
    </row>
    <row r="47" spans="2:51" x14ac:dyDescent="0.25">
      <c r="B47" s="7"/>
      <c r="C47" s="7"/>
      <c r="D47" s="41"/>
      <c r="E47" s="38"/>
      <c r="F47" s="12">
        <f>source_scenarios!O47</f>
        <v>0</v>
      </c>
      <c r="G47" s="12">
        <f>source_scenarios!P47</f>
        <v>0</v>
      </c>
      <c r="H47" s="12">
        <f>source_scenarios!Q47</f>
        <v>0</v>
      </c>
      <c r="I47" s="12">
        <f>source_scenarios!R47</f>
        <v>0</v>
      </c>
      <c r="J47" s="12">
        <f>source_scenarios!S47</f>
        <v>0</v>
      </c>
      <c r="K47" s="12">
        <f>source_scenarios!T47</f>
        <v>0</v>
      </c>
      <c r="L47" s="12">
        <f>source_scenarios!U47</f>
        <v>0</v>
      </c>
      <c r="M47" s="12">
        <f>source_scenarios!V47</f>
        <v>0</v>
      </c>
      <c r="N47" s="12">
        <f>source_scenarios!W47</f>
        <v>0</v>
      </c>
      <c r="O47" s="7"/>
      <c r="P47" s="42"/>
      <c r="Q47" s="41"/>
      <c r="R47" s="38"/>
      <c r="S47" s="12">
        <f>source_scenarios!AB47</f>
        <v>0</v>
      </c>
      <c r="T47" s="12">
        <f>source_scenarios!AC47</f>
        <v>0</v>
      </c>
      <c r="U47" s="12">
        <f>source_scenarios!AD47</f>
        <v>0</v>
      </c>
      <c r="V47" s="12">
        <f>source_scenarios!AE47</f>
        <v>0</v>
      </c>
      <c r="W47" s="12">
        <f>source_scenarios!AF47</f>
        <v>0</v>
      </c>
      <c r="X47" s="20"/>
      <c r="Y47" s="44"/>
      <c r="AC47" s="30"/>
      <c r="AE47" s="45"/>
      <c r="AH47" s="53" t="s">
        <v>7</v>
      </c>
      <c r="AI47" s="53" t="s">
        <v>8</v>
      </c>
      <c r="AJ47" s="53" t="s">
        <v>27</v>
      </c>
      <c r="AK47" s="54">
        <v>2035</v>
      </c>
      <c r="AL47" s="54">
        <v>2040</v>
      </c>
      <c r="AM47" s="54">
        <v>2050</v>
      </c>
      <c r="AN47" s="55">
        <v>0</v>
      </c>
      <c r="AO47" s="56" t="s">
        <v>0</v>
      </c>
      <c r="AP47" s="57" t="s">
        <v>6</v>
      </c>
      <c r="AQ47" s="57" t="s">
        <v>25</v>
      </c>
      <c r="AR47" s="57" t="s">
        <v>28</v>
      </c>
    </row>
    <row r="48" spans="2:51" x14ac:dyDescent="0.25">
      <c r="B48" s="7"/>
      <c r="C48" s="7"/>
      <c r="D48" s="41"/>
      <c r="E48" s="38"/>
      <c r="F48" s="12">
        <f>source_scenarios!O48</f>
        <v>0</v>
      </c>
      <c r="G48" s="12">
        <f>source_scenarios!P48</f>
        <v>0</v>
      </c>
      <c r="H48" s="12">
        <f>source_scenarios!Q48</f>
        <v>0</v>
      </c>
      <c r="I48" s="12">
        <f>source_scenarios!R48</f>
        <v>0</v>
      </c>
      <c r="J48" s="12">
        <f>source_scenarios!S48</f>
        <v>0</v>
      </c>
      <c r="K48" s="12">
        <f>source_scenarios!T48</f>
        <v>0</v>
      </c>
      <c r="L48" s="12">
        <f>source_scenarios!U48</f>
        <v>0</v>
      </c>
      <c r="M48" s="12">
        <f>source_scenarios!V48</f>
        <v>0</v>
      </c>
      <c r="N48" s="12">
        <f>source_scenarios!W48</f>
        <v>0</v>
      </c>
      <c r="O48" s="7"/>
      <c r="P48" s="42"/>
      <c r="Q48" s="41"/>
      <c r="R48" s="38"/>
      <c r="S48" s="12">
        <f>source_scenarios!AB48</f>
        <v>0</v>
      </c>
      <c r="T48" s="12">
        <f>source_scenarios!AC48</f>
        <v>0</v>
      </c>
      <c r="U48" s="12">
        <f>source_scenarios!AD48</f>
        <v>0</v>
      </c>
      <c r="V48" s="12">
        <f>source_scenarios!AE48</f>
        <v>0</v>
      </c>
      <c r="W48" s="12">
        <f>source_scenarios!AF48</f>
        <v>0</v>
      </c>
      <c r="X48" s="20"/>
      <c r="Y48" s="44"/>
      <c r="AC48" s="30"/>
      <c r="AE48" s="45"/>
      <c r="AH48" s="50" t="s">
        <v>29</v>
      </c>
      <c r="AI48" s="50" t="s">
        <v>30</v>
      </c>
      <c r="AJ48" s="51" t="s">
        <v>31</v>
      </c>
      <c r="AK48" s="49">
        <v>0.01</v>
      </c>
      <c r="AL48" s="49">
        <v>0.02</v>
      </c>
      <c r="AM48" s="49">
        <v>0.03</v>
      </c>
      <c r="AN48" s="52">
        <v>5</v>
      </c>
      <c r="AO48" s="49" t="s">
        <v>78</v>
      </c>
      <c r="AP48" s="48"/>
      <c r="AQ48" s="51">
        <v>2</v>
      </c>
      <c r="AR48" s="59">
        <f>AW44</f>
        <v>0</v>
      </c>
    </row>
    <row r="49" spans="2:51" x14ac:dyDescent="0.25">
      <c r="B49" s="7"/>
      <c r="C49" s="7"/>
      <c r="D49" s="41"/>
      <c r="E49" s="38"/>
      <c r="F49" s="12">
        <f>source_scenarios!O49</f>
        <v>0</v>
      </c>
      <c r="G49" s="12">
        <f>source_scenarios!P49</f>
        <v>0</v>
      </c>
      <c r="H49" s="12">
        <f>source_scenarios!Q49</f>
        <v>0</v>
      </c>
      <c r="I49" s="12">
        <f>source_scenarios!R49</f>
        <v>0</v>
      </c>
      <c r="J49" s="12">
        <f>source_scenarios!S49</f>
        <v>0</v>
      </c>
      <c r="K49" s="12">
        <f>source_scenarios!T49</f>
        <v>0</v>
      </c>
      <c r="L49" s="12">
        <f>source_scenarios!U49</f>
        <v>0</v>
      </c>
      <c r="M49" s="12">
        <f>source_scenarios!V49</f>
        <v>0</v>
      </c>
      <c r="N49" s="12">
        <f>source_scenarios!W49</f>
        <v>0</v>
      </c>
      <c r="O49" s="7"/>
      <c r="P49" s="42"/>
      <c r="Q49" s="41"/>
      <c r="R49" s="38"/>
      <c r="S49" s="12">
        <f>source_scenarios!AB49</f>
        <v>0</v>
      </c>
      <c r="T49" s="12">
        <f>source_scenarios!AC49</f>
        <v>0</v>
      </c>
      <c r="U49" s="12">
        <f>source_scenarios!AD49</f>
        <v>0</v>
      </c>
      <c r="V49" s="12">
        <f>source_scenarios!AE49</f>
        <v>0</v>
      </c>
      <c r="W49" s="12">
        <f>source_scenarios!AF49</f>
        <v>0</v>
      </c>
      <c r="X49" s="20"/>
      <c r="Y49" s="44"/>
      <c r="AC49" s="30"/>
      <c r="AE49" s="45"/>
    </row>
    <row r="50" spans="2:51" x14ac:dyDescent="0.25">
      <c r="B50" s="7"/>
      <c r="C50" s="7"/>
      <c r="D50" s="41"/>
      <c r="E50" s="38"/>
      <c r="F50" s="12">
        <f>source_scenarios!O50</f>
        <v>0</v>
      </c>
      <c r="G50" s="12">
        <f>source_scenarios!P50</f>
        <v>0</v>
      </c>
      <c r="H50" s="12">
        <f>source_scenarios!Q50</f>
        <v>0</v>
      </c>
      <c r="I50" s="12">
        <f>source_scenarios!R50</f>
        <v>0</v>
      </c>
      <c r="J50" s="12">
        <f>source_scenarios!S50</f>
        <v>0</v>
      </c>
      <c r="K50" s="12">
        <f>source_scenarios!T50</f>
        <v>0</v>
      </c>
      <c r="L50" s="12">
        <f>source_scenarios!U50</f>
        <v>0</v>
      </c>
      <c r="M50" s="12">
        <f>source_scenarios!V50</f>
        <v>0</v>
      </c>
      <c r="N50" s="12">
        <f>source_scenarios!W50</f>
        <v>0</v>
      </c>
      <c r="O50" s="7"/>
      <c r="P50" s="42"/>
      <c r="Q50" s="41"/>
      <c r="R50" s="38"/>
      <c r="S50" s="12">
        <f>source_scenarios!AB50</f>
        <v>0</v>
      </c>
      <c r="T50" s="12">
        <f>source_scenarios!AC50</f>
        <v>0</v>
      </c>
      <c r="U50" s="12">
        <f>source_scenarios!AD50</f>
        <v>0</v>
      </c>
      <c r="V50" s="12">
        <f>source_scenarios!AE50</f>
        <v>0</v>
      </c>
      <c r="W50" s="12">
        <f>source_scenarios!AF50</f>
        <v>0</v>
      </c>
      <c r="X50" s="20"/>
      <c r="Y50" s="44"/>
      <c r="AC50" s="30"/>
      <c r="AE50" s="45"/>
    </row>
    <row r="51" spans="2:51" x14ac:dyDescent="0.25">
      <c r="B51" s="7"/>
      <c r="C51" s="7"/>
      <c r="D51" s="41"/>
      <c r="E51" s="38"/>
      <c r="F51" s="12">
        <f>source_scenarios!O51</f>
        <v>0</v>
      </c>
      <c r="G51" s="12">
        <f>source_scenarios!P51</f>
        <v>0</v>
      </c>
      <c r="H51" s="12">
        <f>source_scenarios!Q51</f>
        <v>0</v>
      </c>
      <c r="I51" s="12">
        <f>source_scenarios!R51</f>
        <v>0</v>
      </c>
      <c r="J51" s="12">
        <f>source_scenarios!S51</f>
        <v>0</v>
      </c>
      <c r="K51" s="12">
        <f>source_scenarios!T51</f>
        <v>0</v>
      </c>
      <c r="L51" s="12">
        <f>source_scenarios!U51</f>
        <v>0</v>
      </c>
      <c r="M51" s="12">
        <f>source_scenarios!V51</f>
        <v>0</v>
      </c>
      <c r="N51" s="12">
        <f>source_scenarios!W51</f>
        <v>0</v>
      </c>
      <c r="O51" s="7"/>
      <c r="P51" s="42"/>
      <c r="Q51" s="41"/>
      <c r="R51" s="38"/>
      <c r="S51" s="12">
        <f>source_scenarios!AB51</f>
        <v>0</v>
      </c>
      <c r="T51" s="12">
        <f>source_scenarios!AC51</f>
        <v>0</v>
      </c>
      <c r="U51" s="12">
        <f>source_scenarios!AD51</f>
        <v>0</v>
      </c>
      <c r="V51" s="12">
        <f>source_scenarios!AE51</f>
        <v>0</v>
      </c>
      <c r="W51" s="12">
        <f>source_scenarios!AF51</f>
        <v>0</v>
      </c>
      <c r="X51" s="20"/>
      <c r="Y51" s="44"/>
      <c r="AC51" s="30"/>
      <c r="AE51" s="45"/>
    </row>
    <row r="52" spans="2:51" x14ac:dyDescent="0.25">
      <c r="B52" s="7"/>
      <c r="C52" s="7"/>
      <c r="D52" s="41"/>
      <c r="E52" s="38"/>
      <c r="F52" s="12">
        <f>source_scenarios!O52</f>
        <v>0</v>
      </c>
      <c r="G52" s="12">
        <f>source_scenarios!P52</f>
        <v>0</v>
      </c>
      <c r="H52" s="12">
        <f>source_scenarios!Q52</f>
        <v>0</v>
      </c>
      <c r="I52" s="12">
        <f>source_scenarios!R52</f>
        <v>0</v>
      </c>
      <c r="J52" s="12">
        <f>source_scenarios!S52</f>
        <v>0</v>
      </c>
      <c r="K52" s="12">
        <f>source_scenarios!T52</f>
        <v>0</v>
      </c>
      <c r="L52" s="12">
        <f>source_scenarios!U52</f>
        <v>0</v>
      </c>
      <c r="M52" s="12">
        <f>source_scenarios!V52</f>
        <v>0</v>
      </c>
      <c r="N52" s="12">
        <f>source_scenarios!W52</f>
        <v>0</v>
      </c>
      <c r="O52" s="7"/>
      <c r="P52" s="42"/>
      <c r="Q52" s="41"/>
      <c r="R52" s="38"/>
      <c r="S52" s="12">
        <f>source_scenarios!AB52</f>
        <v>0</v>
      </c>
      <c r="T52" s="12">
        <f>source_scenarios!AC52</f>
        <v>0</v>
      </c>
      <c r="U52" s="12">
        <f>source_scenarios!AD52</f>
        <v>0</v>
      </c>
      <c r="V52" s="12">
        <f>source_scenarios!AE52</f>
        <v>0</v>
      </c>
      <c r="W52" s="12">
        <f>source_scenarios!AF52</f>
        <v>0</v>
      </c>
      <c r="X52" s="20"/>
      <c r="Y52" s="44"/>
      <c r="AC52" s="30"/>
      <c r="AE52" s="45"/>
    </row>
    <row r="53" spans="2:51" x14ac:dyDescent="0.25">
      <c r="B53" s="7"/>
      <c r="C53" s="7"/>
      <c r="D53" s="41"/>
      <c r="E53" s="38"/>
      <c r="F53" s="12">
        <f>source_scenarios!O53</f>
        <v>0</v>
      </c>
      <c r="G53" s="12">
        <f>source_scenarios!P53</f>
        <v>0</v>
      </c>
      <c r="H53" s="12">
        <f>source_scenarios!Q53</f>
        <v>0</v>
      </c>
      <c r="I53" s="12">
        <f>source_scenarios!R53</f>
        <v>0</v>
      </c>
      <c r="J53" s="12">
        <f>source_scenarios!S53</f>
        <v>0</v>
      </c>
      <c r="K53" s="12">
        <f>source_scenarios!T53</f>
        <v>0</v>
      </c>
      <c r="L53" s="12">
        <f>source_scenarios!U53</f>
        <v>0</v>
      </c>
      <c r="M53" s="12">
        <f>source_scenarios!V53</f>
        <v>0</v>
      </c>
      <c r="N53" s="12">
        <f>source_scenarios!W53</f>
        <v>0</v>
      </c>
      <c r="O53" s="7"/>
      <c r="P53" s="42"/>
      <c r="Q53" s="41"/>
      <c r="R53" s="38"/>
      <c r="S53" s="12">
        <f>source_scenarios!AB53</f>
        <v>0</v>
      </c>
      <c r="T53" s="12">
        <f>source_scenarios!AC53</f>
        <v>0</v>
      </c>
      <c r="U53" s="12">
        <f>source_scenarios!AD53</f>
        <v>0</v>
      </c>
      <c r="V53" s="12">
        <f>source_scenarios!AE53</f>
        <v>0</v>
      </c>
      <c r="W53" s="12">
        <f>source_scenarios!AF53</f>
        <v>0</v>
      </c>
      <c r="X53" s="20"/>
      <c r="Y53" s="44"/>
      <c r="AC53" s="30"/>
      <c r="AE53" s="45"/>
    </row>
    <row r="54" spans="2:51" x14ac:dyDescent="0.25">
      <c r="B54" s="7"/>
      <c r="C54" s="7"/>
      <c r="D54" s="41"/>
      <c r="E54" s="38"/>
      <c r="F54" s="12">
        <f>source_scenarios!O54</f>
        <v>0</v>
      </c>
      <c r="G54" s="12">
        <f>source_scenarios!P54</f>
        <v>0</v>
      </c>
      <c r="H54" s="12">
        <f>source_scenarios!Q54</f>
        <v>0</v>
      </c>
      <c r="I54" s="12">
        <f>source_scenarios!R54</f>
        <v>0</v>
      </c>
      <c r="J54" s="12">
        <f>source_scenarios!S54</f>
        <v>0</v>
      </c>
      <c r="K54" s="12">
        <f>source_scenarios!T54</f>
        <v>0</v>
      </c>
      <c r="L54" s="12">
        <f>source_scenarios!U54</f>
        <v>0</v>
      </c>
      <c r="M54" s="12">
        <f>source_scenarios!V54</f>
        <v>0</v>
      </c>
      <c r="N54" s="12">
        <f>source_scenarios!W54</f>
        <v>0</v>
      </c>
      <c r="O54" s="7"/>
      <c r="P54" s="42"/>
      <c r="Q54" s="41"/>
      <c r="R54" s="38"/>
      <c r="S54" s="12">
        <f>source_scenarios!AB54</f>
        <v>0</v>
      </c>
      <c r="T54" s="12">
        <f>source_scenarios!AC54</f>
        <v>0</v>
      </c>
      <c r="U54" s="12">
        <f>source_scenarios!AD54</f>
        <v>0</v>
      </c>
      <c r="V54" s="12">
        <f>source_scenarios!AE54</f>
        <v>0</v>
      </c>
      <c r="W54" s="12">
        <f>source_scenarios!AF54</f>
        <v>0</v>
      </c>
      <c r="X54" s="20"/>
      <c r="Y54" s="44"/>
      <c r="AC54" s="30"/>
      <c r="AE54" s="45"/>
      <c r="AG54" s="15"/>
      <c r="AH54" s="43" t="s">
        <v>45</v>
      </c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 spans="2:51" x14ac:dyDescent="0.25">
      <c r="B55" s="7"/>
      <c r="C55" s="7"/>
      <c r="D55" s="41"/>
      <c r="E55" s="38"/>
      <c r="F55" s="12">
        <f>source_scenarios!O55</f>
        <v>0</v>
      </c>
      <c r="G55" s="12">
        <f>source_scenarios!P55</f>
        <v>0</v>
      </c>
      <c r="H55" s="12">
        <f>source_scenarios!Q55</f>
        <v>0</v>
      </c>
      <c r="I55" s="12">
        <f>source_scenarios!R55</f>
        <v>0</v>
      </c>
      <c r="J55" s="12">
        <f>source_scenarios!S55</f>
        <v>0</v>
      </c>
      <c r="K55" s="12">
        <f>source_scenarios!T55</f>
        <v>0</v>
      </c>
      <c r="L55" s="12">
        <f>source_scenarios!U55</f>
        <v>0</v>
      </c>
      <c r="M55" s="12">
        <f>source_scenarios!V55</f>
        <v>0</v>
      </c>
      <c r="N55" s="12">
        <f>source_scenarios!W55</f>
        <v>0</v>
      </c>
      <c r="O55" s="7"/>
      <c r="P55" s="42"/>
      <c r="Q55" s="41"/>
      <c r="R55" s="38"/>
      <c r="S55" s="12">
        <f>source_scenarios!AB55</f>
        <v>0</v>
      </c>
      <c r="T55" s="12">
        <f>source_scenarios!AC55</f>
        <v>0</v>
      </c>
      <c r="U55" s="12">
        <f>source_scenarios!AD55</f>
        <v>0</v>
      </c>
      <c r="V55" s="12">
        <f>source_scenarios!AE55</f>
        <v>0</v>
      </c>
      <c r="W55" s="12">
        <f>source_scenarios!AF55</f>
        <v>0</v>
      </c>
      <c r="X55" s="20"/>
      <c r="Y55" s="44"/>
      <c r="AC55" s="30"/>
      <c r="AE55" s="45"/>
    </row>
    <row r="56" spans="2:51" x14ac:dyDescent="0.25">
      <c r="B56" s="7"/>
      <c r="C56" s="7"/>
      <c r="D56" s="41"/>
      <c r="E56" s="38"/>
      <c r="F56" s="12">
        <f>source_scenarios!O56</f>
        <v>0</v>
      </c>
      <c r="G56" s="12">
        <f>source_scenarios!P56</f>
        <v>0</v>
      </c>
      <c r="H56" s="12">
        <f>source_scenarios!Q56</f>
        <v>0</v>
      </c>
      <c r="I56" s="12">
        <f>source_scenarios!R56</f>
        <v>0</v>
      </c>
      <c r="J56" s="12">
        <f>source_scenarios!S56</f>
        <v>0</v>
      </c>
      <c r="K56" s="12">
        <f>source_scenarios!T56</f>
        <v>0</v>
      </c>
      <c r="L56" s="12">
        <f>source_scenarios!U56</f>
        <v>0</v>
      </c>
      <c r="M56" s="12">
        <f>source_scenarios!V56</f>
        <v>0</v>
      </c>
      <c r="N56" s="12">
        <f>source_scenarios!W56</f>
        <v>0</v>
      </c>
      <c r="O56" s="7"/>
      <c r="P56" s="42"/>
      <c r="Q56" s="41"/>
      <c r="R56" s="38"/>
      <c r="S56" s="12">
        <f>source_scenarios!AB56</f>
        <v>0</v>
      </c>
      <c r="T56" s="12">
        <f>source_scenarios!AC56</f>
        <v>0</v>
      </c>
      <c r="U56" s="12">
        <f>source_scenarios!AD56</f>
        <v>0</v>
      </c>
      <c r="V56" s="12">
        <f>source_scenarios!AE56</f>
        <v>0</v>
      </c>
      <c r="W56" s="12">
        <f>source_scenarios!AF56</f>
        <v>0</v>
      </c>
      <c r="X56" s="20"/>
      <c r="Y56" s="44"/>
      <c r="AC56" s="30"/>
      <c r="AE56" s="45"/>
    </row>
    <row r="57" spans="2:51" x14ac:dyDescent="0.25">
      <c r="B57" s="7"/>
      <c r="C57" s="7"/>
      <c r="D57" s="41"/>
      <c r="E57" s="38"/>
      <c r="F57" s="12">
        <f>source_scenarios!O57</f>
        <v>0</v>
      </c>
      <c r="G57" s="12">
        <f>source_scenarios!P57</f>
        <v>0</v>
      </c>
      <c r="H57" s="12">
        <f>source_scenarios!Q57</f>
        <v>0</v>
      </c>
      <c r="I57" s="12">
        <f>source_scenarios!R57</f>
        <v>0</v>
      </c>
      <c r="J57" s="12">
        <f>source_scenarios!S57</f>
        <v>0</v>
      </c>
      <c r="K57" s="12">
        <f>source_scenarios!T57</f>
        <v>0</v>
      </c>
      <c r="L57" s="12">
        <f>source_scenarios!U57</f>
        <v>0</v>
      </c>
      <c r="M57" s="12">
        <f>source_scenarios!V57</f>
        <v>0</v>
      </c>
      <c r="N57" s="12">
        <f>source_scenarios!W57</f>
        <v>0</v>
      </c>
      <c r="O57" s="7"/>
      <c r="P57" s="42"/>
      <c r="Q57" s="41"/>
      <c r="R57" s="38"/>
      <c r="S57" s="12">
        <f>source_scenarios!AB57</f>
        <v>0</v>
      </c>
      <c r="T57" s="12">
        <f>source_scenarios!AC57</f>
        <v>0</v>
      </c>
      <c r="U57" s="12">
        <f>source_scenarios!AD57</f>
        <v>0</v>
      </c>
      <c r="V57" s="12">
        <f>source_scenarios!AE57</f>
        <v>0</v>
      </c>
      <c r="W57" s="12">
        <f>source_scenarios!AF57</f>
        <v>0</v>
      </c>
      <c r="X57" s="20"/>
      <c r="Y57" s="44"/>
      <c r="AC57" s="30"/>
      <c r="AE57" s="45"/>
      <c r="AH57" s="89" t="s">
        <v>79</v>
      </c>
      <c r="AI57" s="85"/>
      <c r="AJ57" s="85"/>
      <c r="AK57" s="85"/>
      <c r="AL57" s="85"/>
      <c r="AM57" s="85"/>
      <c r="AN57" s="85"/>
    </row>
    <row r="58" spans="2:51" x14ac:dyDescent="0.25">
      <c r="B58" s="7"/>
      <c r="C58" s="7"/>
      <c r="D58" s="41"/>
      <c r="E58" s="38"/>
      <c r="F58" s="12">
        <f>source_scenarios!O58</f>
        <v>0</v>
      </c>
      <c r="G58" s="12">
        <f>source_scenarios!P58</f>
        <v>0</v>
      </c>
      <c r="H58" s="12">
        <f>source_scenarios!Q58</f>
        <v>0</v>
      </c>
      <c r="I58" s="12">
        <f>source_scenarios!R58</f>
        <v>0</v>
      </c>
      <c r="J58" s="12">
        <f>source_scenarios!S58</f>
        <v>0</v>
      </c>
      <c r="K58" s="12">
        <f>source_scenarios!T58</f>
        <v>0</v>
      </c>
      <c r="L58" s="12">
        <f>source_scenarios!U58</f>
        <v>0</v>
      </c>
      <c r="M58" s="12">
        <f>source_scenarios!V58</f>
        <v>0</v>
      </c>
      <c r="N58" s="12">
        <f>source_scenarios!W58</f>
        <v>0</v>
      </c>
      <c r="O58" s="7"/>
      <c r="P58" s="42"/>
      <c r="Q58" s="41"/>
      <c r="R58" s="38"/>
      <c r="S58" s="12">
        <f>source_scenarios!AB58</f>
        <v>0</v>
      </c>
      <c r="T58" s="12">
        <f>source_scenarios!AC58</f>
        <v>0</v>
      </c>
      <c r="U58" s="12">
        <f>source_scenarios!AD58</f>
        <v>0</v>
      </c>
      <c r="V58" s="12">
        <f>source_scenarios!AE58</f>
        <v>0</v>
      </c>
      <c r="W58" s="12">
        <f>source_scenarios!AF58</f>
        <v>0</v>
      </c>
      <c r="X58" s="20"/>
      <c r="Y58" s="44"/>
      <c r="AC58" s="30"/>
      <c r="AE58" s="45"/>
      <c r="AH58" s="89" t="s">
        <v>80</v>
      </c>
      <c r="AI58" s="85"/>
      <c r="AJ58" s="85"/>
      <c r="AK58" s="85"/>
      <c r="AL58" s="89" t="s">
        <v>81</v>
      </c>
      <c r="AM58" s="85"/>
      <c r="AN58" s="86"/>
    </row>
    <row r="59" spans="2:51" x14ac:dyDescent="0.25">
      <c r="B59" s="7"/>
      <c r="C59" s="7"/>
      <c r="D59" s="41"/>
      <c r="E59" s="38"/>
      <c r="F59" s="12">
        <f>source_scenarios!O59</f>
        <v>0</v>
      </c>
      <c r="G59" s="12">
        <f>source_scenarios!P59</f>
        <v>0</v>
      </c>
      <c r="H59" s="12">
        <f>source_scenarios!Q59</f>
        <v>0</v>
      </c>
      <c r="I59" s="12">
        <f>source_scenarios!R59</f>
        <v>0</v>
      </c>
      <c r="J59" s="12">
        <f>source_scenarios!S59</f>
        <v>0</v>
      </c>
      <c r="K59" s="12">
        <f>source_scenarios!T59</f>
        <v>0</v>
      </c>
      <c r="L59" s="12">
        <f>source_scenarios!U59</f>
        <v>0</v>
      </c>
      <c r="M59" s="12">
        <f>source_scenarios!V59</f>
        <v>0</v>
      </c>
      <c r="N59" s="12">
        <f>source_scenarios!W59</f>
        <v>0</v>
      </c>
      <c r="O59" s="7"/>
      <c r="P59" s="42"/>
      <c r="Q59" s="41"/>
      <c r="R59" s="38"/>
      <c r="S59" s="12">
        <f>source_scenarios!AB59</f>
        <v>0</v>
      </c>
      <c r="T59" s="12">
        <f>source_scenarios!AC59</f>
        <v>0</v>
      </c>
      <c r="U59" s="12">
        <f>source_scenarios!AD59</f>
        <v>0</v>
      </c>
      <c r="V59" s="12">
        <f>source_scenarios!AE59</f>
        <v>0</v>
      </c>
      <c r="W59" s="12">
        <f>source_scenarios!AF59</f>
        <v>0</v>
      </c>
      <c r="X59" s="20"/>
      <c r="Y59" s="44"/>
      <c r="AC59" s="30"/>
      <c r="AE59" s="45"/>
      <c r="AH59" s="66" t="s">
        <v>6</v>
      </c>
      <c r="AI59" s="66" t="s">
        <v>11</v>
      </c>
      <c r="AJ59" s="66" t="s">
        <v>8</v>
      </c>
      <c r="AK59" s="67" t="s">
        <v>9</v>
      </c>
      <c r="AL59" s="66" t="s">
        <v>3</v>
      </c>
      <c r="AM59" s="66" t="s">
        <v>10</v>
      </c>
      <c r="AN59" s="66" t="s">
        <v>82</v>
      </c>
    </row>
    <row r="60" spans="2:51" x14ac:dyDescent="0.25">
      <c r="B60" s="7"/>
      <c r="C60" s="7"/>
      <c r="D60" s="41"/>
      <c r="E60" s="38"/>
      <c r="F60" s="12">
        <f>source_scenarios!O60</f>
        <v>0</v>
      </c>
      <c r="G60" s="12">
        <f>source_scenarios!P60</f>
        <v>0</v>
      </c>
      <c r="H60" s="12">
        <f>source_scenarios!Q60</f>
        <v>0</v>
      </c>
      <c r="I60" s="12">
        <f>source_scenarios!R60</f>
        <v>0</v>
      </c>
      <c r="J60" s="12">
        <f>source_scenarios!S60</f>
        <v>0</v>
      </c>
      <c r="K60" s="12">
        <f>source_scenarios!T60</f>
        <v>0</v>
      </c>
      <c r="L60" s="12">
        <f>source_scenarios!U60</f>
        <v>0</v>
      </c>
      <c r="M60" s="12">
        <f>source_scenarios!V60</f>
        <v>0</v>
      </c>
      <c r="N60" s="12">
        <f>source_scenarios!W60</f>
        <v>0</v>
      </c>
      <c r="O60" s="7"/>
      <c r="P60" s="42"/>
      <c r="Q60" s="41"/>
      <c r="R60" s="38"/>
      <c r="S60" s="12">
        <f>source_scenarios!AB60</f>
        <v>0</v>
      </c>
      <c r="T60" s="12">
        <f>source_scenarios!AC60</f>
        <v>0</v>
      </c>
      <c r="U60" s="12">
        <f>source_scenarios!AD60</f>
        <v>0</v>
      </c>
      <c r="V60" s="12">
        <f>source_scenarios!AE60</f>
        <v>0</v>
      </c>
      <c r="W60" s="12">
        <f>source_scenarios!AF60</f>
        <v>0</v>
      </c>
      <c r="X60" s="20"/>
      <c r="Y60" s="44"/>
      <c r="AC60" s="30"/>
      <c r="AE60" s="45"/>
      <c r="AH60" s="85" t="s">
        <v>87</v>
      </c>
      <c r="AI60" s="84" t="s">
        <v>88</v>
      </c>
      <c r="AJ60" s="85" t="s">
        <v>83</v>
      </c>
      <c r="AK60" s="87">
        <v>2010</v>
      </c>
      <c r="AL60" s="87"/>
      <c r="AM60" s="87">
        <v>1</v>
      </c>
      <c r="AN60" s="86" t="s">
        <v>86</v>
      </c>
    </row>
    <row r="61" spans="2:51" x14ac:dyDescent="0.25">
      <c r="B61" s="7"/>
      <c r="C61" s="7"/>
      <c r="D61" s="41"/>
      <c r="E61" s="38"/>
      <c r="F61" s="12">
        <f>source_scenarios!O61</f>
        <v>0</v>
      </c>
      <c r="G61" s="12">
        <f>source_scenarios!P61</f>
        <v>0</v>
      </c>
      <c r="H61" s="12">
        <f>source_scenarios!Q61</f>
        <v>0</v>
      </c>
      <c r="I61" s="12">
        <f>source_scenarios!R61</f>
        <v>0</v>
      </c>
      <c r="J61" s="12">
        <f>source_scenarios!S61</f>
        <v>0</v>
      </c>
      <c r="K61" s="12">
        <f>source_scenarios!T61</f>
        <v>0</v>
      </c>
      <c r="L61" s="12">
        <f>source_scenarios!U61</f>
        <v>0</v>
      </c>
      <c r="M61" s="12">
        <f>source_scenarios!V61</f>
        <v>0</v>
      </c>
      <c r="N61" s="12">
        <f>source_scenarios!W61</f>
        <v>0</v>
      </c>
      <c r="O61" s="7"/>
      <c r="P61" s="42"/>
      <c r="Q61" s="41"/>
      <c r="R61" s="38"/>
      <c r="S61" s="12">
        <f>source_scenarios!AB61</f>
        <v>0</v>
      </c>
      <c r="T61" s="12">
        <f>source_scenarios!AC61</f>
        <v>0</v>
      </c>
      <c r="U61" s="12">
        <f>source_scenarios!AD61</f>
        <v>0</v>
      </c>
      <c r="V61" s="12">
        <f>source_scenarios!AE61</f>
        <v>0</v>
      </c>
      <c r="W61" s="12">
        <f>source_scenarios!AF61</f>
        <v>0</v>
      </c>
      <c r="X61" s="20"/>
      <c r="Y61" s="44"/>
      <c r="AC61" s="30"/>
      <c r="AE61" s="45"/>
      <c r="AH61" s="85" t="s">
        <v>90</v>
      </c>
      <c r="AI61" s="84" t="s">
        <v>89</v>
      </c>
      <c r="AJ61" s="85" t="s">
        <v>83</v>
      </c>
      <c r="AK61" s="87">
        <v>2010</v>
      </c>
      <c r="AL61" s="87"/>
      <c r="AM61" s="87">
        <v>1</v>
      </c>
      <c r="AN61" s="86" t="s">
        <v>86</v>
      </c>
    </row>
    <row r="62" spans="2:51" x14ac:dyDescent="0.25">
      <c r="B62" s="7"/>
      <c r="C62" s="7"/>
      <c r="D62" s="41"/>
      <c r="E62" s="38"/>
      <c r="F62" s="12">
        <f>source_scenarios!O62</f>
        <v>0</v>
      </c>
      <c r="G62" s="12">
        <f>source_scenarios!P62</f>
        <v>0</v>
      </c>
      <c r="H62" s="12">
        <f>source_scenarios!Q62</f>
        <v>0</v>
      </c>
      <c r="I62" s="12">
        <f>source_scenarios!R62</f>
        <v>0</v>
      </c>
      <c r="J62" s="12">
        <f>source_scenarios!S62</f>
        <v>0</v>
      </c>
      <c r="K62" s="12">
        <f>source_scenarios!T62</f>
        <v>0</v>
      </c>
      <c r="L62" s="12">
        <f>source_scenarios!U62</f>
        <v>0</v>
      </c>
      <c r="M62" s="12">
        <f>source_scenarios!V62</f>
        <v>0</v>
      </c>
      <c r="N62" s="12">
        <f>source_scenarios!W62</f>
        <v>0</v>
      </c>
      <c r="O62" s="7"/>
      <c r="P62" s="42"/>
      <c r="Q62" s="41"/>
      <c r="R62" s="38"/>
      <c r="S62" s="12">
        <f>source_scenarios!AB62</f>
        <v>0</v>
      </c>
      <c r="T62" s="12">
        <f>source_scenarios!AC62</f>
        <v>0</v>
      </c>
      <c r="U62" s="12">
        <f>source_scenarios!AD62</f>
        <v>0</v>
      </c>
      <c r="V62" s="12">
        <f>source_scenarios!AE62</f>
        <v>0</v>
      </c>
      <c r="W62" s="12">
        <f>source_scenarios!AF62</f>
        <v>0</v>
      </c>
      <c r="X62" s="20"/>
      <c r="Y62" s="44"/>
      <c r="AC62" s="30"/>
      <c r="AE62" s="45"/>
      <c r="AH62" s="86"/>
      <c r="AI62" s="86"/>
      <c r="AJ62" s="86"/>
      <c r="AK62" s="86"/>
      <c r="AL62" s="86"/>
      <c r="AM62" s="86"/>
      <c r="AN62" s="86"/>
    </row>
    <row r="63" spans="2:51" x14ac:dyDescent="0.25">
      <c r="B63" s="7"/>
      <c r="C63" s="7"/>
      <c r="D63" s="41"/>
      <c r="E63" s="38"/>
      <c r="F63" s="12">
        <f>source_scenarios!O63</f>
        <v>0</v>
      </c>
      <c r="G63" s="12">
        <f>source_scenarios!P63</f>
        <v>0</v>
      </c>
      <c r="H63" s="12">
        <f>source_scenarios!Q63</f>
        <v>0</v>
      </c>
      <c r="I63" s="12">
        <f>source_scenarios!R63</f>
        <v>0</v>
      </c>
      <c r="J63" s="12">
        <f>source_scenarios!S63</f>
        <v>0</v>
      </c>
      <c r="K63" s="12">
        <f>source_scenarios!T63</f>
        <v>0</v>
      </c>
      <c r="L63" s="12">
        <f>source_scenarios!U63</f>
        <v>0</v>
      </c>
      <c r="M63" s="12">
        <f>source_scenarios!V63</f>
        <v>0</v>
      </c>
      <c r="N63" s="12">
        <f>source_scenarios!W63</f>
        <v>0</v>
      </c>
      <c r="O63" s="7"/>
      <c r="P63" s="42"/>
      <c r="Q63" s="41"/>
      <c r="R63" s="38"/>
      <c r="S63" s="12">
        <f>source_scenarios!AB63</f>
        <v>0</v>
      </c>
      <c r="T63" s="12">
        <f>source_scenarios!AC63</f>
        <v>0</v>
      </c>
      <c r="U63" s="12">
        <f>source_scenarios!AD63</f>
        <v>0</v>
      </c>
      <c r="V63" s="12">
        <f>source_scenarios!AE63</f>
        <v>0</v>
      </c>
      <c r="W63" s="12">
        <f>source_scenarios!AF63</f>
        <v>0</v>
      </c>
      <c r="X63" s="20"/>
      <c r="Y63" s="44"/>
      <c r="AC63" s="30"/>
      <c r="AE63" s="45"/>
      <c r="AH63" s="86"/>
      <c r="AI63" s="86"/>
      <c r="AJ63" s="86"/>
      <c r="AK63" s="86"/>
      <c r="AL63" s="86"/>
      <c r="AM63" s="86"/>
      <c r="AN63" s="86"/>
    </row>
    <row r="64" spans="2:51" x14ac:dyDescent="0.25">
      <c r="B64" s="7"/>
      <c r="C64" s="7"/>
      <c r="D64" s="41"/>
      <c r="E64" s="38"/>
      <c r="F64" s="12">
        <f>source_scenarios!O64</f>
        <v>0</v>
      </c>
      <c r="G64" s="12">
        <f>source_scenarios!P64</f>
        <v>0</v>
      </c>
      <c r="H64" s="12">
        <f>source_scenarios!Q64</f>
        <v>0</v>
      </c>
      <c r="I64" s="12">
        <f>source_scenarios!R64</f>
        <v>0</v>
      </c>
      <c r="J64" s="12">
        <f>source_scenarios!S64</f>
        <v>0</v>
      </c>
      <c r="K64" s="12">
        <f>source_scenarios!T64</f>
        <v>0</v>
      </c>
      <c r="L64" s="12">
        <f>source_scenarios!U64</f>
        <v>0</v>
      </c>
      <c r="M64" s="12">
        <f>source_scenarios!V64</f>
        <v>0</v>
      </c>
      <c r="N64" s="12">
        <f>source_scenarios!W64</f>
        <v>0</v>
      </c>
      <c r="O64" s="7"/>
      <c r="P64" s="42"/>
      <c r="Q64" s="41"/>
      <c r="R64" s="38"/>
      <c r="S64" s="12">
        <f>source_scenarios!AB64</f>
        <v>0</v>
      </c>
      <c r="T64" s="12">
        <f>source_scenarios!AC64</f>
        <v>0</v>
      </c>
      <c r="U64" s="12">
        <f>source_scenarios!AD64</f>
        <v>0</v>
      </c>
      <c r="V64" s="12">
        <f>source_scenarios!AE64</f>
        <v>0</v>
      </c>
      <c r="W64" s="12">
        <f>source_scenarios!AF64</f>
        <v>0</v>
      </c>
      <c r="X64" s="20"/>
      <c r="Y64" s="44"/>
      <c r="AC64" s="30"/>
      <c r="AE64" s="45"/>
      <c r="AH64" s="89" t="s">
        <v>84</v>
      </c>
      <c r="AI64" s="85"/>
      <c r="AJ64" s="85"/>
      <c r="AK64" s="85"/>
      <c r="AL64" s="85"/>
      <c r="AM64" s="85"/>
      <c r="AN64" s="86"/>
    </row>
    <row r="65" spans="2:51" x14ac:dyDescent="0.25">
      <c r="B65" s="7"/>
      <c r="C65" s="7"/>
      <c r="D65" s="41"/>
      <c r="E65" s="38"/>
      <c r="F65" s="12">
        <f>source_scenarios!O65</f>
        <v>0</v>
      </c>
      <c r="G65" s="12">
        <f>source_scenarios!P65</f>
        <v>0</v>
      </c>
      <c r="H65" s="12">
        <f>source_scenarios!Q65</f>
        <v>0</v>
      </c>
      <c r="I65" s="12">
        <f>source_scenarios!R65</f>
        <v>0</v>
      </c>
      <c r="J65" s="12">
        <f>source_scenarios!S65</f>
        <v>0</v>
      </c>
      <c r="K65" s="12">
        <f>source_scenarios!T65</f>
        <v>0</v>
      </c>
      <c r="L65" s="12">
        <f>source_scenarios!U65</f>
        <v>0</v>
      </c>
      <c r="M65" s="12">
        <f>source_scenarios!V65</f>
        <v>0</v>
      </c>
      <c r="N65" s="12">
        <f>source_scenarios!W65</f>
        <v>0</v>
      </c>
      <c r="O65" s="7"/>
      <c r="P65" s="42"/>
      <c r="Q65" s="41"/>
      <c r="R65" s="38"/>
      <c r="S65" s="12">
        <f>source_scenarios!AB65</f>
        <v>0</v>
      </c>
      <c r="T65" s="12">
        <f>source_scenarios!AC65</f>
        <v>0</v>
      </c>
      <c r="U65" s="12">
        <f>source_scenarios!AD65</f>
        <v>0</v>
      </c>
      <c r="V65" s="12">
        <f>source_scenarios!AE65</f>
        <v>0</v>
      </c>
      <c r="W65" s="12">
        <f>source_scenarios!AF65</f>
        <v>0</v>
      </c>
      <c r="X65" s="20"/>
      <c r="Y65" s="44"/>
      <c r="AC65" s="30"/>
      <c r="AE65" s="45"/>
      <c r="AH65" s="66" t="s">
        <v>7</v>
      </c>
      <c r="AI65" s="66" t="s">
        <v>3</v>
      </c>
      <c r="AJ65" s="66" t="s">
        <v>8</v>
      </c>
      <c r="AK65" s="67">
        <v>0</v>
      </c>
      <c r="AL65" s="88" t="s">
        <v>6</v>
      </c>
    </row>
    <row r="66" spans="2:51" x14ac:dyDescent="0.25">
      <c r="B66" s="7"/>
      <c r="C66" s="7"/>
      <c r="D66" s="41"/>
      <c r="E66" s="38"/>
      <c r="F66" s="12">
        <f>source_scenarios!O66</f>
        <v>0</v>
      </c>
      <c r="G66" s="12">
        <f>source_scenarios!P66</f>
        <v>0</v>
      </c>
      <c r="H66" s="12">
        <f>source_scenarios!Q66</f>
        <v>0</v>
      </c>
      <c r="I66" s="12">
        <f>source_scenarios!R66</f>
        <v>0</v>
      </c>
      <c r="J66" s="12">
        <f>source_scenarios!S66</f>
        <v>0</v>
      </c>
      <c r="K66" s="12">
        <f>source_scenarios!T66</f>
        <v>0</v>
      </c>
      <c r="L66" s="12">
        <f>source_scenarios!U66</f>
        <v>0</v>
      </c>
      <c r="M66" s="12">
        <f>source_scenarios!V66</f>
        <v>0</v>
      </c>
      <c r="N66" s="12">
        <f>source_scenarios!W66</f>
        <v>0</v>
      </c>
      <c r="O66" s="7"/>
      <c r="P66" s="42"/>
      <c r="Q66" s="41"/>
      <c r="R66" s="38"/>
      <c r="S66" s="12">
        <f>source_scenarios!AB66</f>
        <v>0</v>
      </c>
      <c r="T66" s="12">
        <f>source_scenarios!AC66</f>
        <v>0</v>
      </c>
      <c r="U66" s="12">
        <f>source_scenarios!AD66</f>
        <v>0</v>
      </c>
      <c r="V66" s="12">
        <f>source_scenarios!AE66</f>
        <v>0</v>
      </c>
      <c r="W66" s="12">
        <f>source_scenarios!AF66</f>
        <v>0</v>
      </c>
      <c r="X66" s="20"/>
      <c r="Y66" s="44"/>
      <c r="AC66" s="30"/>
      <c r="AE66" s="45"/>
      <c r="AH66" s="85"/>
      <c r="AI66" s="87" t="s">
        <v>12</v>
      </c>
      <c r="AJ66" s="85" t="s">
        <v>85</v>
      </c>
      <c r="AK66" s="87">
        <v>5</v>
      </c>
      <c r="AL66" s="85" t="str">
        <f>AH60</f>
        <v>U_TCAR_ELC</v>
      </c>
    </row>
    <row r="67" spans="2:51" x14ac:dyDescent="0.25">
      <c r="B67" s="7"/>
      <c r="C67" s="7"/>
      <c r="D67" s="41"/>
      <c r="E67" s="38"/>
      <c r="F67" s="12">
        <f>source_scenarios!O67</f>
        <v>0</v>
      </c>
      <c r="G67" s="12">
        <f>source_scenarios!P67</f>
        <v>0</v>
      </c>
      <c r="H67" s="12">
        <f>source_scenarios!Q67</f>
        <v>0</v>
      </c>
      <c r="I67" s="12">
        <f>source_scenarios!R67</f>
        <v>0</v>
      </c>
      <c r="J67" s="12">
        <f>source_scenarios!S67</f>
        <v>0</v>
      </c>
      <c r="K67" s="12">
        <f>source_scenarios!T67</f>
        <v>0</v>
      </c>
      <c r="L67" s="12">
        <f>source_scenarios!U67</f>
        <v>0</v>
      </c>
      <c r="M67" s="12">
        <f>source_scenarios!V67</f>
        <v>0</v>
      </c>
      <c r="N67" s="12">
        <f>source_scenarios!W67</f>
        <v>0</v>
      </c>
      <c r="O67" s="7"/>
      <c r="P67" s="42"/>
      <c r="Q67" s="41"/>
      <c r="R67" s="38"/>
      <c r="S67" s="12">
        <f>source_scenarios!AB67</f>
        <v>0</v>
      </c>
      <c r="T67" s="12">
        <f>source_scenarios!AC67</f>
        <v>0</v>
      </c>
      <c r="U67" s="12">
        <f>source_scenarios!AD67</f>
        <v>0</v>
      </c>
      <c r="V67" s="12">
        <f>source_scenarios!AE67</f>
        <v>0</v>
      </c>
      <c r="W67" s="12">
        <f>source_scenarios!AF67</f>
        <v>0</v>
      </c>
      <c r="X67" s="20"/>
      <c r="Y67" s="44"/>
      <c r="AC67" s="30"/>
      <c r="AE67" s="45"/>
      <c r="AH67" s="85"/>
      <c r="AI67" s="87" t="s">
        <v>12</v>
      </c>
      <c r="AJ67" s="85" t="s">
        <v>85</v>
      </c>
      <c r="AK67" s="87">
        <v>5</v>
      </c>
      <c r="AL67" s="85" t="str">
        <f>AH61</f>
        <v>U_TCAR_LPG</v>
      </c>
    </row>
    <row r="68" spans="2:51" x14ac:dyDescent="0.25">
      <c r="B68" s="7"/>
      <c r="C68" s="7"/>
      <c r="D68" s="41"/>
      <c r="E68" s="38"/>
      <c r="F68" s="12">
        <f>source_scenarios!O68</f>
        <v>0</v>
      </c>
      <c r="G68" s="12">
        <f>source_scenarios!P68</f>
        <v>0</v>
      </c>
      <c r="H68" s="12">
        <f>source_scenarios!Q68</f>
        <v>0</v>
      </c>
      <c r="I68" s="12">
        <f>source_scenarios!R68</f>
        <v>0</v>
      </c>
      <c r="J68" s="12">
        <f>source_scenarios!S68</f>
        <v>0</v>
      </c>
      <c r="K68" s="12">
        <f>source_scenarios!T68</f>
        <v>0</v>
      </c>
      <c r="L68" s="12">
        <f>source_scenarios!U68</f>
        <v>0</v>
      </c>
      <c r="M68" s="12">
        <f>source_scenarios!V68</f>
        <v>0</v>
      </c>
      <c r="N68" s="12">
        <f>source_scenarios!W68</f>
        <v>0</v>
      </c>
      <c r="O68" s="7"/>
      <c r="P68" s="42"/>
      <c r="Q68" s="41"/>
      <c r="R68" s="38"/>
      <c r="S68" s="12">
        <f>source_scenarios!AB68</f>
        <v>0</v>
      </c>
      <c r="T68" s="12">
        <f>source_scenarios!AC68</f>
        <v>0</v>
      </c>
      <c r="U68" s="12">
        <f>source_scenarios!AD68</f>
        <v>0</v>
      </c>
      <c r="V68" s="12">
        <f>source_scenarios!AE68</f>
        <v>0</v>
      </c>
      <c r="W68" s="12">
        <f>source_scenarios!AF68</f>
        <v>0</v>
      </c>
      <c r="AC68" s="30"/>
      <c r="AE68" s="45"/>
    </row>
    <row r="69" spans="2:51" x14ac:dyDescent="0.25">
      <c r="B69" s="7"/>
      <c r="C69" s="7"/>
      <c r="D69" s="41"/>
      <c r="E69" s="38"/>
      <c r="F69" s="12">
        <f>source_scenarios!O69</f>
        <v>0</v>
      </c>
      <c r="G69" s="12">
        <f>source_scenarios!P69</f>
        <v>0</v>
      </c>
      <c r="H69" s="12">
        <f>source_scenarios!Q69</f>
        <v>0</v>
      </c>
      <c r="I69" s="12">
        <f>source_scenarios!R69</f>
        <v>0</v>
      </c>
      <c r="J69" s="12">
        <f>source_scenarios!S69</f>
        <v>0</v>
      </c>
      <c r="K69" s="12">
        <f>source_scenarios!T69</f>
        <v>0</v>
      </c>
      <c r="L69" s="12">
        <f>source_scenarios!U69</f>
        <v>0</v>
      </c>
      <c r="M69" s="12">
        <f>source_scenarios!V69</f>
        <v>0</v>
      </c>
      <c r="N69" s="12">
        <f>source_scenarios!W69</f>
        <v>0</v>
      </c>
      <c r="O69" s="7"/>
      <c r="P69" s="42"/>
      <c r="Q69" s="41"/>
      <c r="R69" s="38"/>
      <c r="S69" s="12">
        <f>source_scenarios!AB69</f>
        <v>0</v>
      </c>
      <c r="T69" s="12">
        <f>source_scenarios!AC69</f>
        <v>0</v>
      </c>
      <c r="U69" s="12">
        <f>source_scenarios!AD69</f>
        <v>0</v>
      </c>
      <c r="V69" s="12">
        <f>source_scenarios!AE69</f>
        <v>0</v>
      </c>
      <c r="W69" s="12">
        <f>source_scenarios!AF69</f>
        <v>0</v>
      </c>
      <c r="AC69" s="30"/>
      <c r="AE69" s="45"/>
    </row>
    <row r="70" spans="2:51" x14ac:dyDescent="0.25">
      <c r="B70" s="7"/>
      <c r="C70" s="7"/>
      <c r="D70" s="42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42"/>
      <c r="Q70" s="7"/>
      <c r="R70" s="7"/>
      <c r="AC70" s="30"/>
      <c r="AE70" s="45"/>
    </row>
    <row r="71" spans="2:51" ht="15.75" thickBot="1" x14ac:dyDescent="0.3">
      <c r="B71" s="7"/>
      <c r="C71" s="7"/>
      <c r="D71" s="42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42"/>
      <c r="Q71" s="7"/>
      <c r="R71" s="7"/>
      <c r="AC71" s="30"/>
      <c r="AE71" s="45"/>
      <c r="AH71" s="89" t="str">
        <f>IF(AP73&lt;&gt;0,"~TFM_INS-TS","Deactivated")</f>
        <v>Deactivated</v>
      </c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</row>
    <row r="72" spans="2:51" ht="15.75" thickBot="1" x14ac:dyDescent="0.3">
      <c r="B72" s="7"/>
      <c r="C72" s="7"/>
      <c r="D72" s="42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42"/>
      <c r="Q72" s="7"/>
      <c r="R72" s="7"/>
      <c r="S72" s="90" t="s">
        <v>95</v>
      </c>
      <c r="T72" s="90"/>
      <c r="U72" s="90"/>
      <c r="V72" s="90"/>
      <c r="W72" s="90"/>
      <c r="AH72" s="66" t="s">
        <v>7</v>
      </c>
      <c r="AI72" s="66" t="s">
        <v>3</v>
      </c>
      <c r="AJ72" s="66" t="s">
        <v>8</v>
      </c>
      <c r="AK72" s="67" t="str">
        <f>AC6</f>
        <v>2035</v>
      </c>
      <c r="AL72" s="67">
        <v>2060</v>
      </c>
      <c r="AM72" s="67">
        <v>0</v>
      </c>
      <c r="AN72" s="68" t="s">
        <v>6</v>
      </c>
      <c r="AO72" s="68" t="s">
        <v>25</v>
      </c>
      <c r="AP72" s="68" t="s">
        <v>28</v>
      </c>
      <c r="AQ72" s="63"/>
      <c r="AR72" s="63"/>
      <c r="AV72" s="17" t="s">
        <v>14</v>
      </c>
      <c r="AW72" s="18">
        <f>VLOOKUP($AC$7,$R$73:$W$137,MATCH($AH$54,$S$5:$W$5,0)+1,FALSE)</f>
        <v>0</v>
      </c>
    </row>
    <row r="73" spans="2:51" ht="15.75" thickBot="1" x14ac:dyDescent="0.3">
      <c r="B73" s="7"/>
      <c r="C73" s="7"/>
      <c r="D73" s="42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42"/>
      <c r="R73" s="39" t="s">
        <v>14</v>
      </c>
      <c r="S73" s="43" t="s">
        <v>43</v>
      </c>
      <c r="T73" s="43" t="s">
        <v>44</v>
      </c>
      <c r="U73" s="43" t="s">
        <v>45</v>
      </c>
      <c r="V73" s="43" t="s">
        <v>46</v>
      </c>
      <c r="W73" s="43" t="s">
        <v>47</v>
      </c>
      <c r="AH73" s="50"/>
      <c r="AI73" s="51" t="s">
        <v>12</v>
      </c>
      <c r="AJ73" s="50" t="s">
        <v>32</v>
      </c>
      <c r="AK73" s="64">
        <v>0</v>
      </c>
      <c r="AL73" s="64">
        <v>0</v>
      </c>
      <c r="AM73" s="52">
        <v>1</v>
      </c>
      <c r="AN73" s="48" t="str">
        <f>AL66</f>
        <v>U_TCAR_ELC</v>
      </c>
      <c r="AO73" s="51">
        <v>2</v>
      </c>
      <c r="AP73" s="72">
        <f>AW74</f>
        <v>0</v>
      </c>
      <c r="AQ73" s="51"/>
      <c r="AR73" s="58"/>
      <c r="AV73" s="47" t="s">
        <v>48</v>
      </c>
      <c r="AW73" s="18">
        <f>VLOOKUP($AC$7,$R$141:$W$205,MATCH($AH$54,$S$5:$W$5,0)+1,FALSE)</f>
        <v>0</v>
      </c>
    </row>
    <row r="74" spans="2:51" ht="15.75" thickBot="1" x14ac:dyDescent="0.3">
      <c r="B74" s="7"/>
      <c r="C74" s="7"/>
      <c r="D74" s="4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42"/>
      <c r="Q74" s="40" t="s">
        <v>41</v>
      </c>
      <c r="R74" s="38" cm="1">
        <f t="array" ref="R74:R105">_xlfn.SEQUENCE(MAX(B7:O117),1,1,1)</f>
        <v>1</v>
      </c>
      <c r="S74" s="12">
        <f>source_scenarios!AB74</f>
        <v>0</v>
      </c>
      <c r="T74" s="12">
        <f>source_scenarios!AC74</f>
        <v>0</v>
      </c>
      <c r="U74" s="12">
        <f>source_scenarios!AD74</f>
        <v>0</v>
      </c>
      <c r="V74" s="12">
        <f>source_scenarios!AE74</f>
        <v>0</v>
      </c>
      <c r="W74" s="12">
        <f>source_scenarios!AF74</f>
        <v>0</v>
      </c>
      <c r="X74" s="7"/>
      <c r="Y74" s="42"/>
      <c r="AH74" s="50"/>
      <c r="AI74" s="51" t="s">
        <v>12</v>
      </c>
      <c r="AJ74" s="50" t="s">
        <v>32</v>
      </c>
      <c r="AK74" s="65">
        <v>0</v>
      </c>
      <c r="AL74" s="65">
        <v>0</v>
      </c>
      <c r="AM74" s="52">
        <v>1</v>
      </c>
      <c r="AN74" s="48" t="str">
        <f>AL67</f>
        <v>U_TCAR_LPG</v>
      </c>
      <c r="AO74" s="51">
        <v>2</v>
      </c>
      <c r="AP74" s="51">
        <f>AP73</f>
        <v>0</v>
      </c>
      <c r="AQ74" s="49"/>
      <c r="AR74" s="49"/>
      <c r="AV74" s="19" t="s">
        <v>13</v>
      </c>
      <c r="AW74" s="46">
        <f>VLOOKUP($AC$7,$R$5:$W$69,MATCH($AH$54,$S$5:$W$5,0)+1,FALSE)</f>
        <v>0</v>
      </c>
    </row>
    <row r="75" spans="2:51" x14ac:dyDescent="0.25">
      <c r="B75" s="7"/>
      <c r="C75" s="7"/>
      <c r="D75" s="42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42"/>
      <c r="Q75" s="40"/>
      <c r="R75" s="38">
        <v>2</v>
      </c>
      <c r="S75" s="12">
        <f>source_scenarios!AB75</f>
        <v>0</v>
      </c>
      <c r="T75" s="12">
        <f>source_scenarios!AC75</f>
        <v>0</v>
      </c>
      <c r="U75" s="12">
        <f>source_scenarios!AD75</f>
        <v>0</v>
      </c>
      <c r="V75" s="12">
        <f>source_scenarios!AE75</f>
        <v>0</v>
      </c>
      <c r="W75" s="12">
        <f>source_scenarios!AF75</f>
        <v>0</v>
      </c>
      <c r="X75" s="23"/>
      <c r="Y75" s="44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</row>
    <row r="76" spans="2:51" x14ac:dyDescent="0.25">
      <c r="B76" s="7"/>
      <c r="C76" s="7"/>
      <c r="D76" s="4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42"/>
      <c r="Q76" s="40"/>
      <c r="R76" s="38">
        <v>3</v>
      </c>
      <c r="S76" s="12">
        <f>source_scenarios!AB76</f>
        <v>0</v>
      </c>
      <c r="T76" s="12">
        <f>source_scenarios!AC76</f>
        <v>0</v>
      </c>
      <c r="U76" s="12">
        <f>source_scenarios!AD76</f>
        <v>0</v>
      </c>
      <c r="V76" s="12">
        <f>source_scenarios!AE76</f>
        <v>0</v>
      </c>
      <c r="W76" s="12">
        <f>source_scenarios!AF76</f>
        <v>0</v>
      </c>
      <c r="X76" s="23"/>
      <c r="Y76" s="44"/>
      <c r="AH76" s="16"/>
      <c r="AI76" s="48"/>
      <c r="AJ76" s="48"/>
      <c r="AK76" s="48"/>
      <c r="AL76" s="48"/>
      <c r="AM76" s="48"/>
      <c r="AN76" s="48"/>
      <c r="AO76" s="48"/>
      <c r="AP76" s="48"/>
      <c r="AQ76" s="48"/>
      <c r="AR76" s="48"/>
    </row>
    <row r="77" spans="2:51" x14ac:dyDescent="0.25">
      <c r="B77" s="7"/>
      <c r="C77" s="7"/>
      <c r="D77" s="4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42"/>
      <c r="Q77" s="40"/>
      <c r="R77" s="38">
        <v>4</v>
      </c>
      <c r="S77" s="12">
        <f>source_scenarios!AB77</f>
        <v>0</v>
      </c>
      <c r="T77" s="12">
        <f>source_scenarios!AC77</f>
        <v>0</v>
      </c>
      <c r="U77" s="12">
        <f>source_scenarios!AD77</f>
        <v>0</v>
      </c>
      <c r="V77" s="12">
        <f>source_scenarios!AE77</f>
        <v>0</v>
      </c>
      <c r="W77" s="12">
        <f>source_scenarios!AF77</f>
        <v>0</v>
      </c>
      <c r="X77" s="23"/>
      <c r="Y77" s="44"/>
      <c r="AH77" s="60"/>
      <c r="AI77" s="60"/>
      <c r="AJ77" s="60"/>
      <c r="AK77" s="49"/>
      <c r="AL77" s="49"/>
      <c r="AM77" s="49"/>
      <c r="AN77" s="61"/>
      <c r="AO77" s="62"/>
      <c r="AP77" s="63"/>
      <c r="AQ77" s="63"/>
      <c r="AR77" s="63"/>
    </row>
    <row r="78" spans="2:51" x14ac:dyDescent="0.25">
      <c r="B78" s="7"/>
      <c r="C78" s="7"/>
      <c r="D78" s="42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42"/>
      <c r="Q78" s="40"/>
      <c r="R78" s="38">
        <v>5</v>
      </c>
      <c r="S78" s="12">
        <f>source_scenarios!AB78</f>
        <v>0</v>
      </c>
      <c r="T78" s="12">
        <f>source_scenarios!AC78</f>
        <v>0</v>
      </c>
      <c r="U78" s="12">
        <f>source_scenarios!AD78</f>
        <v>0</v>
      </c>
      <c r="V78" s="12">
        <f>source_scenarios!AE78</f>
        <v>0</v>
      </c>
      <c r="W78" s="12">
        <f>source_scenarios!AF78</f>
        <v>0</v>
      </c>
      <c r="X78" s="23"/>
      <c r="Y78" s="44"/>
      <c r="AH78" s="50"/>
      <c r="AI78" s="50"/>
      <c r="AJ78" s="51"/>
      <c r="AK78" s="49"/>
      <c r="AL78" s="49"/>
      <c r="AM78" s="49"/>
      <c r="AN78" s="52"/>
      <c r="AO78" s="49"/>
      <c r="AP78" s="48"/>
      <c r="AQ78" s="51"/>
      <c r="AR78" s="58"/>
    </row>
    <row r="79" spans="2:51" x14ac:dyDescent="0.25">
      <c r="B79" s="7"/>
      <c r="C79" s="7"/>
      <c r="D79" s="42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42"/>
      <c r="Q79" s="40"/>
      <c r="R79" s="38">
        <v>6</v>
      </c>
      <c r="S79" s="12">
        <f>source_scenarios!AB79</f>
        <v>0</v>
      </c>
      <c r="T79" s="12">
        <f>source_scenarios!AC79</f>
        <v>0</v>
      </c>
      <c r="U79" s="12">
        <f>source_scenarios!AD79</f>
        <v>0</v>
      </c>
      <c r="V79" s="12">
        <f>source_scenarios!AE79</f>
        <v>0</v>
      </c>
      <c r="W79" s="12">
        <f>source_scenarios!AF79</f>
        <v>0</v>
      </c>
      <c r="X79" s="23"/>
      <c r="Y79" s="44"/>
      <c r="AG79" s="15"/>
      <c r="AH79" s="43" t="s">
        <v>46</v>
      </c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 spans="2:51" x14ac:dyDescent="0.25">
      <c r="B80" s="7"/>
      <c r="C80" s="7"/>
      <c r="D80" s="42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42"/>
      <c r="Q80" s="40"/>
      <c r="R80" s="38">
        <v>7</v>
      </c>
      <c r="S80" s="12">
        <f>source_scenarios!AB80</f>
        <v>0</v>
      </c>
      <c r="T80" s="12">
        <f>source_scenarios!AC80</f>
        <v>0</v>
      </c>
      <c r="U80" s="12">
        <f>source_scenarios!AD80</f>
        <v>0</v>
      </c>
      <c r="V80" s="12">
        <f>source_scenarios!AE80</f>
        <v>0</v>
      </c>
      <c r="W80" s="12">
        <f>source_scenarios!AF80</f>
        <v>0</v>
      </c>
      <c r="X80" s="23"/>
      <c r="Y80" s="44"/>
    </row>
    <row r="81" spans="2:49" x14ac:dyDescent="0.25">
      <c r="B81" s="7"/>
      <c r="C81" s="7"/>
      <c r="D81" s="42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42"/>
      <c r="Q81" s="40"/>
      <c r="R81" s="38">
        <v>8</v>
      </c>
      <c r="S81" s="12">
        <f>source_scenarios!AB81</f>
        <v>0</v>
      </c>
      <c r="T81" s="12">
        <f>source_scenarios!AC81</f>
        <v>0</v>
      </c>
      <c r="U81" s="12">
        <f>source_scenarios!AD81</f>
        <v>0</v>
      </c>
      <c r="V81" s="12">
        <f>source_scenarios!AE81</f>
        <v>0</v>
      </c>
      <c r="W81" s="12">
        <f>source_scenarios!AF81</f>
        <v>0</v>
      </c>
      <c r="X81" s="23"/>
      <c r="Y81" s="44"/>
    </row>
    <row r="82" spans="2:49" ht="15.75" thickBot="1" x14ac:dyDescent="0.3">
      <c r="B82" s="7"/>
      <c r="C82" s="7"/>
      <c r="D82" s="4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42"/>
      <c r="Q82" s="40"/>
      <c r="R82" s="38">
        <v>9</v>
      </c>
      <c r="S82" s="12">
        <f>source_scenarios!AB82</f>
        <v>0</v>
      </c>
      <c r="T82" s="12">
        <f>source_scenarios!AC82</f>
        <v>0</v>
      </c>
      <c r="U82" s="12">
        <f>source_scenarios!AD82</f>
        <v>0</v>
      </c>
      <c r="V82" s="12">
        <f>source_scenarios!AE82</f>
        <v>0</v>
      </c>
      <c r="W82" s="12">
        <f>source_scenarios!AF82</f>
        <v>0</v>
      </c>
      <c r="X82" s="23"/>
      <c r="Y82" s="44"/>
      <c r="AH82" s="16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</row>
    <row r="83" spans="2:49" ht="15.75" thickBot="1" x14ac:dyDescent="0.3">
      <c r="B83" s="7"/>
      <c r="C83" s="7"/>
      <c r="D83" s="42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42"/>
      <c r="Q83" s="40"/>
      <c r="R83" s="38">
        <v>10</v>
      </c>
      <c r="S83" s="12">
        <f>source_scenarios!AB83</f>
        <v>0</v>
      </c>
      <c r="T83" s="12">
        <f>source_scenarios!AC83</f>
        <v>0</v>
      </c>
      <c r="U83" s="12">
        <f>source_scenarios!AD83</f>
        <v>0</v>
      </c>
      <c r="V83" s="12">
        <f>source_scenarios!AE83</f>
        <v>0</v>
      </c>
      <c r="W83" s="12">
        <f>source_scenarios!AF83</f>
        <v>0</v>
      </c>
      <c r="X83" s="23"/>
      <c r="Y83" s="44"/>
      <c r="AH83" s="16" t="str">
        <f>IF(AM85&lt;&gt;0,"~TFM_INS","Deactivated")</f>
        <v>Deactivated</v>
      </c>
      <c r="AV83" s="17" t="s">
        <v>14</v>
      </c>
      <c r="AW83" s="18">
        <f>VLOOKUP($AC$7,$R$73:$W$137,MATCH($AH$79,$S$5:$W$5,0)+1,FALSE)</f>
        <v>0</v>
      </c>
    </row>
    <row r="84" spans="2:49" ht="15.75" thickBot="1" x14ac:dyDescent="0.3">
      <c r="B84" s="9"/>
      <c r="C84" s="7"/>
      <c r="D84" s="42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42"/>
      <c r="Q84" s="40"/>
      <c r="R84" s="38">
        <v>11</v>
      </c>
      <c r="S84" s="12">
        <f>source_scenarios!AB84</f>
        <v>0</v>
      </c>
      <c r="T84" s="12">
        <f>source_scenarios!AC84</f>
        <v>0</v>
      </c>
      <c r="U84" s="12">
        <f>source_scenarios!AD84</f>
        <v>0</v>
      </c>
      <c r="V84" s="12">
        <f>source_scenarios!AE84</f>
        <v>0</v>
      </c>
      <c r="W84" s="12">
        <f>source_scenarios!AF84</f>
        <v>0</v>
      </c>
      <c r="X84" s="23"/>
      <c r="Y84" s="44"/>
      <c r="AH84" s="35" t="s">
        <v>8</v>
      </c>
      <c r="AI84" s="35" t="s">
        <v>9</v>
      </c>
      <c r="AJ84" s="35" t="s">
        <v>10</v>
      </c>
      <c r="AK84" s="35" t="s">
        <v>11</v>
      </c>
      <c r="AL84" s="35" t="s">
        <v>25</v>
      </c>
      <c r="AM84" s="35" t="s">
        <v>20</v>
      </c>
      <c r="AV84" s="47" t="s">
        <v>48</v>
      </c>
      <c r="AW84" s="18">
        <f>VLOOKUP($AC$7,$R$141:$W$205,MATCH($AH$79,$S$5:$W$5,0)+1,FALSE)</f>
        <v>0</v>
      </c>
    </row>
    <row r="85" spans="2:49" ht="15.75" thickBot="1" x14ac:dyDescent="0.3">
      <c r="B85" s="7"/>
      <c r="C85" s="7"/>
      <c r="D85" s="42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42"/>
      <c r="Q85" s="40"/>
      <c r="R85" s="38">
        <v>12</v>
      </c>
      <c r="S85" s="12">
        <f>source_scenarios!AB85</f>
        <v>0</v>
      </c>
      <c r="T85" s="12">
        <f>source_scenarios!AC85</f>
        <v>0</v>
      </c>
      <c r="U85" s="12">
        <f>source_scenarios!AD85</f>
        <v>0</v>
      </c>
      <c r="V85" s="12">
        <f>source_scenarios!AE85</f>
        <v>0</v>
      </c>
      <c r="W85" s="12">
        <f>source_scenarios!AF85</f>
        <v>0</v>
      </c>
      <c r="X85" s="23"/>
      <c r="Y85" s="44"/>
      <c r="AH85" t="s">
        <v>26</v>
      </c>
      <c r="AI85">
        <v>2030</v>
      </c>
      <c r="AJ85">
        <v>0.7</v>
      </c>
      <c r="AK85" s="84" t="s">
        <v>94</v>
      </c>
      <c r="AL85">
        <v>2</v>
      </c>
      <c r="AM85" s="71">
        <f>AW84</f>
        <v>0</v>
      </c>
      <c r="AV85" s="19" t="s">
        <v>13</v>
      </c>
      <c r="AW85" s="46">
        <f>VLOOKUP($AC$7,$R$5:$W$69,MATCH($AH$79,$S$5:$W$5,0)+1,FALSE)</f>
        <v>0</v>
      </c>
    </row>
    <row r="86" spans="2:49" x14ac:dyDescent="0.25">
      <c r="B86" s="7"/>
      <c r="C86" s="7"/>
      <c r="D86" s="42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42"/>
      <c r="Q86" s="40"/>
      <c r="R86" s="38">
        <v>13</v>
      </c>
      <c r="S86" s="12">
        <f>source_scenarios!AB86</f>
        <v>0</v>
      </c>
      <c r="T86" s="12">
        <f>source_scenarios!AC86</f>
        <v>0</v>
      </c>
      <c r="U86" s="12">
        <f>source_scenarios!AD86</f>
        <v>0</v>
      </c>
      <c r="V86" s="12">
        <f>source_scenarios!AE86</f>
        <v>0</v>
      </c>
      <c r="W86" s="12">
        <f>source_scenarios!AF86</f>
        <v>0</v>
      </c>
      <c r="X86" s="23"/>
      <c r="Y86" s="44"/>
      <c r="AH86" t="s">
        <v>26</v>
      </c>
      <c r="AI86">
        <v>2050</v>
      </c>
      <c r="AJ86">
        <v>0.5</v>
      </c>
      <c r="AK86" s="84" t="s">
        <v>94</v>
      </c>
      <c r="AL86">
        <v>2</v>
      </c>
      <c r="AM86">
        <f>AM85</f>
        <v>0</v>
      </c>
    </row>
    <row r="87" spans="2:49" x14ac:dyDescent="0.25">
      <c r="B87" s="7"/>
      <c r="C87" s="7"/>
      <c r="D87" s="42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42"/>
      <c r="Q87" s="40"/>
      <c r="R87" s="38">
        <v>14</v>
      </c>
      <c r="S87" s="12">
        <f>source_scenarios!AB87</f>
        <v>0</v>
      </c>
      <c r="T87" s="12">
        <f>source_scenarios!AC87</f>
        <v>0</v>
      </c>
      <c r="U87" s="12">
        <f>source_scenarios!AD87</f>
        <v>0</v>
      </c>
      <c r="V87" s="12">
        <f>source_scenarios!AE87</f>
        <v>0</v>
      </c>
      <c r="W87" s="12">
        <f>source_scenarios!AF87</f>
        <v>0</v>
      </c>
      <c r="X87" s="23"/>
      <c r="Y87" s="44"/>
      <c r="AH87" t="s">
        <v>26</v>
      </c>
      <c r="AI87">
        <v>0</v>
      </c>
      <c r="AJ87">
        <v>5</v>
      </c>
      <c r="AK87" s="84" t="s">
        <v>94</v>
      </c>
      <c r="AL87">
        <v>2</v>
      </c>
      <c r="AM87">
        <f>AM86</f>
        <v>0</v>
      </c>
    </row>
    <row r="88" spans="2:49" x14ac:dyDescent="0.25">
      <c r="B88" s="7"/>
      <c r="C88" s="7"/>
      <c r="D88" s="42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42"/>
      <c r="Q88" s="40"/>
      <c r="R88" s="38">
        <v>15</v>
      </c>
      <c r="S88" s="12">
        <f>source_scenarios!AB88</f>
        <v>0</v>
      </c>
      <c r="T88" s="12">
        <f>source_scenarios!AC88</f>
        <v>0</v>
      </c>
      <c r="U88" s="12">
        <f>source_scenarios!AD88</f>
        <v>0</v>
      </c>
      <c r="V88" s="12">
        <f>source_scenarios!AE88</f>
        <v>0</v>
      </c>
      <c r="W88" s="12">
        <f>source_scenarios!AF88</f>
        <v>0</v>
      </c>
      <c r="X88" s="23"/>
      <c r="Y88" s="44"/>
    </row>
    <row r="89" spans="2:49" x14ac:dyDescent="0.25">
      <c r="B89" s="7"/>
      <c r="C89" s="7"/>
      <c r="D89" s="4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42"/>
      <c r="Q89" s="41"/>
      <c r="R89" s="38">
        <v>16</v>
      </c>
      <c r="S89" s="12">
        <f>source_scenarios!AB89</f>
        <v>0</v>
      </c>
      <c r="T89" s="12">
        <f>source_scenarios!AC89</f>
        <v>0</v>
      </c>
      <c r="U89" s="12">
        <f>source_scenarios!AD89</f>
        <v>0</v>
      </c>
      <c r="V89" s="12">
        <f>source_scenarios!AE89</f>
        <v>0</v>
      </c>
      <c r="W89" s="12">
        <f>source_scenarios!AF89</f>
        <v>0</v>
      </c>
      <c r="X89" s="23"/>
      <c r="Y89" s="44"/>
    </row>
    <row r="90" spans="2:49" x14ac:dyDescent="0.25">
      <c r="B90" s="7"/>
      <c r="C90" s="7"/>
      <c r="D90" s="4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42"/>
      <c r="Q90" s="41"/>
      <c r="R90" s="38">
        <v>17</v>
      </c>
      <c r="S90" s="12">
        <f>source_scenarios!AB90</f>
        <v>0</v>
      </c>
      <c r="T90" s="12">
        <f>source_scenarios!AC90</f>
        <v>0</v>
      </c>
      <c r="U90" s="12">
        <f>source_scenarios!AD90</f>
        <v>0</v>
      </c>
      <c r="V90" s="12">
        <f>source_scenarios!AE90</f>
        <v>0</v>
      </c>
      <c r="W90" s="12">
        <f>source_scenarios!AF90</f>
        <v>0</v>
      </c>
      <c r="X90" s="23"/>
      <c r="Y90" s="44"/>
    </row>
    <row r="91" spans="2:49" x14ac:dyDescent="0.25">
      <c r="B91" s="7"/>
      <c r="C91" s="7"/>
      <c r="D91" s="4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42"/>
      <c r="Q91" s="41"/>
      <c r="R91" s="38">
        <v>18</v>
      </c>
      <c r="S91" s="12">
        <f>source_scenarios!AB91</f>
        <v>0</v>
      </c>
      <c r="T91" s="12">
        <f>source_scenarios!AC91</f>
        <v>0</v>
      </c>
      <c r="U91" s="12">
        <f>source_scenarios!AD91</f>
        <v>0</v>
      </c>
      <c r="V91" s="12">
        <f>source_scenarios!AE91</f>
        <v>0</v>
      </c>
      <c r="W91" s="12">
        <f>source_scenarios!AF91</f>
        <v>0</v>
      </c>
      <c r="X91" s="23"/>
      <c r="Y91" s="44"/>
      <c r="AH91" s="16" t="str">
        <f>IF(AM93&lt;&gt;0,"~TFM_INS","Deactivated")</f>
        <v>Deactivated</v>
      </c>
    </row>
    <row r="92" spans="2:49" x14ac:dyDescent="0.25">
      <c r="B92" s="7"/>
      <c r="C92" s="7"/>
      <c r="D92" s="42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42"/>
      <c r="Q92" s="41"/>
      <c r="R92" s="38">
        <v>19</v>
      </c>
      <c r="S92" s="12">
        <f>source_scenarios!AB92</f>
        <v>0</v>
      </c>
      <c r="T92" s="12">
        <f>source_scenarios!AC92</f>
        <v>0</v>
      </c>
      <c r="U92" s="12">
        <f>source_scenarios!AD92</f>
        <v>0</v>
      </c>
      <c r="V92" s="12">
        <f>source_scenarios!AE92</f>
        <v>0</v>
      </c>
      <c r="W92" s="12">
        <f>source_scenarios!AF92</f>
        <v>0</v>
      </c>
      <c r="X92" s="23"/>
      <c r="Y92" s="44"/>
      <c r="AH92" s="35" t="s">
        <v>8</v>
      </c>
      <c r="AI92" s="35" t="s">
        <v>9</v>
      </c>
      <c r="AJ92" s="35" t="s">
        <v>10</v>
      </c>
      <c r="AK92" s="35" t="s">
        <v>11</v>
      </c>
      <c r="AL92" s="35" t="s">
        <v>25</v>
      </c>
      <c r="AM92" s="35" t="s">
        <v>20</v>
      </c>
    </row>
    <row r="93" spans="2:49" x14ac:dyDescent="0.25">
      <c r="B93" s="7"/>
      <c r="C93" s="7"/>
      <c r="D93" s="42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42"/>
      <c r="Q93" s="41"/>
      <c r="R93" s="38">
        <v>20</v>
      </c>
      <c r="S93" s="12">
        <f>source_scenarios!AB93</f>
        <v>0</v>
      </c>
      <c r="T93" s="12">
        <f>source_scenarios!AC93</f>
        <v>0</v>
      </c>
      <c r="U93" s="12">
        <f>source_scenarios!AD93</f>
        <v>0</v>
      </c>
      <c r="V93" s="12">
        <f>source_scenarios!AE93</f>
        <v>0</v>
      </c>
      <c r="W93" s="12">
        <f>source_scenarios!AF93</f>
        <v>0</v>
      </c>
      <c r="X93" s="23"/>
      <c r="Y93" s="44"/>
      <c r="AH93" t="s">
        <v>26</v>
      </c>
      <c r="AI93">
        <v>2030</v>
      </c>
      <c r="AJ93">
        <v>1.5</v>
      </c>
      <c r="AK93" s="84" t="s">
        <v>94</v>
      </c>
      <c r="AL93">
        <v>2</v>
      </c>
      <c r="AM93" s="71">
        <f>AW85</f>
        <v>0</v>
      </c>
    </row>
    <row r="94" spans="2:49" x14ac:dyDescent="0.25">
      <c r="B94" s="7"/>
      <c r="C94" s="7"/>
      <c r="D94" s="42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42"/>
      <c r="Q94" s="41"/>
      <c r="R94" s="38">
        <v>21</v>
      </c>
      <c r="S94" s="12">
        <f>source_scenarios!AB94</f>
        <v>0</v>
      </c>
      <c r="T94" s="12">
        <f>source_scenarios!AC94</f>
        <v>0</v>
      </c>
      <c r="U94" s="12">
        <f>source_scenarios!AD94</f>
        <v>0</v>
      </c>
      <c r="V94" s="12">
        <f>source_scenarios!AE94</f>
        <v>0</v>
      </c>
      <c r="W94" s="12">
        <f>source_scenarios!AF94</f>
        <v>0</v>
      </c>
      <c r="X94" s="23"/>
      <c r="Y94" s="44"/>
      <c r="AH94" t="s">
        <v>26</v>
      </c>
      <c r="AI94">
        <v>2050</v>
      </c>
      <c r="AJ94">
        <v>1.4</v>
      </c>
      <c r="AK94" s="84" t="s">
        <v>94</v>
      </c>
      <c r="AL94">
        <v>2</v>
      </c>
      <c r="AM94">
        <f>AM93</f>
        <v>0</v>
      </c>
    </row>
    <row r="95" spans="2:49" x14ac:dyDescent="0.25">
      <c r="B95" s="7"/>
      <c r="C95" s="7"/>
      <c r="D95" s="42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42"/>
      <c r="Q95" s="41"/>
      <c r="R95" s="38">
        <v>22</v>
      </c>
      <c r="S95" s="12">
        <f>source_scenarios!AB95</f>
        <v>0</v>
      </c>
      <c r="T95" s="12">
        <f>source_scenarios!AC95</f>
        <v>0</v>
      </c>
      <c r="U95" s="12">
        <f>source_scenarios!AD95</f>
        <v>0</v>
      </c>
      <c r="V95" s="12">
        <f>source_scenarios!AE95</f>
        <v>0</v>
      </c>
      <c r="W95" s="12">
        <f>source_scenarios!AF95</f>
        <v>0</v>
      </c>
      <c r="X95" s="23"/>
      <c r="Y95" s="44"/>
      <c r="AH95" t="s">
        <v>26</v>
      </c>
      <c r="AI95">
        <v>0</v>
      </c>
      <c r="AJ95">
        <v>5</v>
      </c>
      <c r="AK95" s="84" t="s">
        <v>94</v>
      </c>
      <c r="AL95">
        <v>2</v>
      </c>
      <c r="AM95">
        <f>AM94</f>
        <v>0</v>
      </c>
    </row>
    <row r="96" spans="2:49" x14ac:dyDescent="0.25">
      <c r="B96" s="7"/>
      <c r="C96" s="7"/>
      <c r="D96" s="42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42"/>
      <c r="Q96" s="40"/>
      <c r="R96" s="38">
        <v>23</v>
      </c>
      <c r="S96" s="12">
        <f>source_scenarios!AB96</f>
        <v>0</v>
      </c>
      <c r="T96" s="12">
        <f>source_scenarios!AC96</f>
        <v>0</v>
      </c>
      <c r="U96" s="12">
        <f>source_scenarios!AD96</f>
        <v>0</v>
      </c>
      <c r="V96" s="12">
        <f>source_scenarios!AE96</f>
        <v>0</v>
      </c>
      <c r="W96" s="12">
        <f>source_scenarios!AF96</f>
        <v>0</v>
      </c>
      <c r="X96" s="23"/>
      <c r="Y96" s="44"/>
    </row>
    <row r="97" spans="2:52" x14ac:dyDescent="0.25">
      <c r="B97" s="7"/>
      <c r="C97" s="7"/>
      <c r="D97" s="42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42"/>
      <c r="Q97" s="40"/>
      <c r="R97" s="38">
        <v>24</v>
      </c>
      <c r="S97" s="12">
        <f>source_scenarios!AB97</f>
        <v>0</v>
      </c>
      <c r="T97" s="12">
        <f>source_scenarios!AC97</f>
        <v>0</v>
      </c>
      <c r="U97" s="12">
        <f>source_scenarios!AD97</f>
        <v>0</v>
      </c>
      <c r="V97" s="12">
        <f>source_scenarios!AE97</f>
        <v>0</v>
      </c>
      <c r="W97" s="12">
        <f>source_scenarios!AF97</f>
        <v>0</v>
      </c>
      <c r="X97" s="23"/>
      <c r="Y97" s="44"/>
    </row>
    <row r="98" spans="2:52" x14ac:dyDescent="0.25">
      <c r="B98" s="7"/>
      <c r="C98" s="7"/>
      <c r="D98" s="42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42"/>
      <c r="Q98" s="40"/>
      <c r="R98" s="38">
        <v>25</v>
      </c>
      <c r="S98" s="12">
        <f>source_scenarios!AB98</f>
        <v>0</v>
      </c>
      <c r="T98" s="12">
        <f>source_scenarios!AC98</f>
        <v>0</v>
      </c>
      <c r="U98" s="12">
        <f>source_scenarios!AD98</f>
        <v>0</v>
      </c>
      <c r="V98" s="12">
        <f>source_scenarios!AE98</f>
        <v>0</v>
      </c>
      <c r="W98" s="12">
        <f>source_scenarios!AF98</f>
        <v>0</v>
      </c>
      <c r="X98" s="23"/>
      <c r="Y98" s="44"/>
    </row>
    <row r="99" spans="2:52" x14ac:dyDescent="0.25">
      <c r="B99" s="7"/>
      <c r="Q99" s="40"/>
      <c r="R99" s="38">
        <v>26</v>
      </c>
      <c r="S99" s="12">
        <f>source_scenarios!AB99</f>
        <v>0</v>
      </c>
      <c r="T99" s="12">
        <f>source_scenarios!AC99</f>
        <v>0</v>
      </c>
      <c r="U99" s="12">
        <f>source_scenarios!AD99</f>
        <v>0</v>
      </c>
      <c r="V99" s="12">
        <f>source_scenarios!AE99</f>
        <v>0</v>
      </c>
      <c r="W99" s="12">
        <f>source_scenarios!AF99</f>
        <v>0</v>
      </c>
      <c r="X99" s="23"/>
      <c r="Y99" s="44"/>
    </row>
    <row r="100" spans="2:52" x14ac:dyDescent="0.25">
      <c r="B100" s="7"/>
      <c r="Q100" s="41"/>
      <c r="R100" s="38">
        <v>27</v>
      </c>
      <c r="S100" s="12">
        <f>source_scenarios!AB100</f>
        <v>0</v>
      </c>
      <c r="T100" s="12">
        <f>source_scenarios!AC100</f>
        <v>0</v>
      </c>
      <c r="U100" s="12">
        <f>source_scenarios!AD100</f>
        <v>0</v>
      </c>
      <c r="V100" s="12">
        <f>source_scenarios!AE100</f>
        <v>0</v>
      </c>
      <c r="W100" s="12">
        <f>source_scenarios!AF100</f>
        <v>0</v>
      </c>
      <c r="X100" s="23"/>
      <c r="Y100" s="44"/>
      <c r="AG100" s="15"/>
      <c r="AH100" s="43" t="s">
        <v>47</v>
      </c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69"/>
    </row>
    <row r="101" spans="2:52" x14ac:dyDescent="0.25">
      <c r="B101" s="7"/>
      <c r="Q101" s="41"/>
      <c r="R101" s="38">
        <v>28</v>
      </c>
      <c r="S101" s="12">
        <f>source_scenarios!AB101</f>
        <v>0</v>
      </c>
      <c r="T101" s="12">
        <f>source_scenarios!AC101</f>
        <v>0</v>
      </c>
      <c r="U101" s="12">
        <f>source_scenarios!AD101</f>
        <v>0</v>
      </c>
      <c r="V101" s="12">
        <f>source_scenarios!AE101</f>
        <v>0</v>
      </c>
      <c r="W101" s="12">
        <f>source_scenarios!AF101</f>
        <v>0</v>
      </c>
      <c r="X101" s="23"/>
      <c r="Y101" s="44"/>
    </row>
    <row r="102" spans="2:52" x14ac:dyDescent="0.25">
      <c r="B102" s="7"/>
      <c r="Q102" s="41"/>
      <c r="R102" s="38">
        <v>29</v>
      </c>
      <c r="S102" s="12">
        <f>source_scenarios!AB102</f>
        <v>0</v>
      </c>
      <c r="T102" s="12">
        <f>source_scenarios!AC102</f>
        <v>0</v>
      </c>
      <c r="U102" s="12">
        <f>source_scenarios!AD102</f>
        <v>0</v>
      </c>
      <c r="V102" s="12">
        <f>source_scenarios!AE102</f>
        <v>0</v>
      </c>
      <c r="W102" s="12">
        <f>source_scenarios!AF102</f>
        <v>0</v>
      </c>
      <c r="X102" s="23"/>
      <c r="Y102" s="44"/>
    </row>
    <row r="103" spans="2:52" ht="15.75" thickBot="1" x14ac:dyDescent="0.3">
      <c r="B103" s="7"/>
      <c r="Q103" s="41"/>
      <c r="R103" s="38">
        <v>30</v>
      </c>
      <c r="S103" s="12">
        <f>source_scenarios!AB103</f>
        <v>0</v>
      </c>
      <c r="T103" s="12">
        <f>source_scenarios!AC103</f>
        <v>0</v>
      </c>
      <c r="U103" s="12">
        <f>source_scenarios!AD103</f>
        <v>0</v>
      </c>
      <c r="V103" s="12">
        <f>source_scenarios!AE103</f>
        <v>0</v>
      </c>
      <c r="W103" s="12">
        <f>source_scenarios!AF103</f>
        <v>0</v>
      </c>
      <c r="X103" s="23"/>
      <c r="Y103" s="44"/>
      <c r="AH103" s="16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</row>
    <row r="104" spans="2:52" ht="15.75" thickBot="1" x14ac:dyDescent="0.3">
      <c r="B104" s="7"/>
      <c r="Q104" s="41"/>
      <c r="R104" s="38">
        <v>31</v>
      </c>
      <c r="S104" s="12">
        <f>source_scenarios!AB104</f>
        <v>0</v>
      </c>
      <c r="T104" s="12">
        <f>source_scenarios!AC104</f>
        <v>0</v>
      </c>
      <c r="U104" s="12">
        <f>source_scenarios!AD104</f>
        <v>0</v>
      </c>
      <c r="V104" s="12">
        <f>source_scenarios!AE104</f>
        <v>0</v>
      </c>
      <c r="W104" s="12">
        <f>source_scenarios!AF104</f>
        <v>0</v>
      </c>
      <c r="X104" s="23"/>
      <c r="Y104" s="44"/>
      <c r="AH104" s="16" t="str">
        <f>IF(AS107&lt;&gt;0,"~TFM_INS-TS","Deactivated")</f>
        <v>Deactivated</v>
      </c>
      <c r="AM104" s="73"/>
      <c r="AN104" s="73"/>
      <c r="AO104" s="73"/>
      <c r="AP104" s="73"/>
      <c r="AV104" s="17" t="s">
        <v>14</v>
      </c>
      <c r="AW104" s="18">
        <f>VLOOKUP($AC$7,$R$73:$W$137,MATCH($AH$79,$S$5:$W$5,0)+1,FALSE)</f>
        <v>0</v>
      </c>
    </row>
    <row r="105" spans="2:52" ht="15.75" thickBot="1" x14ac:dyDescent="0.3">
      <c r="B105" s="7"/>
      <c r="Q105" s="41"/>
      <c r="R105" s="38">
        <v>32</v>
      </c>
      <c r="S105" s="12">
        <f>source_scenarios!AB105</f>
        <v>0</v>
      </c>
      <c r="T105" s="12">
        <f>source_scenarios!AC105</f>
        <v>0</v>
      </c>
      <c r="U105" s="12">
        <f>source_scenarios!AD105</f>
        <v>0</v>
      </c>
      <c r="V105" s="12">
        <f>source_scenarios!AE105</f>
        <v>0</v>
      </c>
      <c r="W105" s="12">
        <f>source_scenarios!AF105</f>
        <v>0</v>
      </c>
      <c r="X105" s="23"/>
      <c r="Y105" s="44"/>
      <c r="AH105" s="77" t="s">
        <v>8</v>
      </c>
      <c r="AI105" s="77" t="s">
        <v>17</v>
      </c>
      <c r="AJ105" s="77" t="s">
        <v>15</v>
      </c>
      <c r="AK105" s="77" t="s">
        <v>16</v>
      </c>
      <c r="AL105" s="77">
        <v>0</v>
      </c>
      <c r="AM105" s="78">
        <v>2030</v>
      </c>
      <c r="AN105" s="78">
        <v>2035</v>
      </c>
      <c r="AO105" s="78">
        <v>2040</v>
      </c>
      <c r="AP105" s="78">
        <v>2045</v>
      </c>
      <c r="AQ105" s="78">
        <v>2050</v>
      </c>
      <c r="AR105" s="35" t="s">
        <v>25</v>
      </c>
      <c r="AS105" s="35" t="s">
        <v>20</v>
      </c>
      <c r="AV105" s="47" t="s">
        <v>48</v>
      </c>
      <c r="AW105" s="18">
        <f>VLOOKUP($AC$7,$R$141:$W$205,MATCH($AH$79,$S$5:$W$5,0)+1,FALSE)</f>
        <v>0</v>
      </c>
    </row>
    <row r="106" spans="2:52" ht="15.75" thickBot="1" x14ac:dyDescent="0.3">
      <c r="B106" s="7"/>
      <c r="Q106" s="41"/>
      <c r="R106" s="38"/>
      <c r="S106" s="12">
        <f>source_scenarios!AB106</f>
        <v>0</v>
      </c>
      <c r="T106" s="12">
        <f>source_scenarios!AC106</f>
        <v>0</v>
      </c>
      <c r="U106" s="12">
        <f>source_scenarios!AD106</f>
        <v>0</v>
      </c>
      <c r="V106" s="12">
        <f>source_scenarios!AE106</f>
        <v>0</v>
      </c>
      <c r="W106" s="12">
        <f>source_scenarios!AF106</f>
        <v>0</v>
      </c>
      <c r="X106" s="23"/>
      <c r="Y106" s="44"/>
      <c r="AH106" s="79" t="s">
        <v>34</v>
      </c>
      <c r="AI106" s="79" t="s">
        <v>35</v>
      </c>
      <c r="AJ106" s="79" t="s">
        <v>36</v>
      </c>
      <c r="AK106" s="79"/>
      <c r="AL106" s="79"/>
      <c r="AM106" s="80"/>
      <c r="AN106" s="80"/>
      <c r="AO106" s="80"/>
      <c r="AP106" s="80"/>
      <c r="AQ106" s="80"/>
      <c r="AR106" s="35"/>
      <c r="AS106" s="35"/>
      <c r="AV106" s="19" t="s">
        <v>13</v>
      </c>
      <c r="AW106" s="46">
        <f>VLOOKUP($AC$7,$R$5:$W$69,MATCH($AH$79,$S$5:$W$5,0)+1,FALSE)</f>
        <v>0</v>
      </c>
    </row>
    <row r="107" spans="2:52" x14ac:dyDescent="0.25">
      <c r="B107" s="7"/>
      <c r="Q107" s="41"/>
      <c r="R107" s="38"/>
      <c r="S107" s="12">
        <f>source_scenarios!AB107</f>
        <v>0</v>
      </c>
      <c r="T107" s="12">
        <f>source_scenarios!AC107</f>
        <v>0</v>
      </c>
      <c r="U107" s="12">
        <f>source_scenarios!AD107</f>
        <v>0</v>
      </c>
      <c r="V107" s="12">
        <f>source_scenarios!AE107</f>
        <v>0</v>
      </c>
      <c r="W107" s="12">
        <f>source_scenarios!AF107</f>
        <v>0</v>
      </c>
      <c r="X107" s="23"/>
      <c r="Y107" s="44"/>
      <c r="AH107" s="74" t="s">
        <v>33</v>
      </c>
      <c r="AI107" s="84" t="s">
        <v>91</v>
      </c>
      <c r="AJ107" s="74"/>
      <c r="AK107" s="74" t="s">
        <v>92</v>
      </c>
      <c r="AL107" s="74">
        <v>5</v>
      </c>
      <c r="AM107" s="75">
        <v>1.1000000000000001</v>
      </c>
      <c r="AN107" s="75">
        <v>1.1000000000000001</v>
      </c>
      <c r="AO107" s="75">
        <v>1.1000000000000001</v>
      </c>
      <c r="AP107" s="75">
        <v>1.1000000000000001</v>
      </c>
      <c r="AQ107" s="75">
        <v>1.1000000000000001</v>
      </c>
      <c r="AR107" s="76">
        <v>2</v>
      </c>
      <c r="AS107" s="71">
        <f>AW104</f>
        <v>0</v>
      </c>
      <c r="AZ107" s="63"/>
    </row>
    <row r="108" spans="2:52" x14ac:dyDescent="0.25">
      <c r="B108" s="7"/>
      <c r="Q108" s="41"/>
      <c r="R108" s="38"/>
      <c r="S108" s="12">
        <f>source_scenarios!AB108</f>
        <v>0</v>
      </c>
      <c r="T108" s="12">
        <f>source_scenarios!AC108</f>
        <v>0</v>
      </c>
      <c r="U108" s="12">
        <f>source_scenarios!AD108</f>
        <v>0</v>
      </c>
      <c r="V108" s="12">
        <f>source_scenarios!AE108</f>
        <v>0</v>
      </c>
      <c r="W108" s="12">
        <f>source_scenarios!AF108</f>
        <v>0</v>
      </c>
      <c r="X108" s="23"/>
      <c r="Y108" s="44"/>
      <c r="AH108" s="74" t="s">
        <v>33</v>
      </c>
      <c r="AI108" s="84" t="s">
        <v>91</v>
      </c>
      <c r="AJ108" s="74"/>
      <c r="AK108" s="74" t="s">
        <v>93</v>
      </c>
      <c r="AL108" s="74">
        <v>5</v>
      </c>
      <c r="AM108" s="75">
        <v>0.79012345679012341</v>
      </c>
      <c r="AN108" s="75">
        <v>0.56111111111111112</v>
      </c>
      <c r="AO108" s="75">
        <v>0.37373737373737376</v>
      </c>
      <c r="AP108" s="75">
        <v>0.37373737373737376</v>
      </c>
      <c r="AQ108" s="75">
        <v>0.37373737373737376</v>
      </c>
      <c r="AR108" s="76">
        <v>2</v>
      </c>
      <c r="AS108">
        <f>AS107</f>
        <v>0</v>
      </c>
      <c r="AZ108" s="70"/>
    </row>
    <row r="109" spans="2:52" x14ac:dyDescent="0.25">
      <c r="B109" s="7"/>
      <c r="Q109" s="41"/>
      <c r="R109" s="38"/>
      <c r="S109" s="12">
        <f>source_scenarios!AB109</f>
        <v>0</v>
      </c>
      <c r="T109" s="12">
        <f>source_scenarios!AC109</f>
        <v>0</v>
      </c>
      <c r="U109" s="12">
        <f>source_scenarios!AD109</f>
        <v>0</v>
      </c>
      <c r="V109" s="12">
        <f>source_scenarios!AE109</f>
        <v>0</v>
      </c>
      <c r="W109" s="12">
        <f>source_scenarios!AF109</f>
        <v>0</v>
      </c>
      <c r="X109" s="23"/>
      <c r="Y109" s="44"/>
      <c r="AH109" s="74"/>
      <c r="AI109" s="84"/>
      <c r="AJ109" s="74"/>
      <c r="AK109" s="74"/>
      <c r="AL109" s="74"/>
      <c r="AM109" s="75"/>
      <c r="AN109" s="75"/>
      <c r="AO109" s="75"/>
      <c r="AP109" s="75"/>
      <c r="AQ109" s="75"/>
      <c r="AR109" s="76"/>
      <c r="AZ109" s="70"/>
    </row>
    <row r="110" spans="2:52" x14ac:dyDescent="0.25">
      <c r="B110" s="7"/>
      <c r="Q110" s="41"/>
      <c r="R110" s="38"/>
      <c r="S110" s="12">
        <f>source_scenarios!AB110</f>
        <v>0</v>
      </c>
      <c r="T110" s="12">
        <f>source_scenarios!AC110</f>
        <v>0</v>
      </c>
      <c r="U110" s="12">
        <f>source_scenarios!AD110</f>
        <v>0</v>
      </c>
      <c r="V110" s="12">
        <f>source_scenarios!AE110</f>
        <v>0</v>
      </c>
      <c r="W110" s="12">
        <f>source_scenarios!AF110</f>
        <v>0</v>
      </c>
      <c r="X110" s="23"/>
      <c r="Y110" s="44"/>
      <c r="AH110" s="74"/>
      <c r="AI110" s="74"/>
      <c r="AJ110" s="74"/>
      <c r="AK110" s="74"/>
      <c r="AL110" s="74"/>
      <c r="AM110" s="75"/>
      <c r="AN110" s="75"/>
      <c r="AO110" s="75"/>
      <c r="AP110" s="75"/>
      <c r="AQ110" s="75"/>
      <c r="AR110" s="76"/>
      <c r="AS110" s="76"/>
      <c r="AZ110" s="70"/>
    </row>
    <row r="111" spans="2:52" x14ac:dyDescent="0.25">
      <c r="B111" s="7"/>
      <c r="Q111" s="41"/>
      <c r="R111" s="38"/>
      <c r="S111" s="12">
        <f>source_scenarios!AB111</f>
        <v>0</v>
      </c>
      <c r="T111" s="12">
        <f>source_scenarios!AC111</f>
        <v>0</v>
      </c>
      <c r="U111" s="12">
        <f>source_scenarios!AD111</f>
        <v>0</v>
      </c>
      <c r="V111" s="12">
        <f>source_scenarios!AE111</f>
        <v>0</v>
      </c>
      <c r="W111" s="12">
        <f>source_scenarios!AF111</f>
        <v>0</v>
      </c>
      <c r="X111" s="23"/>
      <c r="Y111" s="44"/>
      <c r="AH111" s="74"/>
      <c r="AI111" s="74"/>
      <c r="AJ111" s="74"/>
      <c r="AK111" s="74"/>
      <c r="AL111" s="74"/>
      <c r="AM111" s="75"/>
      <c r="AN111" s="75"/>
      <c r="AO111" s="75"/>
      <c r="AP111" s="75"/>
      <c r="AQ111" s="75"/>
      <c r="AR111" s="76"/>
      <c r="AS111" s="76"/>
      <c r="AZ111" s="70"/>
    </row>
    <row r="112" spans="2:52" x14ac:dyDescent="0.25">
      <c r="B112" s="7"/>
      <c r="Q112" s="41"/>
      <c r="R112" s="38"/>
      <c r="S112" s="12">
        <f>source_scenarios!AB112</f>
        <v>0</v>
      </c>
      <c r="T112" s="12">
        <f>source_scenarios!AC112</f>
        <v>0</v>
      </c>
      <c r="U112" s="12">
        <f>source_scenarios!AD112</f>
        <v>0</v>
      </c>
      <c r="V112" s="12">
        <f>source_scenarios!AE112</f>
        <v>0</v>
      </c>
      <c r="W112" s="12">
        <f>source_scenarios!AF112</f>
        <v>0</v>
      </c>
      <c r="X112" s="23"/>
      <c r="Y112" s="44"/>
      <c r="AH112" s="74"/>
      <c r="AI112" s="74"/>
      <c r="AJ112" s="74"/>
      <c r="AK112" s="74"/>
      <c r="AL112" s="74"/>
      <c r="AM112" s="75"/>
      <c r="AN112" s="75"/>
      <c r="AO112" s="75"/>
      <c r="AP112" s="75"/>
      <c r="AQ112" s="75"/>
      <c r="AR112" s="76"/>
      <c r="AS112" s="76"/>
      <c r="AT112" s="21"/>
      <c r="AZ112" s="70"/>
    </row>
    <row r="113" spans="2:25" x14ac:dyDescent="0.25">
      <c r="B113" s="7"/>
      <c r="Q113" s="41"/>
      <c r="R113" s="38"/>
      <c r="S113" s="12">
        <f>source_scenarios!AB113</f>
        <v>0</v>
      </c>
      <c r="T113" s="12">
        <f>source_scenarios!AC113</f>
        <v>0</v>
      </c>
      <c r="U113" s="12">
        <f>source_scenarios!AD113</f>
        <v>0</v>
      </c>
      <c r="V113" s="12">
        <f>source_scenarios!AE113</f>
        <v>0</v>
      </c>
      <c r="W113" s="12">
        <f>source_scenarios!AF113</f>
        <v>0</v>
      </c>
      <c r="X113" s="23"/>
      <c r="Y113" s="44"/>
    </row>
    <row r="114" spans="2:25" x14ac:dyDescent="0.25">
      <c r="B114" s="7"/>
      <c r="Q114" s="41"/>
      <c r="R114" s="38"/>
      <c r="S114" s="12">
        <f>source_scenarios!AB114</f>
        <v>0</v>
      </c>
      <c r="T114" s="12">
        <f>source_scenarios!AC114</f>
        <v>0</v>
      </c>
      <c r="U114" s="12">
        <f>source_scenarios!AD114</f>
        <v>0</v>
      </c>
      <c r="V114" s="12">
        <f>source_scenarios!AE114</f>
        <v>0</v>
      </c>
      <c r="W114" s="12">
        <f>source_scenarios!AF114</f>
        <v>0</v>
      </c>
      <c r="X114" s="23"/>
      <c r="Y114" s="44"/>
    </row>
    <row r="115" spans="2:25" x14ac:dyDescent="0.25">
      <c r="B115" s="7"/>
      <c r="Q115" s="41"/>
      <c r="R115" s="38"/>
      <c r="S115" s="12">
        <f>source_scenarios!AB115</f>
        <v>0</v>
      </c>
      <c r="T115" s="12">
        <f>source_scenarios!AC115</f>
        <v>0</v>
      </c>
      <c r="U115" s="12">
        <f>source_scenarios!AD115</f>
        <v>0</v>
      </c>
      <c r="V115" s="12">
        <f>source_scenarios!AE115</f>
        <v>0</v>
      </c>
      <c r="W115" s="12">
        <f>source_scenarios!AF115</f>
        <v>0</v>
      </c>
      <c r="X115" s="23"/>
      <c r="Y115" s="44"/>
    </row>
    <row r="116" spans="2:25" x14ac:dyDescent="0.25">
      <c r="B116" s="7"/>
      <c r="Q116" s="41"/>
      <c r="R116" s="38"/>
      <c r="S116" s="12">
        <f>source_scenarios!AB116</f>
        <v>0</v>
      </c>
      <c r="T116" s="12">
        <f>source_scenarios!AC116</f>
        <v>0</v>
      </c>
      <c r="U116" s="12">
        <f>source_scenarios!AD116</f>
        <v>0</v>
      </c>
      <c r="V116" s="12">
        <f>source_scenarios!AE116</f>
        <v>0</v>
      </c>
      <c r="W116" s="12">
        <f>source_scenarios!AF116</f>
        <v>0</v>
      </c>
      <c r="X116" s="23"/>
      <c r="Y116" s="44"/>
    </row>
    <row r="117" spans="2:25" x14ac:dyDescent="0.25">
      <c r="B117" s="7"/>
      <c r="Q117" s="41"/>
      <c r="R117" s="38"/>
      <c r="S117" s="12">
        <f>source_scenarios!AB117</f>
        <v>0</v>
      </c>
      <c r="T117" s="12">
        <f>source_scenarios!AC117</f>
        <v>0</v>
      </c>
      <c r="U117" s="12">
        <f>source_scenarios!AD117</f>
        <v>0</v>
      </c>
      <c r="V117" s="12">
        <f>source_scenarios!AE117</f>
        <v>0</v>
      </c>
      <c r="W117" s="12">
        <f>source_scenarios!AF117</f>
        <v>0</v>
      </c>
      <c r="X117" s="23"/>
      <c r="Y117" s="44"/>
    </row>
    <row r="118" spans="2:25" x14ac:dyDescent="0.25">
      <c r="B118" s="7"/>
      <c r="Q118" s="41"/>
      <c r="R118" s="38"/>
      <c r="S118" s="12">
        <f>source_scenarios!AB118</f>
        <v>0</v>
      </c>
      <c r="T118" s="12">
        <f>source_scenarios!AC118</f>
        <v>0</v>
      </c>
      <c r="U118" s="12">
        <f>source_scenarios!AD118</f>
        <v>0</v>
      </c>
      <c r="V118" s="12">
        <f>source_scenarios!AE118</f>
        <v>0</v>
      </c>
      <c r="W118" s="12">
        <f>source_scenarios!AF118</f>
        <v>0</v>
      </c>
      <c r="X118" s="23"/>
      <c r="Y118" s="44"/>
    </row>
    <row r="119" spans="2:25" x14ac:dyDescent="0.25">
      <c r="B119" s="7"/>
      <c r="Q119" s="41"/>
      <c r="R119" s="38"/>
      <c r="S119" s="12">
        <f>source_scenarios!AB119</f>
        <v>0</v>
      </c>
      <c r="T119" s="12">
        <f>source_scenarios!AC119</f>
        <v>0</v>
      </c>
      <c r="U119" s="12">
        <f>source_scenarios!AD119</f>
        <v>0</v>
      </c>
      <c r="V119" s="12">
        <f>source_scenarios!AE119</f>
        <v>0</v>
      </c>
      <c r="W119" s="12">
        <f>source_scenarios!AF119</f>
        <v>0</v>
      </c>
      <c r="X119" s="23"/>
      <c r="Y119" s="44"/>
    </row>
    <row r="120" spans="2:25" x14ac:dyDescent="0.25">
      <c r="B120" s="7"/>
      <c r="Q120" s="41"/>
      <c r="R120" s="38"/>
      <c r="S120" s="12">
        <f>source_scenarios!AB120</f>
        <v>0</v>
      </c>
      <c r="T120" s="12">
        <f>source_scenarios!AC120</f>
        <v>0</v>
      </c>
      <c r="U120" s="12">
        <f>source_scenarios!AD120</f>
        <v>0</v>
      </c>
      <c r="V120" s="12">
        <f>source_scenarios!AE120</f>
        <v>0</v>
      </c>
      <c r="W120" s="12">
        <f>source_scenarios!AF120</f>
        <v>0</v>
      </c>
      <c r="X120" s="23"/>
      <c r="Y120" s="44"/>
    </row>
    <row r="121" spans="2:25" x14ac:dyDescent="0.25">
      <c r="B121" s="7"/>
      <c r="Q121" s="41"/>
      <c r="R121" s="38"/>
      <c r="S121" s="12">
        <f>source_scenarios!AB121</f>
        <v>0</v>
      </c>
      <c r="T121" s="12">
        <f>source_scenarios!AC121</f>
        <v>0</v>
      </c>
      <c r="U121" s="12">
        <f>source_scenarios!AD121</f>
        <v>0</v>
      </c>
      <c r="V121" s="12">
        <f>source_scenarios!AE121</f>
        <v>0</v>
      </c>
      <c r="W121" s="12">
        <f>source_scenarios!AF121</f>
        <v>0</v>
      </c>
      <c r="X121" s="23"/>
      <c r="Y121" s="44"/>
    </row>
    <row r="122" spans="2:25" x14ac:dyDescent="0.25">
      <c r="B122" s="7"/>
      <c r="Q122" s="41"/>
      <c r="R122" s="38"/>
      <c r="S122" s="12">
        <f>source_scenarios!AB122</f>
        <v>0</v>
      </c>
      <c r="T122" s="12">
        <f>source_scenarios!AC122</f>
        <v>0</v>
      </c>
      <c r="U122" s="12">
        <f>source_scenarios!AD122</f>
        <v>0</v>
      </c>
      <c r="V122" s="12">
        <f>source_scenarios!AE122</f>
        <v>0</v>
      </c>
      <c r="W122" s="12">
        <f>source_scenarios!AF122</f>
        <v>0</v>
      </c>
      <c r="X122" s="23"/>
      <c r="Y122" s="44"/>
    </row>
    <row r="123" spans="2:25" x14ac:dyDescent="0.25">
      <c r="B123" s="7"/>
      <c r="Q123" s="41"/>
      <c r="R123" s="38"/>
      <c r="S123" s="12">
        <f>source_scenarios!AB123</f>
        <v>0</v>
      </c>
      <c r="T123" s="12">
        <f>source_scenarios!AC123</f>
        <v>0</v>
      </c>
      <c r="U123" s="12">
        <f>source_scenarios!AD123</f>
        <v>0</v>
      </c>
      <c r="V123" s="12">
        <f>source_scenarios!AE123</f>
        <v>0</v>
      </c>
      <c r="W123" s="12">
        <f>source_scenarios!AF123</f>
        <v>0</v>
      </c>
      <c r="X123" s="23"/>
      <c r="Y123" s="44"/>
    </row>
    <row r="124" spans="2:25" x14ac:dyDescent="0.25">
      <c r="B124" s="7"/>
      <c r="Q124" s="41"/>
      <c r="R124" s="38"/>
      <c r="S124" s="12">
        <f>source_scenarios!AB124</f>
        <v>0</v>
      </c>
      <c r="T124" s="12">
        <f>source_scenarios!AC124</f>
        <v>0</v>
      </c>
      <c r="U124" s="12">
        <f>source_scenarios!AD124</f>
        <v>0</v>
      </c>
      <c r="V124" s="12">
        <f>source_scenarios!AE124</f>
        <v>0</v>
      </c>
      <c r="W124" s="12">
        <f>source_scenarios!AF124</f>
        <v>0</v>
      </c>
      <c r="X124" s="23"/>
      <c r="Y124" s="44"/>
    </row>
    <row r="125" spans="2:25" x14ac:dyDescent="0.25">
      <c r="B125" s="7"/>
      <c r="Q125" s="41"/>
      <c r="R125" s="38"/>
      <c r="S125" s="12">
        <f>source_scenarios!AB125</f>
        <v>0</v>
      </c>
      <c r="T125" s="12">
        <f>source_scenarios!AC125</f>
        <v>0</v>
      </c>
      <c r="U125" s="12">
        <f>source_scenarios!AD125</f>
        <v>0</v>
      </c>
      <c r="V125" s="12">
        <f>source_scenarios!AE125</f>
        <v>0</v>
      </c>
      <c r="W125" s="12">
        <f>source_scenarios!AF125</f>
        <v>0</v>
      </c>
      <c r="X125" s="23"/>
      <c r="Y125" s="44"/>
    </row>
    <row r="126" spans="2:25" x14ac:dyDescent="0.25">
      <c r="B126" s="7"/>
      <c r="Q126" s="41"/>
      <c r="R126" s="38"/>
      <c r="S126" s="12">
        <f>source_scenarios!AB126</f>
        <v>0</v>
      </c>
      <c r="T126" s="12">
        <f>source_scenarios!AC126</f>
        <v>0</v>
      </c>
      <c r="U126" s="12">
        <f>source_scenarios!AD126</f>
        <v>0</v>
      </c>
      <c r="V126" s="12">
        <f>source_scenarios!AE126</f>
        <v>0</v>
      </c>
      <c r="W126" s="12">
        <f>source_scenarios!AF126</f>
        <v>0</v>
      </c>
      <c r="X126" s="23"/>
      <c r="Y126" s="44"/>
    </row>
    <row r="127" spans="2:25" x14ac:dyDescent="0.25">
      <c r="B127" s="7"/>
      <c r="Q127" s="41"/>
      <c r="R127" s="38"/>
      <c r="S127" s="12">
        <f>source_scenarios!AB127</f>
        <v>0</v>
      </c>
      <c r="T127" s="12">
        <f>source_scenarios!AC127</f>
        <v>0</v>
      </c>
      <c r="U127" s="12">
        <f>source_scenarios!AD127</f>
        <v>0</v>
      </c>
      <c r="V127" s="12">
        <f>source_scenarios!AE127</f>
        <v>0</v>
      </c>
      <c r="W127" s="12">
        <f>source_scenarios!AF127</f>
        <v>0</v>
      </c>
      <c r="X127" s="23"/>
      <c r="Y127" s="44"/>
    </row>
    <row r="128" spans="2:25" x14ac:dyDescent="0.25">
      <c r="B128" s="7"/>
      <c r="Q128" s="41"/>
      <c r="R128" s="38"/>
      <c r="S128" s="12">
        <f>source_scenarios!AB128</f>
        <v>0</v>
      </c>
      <c r="T128" s="12">
        <f>source_scenarios!AC128</f>
        <v>0</v>
      </c>
      <c r="U128" s="12">
        <f>source_scenarios!AD128</f>
        <v>0</v>
      </c>
      <c r="V128" s="12">
        <f>source_scenarios!AE128</f>
        <v>0</v>
      </c>
      <c r="W128" s="12">
        <f>source_scenarios!AF128</f>
        <v>0</v>
      </c>
      <c r="X128" s="23"/>
      <c r="Y128" s="44"/>
    </row>
    <row r="129" spans="2:25" x14ac:dyDescent="0.25">
      <c r="B129" s="7"/>
      <c r="Q129" s="41"/>
      <c r="R129" s="38"/>
      <c r="S129" s="12">
        <f>source_scenarios!AB129</f>
        <v>0</v>
      </c>
      <c r="T129" s="12">
        <f>source_scenarios!AC129</f>
        <v>0</v>
      </c>
      <c r="U129" s="12">
        <f>source_scenarios!AD129</f>
        <v>0</v>
      </c>
      <c r="V129" s="12">
        <f>source_scenarios!AE129</f>
        <v>0</v>
      </c>
      <c r="W129" s="12">
        <f>source_scenarios!AF129</f>
        <v>0</v>
      </c>
      <c r="X129" s="23"/>
      <c r="Y129" s="44"/>
    </row>
    <row r="130" spans="2:25" x14ac:dyDescent="0.25">
      <c r="B130" s="7"/>
      <c r="Q130" s="41"/>
      <c r="R130" s="38"/>
      <c r="S130" s="12">
        <f>source_scenarios!AB130</f>
        <v>0</v>
      </c>
      <c r="T130" s="12">
        <f>source_scenarios!AC130</f>
        <v>0</v>
      </c>
      <c r="U130" s="12">
        <f>source_scenarios!AD130</f>
        <v>0</v>
      </c>
      <c r="V130" s="12">
        <f>source_scenarios!AE130</f>
        <v>0</v>
      </c>
      <c r="W130" s="12">
        <f>source_scenarios!AF130</f>
        <v>0</v>
      </c>
      <c r="X130" s="23"/>
      <c r="Y130" s="44"/>
    </row>
    <row r="131" spans="2:25" x14ac:dyDescent="0.25">
      <c r="B131" s="7"/>
      <c r="Q131" s="41"/>
      <c r="R131" s="38"/>
      <c r="S131" s="12">
        <f>source_scenarios!AB131</f>
        <v>0</v>
      </c>
      <c r="T131" s="12">
        <f>source_scenarios!AC131</f>
        <v>0</v>
      </c>
      <c r="U131" s="12">
        <f>source_scenarios!AD131</f>
        <v>0</v>
      </c>
      <c r="V131" s="12">
        <f>source_scenarios!AE131</f>
        <v>0</v>
      </c>
      <c r="W131" s="12">
        <f>source_scenarios!AF131</f>
        <v>0</v>
      </c>
      <c r="X131" s="23"/>
      <c r="Y131" s="44"/>
    </row>
    <row r="132" spans="2:25" x14ac:dyDescent="0.25">
      <c r="B132" s="7"/>
      <c r="Q132" s="41"/>
      <c r="R132" s="38"/>
      <c r="S132" s="12">
        <f>source_scenarios!AB132</f>
        <v>0</v>
      </c>
      <c r="T132" s="12">
        <f>source_scenarios!AC132</f>
        <v>0</v>
      </c>
      <c r="U132" s="12">
        <f>source_scenarios!AD132</f>
        <v>0</v>
      </c>
      <c r="V132" s="12">
        <f>source_scenarios!AE132</f>
        <v>0</v>
      </c>
      <c r="W132" s="12">
        <f>source_scenarios!AF132</f>
        <v>0</v>
      </c>
      <c r="X132" s="23"/>
      <c r="Y132" s="44"/>
    </row>
    <row r="133" spans="2:25" x14ac:dyDescent="0.25">
      <c r="B133" s="7"/>
      <c r="Q133" s="41"/>
      <c r="R133" s="38"/>
      <c r="S133" s="12">
        <f>source_scenarios!AB133</f>
        <v>0</v>
      </c>
      <c r="T133" s="12">
        <f>source_scenarios!AC133</f>
        <v>0</v>
      </c>
      <c r="U133" s="12">
        <f>source_scenarios!AD133</f>
        <v>0</v>
      </c>
      <c r="V133" s="12">
        <f>source_scenarios!AE133</f>
        <v>0</v>
      </c>
      <c r="W133" s="12">
        <f>source_scenarios!AF133</f>
        <v>0</v>
      </c>
      <c r="X133" s="23"/>
      <c r="Y133" s="44"/>
    </row>
    <row r="134" spans="2:25" x14ac:dyDescent="0.25">
      <c r="B134" s="7"/>
      <c r="Q134" s="41"/>
      <c r="R134" s="38"/>
      <c r="S134" s="12">
        <f>source_scenarios!AB134</f>
        <v>0</v>
      </c>
      <c r="T134" s="12">
        <f>source_scenarios!AC134</f>
        <v>0</v>
      </c>
      <c r="U134" s="12">
        <f>source_scenarios!AD134</f>
        <v>0</v>
      </c>
      <c r="V134" s="12">
        <f>source_scenarios!AE134</f>
        <v>0</v>
      </c>
      <c r="W134" s="12">
        <f>source_scenarios!AF134</f>
        <v>0</v>
      </c>
      <c r="X134" s="23"/>
      <c r="Y134" s="44"/>
    </row>
    <row r="135" spans="2:25" x14ac:dyDescent="0.25">
      <c r="B135" s="7"/>
      <c r="Q135" s="41"/>
      <c r="R135" s="38"/>
      <c r="S135" s="12">
        <f>source_scenarios!AB135</f>
        <v>0</v>
      </c>
      <c r="T135" s="12">
        <f>source_scenarios!AC135</f>
        <v>0</v>
      </c>
      <c r="U135" s="12">
        <f>source_scenarios!AD135</f>
        <v>0</v>
      </c>
      <c r="V135" s="12">
        <f>source_scenarios!AE135</f>
        <v>0</v>
      </c>
      <c r="W135" s="12">
        <f>source_scenarios!AF135</f>
        <v>0</v>
      </c>
      <c r="X135" s="23"/>
      <c r="Y135" s="44"/>
    </row>
    <row r="136" spans="2:25" x14ac:dyDescent="0.25">
      <c r="B136" s="7"/>
      <c r="Q136" s="41"/>
      <c r="R136" s="38"/>
      <c r="S136" s="12">
        <f>source_scenarios!AB136</f>
        <v>0</v>
      </c>
      <c r="T136" s="12">
        <f>source_scenarios!AC136</f>
        <v>0</v>
      </c>
      <c r="U136" s="12">
        <f>source_scenarios!AD136</f>
        <v>0</v>
      </c>
      <c r="V136" s="12">
        <f>source_scenarios!AE136</f>
        <v>0</v>
      </c>
      <c r="W136" s="12">
        <f>source_scenarios!AF136</f>
        <v>0</v>
      </c>
      <c r="X136" s="23"/>
      <c r="Y136" s="44"/>
    </row>
    <row r="137" spans="2:25" x14ac:dyDescent="0.25">
      <c r="B137" s="7"/>
      <c r="Q137" s="41"/>
      <c r="R137" s="38"/>
      <c r="S137" s="12">
        <f>source_scenarios!AB137</f>
        <v>0</v>
      </c>
      <c r="T137" s="12">
        <f>source_scenarios!AC137</f>
        <v>0</v>
      </c>
      <c r="U137" s="12">
        <f>source_scenarios!AD137</f>
        <v>0</v>
      </c>
      <c r="V137" s="12">
        <f>source_scenarios!AE137</f>
        <v>0</v>
      </c>
      <c r="W137" s="12">
        <f>source_scenarios!AF137</f>
        <v>0</v>
      </c>
      <c r="X137" s="23"/>
      <c r="Y137" s="44"/>
    </row>
    <row r="138" spans="2:25" x14ac:dyDescent="0.25">
      <c r="B138" s="7"/>
      <c r="S138" s="7"/>
      <c r="T138" s="23"/>
      <c r="U138" s="23"/>
      <c r="V138" s="23"/>
      <c r="W138" s="23"/>
      <c r="X138" s="23"/>
      <c r="Y138" s="44"/>
    </row>
    <row r="139" spans="2:25" x14ac:dyDescent="0.25">
      <c r="B139" s="7"/>
    </row>
    <row r="140" spans="2:25" x14ac:dyDescent="0.25">
      <c r="B140" s="7"/>
      <c r="S140" s="90" t="s">
        <v>95</v>
      </c>
      <c r="T140" s="90"/>
      <c r="U140" s="90"/>
      <c r="V140" s="90"/>
      <c r="W140" s="90"/>
    </row>
    <row r="141" spans="2:25" x14ac:dyDescent="0.25">
      <c r="B141" s="7"/>
      <c r="R141" s="39" t="s">
        <v>48</v>
      </c>
      <c r="S141" s="43" t="s">
        <v>43</v>
      </c>
      <c r="T141" s="43" t="s">
        <v>44</v>
      </c>
      <c r="U141" s="43" t="s">
        <v>45</v>
      </c>
      <c r="V141" s="43" t="s">
        <v>46</v>
      </c>
      <c r="W141" s="43" t="s">
        <v>47</v>
      </c>
    </row>
    <row r="142" spans="2:25" x14ac:dyDescent="0.25">
      <c r="B142" s="7"/>
      <c r="Q142" s="40" t="s">
        <v>41</v>
      </c>
      <c r="R142" s="38" cm="1">
        <f t="array" ref="R142:R173">_xlfn.SEQUENCE(MAX(B7:O185),1,1,1)</f>
        <v>1</v>
      </c>
      <c r="S142" s="12">
        <f>source_scenarios!AB142</f>
        <v>0</v>
      </c>
      <c r="T142" s="12">
        <f>source_scenarios!AC142</f>
        <v>0</v>
      </c>
      <c r="U142" s="12">
        <f>source_scenarios!AD142</f>
        <v>0</v>
      </c>
      <c r="V142" s="12">
        <f>source_scenarios!AE142</f>
        <v>0</v>
      </c>
      <c r="W142" s="12">
        <f>source_scenarios!AF142</f>
        <v>0</v>
      </c>
    </row>
    <row r="143" spans="2:25" x14ac:dyDescent="0.25">
      <c r="B143" s="7"/>
      <c r="Q143" s="40"/>
      <c r="R143" s="38">
        <v>2</v>
      </c>
      <c r="S143" s="12">
        <f>source_scenarios!AB143</f>
        <v>0</v>
      </c>
      <c r="T143" s="12">
        <f>source_scenarios!AC143</f>
        <v>0</v>
      </c>
      <c r="U143" s="12">
        <f>source_scenarios!AD143</f>
        <v>0</v>
      </c>
      <c r="V143" s="12">
        <f>source_scenarios!AE143</f>
        <v>0</v>
      </c>
      <c r="W143" s="12">
        <f>source_scenarios!AF143</f>
        <v>0</v>
      </c>
    </row>
    <row r="144" spans="2:25" x14ac:dyDescent="0.25">
      <c r="B144" s="7"/>
      <c r="Q144" s="40"/>
      <c r="R144" s="38">
        <v>3</v>
      </c>
      <c r="S144" s="12">
        <f>source_scenarios!AB144</f>
        <v>0</v>
      </c>
      <c r="T144" s="12">
        <f>source_scenarios!AC144</f>
        <v>0</v>
      </c>
      <c r="U144" s="12">
        <f>source_scenarios!AD144</f>
        <v>0</v>
      </c>
      <c r="V144" s="12">
        <f>source_scenarios!AE144</f>
        <v>0</v>
      </c>
      <c r="W144" s="12">
        <f>source_scenarios!AF144</f>
        <v>0</v>
      </c>
    </row>
    <row r="145" spans="2:23" x14ac:dyDescent="0.25">
      <c r="B145" s="7"/>
      <c r="Q145" s="40"/>
      <c r="R145" s="38">
        <v>4</v>
      </c>
      <c r="S145" s="12">
        <f>source_scenarios!AB145</f>
        <v>0</v>
      </c>
      <c r="T145" s="12">
        <f>source_scenarios!AC145</f>
        <v>0</v>
      </c>
      <c r="U145" s="12">
        <f>source_scenarios!AD145</f>
        <v>0</v>
      </c>
      <c r="V145" s="12">
        <f>source_scenarios!AE145</f>
        <v>0</v>
      </c>
      <c r="W145" s="12">
        <f>source_scenarios!AF145</f>
        <v>0</v>
      </c>
    </row>
    <row r="146" spans="2:23" x14ac:dyDescent="0.25">
      <c r="B146" s="7"/>
      <c r="Q146" s="40"/>
      <c r="R146" s="38">
        <v>5</v>
      </c>
      <c r="S146" s="12">
        <f>source_scenarios!AB146</f>
        <v>0</v>
      </c>
      <c r="T146" s="12">
        <f>source_scenarios!AC146</f>
        <v>0</v>
      </c>
      <c r="U146" s="12">
        <f>source_scenarios!AD146</f>
        <v>0</v>
      </c>
      <c r="V146" s="12">
        <f>source_scenarios!AE146</f>
        <v>0</v>
      </c>
      <c r="W146" s="12">
        <f>source_scenarios!AF146</f>
        <v>0</v>
      </c>
    </row>
    <row r="147" spans="2:23" x14ac:dyDescent="0.25">
      <c r="B147" s="7"/>
      <c r="Q147" s="40"/>
      <c r="R147" s="38">
        <v>6</v>
      </c>
      <c r="S147" s="12">
        <f>source_scenarios!AB147</f>
        <v>0</v>
      </c>
      <c r="T147" s="12">
        <f>source_scenarios!AC147</f>
        <v>0</v>
      </c>
      <c r="U147" s="12">
        <f>source_scenarios!AD147</f>
        <v>0</v>
      </c>
      <c r="V147" s="12">
        <f>source_scenarios!AE147</f>
        <v>0</v>
      </c>
      <c r="W147" s="12">
        <f>source_scenarios!AF147</f>
        <v>0</v>
      </c>
    </row>
    <row r="148" spans="2:23" x14ac:dyDescent="0.25">
      <c r="B148" s="7"/>
      <c r="Q148" s="40"/>
      <c r="R148" s="38">
        <v>7</v>
      </c>
      <c r="S148" s="12">
        <f>source_scenarios!AB148</f>
        <v>0</v>
      </c>
      <c r="T148" s="12">
        <f>source_scenarios!AC148</f>
        <v>0</v>
      </c>
      <c r="U148" s="12">
        <f>source_scenarios!AD148</f>
        <v>0</v>
      </c>
      <c r="V148" s="12">
        <f>source_scenarios!AE148</f>
        <v>0</v>
      </c>
      <c r="W148" s="12">
        <f>source_scenarios!AF148</f>
        <v>0</v>
      </c>
    </row>
    <row r="149" spans="2:23" x14ac:dyDescent="0.25">
      <c r="C149" s="7"/>
      <c r="D149" s="4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42"/>
      <c r="Q149" s="40"/>
      <c r="R149" s="38">
        <v>8</v>
      </c>
      <c r="S149" s="12">
        <f>source_scenarios!AB149</f>
        <v>0</v>
      </c>
      <c r="T149" s="12">
        <f>source_scenarios!AC149</f>
        <v>0</v>
      </c>
      <c r="U149" s="12">
        <f>source_scenarios!AD149</f>
        <v>0</v>
      </c>
      <c r="V149" s="12">
        <f>source_scenarios!AE149</f>
        <v>0</v>
      </c>
      <c r="W149" s="12">
        <f>source_scenarios!AF149</f>
        <v>0</v>
      </c>
    </row>
    <row r="150" spans="2:23" x14ac:dyDescent="0.25">
      <c r="C150" s="7"/>
      <c r="D150" s="4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42"/>
      <c r="Q150" s="40"/>
      <c r="R150" s="38">
        <v>9</v>
      </c>
      <c r="S150" s="12">
        <f>source_scenarios!AB150</f>
        <v>0</v>
      </c>
      <c r="T150" s="12">
        <f>source_scenarios!AC150</f>
        <v>0</v>
      </c>
      <c r="U150" s="12">
        <f>source_scenarios!AD150</f>
        <v>0</v>
      </c>
      <c r="V150" s="12">
        <f>source_scenarios!AE150</f>
        <v>0</v>
      </c>
      <c r="W150" s="12">
        <f>source_scenarios!AF150</f>
        <v>0</v>
      </c>
    </row>
    <row r="151" spans="2:23" x14ac:dyDescent="0.25">
      <c r="C151" s="7"/>
      <c r="D151" s="4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42"/>
      <c r="Q151" s="40"/>
      <c r="R151" s="38">
        <v>10</v>
      </c>
      <c r="S151" s="12">
        <f>source_scenarios!AB151</f>
        <v>0</v>
      </c>
      <c r="T151" s="12">
        <f>source_scenarios!AC151</f>
        <v>0</v>
      </c>
      <c r="U151" s="12">
        <f>source_scenarios!AD151</f>
        <v>0</v>
      </c>
      <c r="V151" s="12">
        <f>source_scenarios!AE151</f>
        <v>0</v>
      </c>
      <c r="W151" s="12">
        <f>source_scenarios!AF151</f>
        <v>0</v>
      </c>
    </row>
    <row r="152" spans="2:23" x14ac:dyDescent="0.25">
      <c r="C152" s="7"/>
      <c r="D152" s="4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42"/>
      <c r="Q152" s="40"/>
      <c r="R152" s="38">
        <v>11</v>
      </c>
      <c r="S152" s="12">
        <f>source_scenarios!AB152</f>
        <v>0</v>
      </c>
      <c r="T152" s="12">
        <f>source_scenarios!AC152</f>
        <v>0</v>
      </c>
      <c r="U152" s="12">
        <f>source_scenarios!AD152</f>
        <v>0</v>
      </c>
      <c r="V152" s="12">
        <f>source_scenarios!AE152</f>
        <v>0</v>
      </c>
      <c r="W152" s="12">
        <f>source_scenarios!AF152</f>
        <v>0</v>
      </c>
    </row>
    <row r="153" spans="2:23" x14ac:dyDescent="0.25">
      <c r="C153" s="7"/>
      <c r="D153" s="4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42"/>
      <c r="Q153" s="40"/>
      <c r="R153" s="38">
        <v>12</v>
      </c>
      <c r="S153" s="12">
        <f>source_scenarios!AB153</f>
        <v>0</v>
      </c>
      <c r="T153" s="12">
        <f>source_scenarios!AC153</f>
        <v>0</v>
      </c>
      <c r="U153" s="12">
        <f>source_scenarios!AD153</f>
        <v>0</v>
      </c>
      <c r="V153" s="12">
        <f>source_scenarios!AE153</f>
        <v>0</v>
      </c>
      <c r="W153" s="12">
        <f>source_scenarios!AF153</f>
        <v>0</v>
      </c>
    </row>
    <row r="154" spans="2:23" x14ac:dyDescent="0.25">
      <c r="C154" s="7"/>
      <c r="D154" s="4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42"/>
      <c r="Q154" s="40"/>
      <c r="R154" s="38">
        <v>13</v>
      </c>
      <c r="S154" s="12">
        <f>source_scenarios!AB154</f>
        <v>0</v>
      </c>
      <c r="T154" s="12">
        <f>source_scenarios!AC154</f>
        <v>0</v>
      </c>
      <c r="U154" s="12">
        <f>source_scenarios!AD154</f>
        <v>0</v>
      </c>
      <c r="V154" s="12">
        <f>source_scenarios!AE154</f>
        <v>0</v>
      </c>
      <c r="W154" s="12">
        <f>source_scenarios!AF154</f>
        <v>0</v>
      </c>
    </row>
    <row r="155" spans="2:23" x14ac:dyDescent="0.25">
      <c r="C155" s="7"/>
      <c r="D155" s="4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42"/>
      <c r="Q155" s="40"/>
      <c r="R155" s="38">
        <v>14</v>
      </c>
      <c r="S155" s="12">
        <f>source_scenarios!AB155</f>
        <v>0</v>
      </c>
      <c r="T155" s="12">
        <f>source_scenarios!AC155</f>
        <v>0</v>
      </c>
      <c r="U155" s="12">
        <f>source_scenarios!AD155</f>
        <v>0</v>
      </c>
      <c r="V155" s="12">
        <f>source_scenarios!AE155</f>
        <v>0</v>
      </c>
      <c r="W155" s="12">
        <f>source_scenarios!AF155</f>
        <v>0</v>
      </c>
    </row>
    <row r="156" spans="2:23" x14ac:dyDescent="0.25">
      <c r="C156" s="7"/>
      <c r="D156" s="4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42"/>
      <c r="Q156" s="40"/>
      <c r="R156" s="38">
        <v>15</v>
      </c>
      <c r="S156" s="12">
        <f>source_scenarios!AB156</f>
        <v>0</v>
      </c>
      <c r="T156" s="12">
        <f>source_scenarios!AC156</f>
        <v>0</v>
      </c>
      <c r="U156" s="12">
        <f>source_scenarios!AD156</f>
        <v>0</v>
      </c>
      <c r="V156" s="12">
        <f>source_scenarios!AE156</f>
        <v>0</v>
      </c>
      <c r="W156" s="12">
        <f>source_scenarios!AF156</f>
        <v>0</v>
      </c>
    </row>
    <row r="157" spans="2:23" x14ac:dyDescent="0.25">
      <c r="C157" s="7"/>
      <c r="D157" s="4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42"/>
      <c r="Q157" s="41"/>
      <c r="R157" s="38">
        <v>16</v>
      </c>
      <c r="S157" s="12">
        <f>source_scenarios!AB157</f>
        <v>0</v>
      </c>
      <c r="T157" s="12">
        <f>source_scenarios!AC157</f>
        <v>0</v>
      </c>
      <c r="U157" s="12">
        <f>source_scenarios!AD157</f>
        <v>0</v>
      </c>
      <c r="V157" s="12">
        <f>source_scenarios!AE157</f>
        <v>0</v>
      </c>
      <c r="W157" s="12">
        <f>source_scenarios!AF157</f>
        <v>0</v>
      </c>
    </row>
    <row r="158" spans="2:23" x14ac:dyDescent="0.25">
      <c r="C158" s="7"/>
      <c r="D158" s="4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42"/>
      <c r="Q158" s="41"/>
      <c r="R158" s="38">
        <v>17</v>
      </c>
      <c r="S158" s="12">
        <f>source_scenarios!AB158</f>
        <v>0</v>
      </c>
      <c r="T158" s="12">
        <f>source_scenarios!AC158</f>
        <v>0</v>
      </c>
      <c r="U158" s="12">
        <f>source_scenarios!AD158</f>
        <v>0</v>
      </c>
      <c r="V158" s="12">
        <f>source_scenarios!AE158</f>
        <v>0</v>
      </c>
      <c r="W158" s="12">
        <f>source_scenarios!AF158</f>
        <v>0</v>
      </c>
    </row>
    <row r="159" spans="2:23" x14ac:dyDescent="0.25">
      <c r="C159" s="7"/>
      <c r="D159" s="4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42"/>
      <c r="Q159" s="41"/>
      <c r="R159" s="38">
        <v>18</v>
      </c>
      <c r="S159" s="12">
        <f>source_scenarios!AB159</f>
        <v>0</v>
      </c>
      <c r="T159" s="12">
        <f>source_scenarios!AC159</f>
        <v>0</v>
      </c>
      <c r="U159" s="12">
        <f>source_scenarios!AD159</f>
        <v>0</v>
      </c>
      <c r="V159" s="12">
        <f>source_scenarios!AE159</f>
        <v>0</v>
      </c>
      <c r="W159" s="12">
        <f>source_scenarios!AF159</f>
        <v>0</v>
      </c>
    </row>
    <row r="160" spans="2:23" x14ac:dyDescent="0.25">
      <c r="C160" s="7"/>
      <c r="D160" s="4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42"/>
      <c r="Q160" s="41"/>
      <c r="R160" s="38">
        <v>19</v>
      </c>
      <c r="S160" s="12">
        <f>source_scenarios!AB160</f>
        <v>0</v>
      </c>
      <c r="T160" s="12">
        <f>source_scenarios!AC160</f>
        <v>0</v>
      </c>
      <c r="U160" s="12">
        <f>source_scenarios!AD160</f>
        <v>0</v>
      </c>
      <c r="V160" s="12">
        <f>source_scenarios!AE160</f>
        <v>0</v>
      </c>
      <c r="W160" s="12">
        <f>source_scenarios!AF160</f>
        <v>0</v>
      </c>
    </row>
    <row r="161" spans="3:23" x14ac:dyDescent="0.25">
      <c r="C161" s="7"/>
      <c r="D161" s="4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42"/>
      <c r="Q161" s="41"/>
      <c r="R161" s="38">
        <v>20</v>
      </c>
      <c r="S161" s="12">
        <f>source_scenarios!AB161</f>
        <v>0</v>
      </c>
      <c r="T161" s="12">
        <f>source_scenarios!AC161</f>
        <v>0</v>
      </c>
      <c r="U161" s="12">
        <f>source_scenarios!AD161</f>
        <v>0</v>
      </c>
      <c r="V161" s="12">
        <f>source_scenarios!AE161</f>
        <v>0</v>
      </c>
      <c r="W161" s="12">
        <f>source_scenarios!AF161</f>
        <v>0</v>
      </c>
    </row>
    <row r="162" spans="3:23" x14ac:dyDescent="0.25">
      <c r="C162" s="7"/>
      <c r="D162" s="4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42"/>
      <c r="Q162" s="41"/>
      <c r="R162" s="38">
        <v>21</v>
      </c>
      <c r="S162" s="12">
        <f>source_scenarios!AB162</f>
        <v>0</v>
      </c>
      <c r="T162" s="12">
        <f>source_scenarios!AC162</f>
        <v>0</v>
      </c>
      <c r="U162" s="12">
        <f>source_scenarios!AD162</f>
        <v>0</v>
      </c>
      <c r="V162" s="12">
        <f>source_scenarios!AE162</f>
        <v>0</v>
      </c>
      <c r="W162" s="12">
        <f>source_scenarios!AF162</f>
        <v>0</v>
      </c>
    </row>
    <row r="163" spans="3:23" x14ac:dyDescent="0.25">
      <c r="C163" s="7"/>
      <c r="D163" s="4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42"/>
      <c r="Q163" s="41"/>
      <c r="R163" s="38">
        <v>22</v>
      </c>
      <c r="S163" s="12">
        <f>source_scenarios!AB163</f>
        <v>0</v>
      </c>
      <c r="T163" s="12">
        <f>source_scenarios!AC163</f>
        <v>0</v>
      </c>
      <c r="U163" s="12">
        <f>source_scenarios!AD163</f>
        <v>0</v>
      </c>
      <c r="V163" s="12">
        <f>source_scenarios!AE163</f>
        <v>0</v>
      </c>
      <c r="W163" s="12">
        <f>source_scenarios!AF163</f>
        <v>0</v>
      </c>
    </row>
    <row r="164" spans="3:23" x14ac:dyDescent="0.25">
      <c r="C164" s="7"/>
      <c r="D164" s="4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42"/>
      <c r="Q164" s="40"/>
      <c r="R164" s="38">
        <v>23</v>
      </c>
      <c r="S164" s="12">
        <f>source_scenarios!AB164</f>
        <v>0</v>
      </c>
      <c r="T164" s="12">
        <f>source_scenarios!AC164</f>
        <v>0</v>
      </c>
      <c r="U164" s="12">
        <f>source_scenarios!AD164</f>
        <v>0</v>
      </c>
      <c r="V164" s="12">
        <f>source_scenarios!AE164</f>
        <v>0</v>
      </c>
      <c r="W164" s="12">
        <f>source_scenarios!AF164</f>
        <v>0</v>
      </c>
    </row>
    <row r="165" spans="3:23" x14ac:dyDescent="0.25">
      <c r="C165" s="7"/>
      <c r="D165" s="4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42"/>
      <c r="Q165" s="40"/>
      <c r="R165" s="38">
        <v>24</v>
      </c>
      <c r="S165" s="12">
        <f>source_scenarios!AB165</f>
        <v>0</v>
      </c>
      <c r="T165" s="12">
        <f>source_scenarios!AC165</f>
        <v>0</v>
      </c>
      <c r="U165" s="12">
        <f>source_scenarios!AD165</f>
        <v>0</v>
      </c>
      <c r="V165" s="12">
        <f>source_scenarios!AE165</f>
        <v>0</v>
      </c>
      <c r="W165" s="12">
        <f>source_scenarios!AF165</f>
        <v>0</v>
      </c>
    </row>
    <row r="166" spans="3:23" x14ac:dyDescent="0.25">
      <c r="C166" s="7"/>
      <c r="D166" s="4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42"/>
      <c r="Q166" s="40"/>
      <c r="R166" s="38">
        <v>25</v>
      </c>
      <c r="S166" s="12">
        <f>source_scenarios!AB166</f>
        <v>0</v>
      </c>
      <c r="T166" s="12">
        <f>source_scenarios!AC166</f>
        <v>0</v>
      </c>
      <c r="U166" s="12">
        <f>source_scenarios!AD166</f>
        <v>0</v>
      </c>
      <c r="V166" s="12">
        <f>source_scenarios!AE166</f>
        <v>0</v>
      </c>
      <c r="W166" s="12">
        <f>source_scenarios!AF166</f>
        <v>0</v>
      </c>
    </row>
    <row r="167" spans="3:23" ht="15" customHeight="1" x14ac:dyDescent="0.25">
      <c r="C167" s="7"/>
      <c r="D167" s="4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42"/>
      <c r="Q167" s="40"/>
      <c r="R167" s="38">
        <v>26</v>
      </c>
      <c r="S167" s="12">
        <f>source_scenarios!AB167</f>
        <v>0</v>
      </c>
      <c r="T167" s="12">
        <f>source_scenarios!AC167</f>
        <v>0</v>
      </c>
      <c r="U167" s="12">
        <f>source_scenarios!AD167</f>
        <v>0</v>
      </c>
      <c r="V167" s="12">
        <f>source_scenarios!AE167</f>
        <v>0</v>
      </c>
      <c r="W167" s="12">
        <f>source_scenarios!AF167</f>
        <v>0</v>
      </c>
    </row>
    <row r="168" spans="3:23" ht="15" customHeight="1" x14ac:dyDescent="0.25">
      <c r="C168" s="7"/>
      <c r="D168" s="4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42"/>
      <c r="Q168" s="41"/>
      <c r="R168" s="38">
        <v>27</v>
      </c>
      <c r="S168" s="12">
        <f>source_scenarios!AB168</f>
        <v>0</v>
      </c>
      <c r="T168" s="12">
        <f>source_scenarios!AC168</f>
        <v>0</v>
      </c>
      <c r="U168" s="12">
        <f>source_scenarios!AD168</f>
        <v>0</v>
      </c>
      <c r="V168" s="12">
        <f>source_scenarios!AE168</f>
        <v>0</v>
      </c>
      <c r="W168" s="12">
        <f>source_scenarios!AF168</f>
        <v>0</v>
      </c>
    </row>
    <row r="169" spans="3:23" ht="15" customHeight="1" x14ac:dyDescent="0.25">
      <c r="C169" s="7"/>
      <c r="D169" s="4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42"/>
      <c r="Q169" s="41"/>
      <c r="R169" s="38">
        <v>28</v>
      </c>
      <c r="S169" s="12">
        <f>source_scenarios!AB169</f>
        <v>0</v>
      </c>
      <c r="T169" s="12">
        <f>source_scenarios!AC169</f>
        <v>0</v>
      </c>
      <c r="U169" s="12">
        <f>source_scenarios!AD169</f>
        <v>0</v>
      </c>
      <c r="V169" s="12">
        <f>source_scenarios!AE169</f>
        <v>0</v>
      </c>
      <c r="W169" s="12">
        <f>source_scenarios!AF169</f>
        <v>0</v>
      </c>
    </row>
    <row r="170" spans="3:23" ht="15" customHeight="1" x14ac:dyDescent="0.25">
      <c r="C170" s="7"/>
      <c r="D170" s="4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42"/>
      <c r="Q170" s="41"/>
      <c r="R170" s="38">
        <v>29</v>
      </c>
      <c r="S170" s="12">
        <f>source_scenarios!AB170</f>
        <v>0</v>
      </c>
      <c r="T170" s="12">
        <f>source_scenarios!AC170</f>
        <v>0</v>
      </c>
      <c r="U170" s="12">
        <f>source_scenarios!AD170</f>
        <v>0</v>
      </c>
      <c r="V170" s="12">
        <f>source_scenarios!AE170</f>
        <v>0</v>
      </c>
      <c r="W170" s="12">
        <f>source_scenarios!AF170</f>
        <v>0</v>
      </c>
    </row>
    <row r="171" spans="3:23" ht="15" customHeight="1" x14ac:dyDescent="0.25">
      <c r="C171" s="7"/>
      <c r="D171" s="4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42"/>
      <c r="Q171" s="41"/>
      <c r="R171" s="38">
        <v>30</v>
      </c>
      <c r="S171" s="12">
        <f>source_scenarios!AB171</f>
        <v>0</v>
      </c>
      <c r="T171" s="12">
        <f>source_scenarios!AC171</f>
        <v>0</v>
      </c>
      <c r="U171" s="12">
        <f>source_scenarios!AD171</f>
        <v>0</v>
      </c>
      <c r="V171" s="12">
        <f>source_scenarios!AE171</f>
        <v>0</v>
      </c>
      <c r="W171" s="12">
        <f>source_scenarios!AF171</f>
        <v>0</v>
      </c>
    </row>
    <row r="172" spans="3:23" ht="15" customHeight="1" x14ac:dyDescent="0.25">
      <c r="C172" s="7"/>
      <c r="D172" s="4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42"/>
      <c r="Q172" s="41"/>
      <c r="R172" s="38">
        <v>31</v>
      </c>
      <c r="S172" s="12">
        <f>source_scenarios!AB172</f>
        <v>0</v>
      </c>
      <c r="T172" s="12">
        <f>source_scenarios!AC172</f>
        <v>0</v>
      </c>
      <c r="U172" s="12">
        <f>source_scenarios!AD172</f>
        <v>0</v>
      </c>
      <c r="V172" s="12">
        <f>source_scenarios!AE172</f>
        <v>0</v>
      </c>
      <c r="W172" s="12">
        <f>source_scenarios!AF172</f>
        <v>0</v>
      </c>
    </row>
    <row r="173" spans="3:23" ht="15" customHeight="1" x14ac:dyDescent="0.25">
      <c r="C173" s="7"/>
      <c r="D173" s="4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42"/>
      <c r="Q173" s="41"/>
      <c r="R173" s="38">
        <v>32</v>
      </c>
      <c r="S173" s="12">
        <f>source_scenarios!AB173</f>
        <v>0</v>
      </c>
      <c r="T173" s="12">
        <f>source_scenarios!AC173</f>
        <v>0</v>
      </c>
      <c r="U173" s="12">
        <f>source_scenarios!AD173</f>
        <v>0</v>
      </c>
      <c r="V173" s="12">
        <f>source_scenarios!AE173</f>
        <v>0</v>
      </c>
      <c r="W173" s="12">
        <f>source_scenarios!AF173</f>
        <v>0</v>
      </c>
    </row>
    <row r="174" spans="3:23" ht="15" customHeight="1" x14ac:dyDescent="0.25">
      <c r="C174" s="7"/>
      <c r="D174" s="4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42"/>
      <c r="Q174" s="41"/>
      <c r="R174" s="38"/>
      <c r="S174" s="12">
        <f>source_scenarios!AB174</f>
        <v>0</v>
      </c>
      <c r="T174" s="12">
        <f>source_scenarios!AC174</f>
        <v>0</v>
      </c>
      <c r="U174" s="12">
        <f>source_scenarios!AD174</f>
        <v>0</v>
      </c>
      <c r="V174" s="12">
        <f>source_scenarios!AE174</f>
        <v>0</v>
      </c>
      <c r="W174" s="12">
        <f>source_scenarios!AF174</f>
        <v>0</v>
      </c>
    </row>
    <row r="175" spans="3:23" ht="15" customHeight="1" x14ac:dyDescent="0.25">
      <c r="C175" s="7"/>
      <c r="D175" s="4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42"/>
      <c r="Q175" s="41"/>
      <c r="R175" s="38"/>
      <c r="S175" s="12">
        <f>source_scenarios!AB175</f>
        <v>0</v>
      </c>
      <c r="T175" s="12">
        <f>source_scenarios!AC175</f>
        <v>0</v>
      </c>
      <c r="U175" s="12">
        <f>source_scenarios!AD175</f>
        <v>0</v>
      </c>
      <c r="V175" s="12">
        <f>source_scenarios!AE175</f>
        <v>0</v>
      </c>
      <c r="W175" s="12">
        <f>source_scenarios!AF175</f>
        <v>0</v>
      </c>
    </row>
    <row r="176" spans="3:23" ht="15" customHeight="1" x14ac:dyDescent="0.25">
      <c r="C176" s="7"/>
      <c r="D176" s="4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42"/>
      <c r="Q176" s="41"/>
      <c r="R176" s="38"/>
      <c r="S176" s="12">
        <f>source_scenarios!AB176</f>
        <v>0</v>
      </c>
      <c r="T176" s="12">
        <f>source_scenarios!AC176</f>
        <v>0</v>
      </c>
      <c r="U176" s="12">
        <f>source_scenarios!AD176</f>
        <v>0</v>
      </c>
      <c r="V176" s="12">
        <f>source_scenarios!AE176</f>
        <v>0</v>
      </c>
      <c r="W176" s="12">
        <f>source_scenarios!AF176</f>
        <v>0</v>
      </c>
    </row>
    <row r="177" spans="3:23" ht="15" customHeight="1" x14ac:dyDescent="0.25">
      <c r="C177" s="7"/>
      <c r="D177" s="4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42"/>
      <c r="Q177" s="41"/>
      <c r="R177" s="38"/>
      <c r="S177" s="12">
        <f>source_scenarios!AB177</f>
        <v>0</v>
      </c>
      <c r="T177" s="12">
        <f>source_scenarios!AC177</f>
        <v>0</v>
      </c>
      <c r="U177" s="12">
        <f>source_scenarios!AD177</f>
        <v>0</v>
      </c>
      <c r="V177" s="12">
        <f>source_scenarios!AE177</f>
        <v>0</v>
      </c>
      <c r="W177" s="12">
        <f>source_scenarios!AF177</f>
        <v>0</v>
      </c>
    </row>
    <row r="178" spans="3:23" ht="15" customHeight="1" x14ac:dyDescent="0.25">
      <c r="C178" s="7"/>
      <c r="D178" s="4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42"/>
      <c r="Q178" s="41"/>
      <c r="R178" s="38"/>
      <c r="S178" s="12">
        <f>source_scenarios!AB178</f>
        <v>0</v>
      </c>
      <c r="T178" s="12">
        <f>source_scenarios!AC178</f>
        <v>0</v>
      </c>
      <c r="U178" s="12">
        <f>source_scenarios!AD178</f>
        <v>0</v>
      </c>
      <c r="V178" s="12">
        <f>source_scenarios!AE178</f>
        <v>0</v>
      </c>
      <c r="W178" s="12">
        <f>source_scenarios!AF178</f>
        <v>0</v>
      </c>
    </row>
    <row r="179" spans="3:23" ht="15" customHeight="1" x14ac:dyDescent="0.25">
      <c r="Q179" s="41"/>
      <c r="R179" s="38"/>
      <c r="S179" s="12">
        <f>source_scenarios!AB179</f>
        <v>0</v>
      </c>
      <c r="T179" s="12">
        <f>source_scenarios!AC179</f>
        <v>0</v>
      </c>
      <c r="U179" s="12">
        <f>source_scenarios!AD179</f>
        <v>0</v>
      </c>
      <c r="V179" s="12">
        <f>source_scenarios!AE179</f>
        <v>0</v>
      </c>
      <c r="W179" s="12">
        <f>source_scenarios!AF179</f>
        <v>0</v>
      </c>
    </row>
    <row r="180" spans="3:23" ht="15" customHeight="1" x14ac:dyDescent="0.25">
      <c r="Q180" s="41"/>
      <c r="R180" s="38"/>
      <c r="S180" s="12">
        <f>source_scenarios!AB180</f>
        <v>0</v>
      </c>
      <c r="T180" s="12">
        <f>source_scenarios!AC180</f>
        <v>0</v>
      </c>
      <c r="U180" s="12">
        <f>source_scenarios!AD180</f>
        <v>0</v>
      </c>
      <c r="V180" s="12">
        <f>source_scenarios!AE180</f>
        <v>0</v>
      </c>
      <c r="W180" s="12">
        <f>source_scenarios!AF180</f>
        <v>0</v>
      </c>
    </row>
    <row r="181" spans="3:23" x14ac:dyDescent="0.25">
      <c r="Q181" s="41"/>
      <c r="R181" s="38"/>
      <c r="S181" s="12">
        <f>source_scenarios!AB181</f>
        <v>0</v>
      </c>
      <c r="T181" s="12">
        <f>source_scenarios!AC181</f>
        <v>0</v>
      </c>
      <c r="U181" s="12">
        <f>source_scenarios!AD181</f>
        <v>0</v>
      </c>
      <c r="V181" s="12">
        <f>source_scenarios!AE181</f>
        <v>0</v>
      </c>
      <c r="W181" s="12">
        <f>source_scenarios!AF181</f>
        <v>0</v>
      </c>
    </row>
    <row r="182" spans="3:23" x14ac:dyDescent="0.25">
      <c r="Q182" s="41"/>
      <c r="R182" s="38"/>
      <c r="S182" s="12">
        <f>source_scenarios!AB182</f>
        <v>0</v>
      </c>
      <c r="T182" s="12">
        <f>source_scenarios!AC182</f>
        <v>0</v>
      </c>
      <c r="U182" s="12">
        <f>source_scenarios!AD182</f>
        <v>0</v>
      </c>
      <c r="V182" s="12">
        <f>source_scenarios!AE182</f>
        <v>0</v>
      </c>
      <c r="W182" s="12">
        <f>source_scenarios!AF182</f>
        <v>0</v>
      </c>
    </row>
    <row r="183" spans="3:23" x14ac:dyDescent="0.25">
      <c r="Q183" s="41"/>
      <c r="R183" s="38"/>
      <c r="S183" s="12">
        <f>source_scenarios!AB183</f>
        <v>0</v>
      </c>
      <c r="T183" s="12">
        <f>source_scenarios!AC183</f>
        <v>0</v>
      </c>
      <c r="U183" s="12">
        <f>source_scenarios!AD183</f>
        <v>0</v>
      </c>
      <c r="V183" s="12">
        <f>source_scenarios!AE183</f>
        <v>0</v>
      </c>
      <c r="W183" s="12">
        <f>source_scenarios!AF183</f>
        <v>0</v>
      </c>
    </row>
    <row r="184" spans="3:23" x14ac:dyDescent="0.25">
      <c r="Q184" s="41"/>
      <c r="R184" s="38"/>
      <c r="S184" s="12">
        <f>source_scenarios!AB184</f>
        <v>0</v>
      </c>
      <c r="T184" s="12">
        <f>source_scenarios!AC184</f>
        <v>0</v>
      </c>
      <c r="U184" s="12">
        <f>source_scenarios!AD184</f>
        <v>0</v>
      </c>
      <c r="V184" s="12">
        <f>source_scenarios!AE184</f>
        <v>0</v>
      </c>
      <c r="W184" s="12">
        <f>source_scenarios!AF184</f>
        <v>0</v>
      </c>
    </row>
    <row r="185" spans="3:23" x14ac:dyDescent="0.25">
      <c r="Q185" s="41"/>
      <c r="R185" s="38"/>
      <c r="S185" s="12">
        <f>source_scenarios!AB185</f>
        <v>0</v>
      </c>
      <c r="T185" s="12">
        <f>source_scenarios!AC185</f>
        <v>0</v>
      </c>
      <c r="U185" s="12">
        <f>source_scenarios!AD185</f>
        <v>0</v>
      </c>
      <c r="V185" s="12">
        <f>source_scenarios!AE185</f>
        <v>0</v>
      </c>
      <c r="W185" s="12">
        <f>source_scenarios!AF185</f>
        <v>0</v>
      </c>
    </row>
    <row r="186" spans="3:23" x14ac:dyDescent="0.25">
      <c r="Q186" s="41"/>
      <c r="R186" s="38"/>
      <c r="S186" s="12">
        <f>source_scenarios!AB186</f>
        <v>0</v>
      </c>
      <c r="T186" s="12">
        <f>source_scenarios!AC186</f>
        <v>0</v>
      </c>
      <c r="U186" s="12">
        <f>source_scenarios!AD186</f>
        <v>0</v>
      </c>
      <c r="V186" s="12">
        <f>source_scenarios!AE186</f>
        <v>0</v>
      </c>
      <c r="W186" s="12">
        <f>source_scenarios!AF186</f>
        <v>0</v>
      </c>
    </row>
    <row r="187" spans="3:23" x14ac:dyDescent="0.25">
      <c r="Q187" s="41"/>
      <c r="R187" s="38"/>
      <c r="S187" s="12">
        <f>source_scenarios!AB187</f>
        <v>0</v>
      </c>
      <c r="T187" s="12">
        <f>source_scenarios!AC187</f>
        <v>0</v>
      </c>
      <c r="U187" s="12">
        <f>source_scenarios!AD187</f>
        <v>0</v>
      </c>
      <c r="V187" s="12">
        <f>source_scenarios!AE187</f>
        <v>0</v>
      </c>
      <c r="W187" s="12">
        <f>source_scenarios!AF187</f>
        <v>0</v>
      </c>
    </row>
    <row r="188" spans="3:23" x14ac:dyDescent="0.25">
      <c r="Q188" s="41"/>
      <c r="R188" s="38"/>
      <c r="S188" s="12">
        <f>source_scenarios!AB188</f>
        <v>0</v>
      </c>
      <c r="T188" s="12">
        <f>source_scenarios!AC188</f>
        <v>0</v>
      </c>
      <c r="U188" s="12">
        <f>source_scenarios!AD188</f>
        <v>0</v>
      </c>
      <c r="V188" s="12">
        <f>source_scenarios!AE188</f>
        <v>0</v>
      </c>
      <c r="W188" s="12">
        <f>source_scenarios!AF188</f>
        <v>0</v>
      </c>
    </row>
    <row r="189" spans="3:23" x14ac:dyDescent="0.25">
      <c r="Q189" s="41"/>
      <c r="R189" s="38"/>
      <c r="S189" s="12">
        <f>source_scenarios!AB189</f>
        <v>0</v>
      </c>
      <c r="T189" s="12">
        <f>source_scenarios!AC189</f>
        <v>0</v>
      </c>
      <c r="U189" s="12">
        <f>source_scenarios!AD189</f>
        <v>0</v>
      </c>
      <c r="V189" s="12">
        <f>source_scenarios!AE189</f>
        <v>0</v>
      </c>
      <c r="W189" s="12">
        <f>source_scenarios!AF189</f>
        <v>0</v>
      </c>
    </row>
    <row r="190" spans="3:23" x14ac:dyDescent="0.25">
      <c r="Q190" s="41"/>
      <c r="R190" s="38"/>
      <c r="S190" s="12">
        <f>source_scenarios!AB190</f>
        <v>0</v>
      </c>
      <c r="T190" s="12">
        <f>source_scenarios!AC190</f>
        <v>0</v>
      </c>
      <c r="U190" s="12">
        <f>source_scenarios!AD190</f>
        <v>0</v>
      </c>
      <c r="V190" s="12">
        <f>source_scenarios!AE190</f>
        <v>0</v>
      </c>
      <c r="W190" s="12">
        <f>source_scenarios!AF190</f>
        <v>0</v>
      </c>
    </row>
    <row r="191" spans="3:23" x14ac:dyDescent="0.25">
      <c r="Q191" s="41"/>
      <c r="R191" s="38"/>
      <c r="S191" s="12">
        <f>source_scenarios!AB191</f>
        <v>0</v>
      </c>
      <c r="T191" s="12">
        <f>source_scenarios!AC191</f>
        <v>0</v>
      </c>
      <c r="U191" s="12">
        <f>source_scenarios!AD191</f>
        <v>0</v>
      </c>
      <c r="V191" s="12">
        <f>source_scenarios!AE191</f>
        <v>0</v>
      </c>
      <c r="W191" s="12">
        <f>source_scenarios!AF191</f>
        <v>0</v>
      </c>
    </row>
    <row r="192" spans="3:23" x14ac:dyDescent="0.25">
      <c r="Q192" s="41"/>
      <c r="R192" s="38"/>
      <c r="S192" s="12">
        <f>source_scenarios!AB192</f>
        <v>0</v>
      </c>
      <c r="T192" s="12">
        <f>source_scenarios!AC192</f>
        <v>0</v>
      </c>
      <c r="U192" s="12">
        <f>source_scenarios!AD192</f>
        <v>0</v>
      </c>
      <c r="V192" s="12">
        <f>source_scenarios!AE192</f>
        <v>0</v>
      </c>
      <c r="W192" s="12">
        <f>source_scenarios!AF192</f>
        <v>0</v>
      </c>
    </row>
    <row r="193" spans="17:23" x14ac:dyDescent="0.25">
      <c r="Q193" s="41"/>
      <c r="R193" s="38"/>
      <c r="S193" s="12">
        <f>source_scenarios!AB193</f>
        <v>0</v>
      </c>
      <c r="T193" s="12">
        <f>source_scenarios!AC193</f>
        <v>0</v>
      </c>
      <c r="U193" s="12">
        <f>source_scenarios!AD193</f>
        <v>0</v>
      </c>
      <c r="V193" s="12">
        <f>source_scenarios!AE193</f>
        <v>0</v>
      </c>
      <c r="W193" s="12">
        <f>source_scenarios!AF193</f>
        <v>0</v>
      </c>
    </row>
    <row r="194" spans="17:23" x14ac:dyDescent="0.25">
      <c r="Q194" s="41"/>
      <c r="R194" s="38"/>
      <c r="S194" s="12">
        <f>source_scenarios!AB194</f>
        <v>0</v>
      </c>
      <c r="T194" s="12">
        <f>source_scenarios!AC194</f>
        <v>0</v>
      </c>
      <c r="U194" s="12">
        <f>source_scenarios!AD194</f>
        <v>0</v>
      </c>
      <c r="V194" s="12">
        <f>source_scenarios!AE194</f>
        <v>0</v>
      </c>
      <c r="W194" s="12">
        <f>source_scenarios!AF194</f>
        <v>0</v>
      </c>
    </row>
    <row r="195" spans="17:23" x14ac:dyDescent="0.25">
      <c r="Q195" s="41"/>
      <c r="R195" s="38"/>
      <c r="S195" s="12">
        <f>source_scenarios!AB195</f>
        <v>0</v>
      </c>
      <c r="T195" s="12">
        <f>source_scenarios!AC195</f>
        <v>0</v>
      </c>
      <c r="U195" s="12">
        <f>source_scenarios!AD195</f>
        <v>0</v>
      </c>
      <c r="V195" s="12">
        <f>source_scenarios!AE195</f>
        <v>0</v>
      </c>
      <c r="W195" s="12">
        <f>source_scenarios!AF195</f>
        <v>0</v>
      </c>
    </row>
    <row r="196" spans="17:23" x14ac:dyDescent="0.25">
      <c r="Q196" s="41"/>
      <c r="R196" s="38"/>
      <c r="S196" s="12">
        <f>source_scenarios!AB196</f>
        <v>0</v>
      </c>
      <c r="T196" s="12">
        <f>source_scenarios!AC196</f>
        <v>0</v>
      </c>
      <c r="U196" s="12">
        <f>source_scenarios!AD196</f>
        <v>0</v>
      </c>
      <c r="V196" s="12">
        <f>source_scenarios!AE196</f>
        <v>0</v>
      </c>
      <c r="W196" s="12">
        <f>source_scenarios!AF196</f>
        <v>0</v>
      </c>
    </row>
    <row r="197" spans="17:23" x14ac:dyDescent="0.25">
      <c r="Q197" s="41"/>
      <c r="R197" s="38"/>
      <c r="S197" s="12">
        <f>source_scenarios!AB197</f>
        <v>0</v>
      </c>
      <c r="T197" s="12">
        <f>source_scenarios!AC197</f>
        <v>0</v>
      </c>
      <c r="U197" s="12">
        <f>source_scenarios!AD197</f>
        <v>0</v>
      </c>
      <c r="V197" s="12">
        <f>source_scenarios!AE197</f>
        <v>0</v>
      </c>
      <c r="W197" s="12">
        <f>source_scenarios!AF197</f>
        <v>0</v>
      </c>
    </row>
    <row r="198" spans="17:23" x14ac:dyDescent="0.25">
      <c r="Q198" s="41"/>
      <c r="R198" s="38"/>
      <c r="S198" s="12">
        <f>source_scenarios!AB198</f>
        <v>0</v>
      </c>
      <c r="T198" s="12">
        <f>source_scenarios!AC198</f>
        <v>0</v>
      </c>
      <c r="U198" s="12">
        <f>source_scenarios!AD198</f>
        <v>0</v>
      </c>
      <c r="V198" s="12">
        <f>source_scenarios!AE198</f>
        <v>0</v>
      </c>
      <c r="W198" s="12">
        <f>source_scenarios!AF198</f>
        <v>0</v>
      </c>
    </row>
    <row r="199" spans="17:23" x14ac:dyDescent="0.25">
      <c r="Q199" s="41"/>
      <c r="R199" s="38"/>
      <c r="S199" s="12">
        <f>source_scenarios!AB199</f>
        <v>0</v>
      </c>
      <c r="T199" s="12">
        <f>source_scenarios!AC199</f>
        <v>0</v>
      </c>
      <c r="U199" s="12">
        <f>source_scenarios!AD199</f>
        <v>0</v>
      </c>
      <c r="V199" s="12">
        <f>source_scenarios!AE199</f>
        <v>0</v>
      </c>
      <c r="W199" s="12">
        <f>source_scenarios!AF199</f>
        <v>0</v>
      </c>
    </row>
    <row r="200" spans="17:23" x14ac:dyDescent="0.25">
      <c r="Q200" s="41"/>
      <c r="R200" s="38"/>
      <c r="S200" s="12">
        <f>source_scenarios!AB200</f>
        <v>0</v>
      </c>
      <c r="T200" s="12">
        <f>source_scenarios!AC200</f>
        <v>0</v>
      </c>
      <c r="U200" s="12">
        <f>source_scenarios!AD200</f>
        <v>0</v>
      </c>
      <c r="V200" s="12">
        <f>source_scenarios!AE200</f>
        <v>0</v>
      </c>
      <c r="W200" s="12">
        <f>source_scenarios!AF200</f>
        <v>0</v>
      </c>
    </row>
    <row r="201" spans="17:23" x14ac:dyDescent="0.25">
      <c r="Q201" s="41"/>
      <c r="R201" s="38"/>
      <c r="S201" s="12">
        <f>source_scenarios!AB201</f>
        <v>0</v>
      </c>
      <c r="T201" s="12">
        <f>source_scenarios!AC201</f>
        <v>0</v>
      </c>
      <c r="U201" s="12">
        <f>source_scenarios!AD201</f>
        <v>0</v>
      </c>
      <c r="V201" s="12">
        <f>source_scenarios!AE201</f>
        <v>0</v>
      </c>
      <c r="W201" s="12">
        <f>source_scenarios!AF201</f>
        <v>0</v>
      </c>
    </row>
    <row r="202" spans="17:23" x14ac:dyDescent="0.25">
      <c r="Q202" s="41"/>
      <c r="R202" s="38"/>
      <c r="S202" s="12">
        <f>source_scenarios!AB202</f>
        <v>0</v>
      </c>
      <c r="T202" s="12">
        <f>source_scenarios!AC202</f>
        <v>0</v>
      </c>
      <c r="U202" s="12">
        <f>source_scenarios!AD202</f>
        <v>0</v>
      </c>
      <c r="V202" s="12">
        <f>source_scenarios!AE202</f>
        <v>0</v>
      </c>
      <c r="W202" s="12">
        <f>source_scenarios!AF202</f>
        <v>0</v>
      </c>
    </row>
    <row r="203" spans="17:23" x14ac:dyDescent="0.25">
      <c r="Q203" s="41"/>
      <c r="R203" s="38"/>
      <c r="S203" s="12">
        <f>source_scenarios!AB203</f>
        <v>0</v>
      </c>
      <c r="T203" s="12">
        <f>source_scenarios!AC203</f>
        <v>0</v>
      </c>
      <c r="U203" s="12">
        <f>source_scenarios!AD203</f>
        <v>0</v>
      </c>
      <c r="V203" s="12">
        <f>source_scenarios!AE203</f>
        <v>0</v>
      </c>
      <c r="W203" s="12">
        <f>source_scenarios!AF203</f>
        <v>0</v>
      </c>
    </row>
    <row r="204" spans="17:23" x14ac:dyDescent="0.25">
      <c r="Q204" s="41"/>
      <c r="R204" s="38"/>
      <c r="S204" s="12">
        <f>source_scenarios!AB204</f>
        <v>0</v>
      </c>
      <c r="T204" s="12">
        <f>source_scenarios!AC204</f>
        <v>0</v>
      </c>
      <c r="U204" s="12">
        <f>source_scenarios!AD204</f>
        <v>0</v>
      </c>
      <c r="V204" s="12">
        <f>source_scenarios!AE204</f>
        <v>0</v>
      </c>
      <c r="W204" s="12">
        <f>source_scenarios!AF204</f>
        <v>0</v>
      </c>
    </row>
    <row r="205" spans="17:23" x14ac:dyDescent="0.25">
      <c r="Q205" s="41"/>
      <c r="R205" s="38"/>
      <c r="S205" s="12">
        <f>source_scenarios!AB205</f>
        <v>0</v>
      </c>
      <c r="T205" s="12">
        <f>source_scenarios!AC205</f>
        <v>0</v>
      </c>
      <c r="U205" s="12">
        <f>source_scenarios!AD205</f>
        <v>0</v>
      </c>
      <c r="V205" s="12">
        <f>source_scenarios!AE205</f>
        <v>0</v>
      </c>
      <c r="W205" s="12">
        <f>source_scenarios!AF205</f>
        <v>0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2EAB-E28F-4EB3-B6FB-A339661C6263}">
  <dimension ref="A1:AF205"/>
  <sheetViews>
    <sheetView tabSelected="1" topLeftCell="B1" zoomScale="55" zoomScaleNormal="55" workbookViewId="0">
      <selection activeCell="R14" sqref="R14"/>
    </sheetView>
  </sheetViews>
  <sheetFormatPr defaultRowHeight="15" x14ac:dyDescent="0.25"/>
  <cols>
    <col min="1" max="1" width="17.42578125" customWidth="1"/>
    <col min="2" max="2" width="34.5703125" customWidth="1"/>
    <col min="3" max="3" width="22.5703125" customWidth="1"/>
    <col min="13" max="13" width="5.28515625" style="14" customWidth="1"/>
    <col min="14" max="14" width="9.42578125" customWidth="1"/>
    <col min="15" max="23" width="19" customWidth="1"/>
    <col min="25" max="25" width="9.140625" style="14"/>
    <col min="26" max="26" width="5.28515625" customWidth="1"/>
    <col min="27" max="27" width="9.42578125" customWidth="1"/>
    <col min="28" max="28" width="25" customWidth="1"/>
    <col min="29" max="29" width="20.85546875" customWidth="1"/>
    <col min="30" max="31" width="24" bestFit="1" customWidth="1"/>
    <col min="32" max="32" width="23.7109375" bestFit="1" customWidth="1"/>
  </cols>
  <sheetData>
    <row r="1" spans="1:32" x14ac:dyDescent="0.25">
      <c r="AB1" s="20"/>
      <c r="AC1" s="20"/>
      <c r="AD1" s="20"/>
      <c r="AE1" s="20"/>
      <c r="AF1" s="20"/>
    </row>
    <row r="2" spans="1:32" x14ac:dyDescent="0.25">
      <c r="B2" s="83" t="s">
        <v>62</v>
      </c>
      <c r="C2" s="83" t="s">
        <v>63</v>
      </c>
      <c r="N2" s="34" t="s">
        <v>40</v>
      </c>
      <c r="O2" s="33"/>
      <c r="P2" s="33"/>
      <c r="Q2" s="33"/>
      <c r="R2" s="33"/>
      <c r="S2" s="33"/>
      <c r="T2" s="33"/>
      <c r="U2" s="33"/>
      <c r="V2" s="33"/>
      <c r="W2" s="33"/>
      <c r="AB2" s="7"/>
    </row>
    <row r="3" spans="1:32" x14ac:dyDescent="0.25">
      <c r="AB3" s="7"/>
      <c r="AC3" s="7"/>
      <c r="AD3" s="7"/>
      <c r="AE3" s="7"/>
      <c r="AF3" s="7"/>
    </row>
    <row r="4" spans="1:32" ht="15.75" thickBot="1" x14ac:dyDescent="0.3">
      <c r="B4" s="43" t="s">
        <v>43</v>
      </c>
      <c r="C4" s="82" t="s">
        <v>61</v>
      </c>
      <c r="O4" s="35" t="s">
        <v>96</v>
      </c>
      <c r="P4" s="35"/>
      <c r="Q4" s="35"/>
      <c r="R4" s="35"/>
      <c r="S4" s="35"/>
      <c r="T4" s="35"/>
      <c r="U4" s="35"/>
      <c r="V4" s="35"/>
      <c r="W4" s="35"/>
      <c r="AB4" s="90" t="s">
        <v>95</v>
      </c>
      <c r="AC4" s="90"/>
      <c r="AD4" s="90"/>
      <c r="AE4" s="90"/>
      <c r="AF4" s="90"/>
    </row>
    <row r="5" spans="1:32" x14ac:dyDescent="0.25">
      <c r="A5" s="24" t="s">
        <v>14</v>
      </c>
      <c r="B5" s="26"/>
      <c r="C5" t="s">
        <v>66</v>
      </c>
      <c r="N5" s="39" t="s">
        <v>42</v>
      </c>
      <c r="O5" s="37">
        <v>1</v>
      </c>
      <c r="P5" s="37">
        <v>2</v>
      </c>
      <c r="Q5" s="37">
        <v>3</v>
      </c>
      <c r="R5" s="37">
        <v>4</v>
      </c>
      <c r="S5" s="37">
        <v>5</v>
      </c>
      <c r="T5" s="37">
        <v>6</v>
      </c>
      <c r="U5" s="37">
        <v>7</v>
      </c>
      <c r="V5" s="37">
        <v>8</v>
      </c>
      <c r="W5" s="37">
        <v>9</v>
      </c>
      <c r="AA5" s="39" t="s">
        <v>13</v>
      </c>
      <c r="AB5" s="43" t="s">
        <v>43</v>
      </c>
      <c r="AC5" s="43" t="s">
        <v>44</v>
      </c>
      <c r="AD5" s="43" t="s">
        <v>45</v>
      </c>
      <c r="AE5" s="43" t="s">
        <v>46</v>
      </c>
      <c r="AF5" s="43" t="s">
        <v>47</v>
      </c>
    </row>
    <row r="6" spans="1:32" x14ac:dyDescent="0.25">
      <c r="A6" s="27" t="s">
        <v>38</v>
      </c>
      <c r="B6" s="28"/>
      <c r="M6" s="40" t="s">
        <v>41</v>
      </c>
      <c r="N6" s="38" cm="1">
        <f t="array" ref="N6:N37">_xlfn.SEQUENCE(32,1,1,1)</f>
        <v>1</v>
      </c>
      <c r="O6" s="12"/>
      <c r="P6" s="12"/>
      <c r="Q6" s="12"/>
      <c r="R6" s="12"/>
      <c r="S6" s="12"/>
      <c r="T6" s="12"/>
      <c r="U6" s="12"/>
      <c r="V6" s="12"/>
      <c r="W6" s="12"/>
      <c r="Z6" s="40" t="s">
        <v>41</v>
      </c>
      <c r="AA6" s="38">
        <f>N6</f>
        <v>1</v>
      </c>
      <c r="AB6" s="36"/>
      <c r="AC6" s="13"/>
      <c r="AD6" s="13"/>
      <c r="AE6" s="13"/>
      <c r="AF6" s="13"/>
    </row>
    <row r="7" spans="1:32" ht="15.75" thickBot="1" x14ac:dyDescent="0.3">
      <c r="A7" s="24" t="s">
        <v>13</v>
      </c>
      <c r="B7" s="29"/>
      <c r="C7" t="s">
        <v>65</v>
      </c>
      <c r="M7" s="40"/>
      <c r="N7" s="38">
        <v>2</v>
      </c>
      <c r="O7" s="12"/>
      <c r="P7" s="12"/>
      <c r="Q7" s="12"/>
      <c r="R7" s="12"/>
      <c r="S7" s="12"/>
      <c r="T7" s="12"/>
      <c r="U7" s="12"/>
      <c r="V7" s="12"/>
      <c r="W7" s="12"/>
      <c r="Z7" s="40"/>
      <c r="AA7" s="38">
        <f t="shared" ref="AA7:AA69" si="0">N7</f>
        <v>2</v>
      </c>
      <c r="AB7" s="36"/>
      <c r="AC7" s="13"/>
      <c r="AD7" s="13"/>
      <c r="AE7" s="13"/>
      <c r="AF7" s="13"/>
    </row>
    <row r="8" spans="1:32" ht="15.75" thickBot="1" x14ac:dyDescent="0.3">
      <c r="B8" s="43" t="s">
        <v>44</v>
      </c>
      <c r="M8" s="40"/>
      <c r="N8" s="38">
        <v>3</v>
      </c>
      <c r="O8" s="12"/>
      <c r="P8" s="12"/>
      <c r="Q8" s="12"/>
      <c r="R8" s="12"/>
      <c r="S8" s="12"/>
      <c r="T8" s="12"/>
      <c r="U8" s="12"/>
      <c r="V8" s="12"/>
      <c r="W8" s="12"/>
      <c r="Z8" s="40"/>
      <c r="AA8" s="38">
        <f t="shared" si="0"/>
        <v>3</v>
      </c>
      <c r="AB8" s="36"/>
      <c r="AC8" s="13"/>
      <c r="AD8" s="13"/>
      <c r="AE8" s="13"/>
      <c r="AF8" s="13"/>
    </row>
    <row r="9" spans="1:32" x14ac:dyDescent="0.25">
      <c r="A9" s="24" t="s">
        <v>14</v>
      </c>
      <c r="B9" s="26"/>
      <c r="C9" t="s">
        <v>67</v>
      </c>
      <c r="M9" s="40"/>
      <c r="N9" s="38">
        <v>4</v>
      </c>
      <c r="O9" s="12"/>
      <c r="P9" s="12"/>
      <c r="Q9" s="12"/>
      <c r="R9" s="12"/>
      <c r="S9" s="12"/>
      <c r="T9" s="12"/>
      <c r="U9" s="12"/>
      <c r="V9" s="12"/>
      <c r="W9" s="12"/>
      <c r="Z9" s="40"/>
      <c r="AA9" s="38">
        <f t="shared" si="0"/>
        <v>4</v>
      </c>
      <c r="AB9" s="36"/>
      <c r="AC9" s="13"/>
      <c r="AD9" s="13"/>
      <c r="AE9" s="13"/>
      <c r="AF9" s="13"/>
    </row>
    <row r="10" spans="1:32" x14ac:dyDescent="0.25">
      <c r="A10" s="27" t="s">
        <v>38</v>
      </c>
      <c r="B10" s="28"/>
      <c r="M10" s="40"/>
      <c r="N10" s="38">
        <v>5</v>
      </c>
      <c r="O10" s="12"/>
      <c r="P10" s="12"/>
      <c r="Q10" s="12"/>
      <c r="R10" s="12"/>
      <c r="S10" s="12"/>
      <c r="T10" s="12"/>
      <c r="U10" s="12"/>
      <c r="V10" s="12"/>
      <c r="W10" s="12"/>
      <c r="Z10" s="40"/>
      <c r="AA10" s="38">
        <f t="shared" si="0"/>
        <v>5</v>
      </c>
      <c r="AB10" s="36"/>
      <c r="AC10" s="13"/>
      <c r="AD10" s="13"/>
      <c r="AE10" s="13"/>
      <c r="AF10" s="13"/>
    </row>
    <row r="11" spans="1:32" ht="15.75" thickBot="1" x14ac:dyDescent="0.3">
      <c r="A11" s="24" t="s">
        <v>13</v>
      </c>
      <c r="B11" s="29"/>
      <c r="C11" t="s">
        <v>68</v>
      </c>
      <c r="M11" s="40"/>
      <c r="N11" s="38">
        <v>6</v>
      </c>
      <c r="O11" s="12"/>
      <c r="P11" s="12"/>
      <c r="Q11" s="12"/>
      <c r="R11" s="12"/>
      <c r="S11" s="12"/>
      <c r="T11" s="12"/>
      <c r="U11" s="12"/>
      <c r="V11" s="12"/>
      <c r="W11" s="12"/>
      <c r="Z11" s="40"/>
      <c r="AA11" s="38">
        <f t="shared" si="0"/>
        <v>6</v>
      </c>
      <c r="AB11" s="36"/>
      <c r="AC11" s="13"/>
      <c r="AD11" s="13"/>
      <c r="AE11" s="13"/>
      <c r="AF11" s="13"/>
    </row>
    <row r="12" spans="1:32" ht="15.75" thickBot="1" x14ac:dyDescent="0.3">
      <c r="B12" s="43" t="s">
        <v>45</v>
      </c>
      <c r="M12" s="40"/>
      <c r="N12" s="38">
        <v>7</v>
      </c>
      <c r="O12" s="12"/>
      <c r="P12" s="12"/>
      <c r="Q12" s="12"/>
      <c r="R12" s="12"/>
      <c r="S12" s="12"/>
      <c r="T12" s="12"/>
      <c r="U12" s="12"/>
      <c r="V12" s="12"/>
      <c r="W12" s="12"/>
      <c r="Z12" s="40"/>
      <c r="AA12" s="38">
        <f t="shared" si="0"/>
        <v>7</v>
      </c>
      <c r="AB12" s="36"/>
      <c r="AC12" s="13"/>
      <c r="AD12" s="13"/>
      <c r="AE12" s="13"/>
      <c r="AF12" s="13"/>
    </row>
    <row r="13" spans="1:32" x14ac:dyDescent="0.25">
      <c r="A13" s="24" t="s">
        <v>14</v>
      </c>
      <c r="B13" s="26"/>
      <c r="C13" t="s">
        <v>69</v>
      </c>
      <c r="M13" s="40"/>
      <c r="N13" s="38">
        <v>8</v>
      </c>
      <c r="O13" s="12"/>
      <c r="P13" s="12"/>
      <c r="Q13" s="12"/>
      <c r="R13" s="12"/>
      <c r="S13" s="12"/>
      <c r="T13" s="12"/>
      <c r="U13" s="12"/>
      <c r="V13" s="12"/>
      <c r="W13" s="12"/>
      <c r="Z13" s="40"/>
      <c r="AA13" s="38">
        <f t="shared" si="0"/>
        <v>8</v>
      </c>
      <c r="AB13" s="13"/>
      <c r="AC13" s="13"/>
      <c r="AD13" s="13"/>
      <c r="AE13" s="13"/>
      <c r="AF13" s="13"/>
    </row>
    <row r="14" spans="1:32" x14ac:dyDescent="0.25">
      <c r="A14" s="27" t="s">
        <v>38</v>
      </c>
      <c r="B14" s="28"/>
      <c r="M14" s="40"/>
      <c r="N14" s="38">
        <v>9</v>
      </c>
      <c r="O14" s="12"/>
      <c r="P14" s="12"/>
      <c r="Q14" s="12"/>
      <c r="R14" s="12"/>
      <c r="S14" s="12"/>
      <c r="T14" s="12"/>
      <c r="U14" s="12"/>
      <c r="V14" s="12"/>
      <c r="W14" s="12"/>
      <c r="Z14" s="40"/>
      <c r="AA14" s="38">
        <f t="shared" si="0"/>
        <v>9</v>
      </c>
      <c r="AB14" s="13"/>
      <c r="AC14" s="13"/>
      <c r="AD14" s="13"/>
      <c r="AE14" s="13"/>
      <c r="AF14" s="13"/>
    </row>
    <row r="15" spans="1:32" ht="15.75" thickBot="1" x14ac:dyDescent="0.3">
      <c r="A15" s="24" t="s">
        <v>13</v>
      </c>
      <c r="B15" s="29"/>
      <c r="C15" t="s">
        <v>70</v>
      </c>
      <c r="M15" s="40"/>
      <c r="N15" s="38">
        <v>10</v>
      </c>
      <c r="O15" s="12"/>
      <c r="P15" s="12"/>
      <c r="Q15" s="12"/>
      <c r="R15" s="12"/>
      <c r="S15" s="12"/>
      <c r="T15" s="12"/>
      <c r="U15" s="12"/>
      <c r="V15" s="12"/>
      <c r="W15" s="12"/>
      <c r="Z15" s="40"/>
      <c r="AA15" s="38">
        <f t="shared" si="0"/>
        <v>10</v>
      </c>
      <c r="AB15" s="36"/>
      <c r="AC15" s="13"/>
      <c r="AD15" s="13"/>
      <c r="AE15" s="13"/>
      <c r="AF15" s="13"/>
    </row>
    <row r="16" spans="1:32" ht="15.75" thickBot="1" x14ac:dyDescent="0.3">
      <c r="B16" s="43" t="s">
        <v>46</v>
      </c>
      <c r="M16" s="40"/>
      <c r="N16" s="38">
        <v>11</v>
      </c>
      <c r="O16" s="12"/>
      <c r="P16" s="12"/>
      <c r="Q16" s="12"/>
      <c r="R16" s="12"/>
      <c r="S16" s="12"/>
      <c r="T16" s="12"/>
      <c r="U16" s="12"/>
      <c r="V16" s="12"/>
      <c r="W16" s="12"/>
      <c r="Z16" s="40"/>
      <c r="AA16" s="38">
        <f t="shared" si="0"/>
        <v>11</v>
      </c>
      <c r="AB16" s="36"/>
      <c r="AC16" s="13"/>
      <c r="AD16" s="13"/>
      <c r="AE16" s="13"/>
      <c r="AF16" s="13"/>
    </row>
    <row r="17" spans="1:32" x14ac:dyDescent="0.25">
      <c r="A17" s="24" t="s">
        <v>14</v>
      </c>
      <c r="B17" s="26"/>
      <c r="C17" t="s">
        <v>71</v>
      </c>
      <c r="M17" s="40"/>
      <c r="N17" s="38">
        <v>12</v>
      </c>
      <c r="O17" s="12"/>
      <c r="P17" s="12"/>
      <c r="Q17" s="12"/>
      <c r="R17" s="12"/>
      <c r="S17" s="12"/>
      <c r="T17" s="12"/>
      <c r="U17" s="12"/>
      <c r="V17" s="12"/>
      <c r="W17" s="12"/>
      <c r="Z17" s="40"/>
      <c r="AA17" s="38">
        <f t="shared" si="0"/>
        <v>12</v>
      </c>
      <c r="AB17" s="36"/>
      <c r="AC17" s="13"/>
      <c r="AD17" s="13"/>
      <c r="AE17" s="13"/>
      <c r="AF17" s="13"/>
    </row>
    <row r="18" spans="1:32" x14ac:dyDescent="0.25">
      <c r="A18" s="27" t="s">
        <v>38</v>
      </c>
      <c r="B18" s="28"/>
      <c r="M18" s="40"/>
      <c r="N18" s="38">
        <v>13</v>
      </c>
      <c r="O18" s="12"/>
      <c r="P18" s="12"/>
      <c r="Q18" s="12"/>
      <c r="R18" s="12"/>
      <c r="S18" s="12"/>
      <c r="T18" s="12"/>
      <c r="U18" s="12"/>
      <c r="V18" s="12"/>
      <c r="W18" s="12"/>
      <c r="Z18" s="40"/>
      <c r="AA18" s="38">
        <f t="shared" si="0"/>
        <v>13</v>
      </c>
      <c r="AB18" s="36"/>
      <c r="AC18" s="13"/>
      <c r="AD18" s="13"/>
      <c r="AE18" s="13"/>
      <c r="AF18" s="13"/>
    </row>
    <row r="19" spans="1:32" ht="15.75" thickBot="1" x14ac:dyDescent="0.3">
      <c r="A19" s="24" t="s">
        <v>13</v>
      </c>
      <c r="B19" s="29"/>
      <c r="C19" t="s">
        <v>72</v>
      </c>
      <c r="M19" s="40"/>
      <c r="N19" s="38">
        <v>14</v>
      </c>
      <c r="O19" s="12"/>
      <c r="P19" s="12"/>
      <c r="Q19" s="12"/>
      <c r="R19" s="12"/>
      <c r="S19" s="12"/>
      <c r="T19" s="12"/>
      <c r="U19" s="12"/>
      <c r="V19" s="12"/>
      <c r="W19" s="12"/>
      <c r="Z19" s="40"/>
      <c r="AA19" s="38">
        <f t="shared" si="0"/>
        <v>14</v>
      </c>
      <c r="AB19" s="36"/>
      <c r="AC19" s="13"/>
      <c r="AD19" s="13"/>
      <c r="AE19" s="13"/>
      <c r="AF19" s="13"/>
    </row>
    <row r="20" spans="1:32" ht="15.75" thickBot="1" x14ac:dyDescent="0.3">
      <c r="B20" s="43" t="s">
        <v>47</v>
      </c>
      <c r="M20" s="40"/>
      <c r="N20" s="38">
        <v>15</v>
      </c>
      <c r="O20" s="12"/>
      <c r="P20" s="12"/>
      <c r="Q20" s="12"/>
      <c r="R20" s="12"/>
      <c r="S20" s="12"/>
      <c r="T20" s="12"/>
      <c r="U20" s="12"/>
      <c r="V20" s="12"/>
      <c r="W20" s="12"/>
      <c r="Z20" s="40"/>
      <c r="AA20" s="38">
        <f t="shared" si="0"/>
        <v>15</v>
      </c>
      <c r="AB20" s="36"/>
      <c r="AC20" s="13"/>
      <c r="AD20" s="13"/>
      <c r="AE20" s="13"/>
      <c r="AF20" s="13"/>
    </row>
    <row r="21" spans="1:32" x14ac:dyDescent="0.25">
      <c r="A21" s="24" t="s">
        <v>14</v>
      </c>
      <c r="B21" s="26"/>
      <c r="C21" t="s">
        <v>73</v>
      </c>
      <c r="M21" s="41"/>
      <c r="N21" s="38">
        <v>16</v>
      </c>
      <c r="O21" s="36"/>
      <c r="P21" s="36"/>
      <c r="Q21" s="36"/>
      <c r="R21" s="36"/>
      <c r="S21" s="36"/>
      <c r="T21" s="36"/>
      <c r="U21" s="36"/>
      <c r="V21" s="36"/>
      <c r="W21" s="36"/>
      <c r="Z21" s="41"/>
      <c r="AA21" s="38">
        <f t="shared" si="0"/>
        <v>16</v>
      </c>
      <c r="AB21" s="36"/>
      <c r="AC21" s="13"/>
      <c r="AD21" s="13"/>
      <c r="AE21" s="13"/>
      <c r="AF21" s="13"/>
    </row>
    <row r="22" spans="1:32" x14ac:dyDescent="0.25">
      <c r="A22" s="27" t="s">
        <v>38</v>
      </c>
      <c r="B22" s="28"/>
      <c r="M22" s="41"/>
      <c r="N22" s="38">
        <v>17</v>
      </c>
      <c r="O22" s="36"/>
      <c r="P22" s="36"/>
      <c r="Q22" s="36"/>
      <c r="R22" s="36"/>
      <c r="S22" s="36"/>
      <c r="T22" s="36"/>
      <c r="U22" s="36"/>
      <c r="V22" s="36"/>
      <c r="W22" s="36"/>
      <c r="Z22" s="41"/>
      <c r="AA22" s="38">
        <f t="shared" si="0"/>
        <v>17</v>
      </c>
      <c r="AB22" s="36"/>
      <c r="AC22" s="13"/>
      <c r="AD22" s="13"/>
      <c r="AE22" s="13"/>
      <c r="AF22" s="13"/>
    </row>
    <row r="23" spans="1:32" ht="15.75" thickBot="1" x14ac:dyDescent="0.3">
      <c r="A23" s="24" t="s">
        <v>13</v>
      </c>
      <c r="B23" s="29"/>
      <c r="C23" t="s">
        <v>74</v>
      </c>
      <c r="M23" s="41"/>
      <c r="N23" s="38">
        <v>18</v>
      </c>
      <c r="O23" s="36"/>
      <c r="P23" s="36"/>
      <c r="Q23" s="36"/>
      <c r="R23" s="36"/>
      <c r="S23" s="36"/>
      <c r="T23" s="36"/>
      <c r="U23" s="36"/>
      <c r="V23" s="36"/>
      <c r="W23" s="36"/>
      <c r="Z23" s="41"/>
      <c r="AA23" s="38">
        <f t="shared" si="0"/>
        <v>18</v>
      </c>
      <c r="AB23" s="36"/>
      <c r="AC23" s="13"/>
      <c r="AD23" s="13"/>
      <c r="AE23" s="13"/>
      <c r="AF23" s="13"/>
    </row>
    <row r="24" spans="1:32" x14ac:dyDescent="0.25">
      <c r="M24" s="41"/>
      <c r="N24" s="38">
        <v>19</v>
      </c>
      <c r="O24" s="36"/>
      <c r="P24" s="36"/>
      <c r="Q24" s="36"/>
      <c r="R24" s="36"/>
      <c r="S24" s="36"/>
      <c r="T24" s="36"/>
      <c r="U24" s="36"/>
      <c r="V24" s="36"/>
      <c r="W24" s="36"/>
      <c r="Z24" s="41"/>
      <c r="AA24" s="38">
        <f t="shared" si="0"/>
        <v>19</v>
      </c>
      <c r="AB24" s="36"/>
      <c r="AC24" s="13"/>
      <c r="AD24" s="13"/>
      <c r="AE24" s="13"/>
      <c r="AF24" s="13"/>
    </row>
    <row r="25" spans="1:32" x14ac:dyDescent="0.25">
      <c r="M25" s="41"/>
      <c r="N25" s="38">
        <v>20</v>
      </c>
      <c r="O25" s="36"/>
      <c r="P25" s="36"/>
      <c r="Q25" s="36"/>
      <c r="R25" s="36"/>
      <c r="S25" s="36"/>
      <c r="T25" s="36"/>
      <c r="U25" s="36"/>
      <c r="V25" s="36"/>
      <c r="W25" s="36"/>
      <c r="Z25" s="41"/>
      <c r="AA25" s="38">
        <f t="shared" si="0"/>
        <v>20</v>
      </c>
      <c r="AB25" s="36"/>
      <c r="AC25" s="13"/>
      <c r="AD25" s="13"/>
      <c r="AE25" s="13"/>
      <c r="AF25" s="13"/>
    </row>
    <row r="26" spans="1:32" x14ac:dyDescent="0.25">
      <c r="M26" s="41"/>
      <c r="N26" s="38">
        <v>21</v>
      </c>
      <c r="O26" s="36"/>
      <c r="P26" s="36"/>
      <c r="Q26" s="36"/>
      <c r="R26" s="36"/>
      <c r="S26" s="36"/>
      <c r="T26" s="36"/>
      <c r="U26" s="36"/>
      <c r="V26" s="36"/>
      <c r="W26" s="36"/>
      <c r="Z26" s="41"/>
      <c r="AA26" s="38">
        <f t="shared" si="0"/>
        <v>21</v>
      </c>
      <c r="AB26" s="36"/>
      <c r="AC26" s="13"/>
      <c r="AD26" s="13"/>
      <c r="AE26" s="13"/>
      <c r="AF26" s="13"/>
    </row>
    <row r="27" spans="1:32" x14ac:dyDescent="0.25">
      <c r="M27" s="41"/>
      <c r="N27" s="38">
        <v>22</v>
      </c>
      <c r="O27" s="36"/>
      <c r="P27" s="36"/>
      <c r="Q27" s="36"/>
      <c r="R27" s="36"/>
      <c r="S27" s="36"/>
      <c r="T27" s="36"/>
      <c r="U27" s="36"/>
      <c r="V27" s="36"/>
      <c r="W27" s="36"/>
      <c r="Z27" s="41"/>
      <c r="AA27" s="38">
        <f t="shared" si="0"/>
        <v>22</v>
      </c>
      <c r="AB27" s="36"/>
      <c r="AC27" s="13"/>
      <c r="AD27" s="13"/>
      <c r="AE27" s="13"/>
      <c r="AF27" s="13"/>
    </row>
    <row r="28" spans="1:32" x14ac:dyDescent="0.25">
      <c r="M28" s="40"/>
      <c r="N28" s="38">
        <v>23</v>
      </c>
      <c r="O28" s="12"/>
      <c r="P28" s="12"/>
      <c r="Q28" s="12"/>
      <c r="R28" s="12"/>
      <c r="S28" s="12"/>
      <c r="T28" s="12"/>
      <c r="U28" s="12"/>
      <c r="V28" s="12"/>
      <c r="W28" s="12"/>
      <c r="Z28" s="40"/>
      <c r="AA28" s="38">
        <f t="shared" si="0"/>
        <v>23</v>
      </c>
      <c r="AB28" s="36"/>
      <c r="AC28" s="13"/>
      <c r="AD28" s="13"/>
      <c r="AE28" s="13"/>
      <c r="AF28" s="13"/>
    </row>
    <row r="29" spans="1:32" x14ac:dyDescent="0.25">
      <c r="M29" s="40"/>
      <c r="N29" s="38">
        <v>24</v>
      </c>
      <c r="O29" s="12"/>
      <c r="P29" s="12"/>
      <c r="Q29" s="12"/>
      <c r="R29" s="12"/>
      <c r="S29" s="12"/>
      <c r="T29" s="12"/>
      <c r="U29" s="12"/>
      <c r="V29" s="12"/>
      <c r="W29" s="12"/>
      <c r="Z29" s="40"/>
      <c r="AA29" s="38">
        <f t="shared" si="0"/>
        <v>24</v>
      </c>
      <c r="AB29" s="36"/>
      <c r="AC29" s="13"/>
      <c r="AD29" s="13"/>
      <c r="AE29" s="13"/>
      <c r="AF29" s="13"/>
    </row>
    <row r="30" spans="1:32" x14ac:dyDescent="0.25">
      <c r="M30" s="40"/>
      <c r="N30" s="38">
        <v>25</v>
      </c>
      <c r="O30" s="12"/>
      <c r="P30" s="12"/>
      <c r="Q30" s="12"/>
      <c r="R30" s="12"/>
      <c r="S30" s="12"/>
      <c r="T30" s="12"/>
      <c r="U30" s="12"/>
      <c r="V30" s="12"/>
      <c r="W30" s="12"/>
      <c r="Z30" s="40"/>
      <c r="AA30" s="38">
        <f t="shared" si="0"/>
        <v>25</v>
      </c>
      <c r="AB30" s="36"/>
      <c r="AC30" s="13"/>
      <c r="AD30" s="13"/>
      <c r="AE30" s="13"/>
      <c r="AF30" s="13"/>
    </row>
    <row r="31" spans="1:32" x14ac:dyDescent="0.25">
      <c r="M31" s="40"/>
      <c r="N31" s="38">
        <v>26</v>
      </c>
      <c r="O31" s="12"/>
      <c r="P31" s="12"/>
      <c r="Q31" s="12"/>
      <c r="R31" s="12"/>
      <c r="S31" s="12"/>
      <c r="T31" s="12"/>
      <c r="U31" s="12"/>
      <c r="V31" s="12"/>
      <c r="W31" s="12"/>
      <c r="Z31" s="40"/>
      <c r="AA31" s="38">
        <f t="shared" si="0"/>
        <v>26</v>
      </c>
      <c r="AB31" s="36"/>
      <c r="AC31" s="13"/>
      <c r="AD31" s="13"/>
      <c r="AE31" s="13"/>
      <c r="AF31" s="13"/>
    </row>
    <row r="32" spans="1:32" x14ac:dyDescent="0.25">
      <c r="M32" s="41"/>
      <c r="N32" s="38">
        <v>27</v>
      </c>
      <c r="O32" s="36"/>
      <c r="P32" s="36"/>
      <c r="Q32" s="36"/>
      <c r="R32" s="36"/>
      <c r="S32" s="36"/>
      <c r="T32" s="36"/>
      <c r="U32" s="36"/>
      <c r="V32" s="36"/>
      <c r="W32" s="36"/>
      <c r="Z32" s="41"/>
      <c r="AA32" s="38">
        <f t="shared" si="0"/>
        <v>27</v>
      </c>
      <c r="AB32" s="36"/>
      <c r="AC32" s="13"/>
      <c r="AD32" s="13"/>
      <c r="AE32" s="13"/>
      <c r="AF32" s="13"/>
    </row>
    <row r="33" spans="13:32" x14ac:dyDescent="0.25">
      <c r="M33" s="41"/>
      <c r="N33" s="38">
        <v>28</v>
      </c>
      <c r="O33" s="36"/>
      <c r="P33" s="36"/>
      <c r="Q33" s="36"/>
      <c r="R33" s="36"/>
      <c r="S33" s="36"/>
      <c r="T33" s="36"/>
      <c r="U33" s="36"/>
      <c r="V33" s="36"/>
      <c r="W33" s="36"/>
      <c r="Z33" s="41"/>
      <c r="AA33" s="38">
        <f t="shared" si="0"/>
        <v>28</v>
      </c>
      <c r="AB33" s="36"/>
      <c r="AC33" s="13"/>
      <c r="AD33" s="13"/>
      <c r="AE33" s="13"/>
      <c r="AF33" s="13"/>
    </row>
    <row r="34" spans="13:32" x14ac:dyDescent="0.25">
      <c r="M34" s="41"/>
      <c r="N34" s="38">
        <v>29</v>
      </c>
      <c r="O34" s="36"/>
      <c r="P34" s="36"/>
      <c r="Q34" s="36"/>
      <c r="R34" s="36"/>
      <c r="S34" s="36"/>
      <c r="T34" s="36"/>
      <c r="U34" s="36"/>
      <c r="V34" s="36"/>
      <c r="W34" s="36"/>
      <c r="Z34" s="41"/>
      <c r="AA34" s="38">
        <f t="shared" si="0"/>
        <v>29</v>
      </c>
      <c r="AB34" s="36"/>
      <c r="AC34" s="13"/>
      <c r="AD34" s="13"/>
      <c r="AE34" s="13"/>
      <c r="AF34" s="13"/>
    </row>
    <row r="35" spans="13:32" x14ac:dyDescent="0.25">
      <c r="M35" s="41"/>
      <c r="N35" s="38">
        <v>30</v>
      </c>
      <c r="O35" s="36"/>
      <c r="P35" s="36"/>
      <c r="Q35" s="36"/>
      <c r="R35" s="36"/>
      <c r="S35" s="36"/>
      <c r="T35" s="36"/>
      <c r="U35" s="36"/>
      <c r="V35" s="36"/>
      <c r="W35" s="36"/>
      <c r="Z35" s="41"/>
      <c r="AA35" s="38">
        <f t="shared" si="0"/>
        <v>30</v>
      </c>
      <c r="AB35" s="36"/>
      <c r="AC35" s="13"/>
      <c r="AD35" s="13"/>
      <c r="AE35" s="13"/>
      <c r="AF35" s="13"/>
    </row>
    <row r="36" spans="13:32" x14ac:dyDescent="0.25">
      <c r="M36" s="41"/>
      <c r="N36" s="38">
        <v>31</v>
      </c>
      <c r="O36" s="36"/>
      <c r="P36" s="36"/>
      <c r="Q36" s="36"/>
      <c r="R36" s="36"/>
      <c r="S36" s="36"/>
      <c r="T36" s="36"/>
      <c r="U36" s="36"/>
      <c r="V36" s="36"/>
      <c r="W36" s="36"/>
      <c r="Z36" s="41"/>
      <c r="AA36" s="38">
        <f t="shared" si="0"/>
        <v>31</v>
      </c>
      <c r="AB36" s="36"/>
      <c r="AC36" s="13"/>
      <c r="AD36" s="13"/>
      <c r="AE36" s="13"/>
      <c r="AF36" s="13"/>
    </row>
    <row r="37" spans="13:32" x14ac:dyDescent="0.25">
      <c r="M37" s="41"/>
      <c r="N37" s="38">
        <v>32</v>
      </c>
      <c r="O37" s="36"/>
      <c r="P37" s="36"/>
      <c r="Q37" s="36"/>
      <c r="R37" s="36"/>
      <c r="S37" s="36"/>
      <c r="T37" s="36"/>
      <c r="U37" s="36"/>
      <c r="V37" s="36"/>
      <c r="W37" s="36"/>
      <c r="Z37" s="41"/>
      <c r="AA37" s="38">
        <f t="shared" si="0"/>
        <v>32</v>
      </c>
      <c r="AB37" s="36"/>
      <c r="AC37" s="13"/>
      <c r="AD37" s="13"/>
      <c r="AE37" s="13"/>
      <c r="AF37" s="13"/>
    </row>
    <row r="38" spans="13:32" x14ac:dyDescent="0.25">
      <c r="M38" s="41"/>
      <c r="N38" s="38"/>
      <c r="O38" s="36"/>
      <c r="P38" s="36"/>
      <c r="Q38" s="36"/>
      <c r="R38" s="36"/>
      <c r="S38" s="36"/>
      <c r="T38" s="36"/>
      <c r="U38" s="36"/>
      <c r="V38" s="36"/>
      <c r="W38" s="36"/>
      <c r="Z38" s="41"/>
      <c r="AA38" s="38">
        <f t="shared" si="0"/>
        <v>0</v>
      </c>
      <c r="AB38" s="36"/>
      <c r="AC38" s="13"/>
      <c r="AD38" s="13"/>
      <c r="AE38" s="13"/>
      <c r="AF38" s="13"/>
    </row>
    <row r="39" spans="13:32" x14ac:dyDescent="0.25">
      <c r="M39" s="41"/>
      <c r="N39" s="38"/>
      <c r="O39" s="36"/>
      <c r="P39" s="36"/>
      <c r="Q39" s="36"/>
      <c r="R39" s="36"/>
      <c r="S39" s="36"/>
      <c r="T39" s="36"/>
      <c r="U39" s="36"/>
      <c r="V39" s="36"/>
      <c r="W39" s="36"/>
      <c r="Z39" s="41"/>
      <c r="AA39" s="38">
        <f t="shared" si="0"/>
        <v>0</v>
      </c>
      <c r="AB39" s="36"/>
      <c r="AC39" s="13"/>
      <c r="AD39" s="13"/>
      <c r="AE39" s="13"/>
      <c r="AF39" s="13"/>
    </row>
    <row r="40" spans="13:32" x14ac:dyDescent="0.25">
      <c r="M40" s="41"/>
      <c r="N40" s="38"/>
      <c r="O40" s="36"/>
      <c r="P40" s="36"/>
      <c r="Q40" s="36"/>
      <c r="R40" s="36"/>
      <c r="S40" s="36"/>
      <c r="T40" s="36"/>
      <c r="U40" s="36"/>
      <c r="V40" s="36"/>
      <c r="W40" s="36"/>
      <c r="Z40" s="41"/>
      <c r="AA40" s="38">
        <f t="shared" si="0"/>
        <v>0</v>
      </c>
      <c r="AB40" s="36"/>
      <c r="AC40" s="13"/>
      <c r="AD40" s="13"/>
      <c r="AE40" s="13"/>
      <c r="AF40" s="13"/>
    </row>
    <row r="41" spans="13:32" x14ac:dyDescent="0.25">
      <c r="M41" s="41"/>
      <c r="N41" s="38"/>
      <c r="O41" s="36"/>
      <c r="P41" s="36"/>
      <c r="Q41" s="36"/>
      <c r="R41" s="36"/>
      <c r="S41" s="36"/>
      <c r="T41" s="36"/>
      <c r="U41" s="36"/>
      <c r="V41" s="36"/>
      <c r="W41" s="36"/>
      <c r="Z41" s="41"/>
      <c r="AA41" s="38">
        <f t="shared" si="0"/>
        <v>0</v>
      </c>
      <c r="AB41" s="36"/>
      <c r="AC41" s="13"/>
      <c r="AD41" s="13"/>
      <c r="AE41" s="13"/>
      <c r="AF41" s="13"/>
    </row>
    <row r="42" spans="13:32" x14ac:dyDescent="0.25">
      <c r="M42" s="41"/>
      <c r="N42" s="38"/>
      <c r="O42" s="36"/>
      <c r="P42" s="36"/>
      <c r="Q42" s="36"/>
      <c r="R42" s="36"/>
      <c r="S42" s="36"/>
      <c r="T42" s="36"/>
      <c r="U42" s="36"/>
      <c r="V42" s="36"/>
      <c r="W42" s="36"/>
      <c r="Z42" s="41"/>
      <c r="AA42" s="38">
        <f t="shared" si="0"/>
        <v>0</v>
      </c>
      <c r="AB42" s="36"/>
      <c r="AC42" s="13"/>
      <c r="AD42" s="13"/>
      <c r="AE42" s="13"/>
      <c r="AF42" s="13"/>
    </row>
    <row r="43" spans="13:32" x14ac:dyDescent="0.25">
      <c r="M43" s="41"/>
      <c r="N43" s="38"/>
      <c r="O43" s="36"/>
      <c r="P43" s="36"/>
      <c r="Q43" s="36"/>
      <c r="R43" s="36"/>
      <c r="S43" s="36"/>
      <c r="T43" s="36"/>
      <c r="U43" s="36"/>
      <c r="V43" s="36"/>
      <c r="W43" s="36"/>
      <c r="Z43" s="41"/>
      <c r="AA43" s="38">
        <f t="shared" si="0"/>
        <v>0</v>
      </c>
      <c r="AB43" s="36"/>
      <c r="AC43" s="13"/>
      <c r="AD43" s="13"/>
      <c r="AE43" s="13"/>
      <c r="AF43" s="13"/>
    </row>
    <row r="44" spans="13:32" x14ac:dyDescent="0.25">
      <c r="M44" s="41"/>
      <c r="N44" s="38"/>
      <c r="O44" s="36"/>
      <c r="P44" s="36"/>
      <c r="Q44" s="36"/>
      <c r="R44" s="36"/>
      <c r="S44" s="36"/>
      <c r="T44" s="36"/>
      <c r="U44" s="36"/>
      <c r="V44" s="36"/>
      <c r="W44" s="36"/>
      <c r="Z44" s="41"/>
      <c r="AA44" s="38">
        <f t="shared" si="0"/>
        <v>0</v>
      </c>
      <c r="AB44" s="36"/>
      <c r="AC44" s="13"/>
      <c r="AD44" s="13"/>
      <c r="AE44" s="13"/>
      <c r="AF44" s="13"/>
    </row>
    <row r="45" spans="13:32" x14ac:dyDescent="0.25">
      <c r="M45" s="41"/>
      <c r="N45" s="38"/>
      <c r="O45" s="36"/>
      <c r="P45" s="36"/>
      <c r="Q45" s="36"/>
      <c r="R45" s="36"/>
      <c r="S45" s="36"/>
      <c r="T45" s="36"/>
      <c r="U45" s="36"/>
      <c r="V45" s="36"/>
      <c r="W45" s="36"/>
      <c r="Z45" s="41"/>
      <c r="AA45" s="38">
        <f t="shared" si="0"/>
        <v>0</v>
      </c>
      <c r="AB45" s="36"/>
      <c r="AC45" s="13"/>
      <c r="AD45" s="13"/>
      <c r="AE45" s="13"/>
      <c r="AF45" s="13"/>
    </row>
    <row r="46" spans="13:32" x14ac:dyDescent="0.25">
      <c r="M46" s="41"/>
      <c r="N46" s="38"/>
      <c r="O46" s="36"/>
      <c r="P46" s="36"/>
      <c r="Q46" s="36"/>
      <c r="R46" s="36"/>
      <c r="S46" s="36"/>
      <c r="T46" s="36"/>
      <c r="U46" s="36"/>
      <c r="V46" s="36"/>
      <c r="W46" s="36"/>
      <c r="Z46" s="41"/>
      <c r="AA46" s="38">
        <f t="shared" si="0"/>
        <v>0</v>
      </c>
      <c r="AB46" s="36"/>
      <c r="AC46" s="13"/>
      <c r="AD46" s="13"/>
      <c r="AE46" s="13"/>
      <c r="AF46" s="13"/>
    </row>
    <row r="47" spans="13:32" x14ac:dyDescent="0.25">
      <c r="M47" s="41"/>
      <c r="N47" s="38"/>
      <c r="O47" s="36"/>
      <c r="P47" s="36"/>
      <c r="Q47" s="36"/>
      <c r="R47" s="36"/>
      <c r="S47" s="36"/>
      <c r="T47" s="36"/>
      <c r="U47" s="36"/>
      <c r="V47" s="36"/>
      <c r="W47" s="36"/>
      <c r="Z47" s="41"/>
      <c r="AA47" s="38">
        <f t="shared" si="0"/>
        <v>0</v>
      </c>
      <c r="AB47" s="36"/>
      <c r="AC47" s="13"/>
      <c r="AD47" s="13"/>
      <c r="AE47" s="13"/>
      <c r="AF47" s="13"/>
    </row>
    <row r="48" spans="13:32" x14ac:dyDescent="0.25">
      <c r="M48" s="41"/>
      <c r="N48" s="38"/>
      <c r="O48" s="36"/>
      <c r="P48" s="36"/>
      <c r="Q48" s="36"/>
      <c r="R48" s="36"/>
      <c r="S48" s="36"/>
      <c r="T48" s="36"/>
      <c r="U48" s="36"/>
      <c r="V48" s="36"/>
      <c r="W48" s="36"/>
      <c r="Z48" s="41"/>
      <c r="AA48" s="38">
        <f t="shared" si="0"/>
        <v>0</v>
      </c>
      <c r="AB48" s="36"/>
      <c r="AC48" s="13"/>
      <c r="AD48" s="13"/>
      <c r="AE48" s="13"/>
      <c r="AF48" s="13"/>
    </row>
    <row r="49" spans="13:32" x14ac:dyDescent="0.25">
      <c r="M49" s="41"/>
      <c r="N49" s="38"/>
      <c r="O49" s="36"/>
      <c r="P49" s="36"/>
      <c r="Q49" s="36"/>
      <c r="R49" s="36"/>
      <c r="S49" s="36"/>
      <c r="T49" s="36"/>
      <c r="U49" s="36"/>
      <c r="V49" s="36"/>
      <c r="W49" s="36"/>
      <c r="Z49" s="41"/>
      <c r="AA49" s="38">
        <f t="shared" si="0"/>
        <v>0</v>
      </c>
      <c r="AB49" s="36"/>
      <c r="AC49" s="13"/>
      <c r="AD49" s="13"/>
      <c r="AE49" s="13"/>
      <c r="AF49" s="13"/>
    </row>
    <row r="50" spans="13:32" x14ac:dyDescent="0.25">
      <c r="M50" s="41"/>
      <c r="N50" s="38"/>
      <c r="O50" s="36"/>
      <c r="P50" s="36"/>
      <c r="Q50" s="36"/>
      <c r="R50" s="36"/>
      <c r="S50" s="36"/>
      <c r="T50" s="36"/>
      <c r="U50" s="36"/>
      <c r="V50" s="36"/>
      <c r="W50" s="36"/>
      <c r="Z50" s="41"/>
      <c r="AA50" s="38">
        <f t="shared" si="0"/>
        <v>0</v>
      </c>
      <c r="AB50" s="36"/>
      <c r="AC50" s="13"/>
      <c r="AD50" s="13"/>
      <c r="AE50" s="13"/>
      <c r="AF50" s="13"/>
    </row>
    <row r="51" spans="13:32" x14ac:dyDescent="0.25">
      <c r="M51" s="41"/>
      <c r="N51" s="38"/>
      <c r="O51" s="36"/>
      <c r="P51" s="36"/>
      <c r="Q51" s="36"/>
      <c r="R51" s="36"/>
      <c r="S51" s="36"/>
      <c r="T51" s="36"/>
      <c r="U51" s="36"/>
      <c r="V51" s="36"/>
      <c r="W51" s="36"/>
      <c r="Z51" s="41"/>
      <c r="AA51" s="38">
        <f t="shared" si="0"/>
        <v>0</v>
      </c>
      <c r="AB51" s="36"/>
      <c r="AC51" s="13"/>
      <c r="AD51" s="13"/>
      <c r="AE51" s="13"/>
      <c r="AF51" s="13"/>
    </row>
    <row r="52" spans="13:32" x14ac:dyDescent="0.25">
      <c r="M52" s="41"/>
      <c r="N52" s="38"/>
      <c r="O52" s="36"/>
      <c r="P52" s="36"/>
      <c r="Q52" s="36"/>
      <c r="R52" s="36"/>
      <c r="S52" s="36"/>
      <c r="T52" s="36"/>
      <c r="U52" s="36"/>
      <c r="V52" s="36"/>
      <c r="W52" s="36"/>
      <c r="Z52" s="41"/>
      <c r="AA52" s="38">
        <f t="shared" si="0"/>
        <v>0</v>
      </c>
      <c r="AB52" s="36"/>
      <c r="AC52" s="13"/>
      <c r="AD52" s="13"/>
      <c r="AE52" s="13"/>
      <c r="AF52" s="13"/>
    </row>
    <row r="53" spans="13:32" x14ac:dyDescent="0.25">
      <c r="M53" s="41"/>
      <c r="N53" s="38"/>
      <c r="O53" s="36"/>
      <c r="P53" s="36"/>
      <c r="Q53" s="36"/>
      <c r="R53" s="36"/>
      <c r="S53" s="36"/>
      <c r="T53" s="36"/>
      <c r="U53" s="36"/>
      <c r="V53" s="36"/>
      <c r="W53" s="36"/>
      <c r="Z53" s="41"/>
      <c r="AA53" s="38">
        <f t="shared" si="0"/>
        <v>0</v>
      </c>
      <c r="AB53" s="36"/>
      <c r="AC53" s="13"/>
      <c r="AD53" s="13"/>
      <c r="AE53" s="13"/>
      <c r="AF53" s="13"/>
    </row>
    <row r="54" spans="13:32" x14ac:dyDescent="0.25">
      <c r="M54" s="41"/>
      <c r="N54" s="38"/>
      <c r="O54" s="36"/>
      <c r="P54" s="36"/>
      <c r="Q54" s="36"/>
      <c r="R54" s="36"/>
      <c r="S54" s="36"/>
      <c r="T54" s="36"/>
      <c r="U54" s="36"/>
      <c r="V54" s="36"/>
      <c r="W54" s="36"/>
      <c r="Z54" s="41"/>
      <c r="AA54" s="38">
        <f t="shared" si="0"/>
        <v>0</v>
      </c>
      <c r="AB54" s="36"/>
      <c r="AC54" s="13"/>
      <c r="AD54" s="13"/>
      <c r="AE54" s="13"/>
      <c r="AF54" s="13"/>
    </row>
    <row r="55" spans="13:32" x14ac:dyDescent="0.25">
      <c r="M55" s="41"/>
      <c r="N55" s="38"/>
      <c r="O55" s="36"/>
      <c r="P55" s="36"/>
      <c r="Q55" s="36"/>
      <c r="R55" s="36"/>
      <c r="S55" s="36"/>
      <c r="T55" s="36"/>
      <c r="U55" s="36"/>
      <c r="V55" s="36"/>
      <c r="W55" s="36"/>
      <c r="Z55" s="41"/>
      <c r="AA55" s="38">
        <f t="shared" si="0"/>
        <v>0</v>
      </c>
      <c r="AB55" s="36"/>
      <c r="AC55" s="13"/>
      <c r="AD55" s="13"/>
      <c r="AE55" s="13"/>
      <c r="AF55" s="13"/>
    </row>
    <row r="56" spans="13:32" x14ac:dyDescent="0.25">
      <c r="M56" s="41"/>
      <c r="N56" s="38"/>
      <c r="O56" s="36"/>
      <c r="P56" s="36"/>
      <c r="Q56" s="36"/>
      <c r="R56" s="36"/>
      <c r="S56" s="36"/>
      <c r="T56" s="36"/>
      <c r="U56" s="36"/>
      <c r="V56" s="36"/>
      <c r="W56" s="36"/>
      <c r="Z56" s="41"/>
      <c r="AA56" s="38">
        <f t="shared" si="0"/>
        <v>0</v>
      </c>
      <c r="AB56" s="36"/>
      <c r="AC56" s="13"/>
      <c r="AD56" s="13"/>
      <c r="AE56" s="13"/>
      <c r="AF56" s="13"/>
    </row>
    <row r="57" spans="13:32" x14ac:dyDescent="0.25">
      <c r="M57" s="41"/>
      <c r="N57" s="38"/>
      <c r="O57" s="36"/>
      <c r="P57" s="36"/>
      <c r="Q57" s="36"/>
      <c r="R57" s="36"/>
      <c r="S57" s="36"/>
      <c r="T57" s="36"/>
      <c r="U57" s="36"/>
      <c r="V57" s="36"/>
      <c r="W57" s="36"/>
      <c r="Z57" s="41"/>
      <c r="AA57" s="38">
        <f t="shared" si="0"/>
        <v>0</v>
      </c>
      <c r="AB57" s="36"/>
      <c r="AC57" s="13"/>
      <c r="AD57" s="13"/>
      <c r="AE57" s="13"/>
      <c r="AF57" s="13"/>
    </row>
    <row r="58" spans="13:32" x14ac:dyDescent="0.25">
      <c r="M58" s="41"/>
      <c r="N58" s="38"/>
      <c r="O58" s="36"/>
      <c r="P58" s="36"/>
      <c r="Q58" s="36"/>
      <c r="R58" s="36"/>
      <c r="S58" s="36"/>
      <c r="T58" s="36"/>
      <c r="U58" s="36"/>
      <c r="V58" s="36"/>
      <c r="W58" s="36"/>
      <c r="Z58" s="41"/>
      <c r="AA58" s="38">
        <f t="shared" si="0"/>
        <v>0</v>
      </c>
      <c r="AB58" s="36"/>
      <c r="AC58" s="13"/>
      <c r="AD58" s="13"/>
      <c r="AE58" s="13"/>
      <c r="AF58" s="13"/>
    </row>
    <row r="59" spans="13:32" x14ac:dyDescent="0.25">
      <c r="M59" s="41"/>
      <c r="N59" s="38"/>
      <c r="O59" s="36"/>
      <c r="P59" s="36"/>
      <c r="Q59" s="36"/>
      <c r="R59" s="36"/>
      <c r="S59" s="36"/>
      <c r="T59" s="36"/>
      <c r="U59" s="36"/>
      <c r="V59" s="36"/>
      <c r="W59" s="36"/>
      <c r="Z59" s="41"/>
      <c r="AA59" s="38">
        <f t="shared" si="0"/>
        <v>0</v>
      </c>
      <c r="AB59" s="36"/>
      <c r="AC59" s="13"/>
      <c r="AD59" s="13"/>
      <c r="AE59" s="13"/>
      <c r="AF59" s="13"/>
    </row>
    <row r="60" spans="13:32" x14ac:dyDescent="0.25">
      <c r="M60" s="41"/>
      <c r="N60" s="38"/>
      <c r="O60" s="36"/>
      <c r="P60" s="36"/>
      <c r="Q60" s="36"/>
      <c r="R60" s="36"/>
      <c r="S60" s="36"/>
      <c r="T60" s="36"/>
      <c r="U60" s="36"/>
      <c r="V60" s="36"/>
      <c r="W60" s="36"/>
      <c r="Z60" s="41"/>
      <c r="AA60" s="38">
        <f t="shared" si="0"/>
        <v>0</v>
      </c>
      <c r="AB60" s="36"/>
      <c r="AC60" s="13"/>
      <c r="AD60" s="13"/>
      <c r="AE60" s="13"/>
      <c r="AF60" s="13"/>
    </row>
    <row r="61" spans="13:32" x14ac:dyDescent="0.25">
      <c r="M61" s="41"/>
      <c r="N61" s="38"/>
      <c r="O61" s="36"/>
      <c r="P61" s="36"/>
      <c r="Q61" s="36"/>
      <c r="R61" s="36"/>
      <c r="S61" s="36"/>
      <c r="T61" s="36"/>
      <c r="U61" s="36"/>
      <c r="V61" s="36"/>
      <c r="W61" s="36"/>
      <c r="Z61" s="41"/>
      <c r="AA61" s="38">
        <f t="shared" si="0"/>
        <v>0</v>
      </c>
      <c r="AB61" s="36"/>
      <c r="AC61" s="13"/>
      <c r="AD61" s="13"/>
      <c r="AE61" s="13"/>
      <c r="AF61" s="13"/>
    </row>
    <row r="62" spans="13:32" x14ac:dyDescent="0.25">
      <c r="M62" s="41"/>
      <c r="N62" s="38"/>
      <c r="O62" s="36"/>
      <c r="P62" s="36"/>
      <c r="Q62" s="36"/>
      <c r="R62" s="36"/>
      <c r="S62" s="36"/>
      <c r="T62" s="36"/>
      <c r="U62" s="36"/>
      <c r="V62" s="36"/>
      <c r="W62" s="36"/>
      <c r="Z62" s="41"/>
      <c r="AA62" s="38">
        <f t="shared" si="0"/>
        <v>0</v>
      </c>
      <c r="AB62" s="36"/>
      <c r="AC62" s="13"/>
      <c r="AD62" s="13"/>
      <c r="AE62" s="13"/>
      <c r="AF62" s="13"/>
    </row>
    <row r="63" spans="13:32" x14ac:dyDescent="0.25">
      <c r="M63" s="41"/>
      <c r="N63" s="38"/>
      <c r="O63" s="36"/>
      <c r="P63" s="36"/>
      <c r="Q63" s="36"/>
      <c r="R63" s="36"/>
      <c r="S63" s="36"/>
      <c r="T63" s="36"/>
      <c r="U63" s="36"/>
      <c r="V63" s="36"/>
      <c r="W63" s="36"/>
      <c r="Z63" s="41"/>
      <c r="AA63" s="38">
        <f t="shared" si="0"/>
        <v>0</v>
      </c>
      <c r="AB63" s="36"/>
      <c r="AC63" s="13"/>
      <c r="AD63" s="13"/>
      <c r="AE63" s="13"/>
      <c r="AF63" s="13"/>
    </row>
    <row r="64" spans="13:32" x14ac:dyDescent="0.25">
      <c r="M64" s="41"/>
      <c r="N64" s="38"/>
      <c r="O64" s="36"/>
      <c r="P64" s="36"/>
      <c r="Q64" s="36"/>
      <c r="R64" s="36"/>
      <c r="S64" s="36"/>
      <c r="T64" s="36"/>
      <c r="U64" s="36"/>
      <c r="V64" s="36"/>
      <c r="W64" s="36"/>
      <c r="Z64" s="41"/>
      <c r="AA64" s="38">
        <f t="shared" si="0"/>
        <v>0</v>
      </c>
      <c r="AB64" s="36"/>
      <c r="AC64" s="13"/>
      <c r="AD64" s="13"/>
      <c r="AE64" s="13"/>
      <c r="AF64" s="13"/>
    </row>
    <row r="65" spans="13:32" x14ac:dyDescent="0.25">
      <c r="M65" s="41"/>
      <c r="N65" s="38"/>
      <c r="O65" s="36"/>
      <c r="P65" s="36"/>
      <c r="Q65" s="36"/>
      <c r="R65" s="36"/>
      <c r="S65" s="36"/>
      <c r="T65" s="36"/>
      <c r="U65" s="36"/>
      <c r="V65" s="36"/>
      <c r="W65" s="36"/>
      <c r="Z65" s="41"/>
      <c r="AA65" s="38">
        <f t="shared" si="0"/>
        <v>0</v>
      </c>
      <c r="AB65" s="36"/>
      <c r="AC65" s="13"/>
      <c r="AD65" s="13"/>
      <c r="AE65" s="13"/>
      <c r="AF65" s="13"/>
    </row>
    <row r="66" spans="13:32" x14ac:dyDescent="0.25">
      <c r="M66" s="41"/>
      <c r="N66" s="38"/>
      <c r="O66" s="36"/>
      <c r="P66" s="36"/>
      <c r="Q66" s="36"/>
      <c r="R66" s="36"/>
      <c r="S66" s="36"/>
      <c r="T66" s="36"/>
      <c r="U66" s="36"/>
      <c r="V66" s="36"/>
      <c r="W66" s="36"/>
      <c r="Z66" s="41"/>
      <c r="AA66" s="38">
        <f t="shared" si="0"/>
        <v>0</v>
      </c>
      <c r="AB66" s="36"/>
      <c r="AC66" s="13"/>
      <c r="AD66" s="13"/>
      <c r="AE66" s="13"/>
      <c r="AF66" s="13"/>
    </row>
    <row r="67" spans="13:32" x14ac:dyDescent="0.25">
      <c r="M67" s="41"/>
      <c r="N67" s="38"/>
      <c r="O67" s="36"/>
      <c r="P67" s="36"/>
      <c r="Q67" s="36"/>
      <c r="R67" s="36"/>
      <c r="S67" s="36"/>
      <c r="T67" s="36"/>
      <c r="U67" s="36"/>
      <c r="V67" s="36"/>
      <c r="W67" s="36"/>
      <c r="Z67" s="41"/>
      <c r="AA67" s="38">
        <f t="shared" si="0"/>
        <v>0</v>
      </c>
      <c r="AB67" s="36"/>
      <c r="AC67" s="13"/>
      <c r="AD67" s="13"/>
      <c r="AE67" s="13"/>
      <c r="AF67" s="13"/>
    </row>
    <row r="68" spans="13:32" x14ac:dyDescent="0.25">
      <c r="M68" s="41"/>
      <c r="N68" s="38"/>
      <c r="O68" s="36"/>
      <c r="P68" s="36"/>
      <c r="Q68" s="36"/>
      <c r="R68" s="36"/>
      <c r="S68" s="36"/>
      <c r="T68" s="36"/>
      <c r="U68" s="36"/>
      <c r="V68" s="36"/>
      <c r="W68" s="36"/>
      <c r="Z68" s="41"/>
      <c r="AA68" s="38">
        <f t="shared" si="0"/>
        <v>0</v>
      </c>
      <c r="AB68" s="12"/>
      <c r="AC68" s="12"/>
      <c r="AD68" s="12"/>
      <c r="AE68" s="12"/>
      <c r="AF68" s="12"/>
    </row>
    <row r="69" spans="13:32" x14ac:dyDescent="0.25">
      <c r="M69" s="41"/>
      <c r="N69" s="38"/>
      <c r="O69" s="36"/>
      <c r="P69" s="36"/>
      <c r="Q69" s="36"/>
      <c r="R69" s="36"/>
      <c r="S69" s="36"/>
      <c r="T69" s="36"/>
      <c r="U69" s="36"/>
      <c r="V69" s="36"/>
      <c r="W69" s="36"/>
      <c r="Z69" s="41"/>
      <c r="AA69" s="38">
        <f t="shared" si="0"/>
        <v>0</v>
      </c>
      <c r="AB69" s="12"/>
      <c r="AC69" s="12"/>
      <c r="AD69" s="12"/>
      <c r="AE69" s="12"/>
      <c r="AF69" s="12"/>
    </row>
    <row r="70" spans="13:32" x14ac:dyDescent="0.25">
      <c r="M70" s="42"/>
      <c r="N70" s="7"/>
      <c r="O70" s="7"/>
      <c r="P70" s="7"/>
      <c r="Q70" s="7"/>
      <c r="R70" s="7"/>
      <c r="S70" s="7"/>
      <c r="T70" s="7"/>
      <c r="U70" s="7"/>
      <c r="V70" s="7"/>
      <c r="W70" s="7"/>
      <c r="Z70" s="7"/>
      <c r="AA70" s="7"/>
    </row>
    <row r="71" spans="13:32" x14ac:dyDescent="0.25">
      <c r="M71" s="42"/>
      <c r="N71" s="7"/>
      <c r="O71" s="7"/>
      <c r="P71" s="7"/>
      <c r="Q71" s="7"/>
      <c r="R71" s="7"/>
      <c r="S71" s="7"/>
      <c r="T71" s="7"/>
      <c r="U71" s="7"/>
      <c r="V71" s="7"/>
      <c r="W71" s="7"/>
      <c r="Z71" s="7"/>
      <c r="AA71" s="7"/>
    </row>
    <row r="72" spans="13:32" x14ac:dyDescent="0.25">
      <c r="M72" s="42"/>
      <c r="N72" s="7"/>
      <c r="O72" s="7"/>
      <c r="P72" s="7"/>
      <c r="Q72" s="7"/>
      <c r="R72" s="7"/>
      <c r="S72" s="7"/>
      <c r="T72" s="7"/>
      <c r="U72" s="7"/>
      <c r="V72" s="7"/>
      <c r="W72" s="7"/>
      <c r="Z72" s="7"/>
      <c r="AA72" s="7"/>
      <c r="AB72" s="90" t="s">
        <v>95</v>
      </c>
      <c r="AC72" s="90"/>
      <c r="AD72" s="90"/>
      <c r="AE72" s="90"/>
      <c r="AF72" s="90"/>
    </row>
    <row r="73" spans="13:32" x14ac:dyDescent="0.25">
      <c r="M73" s="42"/>
      <c r="N73" s="7"/>
      <c r="O73" s="7"/>
      <c r="P73" s="7"/>
      <c r="Q73" s="7"/>
      <c r="R73" s="7"/>
      <c r="S73" s="7"/>
      <c r="T73" s="7"/>
      <c r="U73" s="7"/>
      <c r="V73" s="7"/>
      <c r="W73" s="7"/>
      <c r="AA73" s="39" t="s">
        <v>14</v>
      </c>
      <c r="AB73" s="43" t="s">
        <v>43</v>
      </c>
      <c r="AC73" s="43" t="s">
        <v>44</v>
      </c>
      <c r="AD73" s="43" t="s">
        <v>45</v>
      </c>
      <c r="AE73" s="43" t="s">
        <v>46</v>
      </c>
      <c r="AF73" s="43" t="s">
        <v>47</v>
      </c>
    </row>
    <row r="74" spans="13:32" x14ac:dyDescent="0.25">
      <c r="M74" s="42"/>
      <c r="N74" s="7"/>
      <c r="O74" s="7"/>
      <c r="P74" s="7"/>
      <c r="Q74" s="7"/>
      <c r="R74" s="7"/>
      <c r="S74" s="7"/>
      <c r="T74" s="7"/>
      <c r="U74" s="7"/>
      <c r="V74" s="7"/>
      <c r="W74" s="7"/>
      <c r="Z74" s="40" t="s">
        <v>41</v>
      </c>
      <c r="AA74" s="38">
        <f>N6</f>
        <v>1</v>
      </c>
      <c r="AB74" s="36"/>
      <c r="AC74" s="13"/>
      <c r="AD74" s="13"/>
      <c r="AE74" s="13"/>
      <c r="AF74" s="13"/>
    </row>
    <row r="75" spans="13:32" x14ac:dyDescent="0.25">
      <c r="M75" s="42"/>
      <c r="N75" s="7"/>
      <c r="O75" s="7"/>
      <c r="P75" s="7"/>
      <c r="Q75" s="7"/>
      <c r="R75" s="7"/>
      <c r="S75" s="7"/>
      <c r="T75" s="7"/>
      <c r="U75" s="7"/>
      <c r="V75" s="7"/>
      <c r="W75" s="7"/>
      <c r="Z75" s="40"/>
      <c r="AA75" s="38">
        <f t="shared" ref="AA75:AA137" si="1">N7</f>
        <v>2</v>
      </c>
      <c r="AB75" s="36"/>
      <c r="AC75" s="13"/>
      <c r="AD75" s="13"/>
      <c r="AE75" s="13"/>
      <c r="AF75" s="13"/>
    </row>
    <row r="76" spans="13:32" x14ac:dyDescent="0.25">
      <c r="M76" s="42"/>
      <c r="N76" s="7"/>
      <c r="O76" s="7"/>
      <c r="P76" s="7"/>
      <c r="Q76" s="7"/>
      <c r="R76" s="7"/>
      <c r="S76" s="7"/>
      <c r="T76" s="7"/>
      <c r="U76" s="7"/>
      <c r="V76" s="7"/>
      <c r="W76" s="7"/>
      <c r="Z76" s="40"/>
      <c r="AA76" s="38">
        <f t="shared" si="1"/>
        <v>3</v>
      </c>
      <c r="AB76" s="36"/>
      <c r="AC76" s="13"/>
      <c r="AD76" s="13"/>
      <c r="AE76" s="13"/>
      <c r="AF76" s="13"/>
    </row>
    <row r="77" spans="13:32" x14ac:dyDescent="0.25">
      <c r="M77" s="42"/>
      <c r="N77" s="7"/>
      <c r="O77" s="7"/>
      <c r="P77" s="7"/>
      <c r="Q77" s="7"/>
      <c r="R77" s="7"/>
      <c r="S77" s="7"/>
      <c r="T77" s="7"/>
      <c r="U77" s="7"/>
      <c r="V77" s="7"/>
      <c r="W77" s="7"/>
      <c r="Z77" s="40"/>
      <c r="AA77" s="38">
        <f t="shared" si="1"/>
        <v>4</v>
      </c>
      <c r="AB77" s="36"/>
      <c r="AC77" s="13"/>
      <c r="AD77" s="13"/>
      <c r="AE77" s="13"/>
      <c r="AF77" s="13"/>
    </row>
    <row r="78" spans="13:32" x14ac:dyDescent="0.25">
      <c r="M78" s="42"/>
      <c r="N78" s="7"/>
      <c r="O78" s="7"/>
      <c r="P78" s="7"/>
      <c r="Q78" s="7"/>
      <c r="R78" s="7"/>
      <c r="S78" s="7"/>
      <c r="T78" s="7"/>
      <c r="U78" s="7"/>
      <c r="V78" s="7"/>
      <c r="W78" s="7"/>
      <c r="Z78" s="40"/>
      <c r="AA78" s="38">
        <f t="shared" si="1"/>
        <v>5</v>
      </c>
      <c r="AB78" s="36"/>
      <c r="AC78" s="13"/>
      <c r="AD78" s="13"/>
      <c r="AE78" s="13"/>
      <c r="AF78" s="13"/>
    </row>
    <row r="79" spans="13:32" x14ac:dyDescent="0.25">
      <c r="M79" s="42"/>
      <c r="N79" s="7"/>
      <c r="O79" s="7"/>
      <c r="P79" s="7"/>
      <c r="Q79" s="7"/>
      <c r="R79" s="7"/>
      <c r="S79" s="7"/>
      <c r="T79" s="7"/>
      <c r="U79" s="7"/>
      <c r="V79" s="7"/>
      <c r="W79" s="7"/>
      <c r="Z79" s="40"/>
      <c r="AA79" s="38">
        <f t="shared" si="1"/>
        <v>6</v>
      </c>
      <c r="AB79" s="36"/>
      <c r="AC79" s="13"/>
      <c r="AD79" s="13"/>
      <c r="AE79" s="13"/>
      <c r="AF79" s="13"/>
    </row>
    <row r="80" spans="13:32" x14ac:dyDescent="0.25">
      <c r="M80" s="42"/>
      <c r="N80" s="7"/>
      <c r="O80" s="7"/>
      <c r="P80" s="7"/>
      <c r="Q80" s="7"/>
      <c r="R80" s="7"/>
      <c r="S80" s="7"/>
      <c r="T80" s="7"/>
      <c r="U80" s="7"/>
      <c r="V80" s="7"/>
      <c r="W80" s="7"/>
      <c r="Z80" s="40"/>
      <c r="AA80" s="38">
        <f t="shared" si="1"/>
        <v>7</v>
      </c>
      <c r="AB80" s="36"/>
      <c r="AC80" s="13"/>
      <c r="AD80" s="13"/>
      <c r="AE80" s="13"/>
      <c r="AF80" s="13"/>
    </row>
    <row r="81" spans="13:32" x14ac:dyDescent="0.25">
      <c r="M81" s="42"/>
      <c r="N81" s="7"/>
      <c r="O81" s="7"/>
      <c r="P81" s="7"/>
      <c r="Q81" s="7"/>
      <c r="R81" s="7"/>
      <c r="S81" s="7"/>
      <c r="T81" s="7"/>
      <c r="U81" s="7"/>
      <c r="V81" s="7"/>
      <c r="W81" s="7"/>
      <c r="Z81" s="40"/>
      <c r="AA81" s="38">
        <f t="shared" si="1"/>
        <v>8</v>
      </c>
      <c r="AB81" s="13"/>
      <c r="AC81" s="13"/>
      <c r="AD81" s="13"/>
      <c r="AE81" s="13"/>
      <c r="AF81" s="13"/>
    </row>
    <row r="82" spans="13:32" x14ac:dyDescent="0.25">
      <c r="M82" s="42"/>
      <c r="N82" s="7"/>
      <c r="O82" s="7"/>
      <c r="P82" s="7"/>
      <c r="Q82" s="7"/>
      <c r="R82" s="7"/>
      <c r="S82" s="7"/>
      <c r="T82" s="7"/>
      <c r="U82" s="7"/>
      <c r="V82" s="7"/>
      <c r="W82" s="7"/>
      <c r="Z82" s="40"/>
      <c r="AA82" s="38">
        <f t="shared" si="1"/>
        <v>9</v>
      </c>
      <c r="AB82" s="13"/>
      <c r="AC82" s="13"/>
      <c r="AD82" s="13"/>
      <c r="AE82" s="13"/>
      <c r="AF82" s="13"/>
    </row>
    <row r="83" spans="13:32" x14ac:dyDescent="0.25">
      <c r="M83" s="42"/>
      <c r="N83" s="7"/>
      <c r="O83" s="7"/>
      <c r="P83" s="7"/>
      <c r="Q83" s="7"/>
      <c r="R83" s="7"/>
      <c r="S83" s="7"/>
      <c r="T83" s="7"/>
      <c r="U83" s="7"/>
      <c r="V83" s="7"/>
      <c r="W83" s="7"/>
      <c r="Z83" s="40"/>
      <c r="AA83" s="38">
        <f t="shared" si="1"/>
        <v>10</v>
      </c>
      <c r="AB83" s="36"/>
      <c r="AC83" s="13"/>
      <c r="AD83" s="13"/>
      <c r="AE83" s="13"/>
      <c r="AF83" s="13"/>
    </row>
    <row r="84" spans="13:32" x14ac:dyDescent="0.25">
      <c r="M84" s="42"/>
      <c r="N84" s="7"/>
      <c r="O84" s="7"/>
      <c r="P84" s="7"/>
      <c r="Q84" s="7"/>
      <c r="R84" s="7"/>
      <c r="S84" s="7"/>
      <c r="T84" s="7"/>
      <c r="U84" s="7"/>
      <c r="V84" s="7"/>
      <c r="W84" s="7"/>
      <c r="Z84" s="40"/>
      <c r="AA84" s="38">
        <f t="shared" si="1"/>
        <v>11</v>
      </c>
      <c r="AB84" s="36"/>
      <c r="AC84" s="13"/>
      <c r="AD84" s="13"/>
      <c r="AE84" s="13"/>
      <c r="AF84" s="13"/>
    </row>
    <row r="85" spans="13:32" x14ac:dyDescent="0.25">
      <c r="M85" s="42"/>
      <c r="N85" s="7"/>
      <c r="O85" s="7"/>
      <c r="P85" s="7"/>
      <c r="Q85" s="7"/>
      <c r="R85" s="7"/>
      <c r="S85" s="7"/>
      <c r="T85" s="7"/>
      <c r="U85" s="7"/>
      <c r="V85" s="7"/>
      <c r="W85" s="7"/>
      <c r="Z85" s="40"/>
      <c r="AA85" s="38">
        <f t="shared" si="1"/>
        <v>12</v>
      </c>
      <c r="AB85" s="36"/>
      <c r="AC85" s="13"/>
      <c r="AD85" s="13"/>
      <c r="AE85" s="13"/>
      <c r="AF85" s="13"/>
    </row>
    <row r="86" spans="13:32" x14ac:dyDescent="0.25">
      <c r="M86" s="42"/>
      <c r="N86" s="7"/>
      <c r="O86" s="7"/>
      <c r="P86" s="7"/>
      <c r="Q86" s="7"/>
      <c r="R86" s="7"/>
      <c r="S86" s="7"/>
      <c r="T86" s="7"/>
      <c r="U86" s="7"/>
      <c r="V86" s="7"/>
      <c r="W86" s="7"/>
      <c r="Z86" s="40"/>
      <c r="AA86" s="38">
        <f t="shared" si="1"/>
        <v>13</v>
      </c>
      <c r="AB86" s="36"/>
      <c r="AC86" s="13"/>
      <c r="AD86" s="13"/>
      <c r="AE86" s="13"/>
      <c r="AF86" s="13"/>
    </row>
    <row r="87" spans="13:32" x14ac:dyDescent="0.25">
      <c r="M87" s="42"/>
      <c r="N87" s="7"/>
      <c r="O87" s="7"/>
      <c r="P87" s="7"/>
      <c r="Q87" s="7"/>
      <c r="R87" s="7"/>
      <c r="S87" s="7"/>
      <c r="T87" s="7"/>
      <c r="U87" s="7"/>
      <c r="V87" s="7"/>
      <c r="W87" s="7"/>
      <c r="Z87" s="40"/>
      <c r="AA87" s="38">
        <f t="shared" si="1"/>
        <v>14</v>
      </c>
      <c r="AB87" s="36"/>
      <c r="AC87" s="13"/>
      <c r="AD87" s="13"/>
      <c r="AE87" s="13"/>
      <c r="AF87" s="13"/>
    </row>
    <row r="88" spans="13:32" x14ac:dyDescent="0.25">
      <c r="M88" s="42"/>
      <c r="N88" s="7"/>
      <c r="O88" s="7"/>
      <c r="P88" s="7"/>
      <c r="Q88" s="7"/>
      <c r="R88" s="7"/>
      <c r="S88" s="7"/>
      <c r="T88" s="7"/>
      <c r="U88" s="7"/>
      <c r="V88" s="7"/>
      <c r="W88" s="7"/>
      <c r="Z88" s="40"/>
      <c r="AA88" s="38">
        <f t="shared" si="1"/>
        <v>15</v>
      </c>
      <c r="AB88" s="36"/>
      <c r="AC88" s="13"/>
      <c r="AD88" s="13"/>
      <c r="AE88" s="13"/>
      <c r="AF88" s="13"/>
    </row>
    <row r="89" spans="13:32" x14ac:dyDescent="0.25">
      <c r="M89" s="42"/>
      <c r="N89" s="7"/>
      <c r="O89" s="7"/>
      <c r="P89" s="7"/>
      <c r="Q89" s="7"/>
      <c r="R89" s="7"/>
      <c r="S89" s="7"/>
      <c r="T89" s="7"/>
      <c r="U89" s="7"/>
      <c r="V89" s="7"/>
      <c r="W89" s="7"/>
      <c r="Z89" s="41"/>
      <c r="AA89" s="38">
        <f t="shared" si="1"/>
        <v>16</v>
      </c>
      <c r="AB89" s="36"/>
      <c r="AC89" s="13"/>
      <c r="AD89" s="13"/>
      <c r="AE89" s="13"/>
      <c r="AF89" s="13"/>
    </row>
    <row r="90" spans="13:32" x14ac:dyDescent="0.25">
      <c r="M90" s="42"/>
      <c r="N90" s="7"/>
      <c r="O90" s="7"/>
      <c r="P90" s="7"/>
      <c r="Q90" s="7"/>
      <c r="R90" s="7"/>
      <c r="S90" s="7"/>
      <c r="T90" s="7"/>
      <c r="U90" s="7"/>
      <c r="V90" s="7"/>
      <c r="W90" s="7"/>
      <c r="Z90" s="41"/>
      <c r="AA90" s="38">
        <f t="shared" si="1"/>
        <v>17</v>
      </c>
      <c r="AB90" s="36"/>
      <c r="AC90" s="13"/>
      <c r="AD90" s="13"/>
      <c r="AE90" s="13"/>
      <c r="AF90" s="13"/>
    </row>
    <row r="91" spans="13:32" x14ac:dyDescent="0.25">
      <c r="M91" s="42"/>
      <c r="N91" s="7"/>
      <c r="O91" s="7"/>
      <c r="P91" s="7"/>
      <c r="Q91" s="7"/>
      <c r="R91" s="7"/>
      <c r="S91" s="7"/>
      <c r="T91" s="7"/>
      <c r="U91" s="7"/>
      <c r="V91" s="7"/>
      <c r="W91" s="7"/>
      <c r="Z91" s="41"/>
      <c r="AA91" s="38">
        <f t="shared" si="1"/>
        <v>18</v>
      </c>
      <c r="AB91" s="36"/>
      <c r="AC91" s="13"/>
      <c r="AD91" s="13"/>
      <c r="AE91" s="13"/>
      <c r="AF91" s="13"/>
    </row>
    <row r="92" spans="13:32" x14ac:dyDescent="0.25">
      <c r="M92" s="42"/>
      <c r="N92" s="7"/>
      <c r="O92" s="7"/>
      <c r="P92" s="7"/>
      <c r="Q92" s="7"/>
      <c r="R92" s="7"/>
      <c r="S92" s="7"/>
      <c r="T92" s="7"/>
      <c r="U92" s="7"/>
      <c r="V92" s="7"/>
      <c r="W92" s="7"/>
      <c r="Z92" s="41"/>
      <c r="AA92" s="38">
        <f t="shared" si="1"/>
        <v>19</v>
      </c>
      <c r="AB92" s="36"/>
      <c r="AC92" s="13"/>
      <c r="AD92" s="13"/>
      <c r="AE92" s="13"/>
      <c r="AF92" s="13"/>
    </row>
    <row r="93" spans="13:32" x14ac:dyDescent="0.25">
      <c r="M93" s="42"/>
      <c r="N93" s="7"/>
      <c r="O93" s="7"/>
      <c r="P93" s="7"/>
      <c r="Q93" s="7"/>
      <c r="R93" s="7"/>
      <c r="S93" s="7"/>
      <c r="T93" s="7"/>
      <c r="U93" s="7"/>
      <c r="V93" s="7"/>
      <c r="W93" s="7"/>
      <c r="Z93" s="41"/>
      <c r="AA93" s="38">
        <f t="shared" si="1"/>
        <v>20</v>
      </c>
      <c r="AB93" s="36"/>
      <c r="AC93" s="13"/>
      <c r="AD93" s="13"/>
      <c r="AE93" s="13"/>
      <c r="AF93" s="13"/>
    </row>
    <row r="94" spans="13:32" x14ac:dyDescent="0.25">
      <c r="M94" s="42"/>
      <c r="N94" s="7"/>
      <c r="O94" s="7"/>
      <c r="P94" s="7"/>
      <c r="Q94" s="7"/>
      <c r="R94" s="7"/>
      <c r="S94" s="7"/>
      <c r="T94" s="7"/>
      <c r="U94" s="7"/>
      <c r="V94" s="7"/>
      <c r="W94" s="7"/>
      <c r="Z94" s="41"/>
      <c r="AA94" s="38">
        <f t="shared" si="1"/>
        <v>21</v>
      </c>
      <c r="AB94" s="36"/>
      <c r="AC94" s="13"/>
      <c r="AD94" s="13"/>
      <c r="AE94" s="13"/>
      <c r="AF94" s="13"/>
    </row>
    <row r="95" spans="13:32" x14ac:dyDescent="0.25">
      <c r="M95" s="42"/>
      <c r="N95" s="7"/>
      <c r="O95" s="7"/>
      <c r="P95" s="7"/>
      <c r="Q95" s="7"/>
      <c r="R95" s="7"/>
      <c r="S95" s="7"/>
      <c r="T95" s="7"/>
      <c r="U95" s="7"/>
      <c r="V95" s="7"/>
      <c r="W95" s="7"/>
      <c r="Z95" s="41"/>
      <c r="AA95" s="38">
        <f t="shared" si="1"/>
        <v>22</v>
      </c>
      <c r="AB95" s="36"/>
      <c r="AC95" s="13"/>
      <c r="AD95" s="13"/>
      <c r="AE95" s="13"/>
      <c r="AF95" s="13"/>
    </row>
    <row r="96" spans="13:32" x14ac:dyDescent="0.25">
      <c r="M96" s="42"/>
      <c r="N96" s="7"/>
      <c r="O96" s="7"/>
      <c r="P96" s="7"/>
      <c r="Q96" s="7"/>
      <c r="R96" s="7"/>
      <c r="S96" s="7"/>
      <c r="T96" s="7"/>
      <c r="U96" s="7"/>
      <c r="V96" s="7"/>
      <c r="W96" s="7"/>
      <c r="Z96" s="40"/>
      <c r="AA96" s="38">
        <f t="shared" si="1"/>
        <v>23</v>
      </c>
      <c r="AB96" s="36"/>
      <c r="AC96" s="13"/>
      <c r="AD96" s="13"/>
      <c r="AE96" s="13"/>
      <c r="AF96" s="13"/>
    </row>
    <row r="97" spans="13:32" x14ac:dyDescent="0.25">
      <c r="M97" s="42"/>
      <c r="N97" s="7"/>
      <c r="O97" s="7"/>
      <c r="P97" s="7"/>
      <c r="Q97" s="7"/>
      <c r="R97" s="7"/>
      <c r="S97" s="7"/>
      <c r="T97" s="7"/>
      <c r="U97" s="7"/>
      <c r="V97" s="7"/>
      <c r="W97" s="7"/>
      <c r="Z97" s="40"/>
      <c r="AA97" s="38">
        <f t="shared" si="1"/>
        <v>24</v>
      </c>
      <c r="AB97" s="36"/>
      <c r="AC97" s="13"/>
      <c r="AD97" s="13"/>
      <c r="AE97" s="13"/>
      <c r="AF97" s="13"/>
    </row>
    <row r="98" spans="13:32" x14ac:dyDescent="0.25">
      <c r="M98" s="42"/>
      <c r="N98" s="7"/>
      <c r="O98" s="7"/>
      <c r="P98" s="7"/>
      <c r="Q98" s="7"/>
      <c r="R98" s="7"/>
      <c r="S98" s="7"/>
      <c r="T98" s="7"/>
      <c r="U98" s="7"/>
      <c r="V98" s="7"/>
      <c r="W98" s="7"/>
      <c r="Z98" s="40"/>
      <c r="AA98" s="38">
        <f t="shared" si="1"/>
        <v>25</v>
      </c>
      <c r="AB98" s="36"/>
      <c r="AC98" s="13"/>
      <c r="AD98" s="13"/>
      <c r="AE98" s="13"/>
      <c r="AF98" s="13"/>
    </row>
    <row r="99" spans="13:32" x14ac:dyDescent="0.25">
      <c r="Z99" s="40"/>
      <c r="AA99" s="38">
        <f t="shared" si="1"/>
        <v>26</v>
      </c>
      <c r="AB99" s="36"/>
      <c r="AC99" s="13"/>
      <c r="AD99" s="13"/>
      <c r="AE99" s="13"/>
      <c r="AF99" s="13"/>
    </row>
    <row r="100" spans="13:32" x14ac:dyDescent="0.25">
      <c r="Z100" s="41"/>
      <c r="AA100" s="38">
        <f t="shared" si="1"/>
        <v>27</v>
      </c>
      <c r="AB100" s="36"/>
      <c r="AC100" s="13"/>
      <c r="AD100" s="13"/>
      <c r="AE100" s="13"/>
      <c r="AF100" s="13"/>
    </row>
    <row r="101" spans="13:32" x14ac:dyDescent="0.25">
      <c r="Z101" s="41"/>
      <c r="AA101" s="38">
        <f t="shared" si="1"/>
        <v>28</v>
      </c>
      <c r="AB101" s="36"/>
      <c r="AC101" s="13"/>
      <c r="AD101" s="13"/>
      <c r="AE101" s="13"/>
      <c r="AF101" s="13"/>
    </row>
    <row r="102" spans="13:32" x14ac:dyDescent="0.25">
      <c r="Z102" s="41"/>
      <c r="AA102" s="38">
        <f t="shared" si="1"/>
        <v>29</v>
      </c>
      <c r="AB102" s="36"/>
      <c r="AC102" s="13"/>
      <c r="AD102" s="13"/>
      <c r="AE102" s="13"/>
      <c r="AF102" s="13"/>
    </row>
    <row r="103" spans="13:32" x14ac:dyDescent="0.25">
      <c r="Z103" s="41"/>
      <c r="AA103" s="38">
        <f t="shared" si="1"/>
        <v>30</v>
      </c>
      <c r="AB103" s="36"/>
      <c r="AC103" s="13"/>
      <c r="AD103" s="13"/>
      <c r="AE103" s="13"/>
      <c r="AF103" s="13"/>
    </row>
    <row r="104" spans="13:32" x14ac:dyDescent="0.25">
      <c r="Z104" s="41"/>
      <c r="AA104" s="38">
        <f t="shared" si="1"/>
        <v>31</v>
      </c>
      <c r="AB104" s="36"/>
      <c r="AC104" s="13"/>
      <c r="AD104" s="13"/>
      <c r="AE104" s="13"/>
      <c r="AF104" s="13"/>
    </row>
    <row r="105" spans="13:32" x14ac:dyDescent="0.25">
      <c r="Z105" s="41"/>
      <c r="AA105" s="38">
        <f t="shared" si="1"/>
        <v>32</v>
      </c>
      <c r="AB105" s="36"/>
      <c r="AC105" s="13"/>
      <c r="AD105" s="13"/>
      <c r="AE105" s="13"/>
      <c r="AF105" s="13"/>
    </row>
    <row r="106" spans="13:32" x14ac:dyDescent="0.25">
      <c r="Z106" s="41"/>
      <c r="AA106" s="38">
        <f t="shared" si="1"/>
        <v>0</v>
      </c>
      <c r="AB106" s="36"/>
      <c r="AC106" s="13"/>
      <c r="AD106" s="13"/>
      <c r="AE106" s="13"/>
      <c r="AF106" s="13"/>
    </row>
    <row r="107" spans="13:32" x14ac:dyDescent="0.25">
      <c r="Z107" s="41"/>
      <c r="AA107" s="38">
        <f t="shared" si="1"/>
        <v>0</v>
      </c>
      <c r="AB107" s="36"/>
      <c r="AC107" s="13"/>
      <c r="AD107" s="13"/>
      <c r="AE107" s="13"/>
      <c r="AF107" s="13"/>
    </row>
    <row r="108" spans="13:32" x14ac:dyDescent="0.25">
      <c r="Z108" s="41"/>
      <c r="AA108" s="38">
        <f t="shared" si="1"/>
        <v>0</v>
      </c>
      <c r="AB108" s="36"/>
      <c r="AC108" s="13"/>
      <c r="AD108" s="13"/>
      <c r="AE108" s="13"/>
      <c r="AF108" s="13"/>
    </row>
    <row r="109" spans="13:32" x14ac:dyDescent="0.25">
      <c r="Z109" s="41"/>
      <c r="AA109" s="38">
        <f t="shared" si="1"/>
        <v>0</v>
      </c>
      <c r="AB109" s="36"/>
      <c r="AC109" s="13"/>
      <c r="AD109" s="13"/>
      <c r="AE109" s="13"/>
      <c r="AF109" s="13"/>
    </row>
    <row r="110" spans="13:32" x14ac:dyDescent="0.25">
      <c r="Z110" s="41"/>
      <c r="AA110" s="38">
        <f t="shared" si="1"/>
        <v>0</v>
      </c>
      <c r="AB110" s="36"/>
      <c r="AC110" s="13"/>
      <c r="AD110" s="13"/>
      <c r="AE110" s="13"/>
      <c r="AF110" s="13"/>
    </row>
    <row r="111" spans="13:32" x14ac:dyDescent="0.25">
      <c r="Z111" s="41"/>
      <c r="AA111" s="38">
        <f t="shared" si="1"/>
        <v>0</v>
      </c>
      <c r="AB111" s="36"/>
      <c r="AC111" s="13"/>
      <c r="AD111" s="13"/>
      <c r="AE111" s="13"/>
      <c r="AF111" s="13"/>
    </row>
    <row r="112" spans="13:32" x14ac:dyDescent="0.25">
      <c r="Z112" s="41"/>
      <c r="AA112" s="38">
        <f t="shared" si="1"/>
        <v>0</v>
      </c>
      <c r="AB112" s="36"/>
      <c r="AC112" s="13"/>
      <c r="AD112" s="13"/>
      <c r="AE112" s="13"/>
      <c r="AF112" s="13"/>
    </row>
    <row r="113" spans="26:32" x14ac:dyDescent="0.25">
      <c r="Z113" s="41"/>
      <c r="AA113" s="38">
        <f t="shared" si="1"/>
        <v>0</v>
      </c>
      <c r="AB113" s="36"/>
      <c r="AC113" s="13"/>
      <c r="AD113" s="13"/>
      <c r="AE113" s="13"/>
      <c r="AF113" s="13"/>
    </row>
    <row r="114" spans="26:32" x14ac:dyDescent="0.25">
      <c r="Z114" s="41"/>
      <c r="AA114" s="38">
        <f t="shared" si="1"/>
        <v>0</v>
      </c>
      <c r="AB114" s="36"/>
      <c r="AC114" s="13"/>
      <c r="AD114" s="13"/>
      <c r="AE114" s="13"/>
      <c r="AF114" s="13"/>
    </row>
    <row r="115" spans="26:32" x14ac:dyDescent="0.25">
      <c r="Z115" s="41"/>
      <c r="AA115" s="38">
        <f t="shared" si="1"/>
        <v>0</v>
      </c>
      <c r="AB115" s="36"/>
      <c r="AC115" s="13"/>
      <c r="AD115" s="13"/>
      <c r="AE115" s="13"/>
      <c r="AF115" s="13"/>
    </row>
    <row r="116" spans="26:32" x14ac:dyDescent="0.25">
      <c r="Z116" s="41"/>
      <c r="AA116" s="38">
        <f t="shared" si="1"/>
        <v>0</v>
      </c>
      <c r="AB116" s="36"/>
      <c r="AC116" s="13"/>
      <c r="AD116" s="13"/>
      <c r="AE116" s="13"/>
      <c r="AF116" s="13"/>
    </row>
    <row r="117" spans="26:32" x14ac:dyDescent="0.25">
      <c r="Z117" s="41"/>
      <c r="AA117" s="38">
        <f t="shared" si="1"/>
        <v>0</v>
      </c>
      <c r="AB117" s="36"/>
      <c r="AC117" s="13"/>
      <c r="AD117" s="13"/>
      <c r="AE117" s="13"/>
      <c r="AF117" s="13"/>
    </row>
    <row r="118" spans="26:32" x14ac:dyDescent="0.25">
      <c r="Z118" s="41"/>
      <c r="AA118" s="38">
        <f t="shared" si="1"/>
        <v>0</v>
      </c>
      <c r="AB118" s="36"/>
      <c r="AC118" s="13"/>
      <c r="AD118" s="13"/>
      <c r="AE118" s="13"/>
      <c r="AF118" s="13"/>
    </row>
    <row r="119" spans="26:32" x14ac:dyDescent="0.25">
      <c r="Z119" s="41"/>
      <c r="AA119" s="38">
        <f t="shared" si="1"/>
        <v>0</v>
      </c>
      <c r="AB119" s="36"/>
      <c r="AC119" s="13"/>
      <c r="AD119" s="13"/>
      <c r="AE119" s="13"/>
      <c r="AF119" s="13"/>
    </row>
    <row r="120" spans="26:32" x14ac:dyDescent="0.25">
      <c r="Z120" s="41"/>
      <c r="AA120" s="38">
        <f t="shared" si="1"/>
        <v>0</v>
      </c>
      <c r="AB120" s="36"/>
      <c r="AC120" s="13"/>
      <c r="AD120" s="13"/>
      <c r="AE120" s="13"/>
      <c r="AF120" s="13"/>
    </row>
    <row r="121" spans="26:32" x14ac:dyDescent="0.25">
      <c r="Z121" s="41"/>
      <c r="AA121" s="38">
        <f t="shared" si="1"/>
        <v>0</v>
      </c>
      <c r="AB121" s="36"/>
      <c r="AC121" s="13"/>
      <c r="AD121" s="13"/>
      <c r="AE121" s="13"/>
      <c r="AF121" s="13"/>
    </row>
    <row r="122" spans="26:32" x14ac:dyDescent="0.25">
      <c r="Z122" s="41"/>
      <c r="AA122" s="38">
        <f t="shared" si="1"/>
        <v>0</v>
      </c>
      <c r="AB122" s="36"/>
      <c r="AC122" s="13"/>
      <c r="AD122" s="13"/>
      <c r="AE122" s="13"/>
      <c r="AF122" s="13"/>
    </row>
    <row r="123" spans="26:32" x14ac:dyDescent="0.25">
      <c r="Z123" s="41"/>
      <c r="AA123" s="38">
        <f t="shared" si="1"/>
        <v>0</v>
      </c>
      <c r="AB123" s="36"/>
      <c r="AC123" s="13"/>
      <c r="AD123" s="13"/>
      <c r="AE123" s="13"/>
      <c r="AF123" s="13"/>
    </row>
    <row r="124" spans="26:32" x14ac:dyDescent="0.25">
      <c r="Z124" s="41"/>
      <c r="AA124" s="38">
        <f t="shared" si="1"/>
        <v>0</v>
      </c>
      <c r="AB124" s="36"/>
      <c r="AC124" s="13"/>
      <c r="AD124" s="13"/>
      <c r="AE124" s="13"/>
      <c r="AF124" s="13"/>
    </row>
    <row r="125" spans="26:32" x14ac:dyDescent="0.25">
      <c r="Z125" s="41"/>
      <c r="AA125" s="38">
        <f t="shared" si="1"/>
        <v>0</v>
      </c>
      <c r="AB125" s="36"/>
      <c r="AC125" s="13"/>
      <c r="AD125" s="13"/>
      <c r="AE125" s="13"/>
      <c r="AF125" s="13"/>
    </row>
    <row r="126" spans="26:32" x14ac:dyDescent="0.25">
      <c r="Z126" s="41"/>
      <c r="AA126" s="38">
        <f t="shared" si="1"/>
        <v>0</v>
      </c>
      <c r="AB126" s="36"/>
      <c r="AC126" s="13"/>
      <c r="AD126" s="13"/>
      <c r="AE126" s="13"/>
      <c r="AF126" s="13"/>
    </row>
    <row r="127" spans="26:32" x14ac:dyDescent="0.25">
      <c r="Z127" s="41"/>
      <c r="AA127" s="38">
        <f t="shared" si="1"/>
        <v>0</v>
      </c>
      <c r="AB127" s="36"/>
      <c r="AC127" s="13"/>
      <c r="AD127" s="13"/>
      <c r="AE127" s="13"/>
      <c r="AF127" s="13"/>
    </row>
    <row r="128" spans="26:32" x14ac:dyDescent="0.25">
      <c r="Z128" s="41"/>
      <c r="AA128" s="38">
        <f t="shared" si="1"/>
        <v>0</v>
      </c>
      <c r="AB128" s="36"/>
      <c r="AC128" s="13"/>
      <c r="AD128" s="13"/>
      <c r="AE128" s="13"/>
      <c r="AF128" s="13"/>
    </row>
    <row r="129" spans="26:32" x14ac:dyDescent="0.25">
      <c r="Z129" s="41"/>
      <c r="AA129" s="38">
        <f t="shared" si="1"/>
        <v>0</v>
      </c>
      <c r="AB129" s="36"/>
      <c r="AC129" s="13"/>
      <c r="AD129" s="13"/>
      <c r="AE129" s="13"/>
      <c r="AF129" s="13"/>
    </row>
    <row r="130" spans="26:32" x14ac:dyDescent="0.25">
      <c r="Z130" s="41"/>
      <c r="AA130" s="38">
        <f t="shared" si="1"/>
        <v>0</v>
      </c>
      <c r="AB130" s="36"/>
      <c r="AC130" s="13"/>
      <c r="AD130" s="13"/>
      <c r="AE130" s="13"/>
      <c r="AF130" s="13"/>
    </row>
    <row r="131" spans="26:32" x14ac:dyDescent="0.25">
      <c r="Z131" s="41"/>
      <c r="AA131" s="38">
        <f t="shared" si="1"/>
        <v>0</v>
      </c>
      <c r="AB131" s="36"/>
      <c r="AC131" s="13"/>
      <c r="AD131" s="13"/>
      <c r="AE131" s="13"/>
      <c r="AF131" s="13"/>
    </row>
    <row r="132" spans="26:32" x14ac:dyDescent="0.25">
      <c r="Z132" s="41"/>
      <c r="AA132" s="38">
        <f t="shared" si="1"/>
        <v>0</v>
      </c>
      <c r="AB132" s="36"/>
      <c r="AC132" s="13"/>
      <c r="AD132" s="13"/>
      <c r="AE132" s="13"/>
      <c r="AF132" s="13"/>
    </row>
    <row r="133" spans="26:32" x14ac:dyDescent="0.25">
      <c r="Z133" s="41"/>
      <c r="AA133" s="38">
        <f t="shared" si="1"/>
        <v>0</v>
      </c>
      <c r="AB133" s="36"/>
      <c r="AC133" s="13"/>
      <c r="AD133" s="13"/>
      <c r="AE133" s="13"/>
      <c r="AF133" s="13"/>
    </row>
    <row r="134" spans="26:32" x14ac:dyDescent="0.25">
      <c r="Z134" s="41"/>
      <c r="AA134" s="38">
        <f t="shared" si="1"/>
        <v>0</v>
      </c>
      <c r="AB134" s="36"/>
      <c r="AC134" s="13"/>
      <c r="AD134" s="13"/>
      <c r="AE134" s="13"/>
      <c r="AF134" s="13"/>
    </row>
    <row r="135" spans="26:32" x14ac:dyDescent="0.25">
      <c r="Z135" s="41"/>
      <c r="AA135" s="38">
        <f t="shared" si="1"/>
        <v>0</v>
      </c>
      <c r="AB135" s="36"/>
      <c r="AC135" s="13"/>
      <c r="AD135" s="13"/>
      <c r="AE135" s="13"/>
      <c r="AF135" s="13"/>
    </row>
    <row r="136" spans="26:32" x14ac:dyDescent="0.25">
      <c r="Z136" s="41"/>
      <c r="AA136" s="38">
        <f t="shared" si="1"/>
        <v>0</v>
      </c>
      <c r="AB136" s="12"/>
      <c r="AC136" s="12"/>
      <c r="AD136" s="12"/>
      <c r="AE136" s="12"/>
      <c r="AF136" s="12"/>
    </row>
    <row r="137" spans="26:32" x14ac:dyDescent="0.25">
      <c r="Z137" s="41"/>
      <c r="AA137" s="38">
        <f t="shared" si="1"/>
        <v>0</v>
      </c>
      <c r="AB137" s="12"/>
      <c r="AC137" s="12"/>
      <c r="AD137" s="12"/>
      <c r="AE137" s="12"/>
      <c r="AF137" s="12"/>
    </row>
    <row r="138" spans="26:32" x14ac:dyDescent="0.25">
      <c r="AB138" s="7"/>
      <c r="AC138" s="23"/>
      <c r="AD138" s="23"/>
      <c r="AE138" s="23"/>
      <c r="AF138" s="23"/>
    </row>
    <row r="140" spans="26:32" x14ac:dyDescent="0.25">
      <c r="AB140" s="90" t="s">
        <v>95</v>
      </c>
      <c r="AC140" s="90"/>
      <c r="AD140" s="90"/>
      <c r="AE140" s="90"/>
      <c r="AF140" s="90"/>
    </row>
    <row r="141" spans="26:32" x14ac:dyDescent="0.25">
      <c r="AA141" s="39" t="s">
        <v>48</v>
      </c>
      <c r="AB141" s="43" t="s">
        <v>43</v>
      </c>
      <c r="AC141" s="43" t="s">
        <v>44</v>
      </c>
      <c r="AD141" s="43" t="s">
        <v>45</v>
      </c>
      <c r="AE141" s="43" t="s">
        <v>46</v>
      </c>
      <c r="AF141" s="43" t="s">
        <v>47</v>
      </c>
    </row>
    <row r="142" spans="26:32" x14ac:dyDescent="0.25">
      <c r="Z142" s="40" t="s">
        <v>41</v>
      </c>
      <c r="AA142" s="38">
        <f>N6</f>
        <v>1</v>
      </c>
      <c r="AB142" s="36"/>
      <c r="AC142" s="13"/>
      <c r="AD142" s="13"/>
      <c r="AE142" s="13"/>
      <c r="AF142" s="13"/>
    </row>
    <row r="143" spans="26:32" x14ac:dyDescent="0.25">
      <c r="Z143" s="40"/>
      <c r="AA143" s="38">
        <f t="shared" ref="AA143:AA205" si="2">N7</f>
        <v>2</v>
      </c>
      <c r="AB143" s="36"/>
      <c r="AC143" s="13"/>
      <c r="AD143" s="13"/>
      <c r="AE143" s="13"/>
      <c r="AF143" s="13"/>
    </row>
    <row r="144" spans="26:32" x14ac:dyDescent="0.25">
      <c r="Z144" s="40"/>
      <c r="AA144" s="38">
        <f t="shared" si="2"/>
        <v>3</v>
      </c>
      <c r="AB144" s="36"/>
      <c r="AC144" s="13"/>
      <c r="AD144" s="13"/>
      <c r="AE144" s="13"/>
      <c r="AF144" s="13"/>
    </row>
    <row r="145" spans="13:32" x14ac:dyDescent="0.25">
      <c r="Z145" s="40"/>
      <c r="AA145" s="38">
        <f t="shared" si="2"/>
        <v>4</v>
      </c>
      <c r="AB145" s="36"/>
      <c r="AC145" s="13"/>
      <c r="AD145" s="13"/>
      <c r="AE145" s="13"/>
      <c r="AF145" s="13"/>
    </row>
    <row r="146" spans="13:32" x14ac:dyDescent="0.25">
      <c r="Z146" s="40"/>
      <c r="AA146" s="38">
        <f t="shared" si="2"/>
        <v>5</v>
      </c>
      <c r="AB146" s="36"/>
      <c r="AC146" s="13"/>
      <c r="AD146" s="13"/>
      <c r="AE146" s="13"/>
      <c r="AF146" s="13"/>
    </row>
    <row r="147" spans="13:32" x14ac:dyDescent="0.25">
      <c r="Z147" s="40"/>
      <c r="AA147" s="38">
        <f t="shared" si="2"/>
        <v>6</v>
      </c>
      <c r="AB147" s="36"/>
      <c r="AC147" s="13"/>
      <c r="AD147" s="13"/>
      <c r="AE147" s="13"/>
      <c r="AF147" s="13"/>
    </row>
    <row r="148" spans="13:32" x14ac:dyDescent="0.25">
      <c r="Z148" s="40"/>
      <c r="AA148" s="38">
        <f t="shared" si="2"/>
        <v>7</v>
      </c>
      <c r="AB148" s="36"/>
      <c r="AC148" s="13"/>
      <c r="AD148" s="13"/>
      <c r="AE148" s="13"/>
      <c r="AF148" s="13"/>
    </row>
    <row r="149" spans="13:32" x14ac:dyDescent="0.25">
      <c r="M149" s="42"/>
      <c r="N149" s="7"/>
      <c r="O149" s="7"/>
      <c r="P149" s="7"/>
      <c r="Q149" s="7"/>
      <c r="R149" s="7"/>
      <c r="S149" s="7"/>
      <c r="T149" s="7"/>
      <c r="U149" s="7"/>
      <c r="V149" s="7"/>
      <c r="W149" s="7"/>
      <c r="Z149" s="40"/>
      <c r="AA149" s="38">
        <f t="shared" si="2"/>
        <v>8</v>
      </c>
      <c r="AB149" s="13"/>
      <c r="AC149" s="13"/>
      <c r="AD149" s="13"/>
      <c r="AE149" s="13"/>
      <c r="AF149" s="13"/>
    </row>
    <row r="150" spans="13:32" x14ac:dyDescent="0.25">
      <c r="M150" s="42"/>
      <c r="N150" s="7"/>
      <c r="O150" s="7"/>
      <c r="P150" s="7"/>
      <c r="Q150" s="7"/>
      <c r="R150" s="7"/>
      <c r="S150" s="7"/>
      <c r="T150" s="7"/>
      <c r="U150" s="7"/>
      <c r="V150" s="7"/>
      <c r="W150" s="7"/>
      <c r="Z150" s="40"/>
      <c r="AA150" s="38">
        <f t="shared" si="2"/>
        <v>9</v>
      </c>
      <c r="AB150" s="13"/>
      <c r="AC150" s="13"/>
      <c r="AD150" s="13"/>
      <c r="AE150" s="13"/>
      <c r="AF150" s="13"/>
    </row>
    <row r="151" spans="13:32" x14ac:dyDescent="0.25">
      <c r="M151" s="42"/>
      <c r="N151" s="7"/>
      <c r="O151" s="7"/>
      <c r="P151" s="7"/>
      <c r="Q151" s="7"/>
      <c r="R151" s="7"/>
      <c r="S151" s="7"/>
      <c r="T151" s="7"/>
      <c r="U151" s="7"/>
      <c r="V151" s="7"/>
      <c r="W151" s="7"/>
      <c r="Z151" s="40"/>
      <c r="AA151" s="38">
        <f t="shared" si="2"/>
        <v>10</v>
      </c>
      <c r="AB151" s="36"/>
      <c r="AC151" s="13"/>
      <c r="AD151" s="13"/>
      <c r="AE151" s="13"/>
      <c r="AF151" s="13"/>
    </row>
    <row r="152" spans="13:32" x14ac:dyDescent="0.25">
      <c r="M152" s="42"/>
      <c r="N152" s="7"/>
      <c r="O152" s="7"/>
      <c r="P152" s="7"/>
      <c r="Q152" s="7"/>
      <c r="R152" s="7"/>
      <c r="S152" s="7"/>
      <c r="T152" s="7"/>
      <c r="U152" s="7"/>
      <c r="V152" s="7"/>
      <c r="W152" s="7"/>
      <c r="Z152" s="40"/>
      <c r="AA152" s="38">
        <f t="shared" si="2"/>
        <v>11</v>
      </c>
      <c r="AB152" s="36"/>
      <c r="AC152" s="13"/>
      <c r="AD152" s="13"/>
      <c r="AE152" s="13"/>
      <c r="AF152" s="13"/>
    </row>
    <row r="153" spans="13:32" x14ac:dyDescent="0.25">
      <c r="M153" s="42"/>
      <c r="N153" s="7"/>
      <c r="O153" s="7"/>
      <c r="P153" s="7"/>
      <c r="Q153" s="7"/>
      <c r="R153" s="7"/>
      <c r="S153" s="7"/>
      <c r="T153" s="7"/>
      <c r="U153" s="7"/>
      <c r="V153" s="7"/>
      <c r="W153" s="7"/>
      <c r="Z153" s="40"/>
      <c r="AA153" s="38">
        <f t="shared" si="2"/>
        <v>12</v>
      </c>
      <c r="AB153" s="36"/>
      <c r="AC153" s="13"/>
      <c r="AD153" s="13"/>
      <c r="AE153" s="13"/>
      <c r="AF153" s="13"/>
    </row>
    <row r="154" spans="13:32" x14ac:dyDescent="0.25">
      <c r="M154" s="42"/>
      <c r="N154" s="7"/>
      <c r="O154" s="7"/>
      <c r="P154" s="7"/>
      <c r="Q154" s="7"/>
      <c r="R154" s="7"/>
      <c r="S154" s="7"/>
      <c r="T154" s="7"/>
      <c r="U154" s="7"/>
      <c r="V154" s="7"/>
      <c r="W154" s="7"/>
      <c r="Z154" s="40"/>
      <c r="AA154" s="38">
        <f t="shared" si="2"/>
        <v>13</v>
      </c>
      <c r="AB154" s="36"/>
      <c r="AC154" s="13"/>
      <c r="AD154" s="13"/>
      <c r="AE154" s="13"/>
      <c r="AF154" s="13"/>
    </row>
    <row r="155" spans="13:32" x14ac:dyDescent="0.25">
      <c r="M155" s="42"/>
      <c r="N155" s="7"/>
      <c r="O155" s="7"/>
      <c r="P155" s="7"/>
      <c r="Q155" s="7"/>
      <c r="R155" s="7"/>
      <c r="S155" s="7"/>
      <c r="T155" s="7"/>
      <c r="U155" s="7"/>
      <c r="V155" s="7"/>
      <c r="W155" s="7"/>
      <c r="Z155" s="40"/>
      <c r="AA155" s="38">
        <f t="shared" si="2"/>
        <v>14</v>
      </c>
      <c r="AB155" s="36"/>
      <c r="AC155" s="13"/>
      <c r="AD155" s="13"/>
      <c r="AE155" s="13"/>
      <c r="AF155" s="13"/>
    </row>
    <row r="156" spans="13:32" x14ac:dyDescent="0.25">
      <c r="M156" s="42"/>
      <c r="N156" s="7"/>
      <c r="O156" s="7"/>
      <c r="P156" s="7"/>
      <c r="Q156" s="7"/>
      <c r="R156" s="7"/>
      <c r="S156" s="7"/>
      <c r="T156" s="7"/>
      <c r="U156" s="7"/>
      <c r="V156" s="7"/>
      <c r="W156" s="7"/>
      <c r="Z156" s="40"/>
      <c r="AA156" s="38">
        <f t="shared" si="2"/>
        <v>15</v>
      </c>
      <c r="AB156" s="36"/>
      <c r="AC156" s="13"/>
      <c r="AD156" s="13"/>
      <c r="AE156" s="13"/>
      <c r="AF156" s="13"/>
    </row>
    <row r="157" spans="13:32" x14ac:dyDescent="0.25">
      <c r="M157" s="42"/>
      <c r="N157" s="7"/>
      <c r="O157" s="7"/>
      <c r="P157" s="7"/>
      <c r="Q157" s="7"/>
      <c r="R157" s="7"/>
      <c r="S157" s="7"/>
      <c r="T157" s="7"/>
      <c r="U157" s="7"/>
      <c r="V157" s="7"/>
      <c r="W157" s="7"/>
      <c r="Z157" s="41"/>
      <c r="AA157" s="38">
        <f t="shared" si="2"/>
        <v>16</v>
      </c>
      <c r="AB157" s="36"/>
      <c r="AC157" s="13"/>
      <c r="AD157" s="13"/>
      <c r="AE157" s="13"/>
      <c r="AF157" s="13"/>
    </row>
    <row r="158" spans="13:32" x14ac:dyDescent="0.25">
      <c r="M158" s="42"/>
      <c r="N158" s="7"/>
      <c r="O158" s="7"/>
      <c r="P158" s="7"/>
      <c r="Q158" s="7"/>
      <c r="R158" s="7"/>
      <c r="S158" s="7"/>
      <c r="T158" s="7"/>
      <c r="U158" s="7"/>
      <c r="V158" s="7"/>
      <c r="W158" s="7"/>
      <c r="Z158" s="41"/>
      <c r="AA158" s="38">
        <f t="shared" si="2"/>
        <v>17</v>
      </c>
      <c r="AB158" s="36"/>
      <c r="AC158" s="13"/>
      <c r="AD158" s="13"/>
      <c r="AE158" s="13"/>
      <c r="AF158" s="13"/>
    </row>
    <row r="159" spans="13:32" x14ac:dyDescent="0.25">
      <c r="M159" s="42"/>
      <c r="N159" s="7"/>
      <c r="O159" s="7"/>
      <c r="P159" s="7"/>
      <c r="Q159" s="7"/>
      <c r="R159" s="7"/>
      <c r="S159" s="7"/>
      <c r="T159" s="7"/>
      <c r="U159" s="7"/>
      <c r="V159" s="7"/>
      <c r="W159" s="7"/>
      <c r="Z159" s="41"/>
      <c r="AA159" s="38">
        <f t="shared" si="2"/>
        <v>18</v>
      </c>
      <c r="AB159" s="36"/>
      <c r="AC159" s="13"/>
      <c r="AD159" s="13"/>
      <c r="AE159" s="13"/>
      <c r="AF159" s="13"/>
    </row>
    <row r="160" spans="13:32" x14ac:dyDescent="0.25">
      <c r="M160" s="42"/>
      <c r="N160" s="7"/>
      <c r="O160" s="7"/>
      <c r="P160" s="7"/>
      <c r="Q160" s="7"/>
      <c r="R160" s="7"/>
      <c r="S160" s="7"/>
      <c r="T160" s="7"/>
      <c r="U160" s="7"/>
      <c r="V160" s="7"/>
      <c r="W160" s="7"/>
      <c r="Z160" s="41"/>
      <c r="AA160" s="38">
        <f t="shared" si="2"/>
        <v>19</v>
      </c>
      <c r="AB160" s="36"/>
      <c r="AC160" s="13"/>
      <c r="AD160" s="13"/>
      <c r="AE160" s="13"/>
      <c r="AF160" s="13"/>
    </row>
    <row r="161" spans="13:32" x14ac:dyDescent="0.25">
      <c r="M161" s="42"/>
      <c r="N161" s="7"/>
      <c r="O161" s="7"/>
      <c r="P161" s="7"/>
      <c r="Q161" s="7"/>
      <c r="R161" s="7"/>
      <c r="S161" s="7"/>
      <c r="T161" s="7"/>
      <c r="U161" s="7"/>
      <c r="V161" s="7"/>
      <c r="W161" s="7"/>
      <c r="Z161" s="41"/>
      <c r="AA161" s="38">
        <f t="shared" si="2"/>
        <v>20</v>
      </c>
      <c r="AB161" s="36"/>
      <c r="AC161" s="13"/>
      <c r="AD161" s="13"/>
      <c r="AE161" s="13"/>
      <c r="AF161" s="13"/>
    </row>
    <row r="162" spans="13:32" x14ac:dyDescent="0.25">
      <c r="M162" s="42"/>
      <c r="N162" s="7"/>
      <c r="O162" s="7"/>
      <c r="P162" s="7"/>
      <c r="Q162" s="7"/>
      <c r="R162" s="7"/>
      <c r="S162" s="7"/>
      <c r="T162" s="7"/>
      <c r="U162" s="7"/>
      <c r="V162" s="7"/>
      <c r="W162" s="7"/>
      <c r="Z162" s="41"/>
      <c r="AA162" s="38">
        <f t="shared" si="2"/>
        <v>21</v>
      </c>
      <c r="AB162" s="36"/>
      <c r="AC162" s="13"/>
      <c r="AD162" s="13"/>
      <c r="AE162" s="13"/>
      <c r="AF162" s="13"/>
    </row>
    <row r="163" spans="13:32" x14ac:dyDescent="0.25">
      <c r="M163" s="42"/>
      <c r="N163" s="7"/>
      <c r="O163" s="7"/>
      <c r="P163" s="7"/>
      <c r="Q163" s="7"/>
      <c r="R163" s="7"/>
      <c r="S163" s="7"/>
      <c r="T163" s="7"/>
      <c r="U163" s="7"/>
      <c r="V163" s="7"/>
      <c r="W163" s="7"/>
      <c r="Z163" s="41"/>
      <c r="AA163" s="38">
        <f t="shared" si="2"/>
        <v>22</v>
      </c>
      <c r="AB163" s="36"/>
      <c r="AC163" s="13"/>
      <c r="AD163" s="13"/>
      <c r="AE163" s="13"/>
      <c r="AF163" s="13"/>
    </row>
    <row r="164" spans="13:32" x14ac:dyDescent="0.25">
      <c r="M164" s="42"/>
      <c r="N164" s="7"/>
      <c r="O164" s="7"/>
      <c r="P164" s="7"/>
      <c r="Q164" s="7"/>
      <c r="R164" s="7"/>
      <c r="S164" s="7"/>
      <c r="T164" s="7"/>
      <c r="U164" s="7"/>
      <c r="V164" s="7"/>
      <c r="W164" s="7"/>
      <c r="Z164" s="40"/>
      <c r="AA164" s="38">
        <f t="shared" si="2"/>
        <v>23</v>
      </c>
      <c r="AB164" s="36"/>
      <c r="AC164" s="13"/>
      <c r="AD164" s="13"/>
      <c r="AE164" s="13"/>
      <c r="AF164" s="13"/>
    </row>
    <row r="165" spans="13:32" x14ac:dyDescent="0.25">
      <c r="M165" s="42"/>
      <c r="N165" s="7"/>
      <c r="O165" s="7"/>
      <c r="P165" s="7"/>
      <c r="Q165" s="7"/>
      <c r="R165" s="7"/>
      <c r="S165" s="7"/>
      <c r="T165" s="7"/>
      <c r="U165" s="7"/>
      <c r="V165" s="7"/>
      <c r="W165" s="7"/>
      <c r="Z165" s="40"/>
      <c r="AA165" s="38">
        <f t="shared" si="2"/>
        <v>24</v>
      </c>
      <c r="AB165" s="36"/>
      <c r="AC165" s="13"/>
      <c r="AD165" s="13"/>
      <c r="AE165" s="13"/>
      <c r="AF165" s="13"/>
    </row>
    <row r="166" spans="13:32" x14ac:dyDescent="0.25">
      <c r="M166" s="42"/>
      <c r="N166" s="7"/>
      <c r="O166" s="7"/>
      <c r="P166" s="7"/>
      <c r="Q166" s="7"/>
      <c r="R166" s="7"/>
      <c r="S166" s="7"/>
      <c r="T166" s="7"/>
      <c r="U166" s="7"/>
      <c r="V166" s="7"/>
      <c r="W166" s="7"/>
      <c r="Z166" s="40"/>
      <c r="AA166" s="38">
        <f t="shared" si="2"/>
        <v>25</v>
      </c>
      <c r="AB166" s="36"/>
      <c r="AC166" s="13"/>
      <c r="AD166" s="13"/>
      <c r="AE166" s="13"/>
      <c r="AF166" s="13"/>
    </row>
    <row r="167" spans="13:32" x14ac:dyDescent="0.25">
      <c r="M167" s="42"/>
      <c r="N167" s="7"/>
      <c r="O167" s="7"/>
      <c r="P167" s="7"/>
      <c r="Q167" s="7"/>
      <c r="R167" s="7"/>
      <c r="S167" s="7"/>
      <c r="T167" s="7"/>
      <c r="U167" s="7"/>
      <c r="V167" s="7"/>
      <c r="W167" s="7"/>
      <c r="Z167" s="40"/>
      <c r="AA167" s="38">
        <f t="shared" si="2"/>
        <v>26</v>
      </c>
      <c r="AB167" s="36"/>
      <c r="AC167" s="13"/>
      <c r="AD167" s="13"/>
      <c r="AE167" s="13"/>
      <c r="AF167" s="13"/>
    </row>
    <row r="168" spans="13:32" x14ac:dyDescent="0.25">
      <c r="M168" s="42"/>
      <c r="N168" s="7"/>
      <c r="O168" s="7"/>
      <c r="P168" s="7"/>
      <c r="Q168" s="7"/>
      <c r="R168" s="7"/>
      <c r="S168" s="7"/>
      <c r="T168" s="7"/>
      <c r="U168" s="7"/>
      <c r="V168" s="7"/>
      <c r="W168" s="7"/>
      <c r="Z168" s="41"/>
      <c r="AA168" s="38">
        <f t="shared" si="2"/>
        <v>27</v>
      </c>
      <c r="AB168" s="36"/>
      <c r="AC168" s="13"/>
      <c r="AD168" s="13"/>
      <c r="AE168" s="13"/>
      <c r="AF168" s="13"/>
    </row>
    <row r="169" spans="13:32" x14ac:dyDescent="0.25">
      <c r="M169" s="42"/>
      <c r="N169" s="7"/>
      <c r="O169" s="7"/>
      <c r="P169" s="7"/>
      <c r="Q169" s="7"/>
      <c r="R169" s="7"/>
      <c r="S169" s="7"/>
      <c r="T169" s="7"/>
      <c r="U169" s="7"/>
      <c r="V169" s="7"/>
      <c r="W169" s="7"/>
      <c r="Z169" s="41"/>
      <c r="AA169" s="38">
        <f t="shared" si="2"/>
        <v>28</v>
      </c>
      <c r="AB169" s="36"/>
      <c r="AC169" s="13"/>
      <c r="AD169" s="13"/>
      <c r="AE169" s="13"/>
      <c r="AF169" s="13"/>
    </row>
    <row r="170" spans="13:32" x14ac:dyDescent="0.25">
      <c r="M170" s="42"/>
      <c r="N170" s="7"/>
      <c r="O170" s="7"/>
      <c r="P170" s="7"/>
      <c r="Q170" s="7"/>
      <c r="R170" s="7"/>
      <c r="S170" s="7"/>
      <c r="T170" s="7"/>
      <c r="U170" s="7"/>
      <c r="V170" s="7"/>
      <c r="W170" s="7"/>
      <c r="Z170" s="41"/>
      <c r="AA170" s="38">
        <f t="shared" si="2"/>
        <v>29</v>
      </c>
      <c r="AB170" s="36"/>
      <c r="AC170" s="13"/>
      <c r="AD170" s="13"/>
      <c r="AE170" s="13"/>
      <c r="AF170" s="13"/>
    </row>
    <row r="171" spans="13:32" x14ac:dyDescent="0.25">
      <c r="M171" s="42"/>
      <c r="N171" s="7"/>
      <c r="O171" s="7"/>
      <c r="P171" s="7"/>
      <c r="Q171" s="7"/>
      <c r="R171" s="7"/>
      <c r="S171" s="7"/>
      <c r="T171" s="7"/>
      <c r="U171" s="7"/>
      <c r="V171" s="7"/>
      <c r="W171" s="7"/>
      <c r="Z171" s="41"/>
      <c r="AA171" s="38">
        <f t="shared" si="2"/>
        <v>30</v>
      </c>
      <c r="AB171" s="36"/>
      <c r="AC171" s="13"/>
      <c r="AD171" s="13"/>
      <c r="AE171" s="13"/>
      <c r="AF171" s="13"/>
    </row>
    <row r="172" spans="13:32" x14ac:dyDescent="0.25">
      <c r="M172" s="42"/>
      <c r="N172" s="7"/>
      <c r="O172" s="7"/>
      <c r="P172" s="7"/>
      <c r="Q172" s="7"/>
      <c r="R172" s="7"/>
      <c r="S172" s="7"/>
      <c r="T172" s="7"/>
      <c r="U172" s="7"/>
      <c r="V172" s="7"/>
      <c r="W172" s="7"/>
      <c r="Z172" s="41"/>
      <c r="AA172" s="38">
        <f t="shared" si="2"/>
        <v>31</v>
      </c>
      <c r="AB172" s="36"/>
      <c r="AC172" s="13"/>
      <c r="AD172" s="13"/>
      <c r="AE172" s="13"/>
      <c r="AF172" s="13"/>
    </row>
    <row r="173" spans="13:32" x14ac:dyDescent="0.25">
      <c r="M173" s="42"/>
      <c r="N173" s="7"/>
      <c r="O173" s="7"/>
      <c r="P173" s="7"/>
      <c r="Q173" s="7"/>
      <c r="R173" s="7"/>
      <c r="S173" s="7"/>
      <c r="T173" s="7"/>
      <c r="U173" s="7"/>
      <c r="V173" s="7"/>
      <c r="W173" s="7"/>
      <c r="Z173" s="41"/>
      <c r="AA173" s="38">
        <f t="shared" si="2"/>
        <v>32</v>
      </c>
      <c r="AB173" s="36"/>
      <c r="AC173" s="13"/>
      <c r="AD173" s="13"/>
      <c r="AE173" s="13"/>
      <c r="AF173" s="13"/>
    </row>
    <row r="174" spans="13:32" x14ac:dyDescent="0.25">
      <c r="M174" s="42"/>
      <c r="N174" s="7"/>
      <c r="O174" s="7"/>
      <c r="P174" s="7"/>
      <c r="Q174" s="7"/>
      <c r="R174" s="7"/>
      <c r="S174" s="7"/>
      <c r="T174" s="7"/>
      <c r="U174" s="7"/>
      <c r="V174" s="7"/>
      <c r="W174" s="7"/>
      <c r="Z174" s="41"/>
      <c r="AA174" s="38">
        <f t="shared" si="2"/>
        <v>0</v>
      </c>
      <c r="AB174" s="36"/>
      <c r="AC174" s="13"/>
      <c r="AD174" s="13"/>
      <c r="AE174" s="13"/>
      <c r="AF174" s="13"/>
    </row>
    <row r="175" spans="13:32" x14ac:dyDescent="0.25">
      <c r="M175" s="42"/>
      <c r="N175" s="7"/>
      <c r="O175" s="7"/>
      <c r="P175" s="7"/>
      <c r="Q175" s="7"/>
      <c r="R175" s="7"/>
      <c r="S175" s="7"/>
      <c r="T175" s="7"/>
      <c r="U175" s="7"/>
      <c r="V175" s="7"/>
      <c r="W175" s="7"/>
      <c r="Z175" s="41"/>
      <c r="AA175" s="38">
        <f t="shared" si="2"/>
        <v>0</v>
      </c>
      <c r="AB175" s="36"/>
      <c r="AC175" s="13"/>
      <c r="AD175" s="13"/>
      <c r="AE175" s="13"/>
      <c r="AF175" s="13"/>
    </row>
    <row r="176" spans="13:32" x14ac:dyDescent="0.25">
      <c r="M176" s="42"/>
      <c r="N176" s="7"/>
      <c r="O176" s="7"/>
      <c r="P176" s="7"/>
      <c r="Q176" s="7"/>
      <c r="R176" s="7"/>
      <c r="S176" s="7"/>
      <c r="T176" s="7"/>
      <c r="U176" s="7"/>
      <c r="V176" s="7"/>
      <c r="W176" s="7"/>
      <c r="Z176" s="41"/>
      <c r="AA176" s="38">
        <f t="shared" si="2"/>
        <v>0</v>
      </c>
      <c r="AB176" s="36"/>
      <c r="AC176" s="13"/>
      <c r="AD176" s="13"/>
      <c r="AE176" s="13"/>
      <c r="AF176" s="13"/>
    </row>
    <row r="177" spans="13:32" x14ac:dyDescent="0.25">
      <c r="M177" s="42"/>
      <c r="N177" s="7"/>
      <c r="O177" s="7"/>
      <c r="P177" s="7"/>
      <c r="Q177" s="7"/>
      <c r="R177" s="7"/>
      <c r="S177" s="7"/>
      <c r="T177" s="7"/>
      <c r="U177" s="7"/>
      <c r="V177" s="7"/>
      <c r="W177" s="7"/>
      <c r="Z177" s="41"/>
      <c r="AA177" s="38">
        <f t="shared" si="2"/>
        <v>0</v>
      </c>
      <c r="AB177" s="36"/>
      <c r="AC177" s="13"/>
      <c r="AD177" s="13"/>
      <c r="AE177" s="13"/>
      <c r="AF177" s="13"/>
    </row>
    <row r="178" spans="13:32" x14ac:dyDescent="0.25">
      <c r="M178" s="42"/>
      <c r="N178" s="7"/>
      <c r="O178" s="7"/>
      <c r="P178" s="7"/>
      <c r="Q178" s="7"/>
      <c r="R178" s="7"/>
      <c r="S178" s="7"/>
      <c r="T178" s="7"/>
      <c r="U178" s="7"/>
      <c r="V178" s="7"/>
      <c r="W178" s="7"/>
      <c r="Z178" s="41"/>
      <c r="AA178" s="38">
        <f t="shared" si="2"/>
        <v>0</v>
      </c>
      <c r="AB178" s="36"/>
      <c r="AC178" s="13"/>
      <c r="AD178" s="13"/>
      <c r="AE178" s="13"/>
      <c r="AF178" s="13"/>
    </row>
    <row r="179" spans="13:32" x14ac:dyDescent="0.25">
      <c r="Z179" s="41"/>
      <c r="AA179" s="38">
        <f t="shared" si="2"/>
        <v>0</v>
      </c>
      <c r="AB179" s="36"/>
      <c r="AC179" s="13"/>
      <c r="AD179" s="13"/>
      <c r="AE179" s="13"/>
      <c r="AF179" s="13"/>
    </row>
    <row r="180" spans="13:32" x14ac:dyDescent="0.25">
      <c r="Z180" s="41"/>
      <c r="AA180" s="38">
        <f t="shared" si="2"/>
        <v>0</v>
      </c>
      <c r="AB180" s="36"/>
      <c r="AC180" s="13"/>
      <c r="AD180" s="13"/>
      <c r="AE180" s="13"/>
      <c r="AF180" s="13"/>
    </row>
    <row r="181" spans="13:32" x14ac:dyDescent="0.25">
      <c r="Z181" s="41"/>
      <c r="AA181" s="38">
        <f t="shared" si="2"/>
        <v>0</v>
      </c>
      <c r="AB181" s="36"/>
      <c r="AC181" s="13"/>
      <c r="AD181" s="13"/>
      <c r="AE181" s="13"/>
      <c r="AF181" s="13"/>
    </row>
    <row r="182" spans="13:32" x14ac:dyDescent="0.25">
      <c r="Z182" s="41"/>
      <c r="AA182" s="38">
        <f t="shared" si="2"/>
        <v>0</v>
      </c>
      <c r="AB182" s="36"/>
      <c r="AC182" s="13"/>
      <c r="AD182" s="13"/>
      <c r="AE182" s="13"/>
      <c r="AF182" s="13"/>
    </row>
    <row r="183" spans="13:32" x14ac:dyDescent="0.25">
      <c r="Z183" s="41"/>
      <c r="AA183" s="38">
        <f t="shared" si="2"/>
        <v>0</v>
      </c>
      <c r="AB183" s="36"/>
      <c r="AC183" s="13"/>
      <c r="AD183" s="13"/>
      <c r="AE183" s="13"/>
      <c r="AF183" s="13"/>
    </row>
    <row r="184" spans="13:32" x14ac:dyDescent="0.25">
      <c r="Z184" s="41"/>
      <c r="AA184" s="38">
        <f t="shared" si="2"/>
        <v>0</v>
      </c>
      <c r="AB184" s="36"/>
      <c r="AC184" s="13"/>
      <c r="AD184" s="13"/>
      <c r="AE184" s="13"/>
      <c r="AF184" s="13"/>
    </row>
    <row r="185" spans="13:32" x14ac:dyDescent="0.25">
      <c r="Z185" s="41"/>
      <c r="AA185" s="38">
        <f t="shared" si="2"/>
        <v>0</v>
      </c>
      <c r="AB185" s="36"/>
      <c r="AC185" s="13"/>
      <c r="AD185" s="13"/>
      <c r="AE185" s="13"/>
      <c r="AF185" s="13"/>
    </row>
    <row r="186" spans="13:32" x14ac:dyDescent="0.25">
      <c r="Z186" s="41"/>
      <c r="AA186" s="38">
        <f t="shared" si="2"/>
        <v>0</v>
      </c>
      <c r="AB186" s="36"/>
      <c r="AC186" s="13"/>
      <c r="AD186" s="13"/>
      <c r="AE186" s="13"/>
      <c r="AF186" s="13"/>
    </row>
    <row r="187" spans="13:32" x14ac:dyDescent="0.25">
      <c r="Z187" s="41"/>
      <c r="AA187" s="38">
        <f t="shared" si="2"/>
        <v>0</v>
      </c>
      <c r="AB187" s="36"/>
      <c r="AC187" s="13"/>
      <c r="AD187" s="13"/>
      <c r="AE187" s="13"/>
      <c r="AF187" s="13"/>
    </row>
    <row r="188" spans="13:32" x14ac:dyDescent="0.25">
      <c r="Z188" s="41"/>
      <c r="AA188" s="38">
        <f t="shared" si="2"/>
        <v>0</v>
      </c>
      <c r="AB188" s="36"/>
      <c r="AC188" s="13"/>
      <c r="AD188" s="13"/>
      <c r="AE188" s="13"/>
      <c r="AF188" s="13"/>
    </row>
    <row r="189" spans="13:32" x14ac:dyDescent="0.25">
      <c r="Z189" s="41"/>
      <c r="AA189" s="38">
        <f t="shared" si="2"/>
        <v>0</v>
      </c>
      <c r="AB189" s="36"/>
      <c r="AC189" s="13"/>
      <c r="AD189" s="13"/>
      <c r="AE189" s="13"/>
      <c r="AF189" s="13"/>
    </row>
    <row r="190" spans="13:32" x14ac:dyDescent="0.25">
      <c r="Z190" s="41"/>
      <c r="AA190" s="38">
        <f t="shared" si="2"/>
        <v>0</v>
      </c>
      <c r="AB190" s="36"/>
      <c r="AC190" s="13"/>
      <c r="AD190" s="13"/>
      <c r="AE190" s="13"/>
      <c r="AF190" s="13"/>
    </row>
    <row r="191" spans="13:32" x14ac:dyDescent="0.25">
      <c r="Z191" s="41"/>
      <c r="AA191" s="38">
        <f t="shared" si="2"/>
        <v>0</v>
      </c>
      <c r="AB191" s="36"/>
      <c r="AC191" s="13"/>
      <c r="AD191" s="13"/>
      <c r="AE191" s="13"/>
      <c r="AF191" s="13"/>
    </row>
    <row r="192" spans="13:32" x14ac:dyDescent="0.25">
      <c r="Z192" s="41"/>
      <c r="AA192" s="38">
        <f t="shared" si="2"/>
        <v>0</v>
      </c>
      <c r="AB192" s="36"/>
      <c r="AC192" s="13"/>
      <c r="AD192" s="13"/>
      <c r="AE192" s="13"/>
      <c r="AF192" s="13"/>
    </row>
    <row r="193" spans="26:32" x14ac:dyDescent="0.25">
      <c r="Z193" s="41"/>
      <c r="AA193" s="38">
        <f t="shared" si="2"/>
        <v>0</v>
      </c>
      <c r="AB193" s="36"/>
      <c r="AC193" s="13"/>
      <c r="AD193" s="13"/>
      <c r="AE193" s="13"/>
      <c r="AF193" s="13"/>
    </row>
    <row r="194" spans="26:32" x14ac:dyDescent="0.25">
      <c r="Z194" s="41"/>
      <c r="AA194" s="38">
        <f t="shared" si="2"/>
        <v>0</v>
      </c>
      <c r="AB194" s="36"/>
      <c r="AC194" s="13"/>
      <c r="AD194" s="13"/>
      <c r="AE194" s="13"/>
      <c r="AF194" s="13"/>
    </row>
    <row r="195" spans="26:32" x14ac:dyDescent="0.25">
      <c r="Z195" s="41"/>
      <c r="AA195" s="38">
        <f t="shared" si="2"/>
        <v>0</v>
      </c>
      <c r="AB195" s="36"/>
      <c r="AC195" s="13"/>
      <c r="AD195" s="13"/>
      <c r="AE195" s="13"/>
      <c r="AF195" s="13"/>
    </row>
    <row r="196" spans="26:32" x14ac:dyDescent="0.25">
      <c r="Z196" s="41"/>
      <c r="AA196" s="38">
        <f t="shared" si="2"/>
        <v>0</v>
      </c>
      <c r="AB196" s="36"/>
      <c r="AC196" s="13"/>
      <c r="AD196" s="13"/>
      <c r="AE196" s="13"/>
      <c r="AF196" s="13"/>
    </row>
    <row r="197" spans="26:32" x14ac:dyDescent="0.25">
      <c r="Z197" s="41"/>
      <c r="AA197" s="38">
        <f t="shared" si="2"/>
        <v>0</v>
      </c>
      <c r="AB197" s="36"/>
      <c r="AC197" s="13"/>
      <c r="AD197" s="13"/>
      <c r="AE197" s="13"/>
      <c r="AF197" s="13"/>
    </row>
    <row r="198" spans="26:32" x14ac:dyDescent="0.25">
      <c r="Z198" s="41"/>
      <c r="AA198" s="38">
        <f t="shared" si="2"/>
        <v>0</v>
      </c>
      <c r="AB198" s="36"/>
      <c r="AC198" s="13"/>
      <c r="AD198" s="13"/>
      <c r="AE198" s="13"/>
      <c r="AF198" s="13"/>
    </row>
    <row r="199" spans="26:32" x14ac:dyDescent="0.25">
      <c r="Z199" s="41"/>
      <c r="AA199" s="38">
        <f t="shared" si="2"/>
        <v>0</v>
      </c>
      <c r="AB199" s="36"/>
      <c r="AC199" s="13"/>
      <c r="AD199" s="13"/>
      <c r="AE199" s="13"/>
      <c r="AF199" s="13"/>
    </row>
    <row r="200" spans="26:32" x14ac:dyDescent="0.25">
      <c r="Z200" s="41"/>
      <c r="AA200" s="38">
        <f t="shared" si="2"/>
        <v>0</v>
      </c>
      <c r="AB200" s="36"/>
      <c r="AC200" s="13"/>
      <c r="AD200" s="13"/>
      <c r="AE200" s="13"/>
      <c r="AF200" s="13"/>
    </row>
    <row r="201" spans="26:32" x14ac:dyDescent="0.25">
      <c r="Z201" s="41"/>
      <c r="AA201" s="38">
        <f t="shared" si="2"/>
        <v>0</v>
      </c>
      <c r="AB201" s="36"/>
      <c r="AC201" s="13"/>
      <c r="AD201" s="13"/>
      <c r="AE201" s="13"/>
      <c r="AF201" s="13"/>
    </row>
    <row r="202" spans="26:32" x14ac:dyDescent="0.25">
      <c r="Z202" s="41"/>
      <c r="AA202" s="38">
        <f t="shared" si="2"/>
        <v>0</v>
      </c>
      <c r="AB202" s="36"/>
      <c r="AC202" s="13"/>
      <c r="AD202" s="13"/>
      <c r="AE202" s="13"/>
      <c r="AF202" s="13"/>
    </row>
    <row r="203" spans="26:32" x14ac:dyDescent="0.25">
      <c r="Z203" s="41"/>
      <c r="AA203" s="38">
        <f t="shared" si="2"/>
        <v>0</v>
      </c>
      <c r="AB203" s="36"/>
      <c r="AC203" s="13"/>
      <c r="AD203" s="13"/>
      <c r="AE203" s="13"/>
      <c r="AF203" s="13"/>
    </row>
    <row r="204" spans="26:32" x14ac:dyDescent="0.25">
      <c r="Z204" s="41"/>
      <c r="AA204" s="38">
        <f t="shared" si="2"/>
        <v>0</v>
      </c>
      <c r="AB204" s="12"/>
      <c r="AC204" s="12"/>
      <c r="AD204" s="12"/>
      <c r="AE204" s="12"/>
      <c r="AF204" s="12"/>
    </row>
    <row r="205" spans="26:32" x14ac:dyDescent="0.25">
      <c r="Z205" s="41"/>
      <c r="AA205" s="38">
        <f t="shared" si="2"/>
        <v>0</v>
      </c>
      <c r="AB205" s="12"/>
      <c r="AC205" s="12"/>
      <c r="AD205" s="12"/>
      <c r="AE205" s="12"/>
      <c r="AF20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CaseDesc</vt:lpstr>
      <vt:lpstr>Uncertainties</vt:lpstr>
      <vt:lpstr>source_scenarios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Celine Victoria Pagnier</cp:lastModifiedBy>
  <dcterms:created xsi:type="dcterms:W3CDTF">2018-05-20T12:37:17Z</dcterms:created>
  <dcterms:modified xsi:type="dcterms:W3CDTF">2025-08-19T13:01:22Z</dcterms:modified>
</cp:coreProperties>
</file>