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FC71FE-0EEA-43F3-9322-12A136FB724B}" xr6:coauthVersionLast="47" xr6:coauthVersionMax="47" xr10:uidLastSave="{00000000-0000-0000-0000-000000000000}"/>
  <bookViews>
    <workbookView xWindow="100" yWindow="170" windowWidth="8820" windowHeight="9930" firstSheet="3" activeTab="3" xr2:uid="{00000000-000D-0000-FFFF-FFFF00000000}"/>
  </bookViews>
  <sheets>
    <sheet name="Documentation" sheetId="11" r:id="rId1"/>
    <sheet name="Jan to Apr Revenue" sheetId="6" r:id="rId2"/>
    <sheet name="Categorized Expenses" sheetId="8" r:id="rId3"/>
    <sheet name="Profit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C21" i="4"/>
  <c r="D21" i="4"/>
  <c r="E21" i="4"/>
  <c r="B21" i="4"/>
  <c r="F13" i="4"/>
  <c r="F7" i="4"/>
  <c r="F6" i="4"/>
  <c r="C8" i="4"/>
  <c r="D8" i="4"/>
  <c r="E8" i="4"/>
  <c r="B8" i="4"/>
  <c r="E26" i="4" l="1"/>
  <c r="B26" i="4"/>
  <c r="D26" i="4"/>
  <c r="C26" i="4"/>
  <c r="F21" i="4"/>
  <c r="F8" i="4"/>
  <c r="F26" i="4" l="1"/>
</calcChain>
</file>

<file path=xl/sharedStrings.xml><?xml version="1.0" encoding="utf-8"?>
<sst xmlns="http://schemas.openxmlformats.org/spreadsheetml/2006/main" count="37" uniqueCount="24">
  <si>
    <t>Other</t>
  </si>
  <si>
    <t>Total</t>
  </si>
  <si>
    <t>Celine Celine Tandera</t>
  </si>
  <si>
    <t>Author:</t>
  </si>
  <si>
    <t>Note: Do not edit this sheet. If your name does not appear in cell B6, please download a new copy of the file from the SAM website.</t>
  </si>
  <si>
    <t>Expenses</t>
  </si>
  <si>
    <t>Rent</t>
  </si>
  <si>
    <t>Utilities</t>
  </si>
  <si>
    <t>January</t>
  </si>
  <si>
    <t>February</t>
  </si>
  <si>
    <t>March</t>
  </si>
  <si>
    <t>April</t>
  </si>
  <si>
    <t>Profit</t>
  </si>
  <si>
    <t>Revenue</t>
  </si>
  <si>
    <t>Profit Amount</t>
  </si>
  <si>
    <t>Emp. Salaries</t>
  </si>
  <si>
    <t>Taxes</t>
  </si>
  <si>
    <t>Local Fees</t>
  </si>
  <si>
    <t>State Fees</t>
  </si>
  <si>
    <t>INSERT AND MODIFY CHARTS</t>
  </si>
  <si>
    <t>Capshaw Consulting Group</t>
  </si>
  <si>
    <t>Austin</t>
  </si>
  <si>
    <t>Houston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</si>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</sst>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1" applyNumberFormat="0" applyFill="0" applyAlignment="0" applyProtection="0"/>
    <xf numFmtId="0" fontId="7" fillId="3" borderId="0" applyNumberFormat="0" applyBorder="0" applyAlignment="0" applyProtection="0"/>
    <xf numFmtId="0" fontId="2" fillId="0" borderId="0"/>
    <xf numFmtId="0" fontId="8" fillId="4" borderId="0">
      <alignment vertical="top" wrapText="1"/>
    </xf>
    <xf numFmtId="0" fontId="9" fillId="4" borderId="0">
      <alignment vertical="top" wrapText="1"/>
    </xf>
    <xf numFmtId="0" fontId="8" fillId="4" borderId="0">
      <alignment vertical="top" wrapText="1"/>
    </xf>
    <xf numFmtId="0" fontId="11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0" borderId="0"/>
  </cellStyleXfs>
  <cellXfs count="27">
    <xf numFmtId="0" fontId="0" fillId="0" borderId="0" xfId="0"/>
    <xf numFmtId="165" fontId="0" fillId="0" borderId="0" xfId="1" applyNumberFormat="1" applyFont="1" applyBorder="1"/>
    <xf numFmtId="165" fontId="0" fillId="0" borderId="0" xfId="0" applyNumberFormat="1"/>
    <xf numFmtId="0" fontId="3" fillId="4" borderId="2" xfId="5" applyFont="1" applyFill="1" applyBorder="1" applyAlignment="1">
      <alignment horizontal="left"/>
    </xf>
    <xf numFmtId="0" fontId="4" fillId="4" borderId="2" xfId="5" applyFont="1" applyFill="1" applyBorder="1" applyAlignment="1">
      <alignment horizontal="left" wrapText="1"/>
    </xf>
    <xf numFmtId="0" fontId="10" fillId="2" borderId="3" xfId="5" applyFont="1" applyFill="1" applyBorder="1" applyAlignment="1">
      <alignment horizontal="left"/>
    </xf>
    <xf numFmtId="0" fontId="9" fillId="4" borderId="0" xfId="7" applyAlignment="1">
      <alignment horizontal="left" vertical="top" wrapText="1"/>
    </xf>
    <xf numFmtId="0" fontId="14" fillId="4" borderId="0" xfId="8" applyFont="1" applyAlignment="1">
      <alignment horizontal="left" vertical="top" wrapText="1"/>
    </xf>
    <xf numFmtId="0" fontId="1" fillId="5" borderId="6" xfId="10" applyBorder="1"/>
    <xf numFmtId="0" fontId="1" fillId="5" borderId="6" xfId="10" applyBorder="1" applyAlignment="1">
      <alignment horizontal="right"/>
    </xf>
    <xf numFmtId="0" fontId="0" fillId="0" borderId="6" xfId="0" applyBorder="1"/>
    <xf numFmtId="165" fontId="0" fillId="0" borderId="6" xfId="1" applyNumberFormat="1" applyFont="1" applyBorder="1"/>
    <xf numFmtId="0" fontId="2" fillId="0" borderId="0" xfId="5"/>
    <xf numFmtId="0" fontId="3" fillId="0" borderId="0" xfId="5" applyFont="1" applyAlignment="1">
      <alignment vertical="center"/>
    </xf>
    <xf numFmtId="0" fontId="1" fillId="0" borderId="0" xfId="11"/>
    <xf numFmtId="0" fontId="3" fillId="4" borderId="0" xfId="5" applyFont="1" applyFill="1" applyAlignment="1">
      <alignment horizontal="left"/>
    </xf>
    <xf numFmtId="0" fontId="2" fillId="0" borderId="0" xfId="5" applyAlignment="1">
      <alignment wrapText="1"/>
    </xf>
    <xf numFmtId="0" fontId="3" fillId="4" borderId="0" xfId="5" applyFont="1" applyFill="1" applyAlignment="1">
      <alignment horizontal="right"/>
    </xf>
    <xf numFmtId="166" fontId="0" fillId="0" borderId="6" xfId="0" applyNumberFormat="1" applyBorder="1"/>
    <xf numFmtId="0" fontId="13" fillId="0" borderId="0" xfId="5" applyFont="1" applyAlignment="1">
      <alignment horizontal="left" vertical="center" indent="7"/>
    </xf>
    <xf numFmtId="0" fontId="13" fillId="0" borderId="2" xfId="5" applyFont="1" applyBorder="1" applyAlignment="1">
      <alignment horizontal="left" vertical="center" indent="7"/>
    </xf>
    <xf numFmtId="0" fontId="5" fillId="4" borderId="0" xfId="5" applyFont="1" applyFill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1" fillId="0" borderId="1" xfId="9" applyBorder="1" applyAlignment="1">
      <alignment horizontal="center"/>
    </xf>
    <xf numFmtId="0" fontId="12" fillId="3" borderId="0" xfId="4" applyFont="1" applyBorder="1" applyAlignment="1">
      <alignment horizontal="center"/>
    </xf>
  </cellXfs>
  <cellStyles count="12">
    <cellStyle name="40% - Accent4" xfId="10" builtinId="43"/>
    <cellStyle name="Accent2" xfId="4" builtinId="33"/>
    <cellStyle name="Comma" xfId="1" builtinId="3"/>
    <cellStyle name="Normal" xfId="0" builtinId="0"/>
    <cellStyle name="Normal 2" xfId="2" xr:uid="{00000000-0005-0000-0000-000004000000}"/>
    <cellStyle name="Normal 2 2" xfId="5" xr:uid="{00000000-0005-0000-0000-000005000000}"/>
    <cellStyle name="Normal 3" xfId="11" xr:uid="{153A77CE-3EAC-408E-B53E-CB99CE327805}"/>
    <cellStyle name="Project Header" xfId="6" xr:uid="{00000000-0005-0000-0000-000006000000}"/>
    <cellStyle name="Student Name" xfId="7" xr:uid="{00000000-0005-0000-0000-000007000000}"/>
    <cellStyle name="Submission" xfId="8" xr:uid="{00000000-0005-0000-0000-000008000000}"/>
    <cellStyle name="Title" xfId="9" builtinId="1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January</a:t>
            </a:r>
            <a:r>
              <a:rPr lang="en-US" sz="1440" b="0" i="0" u="none" strike="noStrike" cap="none" baseline="0">
                <a:solidFill>
                  <a:sysClr val="windowText" lastClr="000000"/>
                </a:solidFill>
                <a:effectLst/>
              </a:rPr>
              <a:t> to </a:t>
            </a:r>
            <a:r>
              <a:rPr lang="en-US"/>
              <a:t>April Revenue</a:t>
            </a:r>
          </a:p>
        </c:rich>
      </c:tx>
      <c:overlay val="0"/>
      <c:spPr>
        <a:noFill/>
        <a:ln>
          <a:solidFill>
            <a:schemeClr val="accent6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Analysis'!$A$6</c:f>
              <c:strCache>
                <c:ptCount val="1"/>
                <c:pt idx="0">
                  <c:v>Austin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Analysis'!$B$6:$E$6</c:f>
              <c:numCache>
                <c:formatCode>_(* #,##0_);_(* \(#,##0\);_(* "-"??_);_(@_)</c:formatCode>
                <c:ptCount val="4"/>
                <c:pt idx="0">
                  <c:v>30711.128530378301</c:v>
                </c:pt>
                <c:pt idx="1">
                  <c:v>32703.050725459201</c:v>
                </c:pt>
                <c:pt idx="2">
                  <c:v>30017.7292720195</c:v>
                </c:pt>
                <c:pt idx="3">
                  <c:v>26470.5491967704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B0F-890A-B1F643DDC561}"/>
            </c:ext>
          </c:extLst>
        </c:ser>
        <c:ser>
          <c:idx val="1"/>
          <c:order val="1"/>
          <c:tx>
            <c:strRef>
              <c:f>'Profit Analysis'!$A$7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Analysis'!$B$7:$E$7</c:f>
              <c:numCache>
                <c:formatCode>_(* #,##0_);_(* \(#,##0\);_(* "-"??_);_(@_)</c:formatCode>
                <c:ptCount val="4"/>
                <c:pt idx="0">
                  <c:v>21255.381905681701</c:v>
                </c:pt>
                <c:pt idx="1">
                  <c:v>22113.1220116285</c:v>
                </c:pt>
                <c:pt idx="2">
                  <c:v>23478.455187542</c:v>
                </c:pt>
                <c:pt idx="3">
                  <c:v>25671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4-4B0F-890A-B1F643DDC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4612768"/>
        <c:axId val="434615120"/>
      </c:barChart>
      <c:catAx>
        <c:axId val="4346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5120"/>
        <c:crosses val="autoZero"/>
        <c:auto val="1"/>
        <c:lblAlgn val="ctr"/>
        <c:lblOffset val="100"/>
        <c:noMultiLvlLbl val="0"/>
      </c:catAx>
      <c:valAx>
        <c:axId val="434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Expenses: Austin and Houston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5-4E37-932F-0806CF1103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5-4E37-932F-0806CF110349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5-4E37-932F-0806CF1103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5-4E37-932F-0806CF1103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5-4E37-932F-0806CF1103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5-4E37-932F-0806CF1103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5-4E37-932F-0806CF11034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5-4E37-932F-0806CF1103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Analysis'!$F$13:$F$20</c:f>
              <c:numCache>
                <c:formatCode>"$"#,##0</c:formatCode>
                <c:ptCount val="8"/>
                <c:pt idx="0">
                  <c:v>36000</c:v>
                </c:pt>
                <c:pt idx="1">
                  <c:v>21400</c:v>
                </c:pt>
                <c:pt idx="2">
                  <c:v>47450</c:v>
                </c:pt>
                <c:pt idx="3">
                  <c:v>8850</c:v>
                </c:pt>
                <c:pt idx="4">
                  <c:v>21900</c:v>
                </c:pt>
                <c:pt idx="5">
                  <c:v>2060</c:v>
                </c:pt>
                <c:pt idx="6">
                  <c:v>890</c:v>
                </c:pt>
                <c:pt idx="7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95-4E37-932F-0806CF1103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January to April 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Analysis'!$B$12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Analysis'!$B$13:$B$20</c:f>
              <c:numCache>
                <c:formatCode>"$"#,##0</c:formatCode>
                <c:ptCount val="8"/>
                <c:pt idx="0">
                  <c:v>9000</c:v>
                </c:pt>
                <c:pt idx="1">
                  <c:v>5200</c:v>
                </c:pt>
                <c:pt idx="2">
                  <c:v>11500</c:v>
                </c:pt>
                <c:pt idx="3">
                  <c:v>2200</c:v>
                </c:pt>
                <c:pt idx="4">
                  <c:v>5000</c:v>
                </c:pt>
                <c:pt idx="5">
                  <c:v>500</c:v>
                </c:pt>
                <c:pt idx="6">
                  <c:v>200</c:v>
                </c:pt>
                <c:pt idx="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031-AB46-9ED838B220A0}"/>
            </c:ext>
          </c:extLst>
        </c:ser>
        <c:ser>
          <c:idx val="1"/>
          <c:order val="1"/>
          <c:tx>
            <c:strRef>
              <c:f>'Profit Analysis'!$C$12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Analysis'!$C$13:$C$20</c:f>
              <c:numCache>
                <c:formatCode>"$"#,##0</c:formatCode>
                <c:ptCount val="8"/>
                <c:pt idx="0">
                  <c:v>9000</c:v>
                </c:pt>
                <c:pt idx="1">
                  <c:v>5200</c:v>
                </c:pt>
                <c:pt idx="2">
                  <c:v>11600</c:v>
                </c:pt>
                <c:pt idx="3">
                  <c:v>2300</c:v>
                </c:pt>
                <c:pt idx="4">
                  <c:v>5800</c:v>
                </c:pt>
                <c:pt idx="5">
                  <c:v>525</c:v>
                </c:pt>
                <c:pt idx="6">
                  <c:v>220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031-AB46-9ED838B220A0}"/>
            </c:ext>
          </c:extLst>
        </c:ser>
        <c:ser>
          <c:idx val="2"/>
          <c:order val="2"/>
          <c:tx>
            <c:strRef>
              <c:f>'Profit Analysis'!$D$12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Analysis'!$D$13:$D$20</c:f>
              <c:numCache>
                <c:formatCode>"$"#,##0</c:formatCode>
                <c:ptCount val="8"/>
                <c:pt idx="0">
                  <c:v>9000</c:v>
                </c:pt>
                <c:pt idx="1">
                  <c:v>5500</c:v>
                </c:pt>
                <c:pt idx="2">
                  <c:v>12000</c:v>
                </c:pt>
                <c:pt idx="3">
                  <c:v>2250</c:v>
                </c:pt>
                <c:pt idx="4">
                  <c:v>5600</c:v>
                </c:pt>
                <c:pt idx="5">
                  <c:v>515</c:v>
                </c:pt>
                <c:pt idx="6">
                  <c:v>230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D-4031-AB46-9ED838B220A0}"/>
            </c:ext>
          </c:extLst>
        </c:ser>
        <c:ser>
          <c:idx val="3"/>
          <c:order val="3"/>
          <c:tx>
            <c:strRef>
              <c:f>'Profit Analysis'!$E$12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Analysis'!$E$13:$E$20</c:f>
              <c:numCache>
                <c:formatCode>"$"#,##0</c:formatCode>
                <c:ptCount val="8"/>
                <c:pt idx="0">
                  <c:v>9000</c:v>
                </c:pt>
                <c:pt idx="1">
                  <c:v>5500</c:v>
                </c:pt>
                <c:pt idx="2">
                  <c:v>12350</c:v>
                </c:pt>
                <c:pt idx="3">
                  <c:v>2100</c:v>
                </c:pt>
                <c:pt idx="4">
                  <c:v>5500</c:v>
                </c:pt>
                <c:pt idx="5">
                  <c:v>520</c:v>
                </c:pt>
                <c:pt idx="6">
                  <c:v>240</c:v>
                </c:pt>
                <c:pt idx="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D-4031-AB46-9ED838B2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611984"/>
        <c:axId val="434618256"/>
      </c:barChart>
      <c:catAx>
        <c:axId val="434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8256"/>
        <c:crosses val="autoZero"/>
        <c:auto val="1"/>
        <c:lblAlgn val="ctr"/>
        <c:lblOffset val="100"/>
        <c:noMultiLvlLbl val="0"/>
      </c:catAx>
      <c:valAx>
        <c:axId val="4346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January to April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3-4EB5-9EEE-A40F7DF9F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3-4EB5-9EEE-A40F7DF9F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3-4EB5-9EEE-A40F7DF9F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93-4EB5-9EEE-A40F7DF9F6CD}"/>
              </c:ext>
            </c:extLst>
          </c:dPt>
          <c:cat>
            <c:strRef>
              <c:f>'Profit Analysis'!$B$25:$E$25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Analysis'!$B$26:$E$26</c:f>
              <c:numCache>
                <c:formatCode>_(* #,##0_);_(* \(#,##0\);_(* "-"??_);_(@_)</c:formatCode>
                <c:ptCount val="4"/>
                <c:pt idx="0">
                  <c:v>16166.510436060002</c:v>
                </c:pt>
                <c:pt idx="1">
                  <c:v>18171.172737087705</c:v>
                </c:pt>
                <c:pt idx="2">
                  <c:v>16601.184459561497</c:v>
                </c:pt>
                <c:pt idx="3">
                  <c:v>15181.5491967704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7-4EE3-BCB8-2A9011F7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570DE2-FC1F-40A7-B31C-786877456E4D}"/>
            </a:ext>
          </a:extLst>
        </xdr:cNvPr>
        <xdr:cNvGrpSpPr>
          <a:grpSpLocks noChangeAspect="1"/>
        </xdr:cNvGrpSpPr>
      </xdr:nvGrpSpPr>
      <xdr:grpSpPr>
        <a:xfrm>
          <a:off x="0" y="0"/>
          <a:ext cx="823595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8BF3810-7A8D-4FD5-8383-4746509454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2081226-9DD6-4FCC-B708-A4981906EFCE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4: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652" cy="62892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652" cy="62892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9111</xdr:colOff>
      <xdr:row>0</xdr:row>
      <xdr:rowOff>293782</xdr:rowOff>
    </xdr:from>
    <xdr:to>
      <xdr:col>19</xdr:col>
      <xdr:colOff>0</xdr:colOff>
      <xdr:row>20</xdr:row>
      <xdr:rowOff>167736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7056</xdr:rowOff>
    </xdr:from>
    <xdr:to>
      <xdr:col>13</xdr:col>
      <xdr:colOff>606776</xdr:colOff>
      <xdr:row>34</xdr:row>
      <xdr:rowOff>183443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4517C-10BF-F6D0-F6F5-FA04F66B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89A8-9EFF-4067-96BF-BA15E1FF73BD}">
  <sheetPr codeName="Sheet1"/>
  <dimension ref="A1:E11"/>
  <sheetViews>
    <sheetView showGridLines="0" zoomScaleNormal="100" workbookViewId="0">
      <selection activeCell="E1" sqref="E1"/>
    </sheetView>
  </sheetViews>
  <sheetFormatPr defaultColWidth="8.90625" defaultRowHeight="12.5" x14ac:dyDescent="0.25"/>
  <cols>
    <col min="1" max="1" width="8.6328125" style="12" customWidth="1"/>
    <col min="2" max="2" width="105.6328125" style="12" customWidth="1"/>
    <col min="3" max="3" width="3.6328125" style="12" customWidth="1"/>
    <col min="4" max="16384" width="8.90625" style="12"/>
  </cols>
  <sheetData>
    <row r="1" spans="1:5" ht="42" customHeight="1" x14ac:dyDescent="0.25">
      <c r="A1" s="19"/>
      <c r="B1" s="19"/>
      <c r="C1" s="20"/>
      <c r="E1" s="6"/>
    </row>
    <row r="2" spans="1:5" ht="5.15" customHeight="1" x14ac:dyDescent="0.35">
      <c r="A2" s="13"/>
      <c r="B2" s="14"/>
      <c r="C2" s="3"/>
      <c r="E2" s="7"/>
    </row>
    <row r="3" spans="1:5" s="16" customFormat="1" ht="36.5" x14ac:dyDescent="0.25">
      <c r="A3" s="15"/>
      <c r="B3" s="6" t="s">
        <v>20</v>
      </c>
      <c r="C3" s="4"/>
    </row>
    <row r="4" spans="1:5" ht="13.5" x14ac:dyDescent="0.25">
      <c r="A4" s="15"/>
      <c r="B4" s="7" t="s">
        <v>19</v>
      </c>
      <c r="C4" s="3"/>
    </row>
    <row r="5" spans="1:5" ht="15.75" customHeight="1" x14ac:dyDescent="0.25">
      <c r="A5" s="15"/>
      <c r="B5" s="15"/>
      <c r="C5" s="3"/>
    </row>
    <row r="6" spans="1:5" x14ac:dyDescent="0.25">
      <c r="A6" s="17" t="s">
        <v>3</v>
      </c>
      <c r="B6" s="5" t="s">
        <v>2</v>
      </c>
      <c r="C6" s="3"/>
    </row>
    <row r="7" spans="1:5" x14ac:dyDescent="0.25">
      <c r="A7" s="15"/>
      <c r="B7" s="15"/>
      <c r="C7" s="3"/>
    </row>
    <row r="8" spans="1:5" x14ac:dyDescent="0.25">
      <c r="A8" s="21" t="s">
        <v>4</v>
      </c>
      <c r="B8" s="21"/>
      <c r="C8" s="22"/>
    </row>
    <row r="9" spans="1:5" x14ac:dyDescent="0.25">
      <c r="A9" s="21"/>
      <c r="B9" s="21"/>
      <c r="C9" s="22"/>
    </row>
    <row r="10" spans="1:5" ht="13" thickBot="1" x14ac:dyDescent="0.3">
      <c r="A10" s="23"/>
      <c r="B10" s="23"/>
      <c r="C10" s="24"/>
    </row>
    <row r="11" spans="1:5" ht="13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C97244E3-E7A2-4B59-8061-54A8DB1D98DD}"/>
    <dataValidation allowBlank="1" error="pavI8MeUFtEyxX2I4tkyfcefb3df-7172-42fb-b74a-c62cffb1ebf9" sqref="A1:E2 A3:E3 A4:E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abSelected="1" topLeftCell="D1" zoomScale="50" zoomScaleNormal="100" workbookViewId="0">
      <selection activeCell="Q30" sqref="Q30"/>
    </sheetView>
  </sheetViews>
  <sheetFormatPr defaultRowHeight="14.5" x14ac:dyDescent="0.35"/>
  <cols>
    <col min="1" max="1" width="16" bestFit="1" customWidth="1"/>
    <col min="2" max="5" width="10.36328125" bestFit="1" customWidth="1"/>
    <col min="6" max="6" width="11.453125" bestFit="1" customWidth="1"/>
    <col min="7" max="7" width="3.36328125" customWidth="1"/>
    <col min="16" max="16" width="10.6328125" bestFit="1" customWidth="1"/>
    <col min="17" max="19" width="9.54296875" bestFit="1" customWidth="1"/>
  </cols>
  <sheetData>
    <row r="1" spans="1:19" ht="23.5" x14ac:dyDescent="0.55000000000000004">
      <c r="A1" s="25" t="s">
        <v>20</v>
      </c>
      <c r="B1" s="25"/>
      <c r="C1" s="25"/>
      <c r="D1" s="25"/>
      <c r="E1" s="25"/>
      <c r="F1" s="25"/>
    </row>
    <row r="4" spans="1:19" x14ac:dyDescent="0.35">
      <c r="A4" s="26" t="s">
        <v>13</v>
      </c>
      <c r="B4" s="26"/>
      <c r="C4" s="26"/>
      <c r="D4" s="26"/>
      <c r="E4" s="26"/>
      <c r="F4" s="26"/>
    </row>
    <row r="5" spans="1:19" x14ac:dyDescent="0.35">
      <c r="A5" s="8"/>
      <c r="B5" s="9" t="s">
        <v>8</v>
      </c>
      <c r="C5" s="9" t="s">
        <v>9</v>
      </c>
      <c r="D5" s="9" t="s">
        <v>10</v>
      </c>
      <c r="E5" s="9" t="s">
        <v>11</v>
      </c>
      <c r="F5" s="9" t="s">
        <v>1</v>
      </c>
    </row>
    <row r="6" spans="1:19" x14ac:dyDescent="0.35">
      <c r="A6" s="10" t="s">
        <v>21</v>
      </c>
      <c r="B6" s="11">
        <v>30711.128530378301</v>
      </c>
      <c r="C6" s="11">
        <v>32703.050725459201</v>
      </c>
      <c r="D6" s="11">
        <v>30017.7292720195</v>
      </c>
      <c r="E6" s="11">
        <v>26470.5491967704</v>
      </c>
      <c r="F6" s="11">
        <f>SUM(B6:E6)</f>
        <v>119902.4577246274</v>
      </c>
    </row>
    <row r="7" spans="1:19" x14ac:dyDescent="0.35">
      <c r="A7" s="10" t="s">
        <v>22</v>
      </c>
      <c r="B7" s="11">
        <v>21255.381905681701</v>
      </c>
      <c r="C7" s="11">
        <v>22113.1220116285</v>
      </c>
      <c r="D7" s="11">
        <v>23478.455187542</v>
      </c>
      <c r="E7" s="11">
        <v>25671</v>
      </c>
      <c r="F7" s="11">
        <f t="shared" ref="F7:F8" si="0">SUM(B7:E7)</f>
        <v>92517.959104852198</v>
      </c>
    </row>
    <row r="8" spans="1:19" x14ac:dyDescent="0.35">
      <c r="A8" s="10" t="s">
        <v>1</v>
      </c>
      <c r="B8" s="11">
        <f>SUM(B6:B7)</f>
        <v>51966.510436060002</v>
      </c>
      <c r="C8" s="11">
        <f t="shared" ref="C8:E8" si="1">SUM(C6:C7)</f>
        <v>54816.172737087705</v>
      </c>
      <c r="D8" s="11">
        <f t="shared" si="1"/>
        <v>53496.184459561497</v>
      </c>
      <c r="E8" s="11">
        <f t="shared" si="1"/>
        <v>52141.5491967704</v>
      </c>
      <c r="F8" s="11">
        <f t="shared" si="0"/>
        <v>212420.41682947963</v>
      </c>
    </row>
    <row r="9" spans="1:19" x14ac:dyDescent="0.35">
      <c r="B9" s="1"/>
      <c r="C9" s="1"/>
      <c r="D9" s="1"/>
      <c r="E9" s="1"/>
      <c r="F9" s="1"/>
      <c r="P9" s="2"/>
      <c r="Q9" s="2"/>
      <c r="R9" s="2"/>
      <c r="S9" s="2"/>
    </row>
    <row r="10" spans="1:19" x14ac:dyDescent="0.35">
      <c r="P10" s="2"/>
      <c r="Q10" s="2"/>
      <c r="R10" s="2"/>
      <c r="S10" s="2"/>
    </row>
    <row r="11" spans="1:19" x14ac:dyDescent="0.35">
      <c r="A11" s="26" t="s">
        <v>5</v>
      </c>
      <c r="B11" s="26"/>
      <c r="C11" s="26"/>
      <c r="D11" s="26"/>
      <c r="E11" s="26"/>
      <c r="F11" s="26"/>
    </row>
    <row r="12" spans="1:19" x14ac:dyDescent="0.35">
      <c r="A12" s="8"/>
      <c r="B12" s="9" t="s">
        <v>8</v>
      </c>
      <c r="C12" s="9" t="s">
        <v>9</v>
      </c>
      <c r="D12" s="9" t="s">
        <v>10</v>
      </c>
      <c r="E12" s="9" t="s">
        <v>11</v>
      </c>
      <c r="F12" s="9" t="s">
        <v>1</v>
      </c>
    </row>
    <row r="13" spans="1:19" x14ac:dyDescent="0.35">
      <c r="A13" s="10" t="s">
        <v>6</v>
      </c>
      <c r="B13" s="18">
        <v>9000</v>
      </c>
      <c r="C13" s="18">
        <v>9000</v>
      </c>
      <c r="D13" s="18">
        <v>9000</v>
      </c>
      <c r="E13" s="18">
        <v>9000</v>
      </c>
      <c r="F13" s="18">
        <f>SUM(B13:E13)</f>
        <v>36000</v>
      </c>
    </row>
    <row r="14" spans="1:19" x14ac:dyDescent="0.35">
      <c r="A14" s="10" t="s">
        <v>23</v>
      </c>
      <c r="B14" s="18">
        <v>5200</v>
      </c>
      <c r="C14" s="18">
        <v>5200</v>
      </c>
      <c r="D14" s="18">
        <v>5500</v>
      </c>
      <c r="E14" s="18">
        <v>5500</v>
      </c>
      <c r="F14" s="18">
        <f t="shared" ref="F14:F21" si="2">SUM(B14:E14)</f>
        <v>21400</v>
      </c>
    </row>
    <row r="15" spans="1:19" x14ac:dyDescent="0.35">
      <c r="A15" s="10" t="s">
        <v>15</v>
      </c>
      <c r="B15" s="18">
        <v>11500</v>
      </c>
      <c r="C15" s="18">
        <v>11600</v>
      </c>
      <c r="D15" s="18">
        <v>12000</v>
      </c>
      <c r="E15" s="18">
        <v>12350</v>
      </c>
      <c r="F15" s="18">
        <f t="shared" si="2"/>
        <v>47450</v>
      </c>
    </row>
    <row r="16" spans="1:19" x14ac:dyDescent="0.35">
      <c r="A16" s="10" t="s">
        <v>7</v>
      </c>
      <c r="B16" s="18">
        <v>2200</v>
      </c>
      <c r="C16" s="18">
        <v>2300</v>
      </c>
      <c r="D16" s="18">
        <v>2250</v>
      </c>
      <c r="E16" s="18">
        <v>2100</v>
      </c>
      <c r="F16" s="18">
        <f t="shared" si="2"/>
        <v>8850</v>
      </c>
    </row>
    <row r="17" spans="1:6" x14ac:dyDescent="0.35">
      <c r="A17" s="10" t="s">
        <v>16</v>
      </c>
      <c r="B17" s="18">
        <v>5000</v>
      </c>
      <c r="C17" s="18">
        <v>5800</v>
      </c>
      <c r="D17" s="18">
        <v>5600</v>
      </c>
      <c r="E17" s="18">
        <v>5500</v>
      </c>
      <c r="F17" s="18">
        <f t="shared" si="2"/>
        <v>21900</v>
      </c>
    </row>
    <row r="18" spans="1:6" x14ac:dyDescent="0.35">
      <c r="A18" s="10" t="s">
        <v>17</v>
      </c>
      <c r="B18" s="18">
        <v>500</v>
      </c>
      <c r="C18" s="18">
        <v>525</v>
      </c>
      <c r="D18" s="18">
        <v>515</v>
      </c>
      <c r="E18" s="18">
        <v>520</v>
      </c>
      <c r="F18" s="18">
        <f t="shared" si="2"/>
        <v>2060</v>
      </c>
    </row>
    <row r="19" spans="1:6" x14ac:dyDescent="0.35">
      <c r="A19" s="10" t="s">
        <v>18</v>
      </c>
      <c r="B19" s="18">
        <v>200</v>
      </c>
      <c r="C19" s="18">
        <v>220</v>
      </c>
      <c r="D19" s="18">
        <v>230</v>
      </c>
      <c r="E19" s="18">
        <v>240</v>
      </c>
      <c r="F19" s="18">
        <f t="shared" si="2"/>
        <v>890</v>
      </c>
    </row>
    <row r="20" spans="1:6" x14ac:dyDescent="0.35">
      <c r="A20" s="10" t="s">
        <v>0</v>
      </c>
      <c r="B20" s="18">
        <v>2200</v>
      </c>
      <c r="C20" s="18">
        <v>2000</v>
      </c>
      <c r="D20" s="18">
        <v>1800</v>
      </c>
      <c r="E20" s="18">
        <v>1750</v>
      </c>
      <c r="F20" s="18">
        <f t="shared" si="2"/>
        <v>7750</v>
      </c>
    </row>
    <row r="21" spans="1:6" x14ac:dyDescent="0.35">
      <c r="A21" s="10" t="s">
        <v>1</v>
      </c>
      <c r="B21" s="18">
        <f>SUM(B13:B20)</f>
        <v>35800</v>
      </c>
      <c r="C21" s="18">
        <f>SUM(C13:C20)</f>
        <v>36645</v>
      </c>
      <c r="D21" s="18">
        <f>SUM(D13:D20)</f>
        <v>36895</v>
      </c>
      <c r="E21" s="18">
        <f>SUM(E13:E20)</f>
        <v>36960</v>
      </c>
      <c r="F21" s="18">
        <f t="shared" si="2"/>
        <v>146300</v>
      </c>
    </row>
    <row r="24" spans="1:6" x14ac:dyDescent="0.35">
      <c r="A24" s="26" t="s">
        <v>12</v>
      </c>
      <c r="B24" s="26"/>
      <c r="C24" s="26"/>
      <c r="D24" s="26"/>
      <c r="E24" s="26"/>
      <c r="F24" s="26"/>
    </row>
    <row r="25" spans="1:6" x14ac:dyDescent="0.35">
      <c r="A25" s="8"/>
      <c r="B25" s="9" t="s">
        <v>8</v>
      </c>
      <c r="C25" s="9" t="s">
        <v>9</v>
      </c>
      <c r="D25" s="9" t="s">
        <v>10</v>
      </c>
      <c r="E25" s="9" t="s">
        <v>11</v>
      </c>
      <c r="F25" s="9" t="s">
        <v>1</v>
      </c>
    </row>
    <row r="26" spans="1:6" x14ac:dyDescent="0.35">
      <c r="A26" s="10" t="s">
        <v>14</v>
      </c>
      <c r="B26" s="11">
        <f>B8-B21</f>
        <v>16166.510436060002</v>
      </c>
      <c r="C26" s="11">
        <f>C8-C21</f>
        <v>18171.172737087705</v>
      </c>
      <c r="D26" s="11">
        <f>D8-D21</f>
        <v>16601.184459561497</v>
      </c>
      <c r="E26" s="11">
        <f>E8-E21</f>
        <v>15181.5491967704</v>
      </c>
      <c r="F26" s="11">
        <f>F8-F21</f>
        <v>66120.416829479625</v>
      </c>
    </row>
  </sheetData>
  <mergeCells count="4">
    <mergeCell ref="A1:F1"/>
    <mergeCell ref="A4:F4"/>
    <mergeCell ref="A11:F11"/>
    <mergeCell ref="A24:F24"/>
  </mergeCells>
  <dataValidations count="1">
    <dataValidation allowBlank="1" error="pavI8MeUFtEyxX2I4tkyfcefb3df-7172-42fb-b74a-c62cffb1ebf9" sqref="A1:S26" xr:uid="{00000000-0002-0000-03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{fcefb3df-7172-42fb-b74a-c62cffb1ebf9}</UserID>
  <AssignmentID>{fcefb3df-7172-42fb-b74a-c62cffb1ebf9}</AssignmentID>
</GradingEngineProps>
</file>

<file path=customXml/itemProps1.xml><?xml version="1.0" encoding="utf-8"?>
<ds:datastoreItem xmlns:ds="http://schemas.openxmlformats.org/officeDocument/2006/customXml" ds:itemID="{C06D9722-6FCB-4614-8CAD-E111BF2ED19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Documentation</vt:lpstr>
      <vt:lpstr>Profit Analysis</vt:lpstr>
      <vt:lpstr>Jan to Apr Revenue</vt:lpstr>
      <vt:lpstr>Categorized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Celine Tandera</cp:lastModifiedBy>
  <dcterms:created xsi:type="dcterms:W3CDTF">2019-03-29T17:45:45Z</dcterms:created>
  <dcterms:modified xsi:type="dcterms:W3CDTF">2023-07-20T00:52:23Z</dcterms:modified>
</cp:coreProperties>
</file>